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DA Professional\Self Executed\2. Allen Brook College of Data &amp; Engineering (ABCDE) Placement Analysis\"/>
    </mc:Choice>
  </mc:AlternateContent>
  <xr:revisionPtr revIDLastSave="0" documentId="13_ncr:1_{7E4E8DB5-2B81-4057-B1DF-38EC4BC96AF8}" xr6:coauthVersionLast="47" xr6:coauthVersionMax="47" xr10:uidLastSave="{00000000-0000-0000-0000-000000000000}"/>
  <bookViews>
    <workbookView xWindow="-110" yWindow="-110" windowWidth="19420" windowHeight="11500" firstSheet="2" activeTab="5" xr2:uid="{00000000-000D-0000-FFFF-FFFF00000000}"/>
  </bookViews>
  <sheets>
    <sheet name="St_Detail" sheetId="1" r:id="rId1"/>
    <sheet name="Placement_detail" sheetId="2" r:id="rId2"/>
    <sheet name="St_Placement Merged" sheetId="4" r:id="rId3"/>
    <sheet name="Table" sheetId="6" r:id="rId4"/>
    <sheet name="KPIs" sheetId="7" r:id="rId5"/>
    <sheet name="Report" sheetId="8" r:id="rId6"/>
  </sheets>
  <definedNames>
    <definedName name="Slicer_gender">#N/A</definedName>
    <definedName name="Slicer_specialisation">#N/A</definedName>
    <definedName name="Slicer_status">#N/A</definedName>
    <definedName name="Slicer_workex">#N/A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1" i="6" l="1"/>
  <c r="U55" i="6"/>
  <c r="U57" i="6"/>
  <c r="U59" i="6"/>
  <c r="U69" i="6"/>
  <c r="U71" i="6"/>
  <c r="U73" i="6"/>
  <c r="U119" i="6"/>
  <c r="U133" i="6"/>
  <c r="U149" i="6"/>
  <c r="U151" i="6"/>
  <c r="U153" i="6"/>
  <c r="U197" i="6"/>
  <c r="U199" i="6"/>
  <c r="U215" i="6"/>
  <c r="T216" i="6"/>
  <c r="S216" i="6"/>
  <c r="U216" i="6" s="1"/>
  <c r="R216" i="6"/>
  <c r="Q216" i="6"/>
  <c r="P216" i="6"/>
  <c r="L216" i="6"/>
  <c r="H216" i="6"/>
  <c r="E216" i="6"/>
  <c r="T215" i="6"/>
  <c r="S215" i="6"/>
  <c r="R215" i="6"/>
  <c r="Q215" i="6"/>
  <c r="P215" i="6"/>
  <c r="L215" i="6"/>
  <c r="H215" i="6"/>
  <c r="E215" i="6"/>
  <c r="T214" i="6"/>
  <c r="S214" i="6"/>
  <c r="U214" i="6" s="1"/>
  <c r="R214" i="6"/>
  <c r="Q214" i="6"/>
  <c r="P214" i="6"/>
  <c r="L214" i="6"/>
  <c r="H214" i="6"/>
  <c r="E214" i="6"/>
  <c r="T213" i="6"/>
  <c r="S213" i="6"/>
  <c r="U213" i="6" s="1"/>
  <c r="R213" i="6"/>
  <c r="Q213" i="6"/>
  <c r="P213" i="6"/>
  <c r="L213" i="6"/>
  <c r="H213" i="6"/>
  <c r="E213" i="6"/>
  <c r="T212" i="6"/>
  <c r="S212" i="6"/>
  <c r="U212" i="6" s="1"/>
  <c r="R212" i="6"/>
  <c r="Q212" i="6"/>
  <c r="P212" i="6"/>
  <c r="L212" i="6"/>
  <c r="H212" i="6"/>
  <c r="E212" i="6"/>
  <c r="T211" i="6"/>
  <c r="S211" i="6"/>
  <c r="U211" i="6" s="1"/>
  <c r="R211" i="6"/>
  <c r="Q211" i="6"/>
  <c r="P211" i="6"/>
  <c r="L211" i="6"/>
  <c r="H211" i="6"/>
  <c r="E211" i="6"/>
  <c r="T210" i="6"/>
  <c r="S210" i="6"/>
  <c r="U210" i="6" s="1"/>
  <c r="R210" i="6"/>
  <c r="Q210" i="6"/>
  <c r="P210" i="6"/>
  <c r="L210" i="6"/>
  <c r="H210" i="6"/>
  <c r="E210" i="6"/>
  <c r="T209" i="6"/>
  <c r="S209" i="6"/>
  <c r="U209" i="6" s="1"/>
  <c r="R209" i="6"/>
  <c r="Q209" i="6"/>
  <c r="P209" i="6"/>
  <c r="L209" i="6"/>
  <c r="H209" i="6"/>
  <c r="E209" i="6"/>
  <c r="T208" i="6"/>
  <c r="S208" i="6"/>
  <c r="U208" i="6" s="1"/>
  <c r="R208" i="6"/>
  <c r="Q208" i="6"/>
  <c r="P208" i="6"/>
  <c r="L208" i="6"/>
  <c r="H208" i="6"/>
  <c r="E208" i="6"/>
  <c r="T207" i="6"/>
  <c r="S207" i="6"/>
  <c r="U207" i="6" s="1"/>
  <c r="R207" i="6"/>
  <c r="Q207" i="6"/>
  <c r="P207" i="6"/>
  <c r="L207" i="6"/>
  <c r="H207" i="6"/>
  <c r="E207" i="6"/>
  <c r="T206" i="6"/>
  <c r="S206" i="6"/>
  <c r="U206" i="6" s="1"/>
  <c r="R206" i="6"/>
  <c r="Q206" i="6"/>
  <c r="P206" i="6"/>
  <c r="L206" i="6"/>
  <c r="H206" i="6"/>
  <c r="E206" i="6"/>
  <c r="T205" i="6"/>
  <c r="S205" i="6"/>
  <c r="U205" i="6" s="1"/>
  <c r="R205" i="6"/>
  <c r="Q205" i="6"/>
  <c r="P205" i="6"/>
  <c r="L205" i="6"/>
  <c r="H205" i="6"/>
  <c r="E205" i="6"/>
  <c r="T204" i="6"/>
  <c r="S204" i="6"/>
  <c r="U204" i="6" s="1"/>
  <c r="R204" i="6"/>
  <c r="Q204" i="6"/>
  <c r="P204" i="6"/>
  <c r="L204" i="6"/>
  <c r="H204" i="6"/>
  <c r="E204" i="6"/>
  <c r="T203" i="6"/>
  <c r="S203" i="6"/>
  <c r="U203" i="6" s="1"/>
  <c r="R203" i="6"/>
  <c r="Q203" i="6"/>
  <c r="P203" i="6"/>
  <c r="L203" i="6"/>
  <c r="H203" i="6"/>
  <c r="E203" i="6"/>
  <c r="T202" i="6"/>
  <c r="S202" i="6"/>
  <c r="U202" i="6" s="1"/>
  <c r="R202" i="6"/>
  <c r="Q202" i="6"/>
  <c r="P202" i="6"/>
  <c r="L202" i="6"/>
  <c r="H202" i="6"/>
  <c r="E202" i="6"/>
  <c r="T201" i="6"/>
  <c r="S201" i="6"/>
  <c r="U201" i="6" s="1"/>
  <c r="R201" i="6"/>
  <c r="Q201" i="6"/>
  <c r="P201" i="6"/>
  <c r="L201" i="6"/>
  <c r="H201" i="6"/>
  <c r="E201" i="6"/>
  <c r="T200" i="6"/>
  <c r="S200" i="6"/>
  <c r="U200" i="6" s="1"/>
  <c r="R200" i="6"/>
  <c r="Q200" i="6"/>
  <c r="P200" i="6"/>
  <c r="L200" i="6"/>
  <c r="H200" i="6"/>
  <c r="E200" i="6"/>
  <c r="T199" i="6"/>
  <c r="S199" i="6"/>
  <c r="R199" i="6"/>
  <c r="Q199" i="6"/>
  <c r="P199" i="6"/>
  <c r="L199" i="6"/>
  <c r="H199" i="6"/>
  <c r="E199" i="6"/>
  <c r="T198" i="6"/>
  <c r="S198" i="6"/>
  <c r="U198" i="6" s="1"/>
  <c r="R198" i="6"/>
  <c r="Q198" i="6"/>
  <c r="P198" i="6"/>
  <c r="L198" i="6"/>
  <c r="H198" i="6"/>
  <c r="E198" i="6"/>
  <c r="T197" i="6"/>
  <c r="S197" i="6"/>
  <c r="R197" i="6"/>
  <c r="Q197" i="6"/>
  <c r="P197" i="6"/>
  <c r="L197" i="6"/>
  <c r="H197" i="6"/>
  <c r="E197" i="6"/>
  <c r="T196" i="6"/>
  <c r="S196" i="6"/>
  <c r="U196" i="6" s="1"/>
  <c r="R196" i="6"/>
  <c r="Q196" i="6"/>
  <c r="P196" i="6"/>
  <c r="L196" i="6"/>
  <c r="H196" i="6"/>
  <c r="E196" i="6"/>
  <c r="T195" i="6"/>
  <c r="S195" i="6"/>
  <c r="U195" i="6" s="1"/>
  <c r="R195" i="6"/>
  <c r="Q195" i="6"/>
  <c r="P195" i="6"/>
  <c r="L195" i="6"/>
  <c r="H195" i="6"/>
  <c r="E195" i="6"/>
  <c r="T194" i="6"/>
  <c r="S194" i="6"/>
  <c r="U194" i="6" s="1"/>
  <c r="R194" i="6"/>
  <c r="Q194" i="6"/>
  <c r="P194" i="6"/>
  <c r="L194" i="6"/>
  <c r="H194" i="6"/>
  <c r="E194" i="6"/>
  <c r="T193" i="6"/>
  <c r="S193" i="6"/>
  <c r="U193" i="6" s="1"/>
  <c r="R193" i="6"/>
  <c r="Q193" i="6"/>
  <c r="P193" i="6"/>
  <c r="L193" i="6"/>
  <c r="H193" i="6"/>
  <c r="E193" i="6"/>
  <c r="T192" i="6"/>
  <c r="S192" i="6"/>
  <c r="U192" i="6" s="1"/>
  <c r="R192" i="6"/>
  <c r="Q192" i="6"/>
  <c r="P192" i="6"/>
  <c r="L192" i="6"/>
  <c r="H192" i="6"/>
  <c r="E192" i="6"/>
  <c r="T191" i="6"/>
  <c r="S191" i="6"/>
  <c r="U191" i="6" s="1"/>
  <c r="R191" i="6"/>
  <c r="Q191" i="6"/>
  <c r="P191" i="6"/>
  <c r="L191" i="6"/>
  <c r="H191" i="6"/>
  <c r="E191" i="6"/>
  <c r="T190" i="6"/>
  <c r="S190" i="6"/>
  <c r="U190" i="6" s="1"/>
  <c r="R190" i="6"/>
  <c r="Q190" i="6"/>
  <c r="P190" i="6"/>
  <c r="L190" i="6"/>
  <c r="H190" i="6"/>
  <c r="E190" i="6"/>
  <c r="T189" i="6"/>
  <c r="S189" i="6"/>
  <c r="U189" i="6" s="1"/>
  <c r="R189" i="6"/>
  <c r="Q189" i="6"/>
  <c r="P189" i="6"/>
  <c r="L189" i="6"/>
  <c r="H189" i="6"/>
  <c r="E189" i="6"/>
  <c r="T188" i="6"/>
  <c r="S188" i="6"/>
  <c r="U188" i="6" s="1"/>
  <c r="R188" i="6"/>
  <c r="Q188" i="6"/>
  <c r="P188" i="6"/>
  <c r="L188" i="6"/>
  <c r="H188" i="6"/>
  <c r="E188" i="6"/>
  <c r="T187" i="6"/>
  <c r="S187" i="6"/>
  <c r="U187" i="6" s="1"/>
  <c r="R187" i="6"/>
  <c r="Q187" i="6"/>
  <c r="P187" i="6"/>
  <c r="L187" i="6"/>
  <c r="H187" i="6"/>
  <c r="E187" i="6"/>
  <c r="T186" i="6"/>
  <c r="S186" i="6"/>
  <c r="U186" i="6" s="1"/>
  <c r="R186" i="6"/>
  <c r="Q186" i="6"/>
  <c r="P186" i="6"/>
  <c r="L186" i="6"/>
  <c r="H186" i="6"/>
  <c r="E186" i="6"/>
  <c r="T185" i="6"/>
  <c r="S185" i="6"/>
  <c r="U185" i="6" s="1"/>
  <c r="R185" i="6"/>
  <c r="Q185" i="6"/>
  <c r="P185" i="6"/>
  <c r="L185" i="6"/>
  <c r="H185" i="6"/>
  <c r="E185" i="6"/>
  <c r="T184" i="6"/>
  <c r="S184" i="6"/>
  <c r="U184" i="6" s="1"/>
  <c r="R184" i="6"/>
  <c r="Q184" i="6"/>
  <c r="P184" i="6"/>
  <c r="L184" i="6"/>
  <c r="H184" i="6"/>
  <c r="E184" i="6"/>
  <c r="T183" i="6"/>
  <c r="S183" i="6"/>
  <c r="U183" i="6" s="1"/>
  <c r="R183" i="6"/>
  <c r="Q183" i="6"/>
  <c r="P183" i="6"/>
  <c r="L183" i="6"/>
  <c r="H183" i="6"/>
  <c r="E183" i="6"/>
  <c r="T182" i="6"/>
  <c r="S182" i="6"/>
  <c r="U182" i="6" s="1"/>
  <c r="R182" i="6"/>
  <c r="Q182" i="6"/>
  <c r="P182" i="6"/>
  <c r="L182" i="6"/>
  <c r="H182" i="6"/>
  <c r="E182" i="6"/>
  <c r="T181" i="6"/>
  <c r="S181" i="6"/>
  <c r="U181" i="6" s="1"/>
  <c r="R181" i="6"/>
  <c r="Q181" i="6"/>
  <c r="P181" i="6"/>
  <c r="L181" i="6"/>
  <c r="H181" i="6"/>
  <c r="E181" i="6"/>
  <c r="T180" i="6"/>
  <c r="S180" i="6"/>
  <c r="U180" i="6" s="1"/>
  <c r="R180" i="6"/>
  <c r="Q180" i="6"/>
  <c r="P180" i="6"/>
  <c r="L180" i="6"/>
  <c r="H180" i="6"/>
  <c r="E180" i="6"/>
  <c r="T179" i="6"/>
  <c r="S179" i="6"/>
  <c r="U179" i="6" s="1"/>
  <c r="R179" i="6"/>
  <c r="Q179" i="6"/>
  <c r="P179" i="6"/>
  <c r="L179" i="6"/>
  <c r="H179" i="6"/>
  <c r="E179" i="6"/>
  <c r="T178" i="6"/>
  <c r="S178" i="6"/>
  <c r="U178" i="6" s="1"/>
  <c r="R178" i="6"/>
  <c r="Q178" i="6"/>
  <c r="P178" i="6"/>
  <c r="L178" i="6"/>
  <c r="H178" i="6"/>
  <c r="E178" i="6"/>
  <c r="T177" i="6"/>
  <c r="S177" i="6"/>
  <c r="U177" i="6" s="1"/>
  <c r="R177" i="6"/>
  <c r="Q177" i="6"/>
  <c r="P177" i="6"/>
  <c r="L177" i="6"/>
  <c r="H177" i="6"/>
  <c r="E177" i="6"/>
  <c r="T176" i="6"/>
  <c r="S176" i="6"/>
  <c r="U176" i="6" s="1"/>
  <c r="R176" i="6"/>
  <c r="Q176" i="6"/>
  <c r="P176" i="6"/>
  <c r="L176" i="6"/>
  <c r="H176" i="6"/>
  <c r="E176" i="6"/>
  <c r="T175" i="6"/>
  <c r="S175" i="6"/>
  <c r="U175" i="6" s="1"/>
  <c r="R175" i="6"/>
  <c r="Q175" i="6"/>
  <c r="P175" i="6"/>
  <c r="L175" i="6"/>
  <c r="H175" i="6"/>
  <c r="E175" i="6"/>
  <c r="T174" i="6"/>
  <c r="S174" i="6"/>
  <c r="U174" i="6" s="1"/>
  <c r="R174" i="6"/>
  <c r="Q174" i="6"/>
  <c r="P174" i="6"/>
  <c r="L174" i="6"/>
  <c r="H174" i="6"/>
  <c r="E174" i="6"/>
  <c r="T173" i="6"/>
  <c r="S173" i="6"/>
  <c r="U173" i="6" s="1"/>
  <c r="R173" i="6"/>
  <c r="Q173" i="6"/>
  <c r="P173" i="6"/>
  <c r="L173" i="6"/>
  <c r="H173" i="6"/>
  <c r="E173" i="6"/>
  <c r="T172" i="6"/>
  <c r="S172" i="6"/>
  <c r="U172" i="6" s="1"/>
  <c r="R172" i="6"/>
  <c r="Q172" i="6"/>
  <c r="P172" i="6"/>
  <c r="L172" i="6"/>
  <c r="H172" i="6"/>
  <c r="E172" i="6"/>
  <c r="T171" i="6"/>
  <c r="S171" i="6"/>
  <c r="U171" i="6" s="1"/>
  <c r="R171" i="6"/>
  <c r="Q171" i="6"/>
  <c r="P171" i="6"/>
  <c r="L171" i="6"/>
  <c r="H171" i="6"/>
  <c r="E171" i="6"/>
  <c r="T170" i="6"/>
  <c r="S170" i="6"/>
  <c r="U170" i="6" s="1"/>
  <c r="R170" i="6"/>
  <c r="Q170" i="6"/>
  <c r="P170" i="6"/>
  <c r="L170" i="6"/>
  <c r="H170" i="6"/>
  <c r="E170" i="6"/>
  <c r="T169" i="6"/>
  <c r="S169" i="6"/>
  <c r="U169" i="6" s="1"/>
  <c r="R169" i="6"/>
  <c r="Q169" i="6"/>
  <c r="P169" i="6"/>
  <c r="L169" i="6"/>
  <c r="H169" i="6"/>
  <c r="E169" i="6"/>
  <c r="T168" i="6"/>
  <c r="S168" i="6"/>
  <c r="U168" i="6" s="1"/>
  <c r="R168" i="6"/>
  <c r="Q168" i="6"/>
  <c r="P168" i="6"/>
  <c r="L168" i="6"/>
  <c r="H168" i="6"/>
  <c r="E168" i="6"/>
  <c r="T167" i="6"/>
  <c r="S167" i="6"/>
  <c r="U167" i="6" s="1"/>
  <c r="R167" i="6"/>
  <c r="Q167" i="6"/>
  <c r="P167" i="6"/>
  <c r="L167" i="6"/>
  <c r="H167" i="6"/>
  <c r="E167" i="6"/>
  <c r="T166" i="6"/>
  <c r="S166" i="6"/>
  <c r="U166" i="6" s="1"/>
  <c r="R166" i="6"/>
  <c r="Q166" i="6"/>
  <c r="P166" i="6"/>
  <c r="L166" i="6"/>
  <c r="H166" i="6"/>
  <c r="E166" i="6"/>
  <c r="T165" i="6"/>
  <c r="S165" i="6"/>
  <c r="U165" i="6" s="1"/>
  <c r="R165" i="6"/>
  <c r="Q165" i="6"/>
  <c r="P165" i="6"/>
  <c r="L165" i="6"/>
  <c r="H165" i="6"/>
  <c r="E165" i="6"/>
  <c r="T164" i="6"/>
  <c r="S164" i="6"/>
  <c r="U164" i="6" s="1"/>
  <c r="R164" i="6"/>
  <c r="Q164" i="6"/>
  <c r="P164" i="6"/>
  <c r="L164" i="6"/>
  <c r="H164" i="6"/>
  <c r="E164" i="6"/>
  <c r="T163" i="6"/>
  <c r="S163" i="6"/>
  <c r="U163" i="6" s="1"/>
  <c r="R163" i="6"/>
  <c r="Q163" i="6"/>
  <c r="P163" i="6"/>
  <c r="L163" i="6"/>
  <c r="H163" i="6"/>
  <c r="E163" i="6"/>
  <c r="T162" i="6"/>
  <c r="S162" i="6"/>
  <c r="U162" i="6" s="1"/>
  <c r="R162" i="6"/>
  <c r="Q162" i="6"/>
  <c r="P162" i="6"/>
  <c r="L162" i="6"/>
  <c r="H162" i="6"/>
  <c r="E162" i="6"/>
  <c r="T161" i="6"/>
  <c r="S161" i="6"/>
  <c r="U161" i="6" s="1"/>
  <c r="R161" i="6"/>
  <c r="Q161" i="6"/>
  <c r="P161" i="6"/>
  <c r="L161" i="6"/>
  <c r="H161" i="6"/>
  <c r="E161" i="6"/>
  <c r="T160" i="6"/>
  <c r="S160" i="6"/>
  <c r="U160" i="6" s="1"/>
  <c r="R160" i="6"/>
  <c r="Q160" i="6"/>
  <c r="P160" i="6"/>
  <c r="L160" i="6"/>
  <c r="H160" i="6"/>
  <c r="E160" i="6"/>
  <c r="T159" i="6"/>
  <c r="S159" i="6"/>
  <c r="U159" i="6" s="1"/>
  <c r="R159" i="6"/>
  <c r="Q159" i="6"/>
  <c r="P159" i="6"/>
  <c r="L159" i="6"/>
  <c r="H159" i="6"/>
  <c r="E159" i="6"/>
  <c r="T158" i="6"/>
  <c r="S158" i="6"/>
  <c r="U158" i="6" s="1"/>
  <c r="R158" i="6"/>
  <c r="Q158" i="6"/>
  <c r="P158" i="6"/>
  <c r="L158" i="6"/>
  <c r="H158" i="6"/>
  <c r="E158" i="6"/>
  <c r="T157" i="6"/>
  <c r="S157" i="6"/>
  <c r="U157" i="6" s="1"/>
  <c r="R157" i="6"/>
  <c r="Q157" i="6"/>
  <c r="P157" i="6"/>
  <c r="L157" i="6"/>
  <c r="H157" i="6"/>
  <c r="E157" i="6"/>
  <c r="T156" i="6"/>
  <c r="S156" i="6"/>
  <c r="U156" i="6" s="1"/>
  <c r="R156" i="6"/>
  <c r="Q156" i="6"/>
  <c r="P156" i="6"/>
  <c r="L156" i="6"/>
  <c r="H156" i="6"/>
  <c r="E156" i="6"/>
  <c r="T155" i="6"/>
  <c r="S155" i="6"/>
  <c r="U155" i="6" s="1"/>
  <c r="R155" i="6"/>
  <c r="Q155" i="6"/>
  <c r="P155" i="6"/>
  <c r="L155" i="6"/>
  <c r="H155" i="6"/>
  <c r="E155" i="6"/>
  <c r="T154" i="6"/>
  <c r="S154" i="6"/>
  <c r="U154" i="6" s="1"/>
  <c r="R154" i="6"/>
  <c r="Q154" i="6"/>
  <c r="P154" i="6"/>
  <c r="L154" i="6"/>
  <c r="H154" i="6"/>
  <c r="E154" i="6"/>
  <c r="T153" i="6"/>
  <c r="S153" i="6"/>
  <c r="R153" i="6"/>
  <c r="Q153" i="6"/>
  <c r="P153" i="6"/>
  <c r="L153" i="6"/>
  <c r="H153" i="6"/>
  <c r="E153" i="6"/>
  <c r="T152" i="6"/>
  <c r="S152" i="6"/>
  <c r="U152" i="6" s="1"/>
  <c r="R152" i="6"/>
  <c r="Q152" i="6"/>
  <c r="P152" i="6"/>
  <c r="L152" i="6"/>
  <c r="H152" i="6"/>
  <c r="E152" i="6"/>
  <c r="T151" i="6"/>
  <c r="S151" i="6"/>
  <c r="R151" i="6"/>
  <c r="Q151" i="6"/>
  <c r="P151" i="6"/>
  <c r="L151" i="6"/>
  <c r="H151" i="6"/>
  <c r="E151" i="6"/>
  <c r="T150" i="6"/>
  <c r="S150" i="6"/>
  <c r="U150" i="6" s="1"/>
  <c r="R150" i="6"/>
  <c r="Q150" i="6"/>
  <c r="P150" i="6"/>
  <c r="L150" i="6"/>
  <c r="H150" i="6"/>
  <c r="E150" i="6"/>
  <c r="T149" i="6"/>
  <c r="S149" i="6"/>
  <c r="R149" i="6"/>
  <c r="Q149" i="6"/>
  <c r="P149" i="6"/>
  <c r="L149" i="6"/>
  <c r="H149" i="6"/>
  <c r="E149" i="6"/>
  <c r="T148" i="6"/>
  <c r="S148" i="6"/>
  <c r="U148" i="6" s="1"/>
  <c r="R148" i="6"/>
  <c r="Q148" i="6"/>
  <c r="P148" i="6"/>
  <c r="L148" i="6"/>
  <c r="H148" i="6"/>
  <c r="E148" i="6"/>
  <c r="T147" i="6"/>
  <c r="S147" i="6"/>
  <c r="U147" i="6" s="1"/>
  <c r="R147" i="6"/>
  <c r="Q147" i="6"/>
  <c r="P147" i="6"/>
  <c r="L147" i="6"/>
  <c r="H147" i="6"/>
  <c r="E147" i="6"/>
  <c r="T146" i="6"/>
  <c r="S146" i="6"/>
  <c r="U146" i="6" s="1"/>
  <c r="R146" i="6"/>
  <c r="Q146" i="6"/>
  <c r="P146" i="6"/>
  <c r="L146" i="6"/>
  <c r="H146" i="6"/>
  <c r="E146" i="6"/>
  <c r="T145" i="6"/>
  <c r="S145" i="6"/>
  <c r="U145" i="6" s="1"/>
  <c r="R145" i="6"/>
  <c r="Q145" i="6"/>
  <c r="P145" i="6"/>
  <c r="L145" i="6"/>
  <c r="H145" i="6"/>
  <c r="E145" i="6"/>
  <c r="T144" i="6"/>
  <c r="S144" i="6"/>
  <c r="U144" i="6" s="1"/>
  <c r="R144" i="6"/>
  <c r="Q144" i="6"/>
  <c r="P144" i="6"/>
  <c r="L144" i="6"/>
  <c r="H144" i="6"/>
  <c r="E144" i="6"/>
  <c r="T143" i="6"/>
  <c r="S143" i="6"/>
  <c r="U143" i="6" s="1"/>
  <c r="R143" i="6"/>
  <c r="Q143" i="6"/>
  <c r="P143" i="6"/>
  <c r="L143" i="6"/>
  <c r="H143" i="6"/>
  <c r="E143" i="6"/>
  <c r="T142" i="6"/>
  <c r="S142" i="6"/>
  <c r="U142" i="6" s="1"/>
  <c r="R142" i="6"/>
  <c r="Q142" i="6"/>
  <c r="P142" i="6"/>
  <c r="L142" i="6"/>
  <c r="H142" i="6"/>
  <c r="E142" i="6"/>
  <c r="T141" i="6"/>
  <c r="S141" i="6"/>
  <c r="U141" i="6" s="1"/>
  <c r="R141" i="6"/>
  <c r="Q141" i="6"/>
  <c r="P141" i="6"/>
  <c r="L141" i="6"/>
  <c r="H141" i="6"/>
  <c r="E141" i="6"/>
  <c r="T140" i="6"/>
  <c r="S140" i="6"/>
  <c r="U140" i="6" s="1"/>
  <c r="R140" i="6"/>
  <c r="Q140" i="6"/>
  <c r="P140" i="6"/>
  <c r="L140" i="6"/>
  <c r="H140" i="6"/>
  <c r="E140" i="6"/>
  <c r="T139" i="6"/>
  <c r="S139" i="6"/>
  <c r="U139" i="6" s="1"/>
  <c r="R139" i="6"/>
  <c r="Q139" i="6"/>
  <c r="P139" i="6"/>
  <c r="L139" i="6"/>
  <c r="H139" i="6"/>
  <c r="E139" i="6"/>
  <c r="T138" i="6"/>
  <c r="S138" i="6"/>
  <c r="U138" i="6" s="1"/>
  <c r="R138" i="6"/>
  <c r="Q138" i="6"/>
  <c r="P138" i="6"/>
  <c r="L138" i="6"/>
  <c r="H138" i="6"/>
  <c r="E138" i="6"/>
  <c r="T137" i="6"/>
  <c r="S137" i="6"/>
  <c r="U137" i="6" s="1"/>
  <c r="R137" i="6"/>
  <c r="Q137" i="6"/>
  <c r="P137" i="6"/>
  <c r="L137" i="6"/>
  <c r="H137" i="6"/>
  <c r="E137" i="6"/>
  <c r="T136" i="6"/>
  <c r="S136" i="6"/>
  <c r="U136" i="6" s="1"/>
  <c r="R136" i="6"/>
  <c r="Q136" i="6"/>
  <c r="P136" i="6"/>
  <c r="L136" i="6"/>
  <c r="H136" i="6"/>
  <c r="E136" i="6"/>
  <c r="T135" i="6"/>
  <c r="S135" i="6"/>
  <c r="U135" i="6" s="1"/>
  <c r="R135" i="6"/>
  <c r="Q135" i="6"/>
  <c r="P135" i="6"/>
  <c r="L135" i="6"/>
  <c r="H135" i="6"/>
  <c r="E135" i="6"/>
  <c r="T134" i="6"/>
  <c r="S134" i="6"/>
  <c r="U134" i="6" s="1"/>
  <c r="R134" i="6"/>
  <c r="Q134" i="6"/>
  <c r="P134" i="6"/>
  <c r="L134" i="6"/>
  <c r="H134" i="6"/>
  <c r="E134" i="6"/>
  <c r="T133" i="6"/>
  <c r="S133" i="6"/>
  <c r="R133" i="6"/>
  <c r="Q133" i="6"/>
  <c r="P133" i="6"/>
  <c r="L133" i="6"/>
  <c r="H133" i="6"/>
  <c r="E133" i="6"/>
  <c r="T132" i="6"/>
  <c r="S132" i="6"/>
  <c r="U132" i="6" s="1"/>
  <c r="R132" i="6"/>
  <c r="Q132" i="6"/>
  <c r="P132" i="6"/>
  <c r="L132" i="6"/>
  <c r="H132" i="6"/>
  <c r="E132" i="6"/>
  <c r="T131" i="6"/>
  <c r="S131" i="6"/>
  <c r="U131" i="6" s="1"/>
  <c r="R131" i="6"/>
  <c r="Q131" i="6"/>
  <c r="P131" i="6"/>
  <c r="L131" i="6"/>
  <c r="H131" i="6"/>
  <c r="E131" i="6"/>
  <c r="T130" i="6"/>
  <c r="S130" i="6"/>
  <c r="U130" i="6" s="1"/>
  <c r="R130" i="6"/>
  <c r="Q130" i="6"/>
  <c r="P130" i="6"/>
  <c r="L130" i="6"/>
  <c r="H130" i="6"/>
  <c r="E130" i="6"/>
  <c r="T129" i="6"/>
  <c r="S129" i="6"/>
  <c r="U129" i="6" s="1"/>
  <c r="R129" i="6"/>
  <c r="Q129" i="6"/>
  <c r="P129" i="6"/>
  <c r="L129" i="6"/>
  <c r="H129" i="6"/>
  <c r="E129" i="6"/>
  <c r="T128" i="6"/>
  <c r="S128" i="6"/>
  <c r="U128" i="6" s="1"/>
  <c r="R128" i="6"/>
  <c r="Q128" i="6"/>
  <c r="P128" i="6"/>
  <c r="L128" i="6"/>
  <c r="H128" i="6"/>
  <c r="E128" i="6"/>
  <c r="T127" i="6"/>
  <c r="S127" i="6"/>
  <c r="U127" i="6" s="1"/>
  <c r="R127" i="6"/>
  <c r="Q127" i="6"/>
  <c r="P127" i="6"/>
  <c r="L127" i="6"/>
  <c r="H127" i="6"/>
  <c r="E127" i="6"/>
  <c r="T126" i="6"/>
  <c r="S126" i="6"/>
  <c r="U126" i="6" s="1"/>
  <c r="R126" i="6"/>
  <c r="Q126" i="6"/>
  <c r="P126" i="6"/>
  <c r="L126" i="6"/>
  <c r="H126" i="6"/>
  <c r="E126" i="6"/>
  <c r="T125" i="6"/>
  <c r="S125" i="6"/>
  <c r="U125" i="6" s="1"/>
  <c r="R125" i="6"/>
  <c r="Q125" i="6"/>
  <c r="P125" i="6"/>
  <c r="L125" i="6"/>
  <c r="H125" i="6"/>
  <c r="E125" i="6"/>
  <c r="T124" i="6"/>
  <c r="S124" i="6"/>
  <c r="U124" i="6" s="1"/>
  <c r="R124" i="6"/>
  <c r="Q124" i="6"/>
  <c r="P124" i="6"/>
  <c r="L124" i="6"/>
  <c r="H124" i="6"/>
  <c r="E124" i="6"/>
  <c r="T123" i="6"/>
  <c r="S123" i="6"/>
  <c r="U123" i="6" s="1"/>
  <c r="R123" i="6"/>
  <c r="Q123" i="6"/>
  <c r="P123" i="6"/>
  <c r="L123" i="6"/>
  <c r="H123" i="6"/>
  <c r="E123" i="6"/>
  <c r="T122" i="6"/>
  <c r="S122" i="6"/>
  <c r="U122" i="6" s="1"/>
  <c r="R122" i="6"/>
  <c r="Q122" i="6"/>
  <c r="P122" i="6"/>
  <c r="L122" i="6"/>
  <c r="H122" i="6"/>
  <c r="E122" i="6"/>
  <c r="T121" i="6"/>
  <c r="S121" i="6"/>
  <c r="U121" i="6" s="1"/>
  <c r="R121" i="6"/>
  <c r="Q121" i="6"/>
  <c r="P121" i="6"/>
  <c r="L121" i="6"/>
  <c r="H121" i="6"/>
  <c r="E121" i="6"/>
  <c r="T120" i="6"/>
  <c r="S120" i="6"/>
  <c r="U120" i="6" s="1"/>
  <c r="R120" i="6"/>
  <c r="Q120" i="6"/>
  <c r="P120" i="6"/>
  <c r="L120" i="6"/>
  <c r="H120" i="6"/>
  <c r="E120" i="6"/>
  <c r="T119" i="6"/>
  <c r="S119" i="6"/>
  <c r="R119" i="6"/>
  <c r="Q119" i="6"/>
  <c r="P119" i="6"/>
  <c r="L119" i="6"/>
  <c r="H119" i="6"/>
  <c r="E119" i="6"/>
  <c r="T118" i="6"/>
  <c r="S118" i="6"/>
  <c r="U118" i="6" s="1"/>
  <c r="R118" i="6"/>
  <c r="Q118" i="6"/>
  <c r="P118" i="6"/>
  <c r="L118" i="6"/>
  <c r="H118" i="6"/>
  <c r="E118" i="6"/>
  <c r="T117" i="6"/>
  <c r="S117" i="6"/>
  <c r="U117" i="6" s="1"/>
  <c r="R117" i="6"/>
  <c r="Q117" i="6"/>
  <c r="P117" i="6"/>
  <c r="L117" i="6"/>
  <c r="H117" i="6"/>
  <c r="E117" i="6"/>
  <c r="T116" i="6"/>
  <c r="S116" i="6"/>
  <c r="U116" i="6" s="1"/>
  <c r="R116" i="6"/>
  <c r="Q116" i="6"/>
  <c r="P116" i="6"/>
  <c r="L116" i="6"/>
  <c r="H116" i="6"/>
  <c r="E116" i="6"/>
  <c r="T115" i="6"/>
  <c r="S115" i="6"/>
  <c r="U115" i="6" s="1"/>
  <c r="R115" i="6"/>
  <c r="Q115" i="6"/>
  <c r="P115" i="6"/>
  <c r="L115" i="6"/>
  <c r="H115" i="6"/>
  <c r="E115" i="6"/>
  <c r="T114" i="6"/>
  <c r="S114" i="6"/>
  <c r="U114" i="6" s="1"/>
  <c r="R114" i="6"/>
  <c r="Q114" i="6"/>
  <c r="P114" i="6"/>
  <c r="L114" i="6"/>
  <c r="H114" i="6"/>
  <c r="E114" i="6"/>
  <c r="T113" i="6"/>
  <c r="S113" i="6"/>
  <c r="U113" i="6" s="1"/>
  <c r="R113" i="6"/>
  <c r="Q113" i="6"/>
  <c r="P113" i="6"/>
  <c r="L113" i="6"/>
  <c r="H113" i="6"/>
  <c r="E113" i="6"/>
  <c r="T112" i="6"/>
  <c r="S112" i="6"/>
  <c r="U112" i="6" s="1"/>
  <c r="R112" i="6"/>
  <c r="Q112" i="6"/>
  <c r="P112" i="6"/>
  <c r="L112" i="6"/>
  <c r="H112" i="6"/>
  <c r="E112" i="6"/>
  <c r="T111" i="6"/>
  <c r="S111" i="6"/>
  <c r="U111" i="6" s="1"/>
  <c r="R111" i="6"/>
  <c r="Q111" i="6"/>
  <c r="P111" i="6"/>
  <c r="L111" i="6"/>
  <c r="H111" i="6"/>
  <c r="E111" i="6"/>
  <c r="T110" i="6"/>
  <c r="S110" i="6"/>
  <c r="U110" i="6" s="1"/>
  <c r="R110" i="6"/>
  <c r="Q110" i="6"/>
  <c r="P110" i="6"/>
  <c r="L110" i="6"/>
  <c r="H110" i="6"/>
  <c r="E110" i="6"/>
  <c r="T109" i="6"/>
  <c r="S109" i="6"/>
  <c r="U109" i="6" s="1"/>
  <c r="R109" i="6"/>
  <c r="Q109" i="6"/>
  <c r="P109" i="6"/>
  <c r="L109" i="6"/>
  <c r="H109" i="6"/>
  <c r="E109" i="6"/>
  <c r="T108" i="6"/>
  <c r="S108" i="6"/>
  <c r="U108" i="6" s="1"/>
  <c r="R108" i="6"/>
  <c r="Q108" i="6"/>
  <c r="P108" i="6"/>
  <c r="L108" i="6"/>
  <c r="H108" i="6"/>
  <c r="E108" i="6"/>
  <c r="T107" i="6"/>
  <c r="S107" i="6"/>
  <c r="U107" i="6" s="1"/>
  <c r="R107" i="6"/>
  <c r="Q107" i="6"/>
  <c r="P107" i="6"/>
  <c r="L107" i="6"/>
  <c r="H107" i="6"/>
  <c r="E107" i="6"/>
  <c r="T106" i="6"/>
  <c r="S106" i="6"/>
  <c r="U106" i="6" s="1"/>
  <c r="R106" i="6"/>
  <c r="Q106" i="6"/>
  <c r="P106" i="6"/>
  <c r="L106" i="6"/>
  <c r="H106" i="6"/>
  <c r="E106" i="6"/>
  <c r="T105" i="6"/>
  <c r="S105" i="6"/>
  <c r="U105" i="6" s="1"/>
  <c r="R105" i="6"/>
  <c r="Q105" i="6"/>
  <c r="P105" i="6"/>
  <c r="L105" i="6"/>
  <c r="H105" i="6"/>
  <c r="E105" i="6"/>
  <c r="T104" i="6"/>
  <c r="S104" i="6"/>
  <c r="U104" i="6" s="1"/>
  <c r="R104" i="6"/>
  <c r="Q104" i="6"/>
  <c r="P104" i="6"/>
  <c r="L104" i="6"/>
  <c r="H104" i="6"/>
  <c r="E104" i="6"/>
  <c r="T103" i="6"/>
  <c r="S103" i="6"/>
  <c r="U103" i="6" s="1"/>
  <c r="R103" i="6"/>
  <c r="Q103" i="6"/>
  <c r="P103" i="6"/>
  <c r="L103" i="6"/>
  <c r="H103" i="6"/>
  <c r="E103" i="6"/>
  <c r="T102" i="6"/>
  <c r="S102" i="6"/>
  <c r="U102" i="6" s="1"/>
  <c r="R102" i="6"/>
  <c r="Q102" i="6"/>
  <c r="P102" i="6"/>
  <c r="L102" i="6"/>
  <c r="H102" i="6"/>
  <c r="E102" i="6"/>
  <c r="T101" i="6"/>
  <c r="S101" i="6"/>
  <c r="U101" i="6" s="1"/>
  <c r="R101" i="6"/>
  <c r="Q101" i="6"/>
  <c r="P101" i="6"/>
  <c r="L101" i="6"/>
  <c r="H101" i="6"/>
  <c r="E101" i="6"/>
  <c r="T100" i="6"/>
  <c r="S100" i="6"/>
  <c r="U100" i="6" s="1"/>
  <c r="R100" i="6"/>
  <c r="Q100" i="6"/>
  <c r="P100" i="6"/>
  <c r="L100" i="6"/>
  <c r="H100" i="6"/>
  <c r="E100" i="6"/>
  <c r="T99" i="6"/>
  <c r="S99" i="6"/>
  <c r="U99" i="6" s="1"/>
  <c r="R99" i="6"/>
  <c r="Q99" i="6"/>
  <c r="P99" i="6"/>
  <c r="L99" i="6"/>
  <c r="H99" i="6"/>
  <c r="E99" i="6"/>
  <c r="T98" i="6"/>
  <c r="S98" i="6"/>
  <c r="U98" i="6" s="1"/>
  <c r="R98" i="6"/>
  <c r="Q98" i="6"/>
  <c r="P98" i="6"/>
  <c r="L98" i="6"/>
  <c r="H98" i="6"/>
  <c r="E98" i="6"/>
  <c r="T97" i="6"/>
  <c r="S97" i="6"/>
  <c r="U97" i="6" s="1"/>
  <c r="R97" i="6"/>
  <c r="Q97" i="6"/>
  <c r="P97" i="6"/>
  <c r="L97" i="6"/>
  <c r="H97" i="6"/>
  <c r="E97" i="6"/>
  <c r="T96" i="6"/>
  <c r="S96" i="6"/>
  <c r="U96" i="6" s="1"/>
  <c r="R96" i="6"/>
  <c r="Q96" i="6"/>
  <c r="P96" i="6"/>
  <c r="L96" i="6"/>
  <c r="H96" i="6"/>
  <c r="E96" i="6"/>
  <c r="T95" i="6"/>
  <c r="S95" i="6"/>
  <c r="U95" i="6" s="1"/>
  <c r="R95" i="6"/>
  <c r="Q95" i="6"/>
  <c r="P95" i="6"/>
  <c r="L95" i="6"/>
  <c r="H95" i="6"/>
  <c r="E95" i="6"/>
  <c r="T94" i="6"/>
  <c r="S94" i="6"/>
  <c r="U94" i="6" s="1"/>
  <c r="R94" i="6"/>
  <c r="Q94" i="6"/>
  <c r="P94" i="6"/>
  <c r="L94" i="6"/>
  <c r="H94" i="6"/>
  <c r="E94" i="6"/>
  <c r="T93" i="6"/>
  <c r="S93" i="6"/>
  <c r="U93" i="6" s="1"/>
  <c r="R93" i="6"/>
  <c r="Q93" i="6"/>
  <c r="P93" i="6"/>
  <c r="L93" i="6"/>
  <c r="H93" i="6"/>
  <c r="E93" i="6"/>
  <c r="T92" i="6"/>
  <c r="S92" i="6"/>
  <c r="U92" i="6" s="1"/>
  <c r="R92" i="6"/>
  <c r="Q92" i="6"/>
  <c r="P92" i="6"/>
  <c r="L92" i="6"/>
  <c r="H92" i="6"/>
  <c r="E92" i="6"/>
  <c r="T91" i="6"/>
  <c r="S91" i="6"/>
  <c r="U91" i="6" s="1"/>
  <c r="R91" i="6"/>
  <c r="Q91" i="6"/>
  <c r="P91" i="6"/>
  <c r="L91" i="6"/>
  <c r="H91" i="6"/>
  <c r="E91" i="6"/>
  <c r="T90" i="6"/>
  <c r="S90" i="6"/>
  <c r="U90" i="6" s="1"/>
  <c r="R90" i="6"/>
  <c r="Q90" i="6"/>
  <c r="P90" i="6"/>
  <c r="L90" i="6"/>
  <c r="H90" i="6"/>
  <c r="E90" i="6"/>
  <c r="T89" i="6"/>
  <c r="S89" i="6"/>
  <c r="U89" i="6" s="1"/>
  <c r="R89" i="6"/>
  <c r="Q89" i="6"/>
  <c r="P89" i="6"/>
  <c r="L89" i="6"/>
  <c r="H89" i="6"/>
  <c r="E89" i="6"/>
  <c r="T88" i="6"/>
  <c r="S88" i="6"/>
  <c r="U88" i="6" s="1"/>
  <c r="R88" i="6"/>
  <c r="Q88" i="6"/>
  <c r="P88" i="6"/>
  <c r="L88" i="6"/>
  <c r="H88" i="6"/>
  <c r="E88" i="6"/>
  <c r="T87" i="6"/>
  <c r="S87" i="6"/>
  <c r="U87" i="6" s="1"/>
  <c r="R87" i="6"/>
  <c r="Q87" i="6"/>
  <c r="P87" i="6"/>
  <c r="L87" i="6"/>
  <c r="H87" i="6"/>
  <c r="E87" i="6"/>
  <c r="T86" i="6"/>
  <c r="S86" i="6"/>
  <c r="U86" i="6" s="1"/>
  <c r="R86" i="6"/>
  <c r="Q86" i="6"/>
  <c r="P86" i="6"/>
  <c r="L86" i="6"/>
  <c r="H86" i="6"/>
  <c r="E86" i="6"/>
  <c r="T85" i="6"/>
  <c r="S85" i="6"/>
  <c r="U85" i="6" s="1"/>
  <c r="R85" i="6"/>
  <c r="Q85" i="6"/>
  <c r="P85" i="6"/>
  <c r="L85" i="6"/>
  <c r="H85" i="6"/>
  <c r="E85" i="6"/>
  <c r="T84" i="6"/>
  <c r="S84" i="6"/>
  <c r="U84" i="6" s="1"/>
  <c r="R84" i="6"/>
  <c r="Q84" i="6"/>
  <c r="P84" i="6"/>
  <c r="L84" i="6"/>
  <c r="H84" i="6"/>
  <c r="E84" i="6"/>
  <c r="T83" i="6"/>
  <c r="S83" i="6"/>
  <c r="U83" i="6" s="1"/>
  <c r="R83" i="6"/>
  <c r="Q83" i="6"/>
  <c r="P83" i="6"/>
  <c r="L83" i="6"/>
  <c r="H83" i="6"/>
  <c r="E83" i="6"/>
  <c r="T82" i="6"/>
  <c r="S82" i="6"/>
  <c r="U82" i="6" s="1"/>
  <c r="R82" i="6"/>
  <c r="Q82" i="6"/>
  <c r="P82" i="6"/>
  <c r="L82" i="6"/>
  <c r="H82" i="6"/>
  <c r="E82" i="6"/>
  <c r="T81" i="6"/>
  <c r="S81" i="6"/>
  <c r="U81" i="6" s="1"/>
  <c r="R81" i="6"/>
  <c r="Q81" i="6"/>
  <c r="P81" i="6"/>
  <c r="L81" i="6"/>
  <c r="H81" i="6"/>
  <c r="E81" i="6"/>
  <c r="T80" i="6"/>
  <c r="S80" i="6"/>
  <c r="U80" i="6" s="1"/>
  <c r="R80" i="6"/>
  <c r="Q80" i="6"/>
  <c r="P80" i="6"/>
  <c r="L80" i="6"/>
  <c r="H80" i="6"/>
  <c r="E80" i="6"/>
  <c r="T79" i="6"/>
  <c r="S79" i="6"/>
  <c r="U79" i="6" s="1"/>
  <c r="R79" i="6"/>
  <c r="Q79" i="6"/>
  <c r="P79" i="6"/>
  <c r="L79" i="6"/>
  <c r="H79" i="6"/>
  <c r="E79" i="6"/>
  <c r="T78" i="6"/>
  <c r="S78" i="6"/>
  <c r="U78" i="6" s="1"/>
  <c r="R78" i="6"/>
  <c r="Q78" i="6"/>
  <c r="P78" i="6"/>
  <c r="L78" i="6"/>
  <c r="H78" i="6"/>
  <c r="E78" i="6"/>
  <c r="T77" i="6"/>
  <c r="S77" i="6"/>
  <c r="U77" i="6" s="1"/>
  <c r="R77" i="6"/>
  <c r="Q77" i="6"/>
  <c r="P77" i="6"/>
  <c r="L77" i="6"/>
  <c r="H77" i="6"/>
  <c r="E77" i="6"/>
  <c r="T76" i="6"/>
  <c r="S76" i="6"/>
  <c r="U76" i="6" s="1"/>
  <c r="R76" i="6"/>
  <c r="Q76" i="6"/>
  <c r="P76" i="6"/>
  <c r="L76" i="6"/>
  <c r="H76" i="6"/>
  <c r="E76" i="6"/>
  <c r="T75" i="6"/>
  <c r="S75" i="6"/>
  <c r="U75" i="6" s="1"/>
  <c r="R75" i="6"/>
  <c r="Q75" i="6"/>
  <c r="P75" i="6"/>
  <c r="L75" i="6"/>
  <c r="H75" i="6"/>
  <c r="E75" i="6"/>
  <c r="T74" i="6"/>
  <c r="S74" i="6"/>
  <c r="U74" i="6" s="1"/>
  <c r="R74" i="6"/>
  <c r="Q74" i="6"/>
  <c r="P74" i="6"/>
  <c r="L74" i="6"/>
  <c r="H74" i="6"/>
  <c r="E74" i="6"/>
  <c r="T73" i="6"/>
  <c r="S73" i="6"/>
  <c r="R73" i="6"/>
  <c r="Q73" i="6"/>
  <c r="P73" i="6"/>
  <c r="L73" i="6"/>
  <c r="H73" i="6"/>
  <c r="E73" i="6"/>
  <c r="T72" i="6"/>
  <c r="S72" i="6"/>
  <c r="U72" i="6" s="1"/>
  <c r="R72" i="6"/>
  <c r="Q72" i="6"/>
  <c r="P72" i="6"/>
  <c r="L72" i="6"/>
  <c r="H72" i="6"/>
  <c r="E72" i="6"/>
  <c r="T71" i="6"/>
  <c r="S71" i="6"/>
  <c r="R71" i="6"/>
  <c r="Q71" i="6"/>
  <c r="P71" i="6"/>
  <c r="L71" i="6"/>
  <c r="H71" i="6"/>
  <c r="E71" i="6"/>
  <c r="T70" i="6"/>
  <c r="S70" i="6"/>
  <c r="U70" i="6" s="1"/>
  <c r="R70" i="6"/>
  <c r="Q70" i="6"/>
  <c r="P70" i="6"/>
  <c r="L70" i="6"/>
  <c r="H70" i="6"/>
  <c r="E70" i="6"/>
  <c r="T69" i="6"/>
  <c r="S69" i="6"/>
  <c r="R69" i="6"/>
  <c r="Q69" i="6"/>
  <c r="P69" i="6"/>
  <c r="L69" i="6"/>
  <c r="H69" i="6"/>
  <c r="E69" i="6"/>
  <c r="T68" i="6"/>
  <c r="S68" i="6"/>
  <c r="U68" i="6" s="1"/>
  <c r="R68" i="6"/>
  <c r="Q68" i="6"/>
  <c r="P68" i="6"/>
  <c r="L68" i="6"/>
  <c r="H68" i="6"/>
  <c r="E68" i="6"/>
  <c r="T67" i="6"/>
  <c r="S67" i="6"/>
  <c r="U67" i="6" s="1"/>
  <c r="R67" i="6"/>
  <c r="Q67" i="6"/>
  <c r="P67" i="6"/>
  <c r="L67" i="6"/>
  <c r="H67" i="6"/>
  <c r="E67" i="6"/>
  <c r="T66" i="6"/>
  <c r="S66" i="6"/>
  <c r="U66" i="6" s="1"/>
  <c r="R66" i="6"/>
  <c r="Q66" i="6"/>
  <c r="P66" i="6"/>
  <c r="L66" i="6"/>
  <c r="H66" i="6"/>
  <c r="E66" i="6"/>
  <c r="T65" i="6"/>
  <c r="S65" i="6"/>
  <c r="U65" i="6" s="1"/>
  <c r="R65" i="6"/>
  <c r="Q65" i="6"/>
  <c r="P65" i="6"/>
  <c r="L65" i="6"/>
  <c r="H65" i="6"/>
  <c r="E65" i="6"/>
  <c r="T64" i="6"/>
  <c r="S64" i="6"/>
  <c r="U64" i="6" s="1"/>
  <c r="R64" i="6"/>
  <c r="Q64" i="6"/>
  <c r="P64" i="6"/>
  <c r="L64" i="6"/>
  <c r="H64" i="6"/>
  <c r="E64" i="6"/>
  <c r="T63" i="6"/>
  <c r="S63" i="6"/>
  <c r="U63" i="6" s="1"/>
  <c r="R63" i="6"/>
  <c r="Q63" i="6"/>
  <c r="P63" i="6"/>
  <c r="L63" i="6"/>
  <c r="H63" i="6"/>
  <c r="E63" i="6"/>
  <c r="T62" i="6"/>
  <c r="S62" i="6"/>
  <c r="U62" i="6" s="1"/>
  <c r="R62" i="6"/>
  <c r="Q62" i="6"/>
  <c r="P62" i="6"/>
  <c r="L62" i="6"/>
  <c r="H62" i="6"/>
  <c r="E62" i="6"/>
  <c r="T61" i="6"/>
  <c r="S61" i="6"/>
  <c r="U61" i="6" s="1"/>
  <c r="R61" i="6"/>
  <c r="Q61" i="6"/>
  <c r="P61" i="6"/>
  <c r="L61" i="6"/>
  <c r="H61" i="6"/>
  <c r="E61" i="6"/>
  <c r="T60" i="6"/>
  <c r="S60" i="6"/>
  <c r="U60" i="6" s="1"/>
  <c r="R60" i="6"/>
  <c r="Q60" i="6"/>
  <c r="P60" i="6"/>
  <c r="L60" i="6"/>
  <c r="H60" i="6"/>
  <c r="E60" i="6"/>
  <c r="T59" i="6"/>
  <c r="S59" i="6"/>
  <c r="R59" i="6"/>
  <c r="Q59" i="6"/>
  <c r="P59" i="6"/>
  <c r="L59" i="6"/>
  <c r="H59" i="6"/>
  <c r="E59" i="6"/>
  <c r="T58" i="6"/>
  <c r="S58" i="6"/>
  <c r="U58" i="6" s="1"/>
  <c r="R58" i="6"/>
  <c r="Q58" i="6"/>
  <c r="P58" i="6"/>
  <c r="L58" i="6"/>
  <c r="H58" i="6"/>
  <c r="E58" i="6"/>
  <c r="T57" i="6"/>
  <c r="S57" i="6"/>
  <c r="R57" i="6"/>
  <c r="Q57" i="6"/>
  <c r="P57" i="6"/>
  <c r="L57" i="6"/>
  <c r="H57" i="6"/>
  <c r="E57" i="6"/>
  <c r="T56" i="6"/>
  <c r="S56" i="6"/>
  <c r="U56" i="6" s="1"/>
  <c r="R56" i="6"/>
  <c r="Q56" i="6"/>
  <c r="P56" i="6"/>
  <c r="L56" i="6"/>
  <c r="H56" i="6"/>
  <c r="E56" i="6"/>
  <c r="T55" i="6"/>
  <c r="S55" i="6"/>
  <c r="R55" i="6"/>
  <c r="Q55" i="6"/>
  <c r="P55" i="6"/>
  <c r="L55" i="6"/>
  <c r="H55" i="6"/>
  <c r="E55" i="6"/>
  <c r="T54" i="6"/>
  <c r="S54" i="6"/>
  <c r="U54" i="6" s="1"/>
  <c r="R54" i="6"/>
  <c r="Q54" i="6"/>
  <c r="P54" i="6"/>
  <c r="L54" i="6"/>
  <c r="H54" i="6"/>
  <c r="E54" i="6"/>
  <c r="T53" i="6"/>
  <c r="S53" i="6"/>
  <c r="U53" i="6" s="1"/>
  <c r="R53" i="6"/>
  <c r="Q53" i="6"/>
  <c r="P53" i="6"/>
  <c r="L53" i="6"/>
  <c r="H53" i="6"/>
  <c r="E53" i="6"/>
  <c r="T52" i="6"/>
  <c r="S52" i="6"/>
  <c r="U52" i="6" s="1"/>
  <c r="R52" i="6"/>
  <c r="Q52" i="6"/>
  <c r="P52" i="6"/>
  <c r="L52" i="6"/>
  <c r="H52" i="6"/>
  <c r="E52" i="6"/>
  <c r="T51" i="6"/>
  <c r="S51" i="6"/>
  <c r="U51" i="6" s="1"/>
  <c r="R51" i="6"/>
  <c r="Q51" i="6"/>
  <c r="P51" i="6"/>
  <c r="L51" i="6"/>
  <c r="H51" i="6"/>
  <c r="E51" i="6"/>
  <c r="T50" i="6"/>
  <c r="S50" i="6"/>
  <c r="U50" i="6" s="1"/>
  <c r="R50" i="6"/>
  <c r="Q50" i="6"/>
  <c r="P50" i="6"/>
  <c r="L50" i="6"/>
  <c r="H50" i="6"/>
  <c r="E50" i="6"/>
  <c r="T49" i="6"/>
  <c r="S49" i="6"/>
  <c r="U49" i="6" s="1"/>
  <c r="R49" i="6"/>
  <c r="Q49" i="6"/>
  <c r="P49" i="6"/>
  <c r="L49" i="6"/>
  <c r="H49" i="6"/>
  <c r="E49" i="6"/>
  <c r="T48" i="6"/>
  <c r="S48" i="6"/>
  <c r="U48" i="6" s="1"/>
  <c r="R48" i="6"/>
  <c r="Q48" i="6"/>
  <c r="P48" i="6"/>
  <c r="L48" i="6"/>
  <c r="H48" i="6"/>
  <c r="E48" i="6"/>
  <c r="T47" i="6"/>
  <c r="S47" i="6"/>
  <c r="U47" i="6" s="1"/>
  <c r="R47" i="6"/>
  <c r="Q47" i="6"/>
  <c r="P47" i="6"/>
  <c r="L47" i="6"/>
  <c r="H47" i="6"/>
  <c r="E47" i="6"/>
  <c r="T46" i="6"/>
  <c r="S46" i="6"/>
  <c r="U46" i="6" s="1"/>
  <c r="R46" i="6"/>
  <c r="Q46" i="6"/>
  <c r="P46" i="6"/>
  <c r="L46" i="6"/>
  <c r="H46" i="6"/>
  <c r="E46" i="6"/>
  <c r="T45" i="6"/>
  <c r="S45" i="6"/>
  <c r="U45" i="6" s="1"/>
  <c r="R45" i="6"/>
  <c r="Q45" i="6"/>
  <c r="P45" i="6"/>
  <c r="L45" i="6"/>
  <c r="H45" i="6"/>
  <c r="E45" i="6"/>
  <c r="T44" i="6"/>
  <c r="S44" i="6"/>
  <c r="U44" i="6" s="1"/>
  <c r="R44" i="6"/>
  <c r="Q44" i="6"/>
  <c r="P44" i="6"/>
  <c r="L44" i="6"/>
  <c r="H44" i="6"/>
  <c r="E44" i="6"/>
  <c r="T43" i="6"/>
  <c r="S43" i="6"/>
  <c r="U43" i="6" s="1"/>
  <c r="R43" i="6"/>
  <c r="Q43" i="6"/>
  <c r="P43" i="6"/>
  <c r="L43" i="6"/>
  <c r="H43" i="6"/>
  <c r="E43" i="6"/>
  <c r="T42" i="6"/>
  <c r="S42" i="6"/>
  <c r="U42" i="6" s="1"/>
  <c r="R42" i="6"/>
  <c r="Q42" i="6"/>
  <c r="P42" i="6"/>
  <c r="L42" i="6"/>
  <c r="H42" i="6"/>
  <c r="E42" i="6"/>
  <c r="T41" i="6"/>
  <c r="S41" i="6"/>
  <c r="R41" i="6"/>
  <c r="Q41" i="6"/>
  <c r="P41" i="6"/>
  <c r="L41" i="6"/>
  <c r="H41" i="6"/>
  <c r="E41" i="6"/>
  <c r="T40" i="6"/>
  <c r="S40" i="6"/>
  <c r="U40" i="6" s="1"/>
  <c r="R40" i="6"/>
  <c r="Q40" i="6"/>
  <c r="P40" i="6"/>
  <c r="L40" i="6"/>
  <c r="H40" i="6"/>
  <c r="E40" i="6"/>
  <c r="T39" i="6"/>
  <c r="S39" i="6"/>
  <c r="U39" i="6" s="1"/>
  <c r="R39" i="6"/>
  <c r="Q39" i="6"/>
  <c r="P39" i="6"/>
  <c r="L39" i="6"/>
  <c r="H39" i="6"/>
  <c r="E39" i="6"/>
  <c r="T38" i="6"/>
  <c r="S38" i="6"/>
  <c r="U38" i="6" s="1"/>
  <c r="R38" i="6"/>
  <c r="Q38" i="6"/>
  <c r="P38" i="6"/>
  <c r="L38" i="6"/>
  <c r="H38" i="6"/>
  <c r="E38" i="6"/>
  <c r="T37" i="6"/>
  <c r="S37" i="6"/>
  <c r="U37" i="6" s="1"/>
  <c r="R37" i="6"/>
  <c r="Q37" i="6"/>
  <c r="P37" i="6"/>
  <c r="L37" i="6"/>
  <c r="H37" i="6"/>
  <c r="E37" i="6"/>
  <c r="T36" i="6"/>
  <c r="S36" i="6"/>
  <c r="U36" i="6" s="1"/>
  <c r="R36" i="6"/>
  <c r="Q36" i="6"/>
  <c r="P36" i="6"/>
  <c r="L36" i="6"/>
  <c r="H36" i="6"/>
  <c r="E36" i="6"/>
  <c r="T35" i="6"/>
  <c r="S35" i="6"/>
  <c r="U35" i="6" s="1"/>
  <c r="R35" i="6"/>
  <c r="Q35" i="6"/>
  <c r="P35" i="6"/>
  <c r="L35" i="6"/>
  <c r="H35" i="6"/>
  <c r="E35" i="6"/>
  <c r="T34" i="6"/>
  <c r="S34" i="6"/>
  <c r="U34" i="6" s="1"/>
  <c r="R34" i="6"/>
  <c r="Q34" i="6"/>
  <c r="P34" i="6"/>
  <c r="L34" i="6"/>
  <c r="H34" i="6"/>
  <c r="E34" i="6"/>
  <c r="T33" i="6"/>
  <c r="S33" i="6"/>
  <c r="U33" i="6" s="1"/>
  <c r="R33" i="6"/>
  <c r="Q33" i="6"/>
  <c r="P33" i="6"/>
  <c r="L33" i="6"/>
  <c r="H33" i="6"/>
  <c r="E33" i="6"/>
  <c r="T32" i="6"/>
  <c r="S32" i="6"/>
  <c r="U32" i="6" s="1"/>
  <c r="R32" i="6"/>
  <c r="Q32" i="6"/>
  <c r="P32" i="6"/>
  <c r="L32" i="6"/>
  <c r="H32" i="6"/>
  <c r="E32" i="6"/>
  <c r="T31" i="6"/>
  <c r="S31" i="6"/>
  <c r="U31" i="6" s="1"/>
  <c r="R31" i="6"/>
  <c r="Q31" i="6"/>
  <c r="P31" i="6"/>
  <c r="L31" i="6"/>
  <c r="H31" i="6"/>
  <c r="E31" i="6"/>
  <c r="T30" i="6"/>
  <c r="S30" i="6"/>
  <c r="U30" i="6" s="1"/>
  <c r="R30" i="6"/>
  <c r="Q30" i="6"/>
  <c r="P30" i="6"/>
  <c r="L30" i="6"/>
  <c r="H30" i="6"/>
  <c r="E30" i="6"/>
  <c r="T29" i="6"/>
  <c r="S29" i="6"/>
  <c r="U29" i="6" s="1"/>
  <c r="R29" i="6"/>
  <c r="Q29" i="6"/>
  <c r="P29" i="6"/>
  <c r="L29" i="6"/>
  <c r="H29" i="6"/>
  <c r="E29" i="6"/>
  <c r="T28" i="6"/>
  <c r="S28" i="6"/>
  <c r="U28" i="6" s="1"/>
  <c r="R28" i="6"/>
  <c r="Q28" i="6"/>
  <c r="P28" i="6"/>
  <c r="L28" i="6"/>
  <c r="H28" i="6"/>
  <c r="E28" i="6"/>
  <c r="T27" i="6"/>
  <c r="S27" i="6"/>
  <c r="U27" i="6" s="1"/>
  <c r="R27" i="6"/>
  <c r="Q27" i="6"/>
  <c r="P27" i="6"/>
  <c r="L27" i="6"/>
  <c r="H27" i="6"/>
  <c r="E27" i="6"/>
  <c r="T26" i="6"/>
  <c r="S26" i="6"/>
  <c r="U26" i="6" s="1"/>
  <c r="R26" i="6"/>
  <c r="Q26" i="6"/>
  <c r="P26" i="6"/>
  <c r="L26" i="6"/>
  <c r="H26" i="6"/>
  <c r="E26" i="6"/>
  <c r="T25" i="6"/>
  <c r="S25" i="6"/>
  <c r="U25" i="6" s="1"/>
  <c r="R25" i="6"/>
  <c r="Q25" i="6"/>
  <c r="P25" i="6"/>
  <c r="L25" i="6"/>
  <c r="H25" i="6"/>
  <c r="E25" i="6"/>
  <c r="T24" i="6"/>
  <c r="S24" i="6"/>
  <c r="U24" i="6" s="1"/>
  <c r="R24" i="6"/>
  <c r="Q24" i="6"/>
  <c r="P24" i="6"/>
  <c r="L24" i="6"/>
  <c r="H24" i="6"/>
  <c r="E24" i="6"/>
  <c r="T23" i="6"/>
  <c r="S23" i="6"/>
  <c r="U23" i="6" s="1"/>
  <c r="R23" i="6"/>
  <c r="Q23" i="6"/>
  <c r="P23" i="6"/>
  <c r="L23" i="6"/>
  <c r="H23" i="6"/>
  <c r="E23" i="6"/>
  <c r="T22" i="6"/>
  <c r="S22" i="6"/>
  <c r="U22" i="6" s="1"/>
  <c r="R22" i="6"/>
  <c r="Q22" i="6"/>
  <c r="P22" i="6"/>
  <c r="L22" i="6"/>
  <c r="H22" i="6"/>
  <c r="E22" i="6"/>
  <c r="T21" i="6"/>
  <c r="S21" i="6"/>
  <c r="U21" i="6" s="1"/>
  <c r="R21" i="6"/>
  <c r="Q21" i="6"/>
  <c r="P21" i="6"/>
  <c r="L21" i="6"/>
  <c r="H21" i="6"/>
  <c r="E21" i="6"/>
  <c r="T20" i="6"/>
  <c r="S20" i="6"/>
  <c r="U20" i="6" s="1"/>
  <c r="R20" i="6"/>
  <c r="Q20" i="6"/>
  <c r="P20" i="6"/>
  <c r="L20" i="6"/>
  <c r="H20" i="6"/>
  <c r="E20" i="6"/>
  <c r="T19" i="6"/>
  <c r="S19" i="6"/>
  <c r="U19" i="6" s="1"/>
  <c r="R19" i="6"/>
  <c r="Q19" i="6"/>
  <c r="P19" i="6"/>
  <c r="L19" i="6"/>
  <c r="H19" i="6"/>
  <c r="E19" i="6"/>
  <c r="T18" i="6"/>
  <c r="S18" i="6"/>
  <c r="U18" i="6" s="1"/>
  <c r="R18" i="6"/>
  <c r="Q18" i="6"/>
  <c r="P18" i="6"/>
  <c r="L18" i="6"/>
  <c r="H18" i="6"/>
  <c r="E18" i="6"/>
  <c r="T17" i="6"/>
  <c r="S17" i="6"/>
  <c r="U17" i="6" s="1"/>
  <c r="R17" i="6"/>
  <c r="Q17" i="6"/>
  <c r="P17" i="6"/>
  <c r="L17" i="6"/>
  <c r="H17" i="6"/>
  <c r="E17" i="6"/>
  <c r="T16" i="6"/>
  <c r="S16" i="6"/>
  <c r="U16" i="6" s="1"/>
  <c r="R16" i="6"/>
  <c r="Q16" i="6"/>
  <c r="P16" i="6"/>
  <c r="L16" i="6"/>
  <c r="H16" i="6"/>
  <c r="E16" i="6"/>
  <c r="T15" i="6"/>
  <c r="S15" i="6"/>
  <c r="U15" i="6" s="1"/>
  <c r="R15" i="6"/>
  <c r="Q15" i="6"/>
  <c r="P15" i="6"/>
  <c r="L15" i="6"/>
  <c r="H15" i="6"/>
  <c r="E15" i="6"/>
  <c r="T14" i="6"/>
  <c r="S14" i="6"/>
  <c r="U14" i="6" s="1"/>
  <c r="R14" i="6"/>
  <c r="Q14" i="6"/>
  <c r="P14" i="6"/>
  <c r="L14" i="6"/>
  <c r="H14" i="6"/>
  <c r="E14" i="6"/>
  <c r="T13" i="6"/>
  <c r="S13" i="6"/>
  <c r="U13" i="6" s="1"/>
  <c r="R13" i="6"/>
  <c r="Q13" i="6"/>
  <c r="P13" i="6"/>
  <c r="L13" i="6"/>
  <c r="H13" i="6"/>
  <c r="E13" i="6"/>
  <c r="T12" i="6"/>
  <c r="S12" i="6"/>
  <c r="U12" i="6" s="1"/>
  <c r="R12" i="6"/>
  <c r="Q12" i="6"/>
  <c r="P12" i="6"/>
  <c r="L12" i="6"/>
  <c r="H12" i="6"/>
  <c r="E12" i="6"/>
  <c r="T11" i="6"/>
  <c r="S11" i="6"/>
  <c r="U11" i="6" s="1"/>
  <c r="R11" i="6"/>
  <c r="Q11" i="6"/>
  <c r="P11" i="6"/>
  <c r="L11" i="6"/>
  <c r="H11" i="6"/>
  <c r="E11" i="6"/>
  <c r="T10" i="6"/>
  <c r="S10" i="6"/>
  <c r="U10" i="6" s="1"/>
  <c r="R10" i="6"/>
  <c r="Q10" i="6"/>
  <c r="P10" i="6"/>
  <c r="L10" i="6"/>
  <c r="H10" i="6"/>
  <c r="E10" i="6"/>
  <c r="T9" i="6"/>
  <c r="S9" i="6"/>
  <c r="U9" i="6" s="1"/>
  <c r="R9" i="6"/>
  <c r="Q9" i="6"/>
  <c r="P9" i="6"/>
  <c r="L9" i="6"/>
  <c r="H9" i="6"/>
  <c r="E9" i="6"/>
  <c r="T8" i="6"/>
  <c r="S8" i="6"/>
  <c r="U8" i="6" s="1"/>
  <c r="R8" i="6"/>
  <c r="Q8" i="6"/>
  <c r="P8" i="6"/>
  <c r="L8" i="6"/>
  <c r="H8" i="6"/>
  <c r="E8" i="6"/>
  <c r="T7" i="6"/>
  <c r="S7" i="6"/>
  <c r="U7" i="6" s="1"/>
  <c r="R7" i="6"/>
  <c r="Q7" i="6"/>
  <c r="P7" i="6"/>
  <c r="L7" i="6"/>
  <c r="H7" i="6"/>
  <c r="E7" i="6"/>
  <c r="T6" i="6"/>
  <c r="S6" i="6"/>
  <c r="U6" i="6" s="1"/>
  <c r="R6" i="6"/>
  <c r="Q6" i="6"/>
  <c r="P6" i="6"/>
  <c r="L6" i="6"/>
  <c r="H6" i="6"/>
  <c r="E6" i="6"/>
  <c r="T5" i="6"/>
  <c r="S5" i="6"/>
  <c r="U5" i="6" s="1"/>
  <c r="R5" i="6"/>
  <c r="Q5" i="6"/>
  <c r="P5" i="6"/>
  <c r="L5" i="6"/>
  <c r="H5" i="6"/>
  <c r="E5" i="6"/>
  <c r="T4" i="6"/>
  <c r="S4" i="6"/>
  <c r="U4" i="6" s="1"/>
  <c r="R4" i="6"/>
  <c r="Q4" i="6"/>
  <c r="P4" i="6"/>
  <c r="L4" i="6"/>
  <c r="H4" i="6"/>
  <c r="E4" i="6"/>
  <c r="T3" i="6"/>
  <c r="S3" i="6"/>
  <c r="U3" i="6" s="1"/>
  <c r="R3" i="6"/>
  <c r="Q3" i="6"/>
  <c r="P3" i="6"/>
  <c r="L3" i="6"/>
  <c r="H3" i="6"/>
  <c r="E3" i="6"/>
  <c r="T2" i="6"/>
  <c r="S2" i="6"/>
  <c r="U2" i="6" s="1"/>
  <c r="R2" i="6"/>
  <c r="Q2" i="6"/>
  <c r="P2" i="6"/>
  <c r="L2" i="6"/>
  <c r="H2" i="6"/>
  <c r="E2" i="6"/>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P2" i="4"/>
  <c r="M2" i="4"/>
  <c r="N2" i="4"/>
  <c r="F4" i="7"/>
  <c r="D28" i="7"/>
</calcChain>
</file>

<file path=xl/sharedStrings.xml><?xml version="1.0" encoding="utf-8"?>
<sst xmlns="http://schemas.openxmlformats.org/spreadsheetml/2006/main" count="5049" uniqueCount="242">
  <si>
    <t>s_id</t>
  </si>
  <si>
    <t>Name</t>
  </si>
  <si>
    <t>gender</t>
  </si>
  <si>
    <t>ssc_p</t>
  </si>
  <si>
    <t>ssc_b</t>
  </si>
  <si>
    <t>hsc_p</t>
  </si>
  <si>
    <t>hsc_b</t>
  </si>
  <si>
    <t>hsc_s</t>
  </si>
  <si>
    <t>degree_p</t>
  </si>
  <si>
    <t>degree_t</t>
  </si>
  <si>
    <t>specialisation</t>
  </si>
  <si>
    <t>mba_p</t>
  </si>
  <si>
    <t>Rick Hansen</t>
  </si>
  <si>
    <t>M</t>
  </si>
  <si>
    <t>Others</t>
  </si>
  <si>
    <t>Commerce</t>
  </si>
  <si>
    <t>Sci&amp;Tech</t>
  </si>
  <si>
    <t>Mkt&amp;HR</t>
  </si>
  <si>
    <t>Justin Ritter</t>
  </si>
  <si>
    <t>Central</t>
  </si>
  <si>
    <t>Science</t>
  </si>
  <si>
    <t>Mkt&amp;Fin</t>
  </si>
  <si>
    <t>Craig Reiter</t>
  </si>
  <si>
    <t>Arts</t>
  </si>
  <si>
    <t>Comm&amp;Mgmt</t>
  </si>
  <si>
    <t>Katherine Murray</t>
  </si>
  <si>
    <t>Jim Mitchum</t>
  </si>
  <si>
    <t>Toby Swindell</t>
  </si>
  <si>
    <t>F</t>
  </si>
  <si>
    <t>Mick Brown</t>
  </si>
  <si>
    <t>Jane Waco</t>
  </si>
  <si>
    <t>Joseph Holt</t>
  </si>
  <si>
    <t>Greg Maxwell</t>
  </si>
  <si>
    <t>Anthony Jacobs</t>
  </si>
  <si>
    <t>Magdelene Morse</t>
  </si>
  <si>
    <t>Vicky Freymann</t>
  </si>
  <si>
    <t>Peter Fuller</t>
  </si>
  <si>
    <t>Ben Peterman</t>
  </si>
  <si>
    <t>Thomas Boland</t>
  </si>
  <si>
    <t>Patrick Jones</t>
  </si>
  <si>
    <t>Jim Sink</t>
  </si>
  <si>
    <t>Ritsa Hightower</t>
  </si>
  <si>
    <t>Ann Blume</t>
  </si>
  <si>
    <t>Sue Ann Reed</t>
  </si>
  <si>
    <t>Jason Klamczynski</t>
  </si>
  <si>
    <t>Laurel Beltran</t>
  </si>
  <si>
    <t>Naresj Patel</t>
  </si>
  <si>
    <t>Valerie Dominguez</t>
  </si>
  <si>
    <t>Phillip Breyer</t>
  </si>
  <si>
    <t>Eugene Barchas</t>
  </si>
  <si>
    <t>Karen Ferguson</t>
  </si>
  <si>
    <t>Benjamin Patterson</t>
  </si>
  <si>
    <t>Rick Reed</t>
  </si>
  <si>
    <t>Bill Shonely</t>
  </si>
  <si>
    <t>Joel Eaton</t>
  </si>
  <si>
    <t>Dave Poirier</t>
  </si>
  <si>
    <t>Nora Preis</t>
  </si>
  <si>
    <t>Aaron Hawkins</t>
  </si>
  <si>
    <t>Darrin Martin</t>
  </si>
  <si>
    <t>Grant Thornton</t>
  </si>
  <si>
    <t>Patrick O'Donnell</t>
  </si>
  <si>
    <t>Dan Lawera</t>
  </si>
  <si>
    <t>Joy Bell-</t>
  </si>
  <si>
    <t>Barry Franz</t>
  </si>
  <si>
    <t>Vivek Grady</t>
  </si>
  <si>
    <t>Greg Tran</t>
  </si>
  <si>
    <t>Zuschuss Carroll</t>
  </si>
  <si>
    <t>Sanjit Chand</t>
  </si>
  <si>
    <t>Ellis Ballard</t>
  </si>
  <si>
    <t>Arthur Prichep</t>
  </si>
  <si>
    <t>Scott Williamson</t>
  </si>
  <si>
    <t>John Huston</t>
  </si>
  <si>
    <t>Lena Creighton</t>
  </si>
  <si>
    <t>Trudy Glocke</t>
  </si>
  <si>
    <t>Harold Ryan</t>
  </si>
  <si>
    <t>Deirdre Greer</t>
  </si>
  <si>
    <t>Sheri Gordon</t>
  </si>
  <si>
    <t>Fred Hopkins</t>
  </si>
  <si>
    <t>Guy Phonely</t>
  </si>
  <si>
    <t>Mitch Webber</t>
  </si>
  <si>
    <t>Patrick O'Brill</t>
  </si>
  <si>
    <t>Chuck Sachs</t>
  </si>
  <si>
    <t>Keith Dawkins</t>
  </si>
  <si>
    <t>Michael Stewart</t>
  </si>
  <si>
    <t>Kimberly Carter</t>
  </si>
  <si>
    <t>Denny Blanton</t>
  </si>
  <si>
    <t>Jonathan Doherty</t>
  </si>
  <si>
    <t>Dave Kipp</t>
  </si>
  <si>
    <t>Cari Sayre</t>
  </si>
  <si>
    <t>Evan Minnotte</t>
  </si>
  <si>
    <t>Dianna Wilson</t>
  </si>
  <si>
    <t>Alan Schoenberger</t>
  </si>
  <si>
    <t>Shui Tom</t>
  </si>
  <si>
    <t>Barry Weirich</t>
  </si>
  <si>
    <t>Laura Armstrong</t>
  </si>
  <si>
    <t>Aimee Bixby</t>
  </si>
  <si>
    <t>Christopher Martinez</t>
  </si>
  <si>
    <t>Bobby Elias</t>
  </si>
  <si>
    <t>Sam Zeldin</t>
  </si>
  <si>
    <t>Raymond Messe</t>
  </si>
  <si>
    <t>Harry Greene</t>
  </si>
  <si>
    <t>Andy Reiter</t>
  </si>
  <si>
    <t>Tom Prescott</t>
  </si>
  <si>
    <t>Anne McFarland</t>
  </si>
  <si>
    <t>Alejandro Ballentine</t>
  </si>
  <si>
    <t>Rachel Payne</t>
  </si>
  <si>
    <t>Berenike Kampe</t>
  </si>
  <si>
    <t>Janet Martin</t>
  </si>
  <si>
    <t>Lindsay Williams</t>
  </si>
  <si>
    <t>Nick Zandusky</t>
  </si>
  <si>
    <t>Stuart Van</t>
  </si>
  <si>
    <t>Steve Chapman</t>
  </si>
  <si>
    <t>Noah Childs</t>
  </si>
  <si>
    <t>Natalie Fritzler</t>
  </si>
  <si>
    <t>Paul MacIntyre</t>
  </si>
  <si>
    <t>Maria Zettner</t>
  </si>
  <si>
    <t>Henry MacAllister</t>
  </si>
  <si>
    <t>Rick Wilson</t>
  </si>
  <si>
    <t>Logan Haushalter</t>
  </si>
  <si>
    <t>Khloe Miller</t>
  </si>
  <si>
    <t>Adam Bellavance</t>
  </si>
  <si>
    <t>Dave Brooks</t>
  </si>
  <si>
    <t>Valerie Mitchum</t>
  </si>
  <si>
    <t>Don Miller</t>
  </si>
  <si>
    <t>Neoma Murray</t>
  </si>
  <si>
    <t>Rose O'Brian</t>
  </si>
  <si>
    <t>Sarah Brown</t>
  </si>
  <si>
    <t>Erin Mull</t>
  </si>
  <si>
    <t>Roland Schwarz</t>
  </si>
  <si>
    <t>Odella Nelson</t>
  </si>
  <si>
    <t>Vivek Sundaresam</t>
  </si>
  <si>
    <t>Chad McGuire</t>
  </si>
  <si>
    <t>Tom Boeckenhauer</t>
  </si>
  <si>
    <t>Adrian Barton</t>
  </si>
  <si>
    <t>Don Weiss</t>
  </si>
  <si>
    <t>Penelope Sewall</t>
  </si>
  <si>
    <t>Christopher Conant</t>
  </si>
  <si>
    <t>Toby Carlisle</t>
  </si>
  <si>
    <t>Gary McGarr</t>
  </si>
  <si>
    <t>Michael Moore</t>
  </si>
  <si>
    <t>Julie Kriz</t>
  </si>
  <si>
    <t>Don Jones</t>
  </si>
  <si>
    <t>Alyssa Tate</t>
  </si>
  <si>
    <t>Aaron Bergman</t>
  </si>
  <si>
    <t>Resi Pölking</t>
  </si>
  <si>
    <t>Max Jones</t>
  </si>
  <si>
    <t>Paul Van Hugh</t>
  </si>
  <si>
    <t>Sean Braxton</t>
  </si>
  <si>
    <t>Sally Matthias</t>
  </si>
  <si>
    <t>Katharine Harms</t>
  </si>
  <si>
    <t>Mike Pelletier</t>
  </si>
  <si>
    <t>Lisa Hazard</t>
  </si>
  <si>
    <t>Natalie DeCherney</t>
  </si>
  <si>
    <t>Corey Roper</t>
  </si>
  <si>
    <t>Greg Matthias</t>
  </si>
  <si>
    <t>Ryan Akin</t>
  </si>
  <si>
    <t>Bart Watters</t>
  </si>
  <si>
    <t>Roland Fjeld</t>
  </si>
  <si>
    <t>Anna Gayman</t>
  </si>
  <si>
    <t>Dario Medina</t>
  </si>
  <si>
    <t>Karen Daniels</t>
  </si>
  <si>
    <t>Bill Eplett</t>
  </si>
  <si>
    <t>Sean O'Donnell</t>
  </si>
  <si>
    <t>Damala Kotsonis</t>
  </si>
  <si>
    <t>Liz Carlisle</t>
  </si>
  <si>
    <t>Claire Gute</t>
  </si>
  <si>
    <t>Toby Braunhardt</t>
  </si>
  <si>
    <t>Hunter Glantz</t>
  </si>
  <si>
    <t>Alan Dominguez</t>
  </si>
  <si>
    <t>Becky Pak</t>
  </si>
  <si>
    <t>Andrew Allen</t>
  </si>
  <si>
    <t>Rob Lucas</t>
  </si>
  <si>
    <t>Cindy Stewart</t>
  </si>
  <si>
    <t>Scot Wooten</t>
  </si>
  <si>
    <t>Tom Ashbrook</t>
  </si>
  <si>
    <t>Yoseph Carroll</t>
  </si>
  <si>
    <t>Jill Matthias</t>
  </si>
  <si>
    <t>Jason Fortune-</t>
  </si>
  <si>
    <t>John Lee</t>
  </si>
  <si>
    <t>Monica Federle</t>
  </si>
  <si>
    <t>Jim Epp</t>
  </si>
  <si>
    <t>Christine Phan</t>
  </si>
  <si>
    <t>Eugene Hildebrand</t>
  </si>
  <si>
    <t>Nat Carroll</t>
  </si>
  <si>
    <t>Joy Smith</t>
  </si>
  <si>
    <t>Alice McCarthy</t>
  </si>
  <si>
    <t>Jamie Frazer</t>
  </si>
  <si>
    <t>James Galang</t>
  </si>
  <si>
    <t>Dennis Pardue</t>
  </si>
  <si>
    <t>Alex Grayson</t>
  </si>
  <si>
    <t>Grace Kelly</t>
  </si>
  <si>
    <t>Neil Französisch</t>
  </si>
  <si>
    <t>Daniel Raglin</t>
  </si>
  <si>
    <t>Nona Balk</t>
  </si>
  <si>
    <t>Nathan Mautz</t>
  </si>
  <si>
    <t>Nora Paige</t>
  </si>
  <si>
    <t>Shahid Collister</t>
  </si>
  <si>
    <t>Pete Armstrong</t>
  </si>
  <si>
    <t>Rob Beeghly</t>
  </si>
  <si>
    <t>Steven Roelle</t>
  </si>
  <si>
    <t>Rick Huthwaite</t>
  </si>
  <si>
    <t>Larry Hughes</t>
  </si>
  <si>
    <t>Ken Black</t>
  </si>
  <si>
    <t>Eleni McCrary</t>
  </si>
  <si>
    <t>Mary Zewe</t>
  </si>
  <si>
    <t>Kent Will</t>
  </si>
  <si>
    <t>workex</t>
  </si>
  <si>
    <t>etest_p</t>
  </si>
  <si>
    <t>status</t>
  </si>
  <si>
    <t>Salary</t>
  </si>
  <si>
    <t>No</t>
  </si>
  <si>
    <t>Placed</t>
  </si>
  <si>
    <t>Yes</t>
  </si>
  <si>
    <t>Not Placed</t>
  </si>
  <si>
    <t>name</t>
  </si>
  <si>
    <t>salary</t>
  </si>
  <si>
    <t>hsc_cgpa</t>
  </si>
  <si>
    <t>ssc_cgpa</t>
  </si>
  <si>
    <t>degree_cgpa</t>
  </si>
  <si>
    <t>mba_cgpa</t>
  </si>
  <si>
    <t>Grand Total</t>
  </si>
  <si>
    <t>Total Students</t>
  </si>
  <si>
    <t>Placement Rate</t>
  </si>
  <si>
    <t>Salary Gap</t>
  </si>
  <si>
    <t>placement_flag</t>
  </si>
  <si>
    <t>5-6</t>
  </si>
  <si>
    <t>6-7</t>
  </si>
  <si>
    <t>7-8</t>
  </si>
  <si>
    <t>8-9</t>
  </si>
  <si>
    <t>Placed Students</t>
  </si>
  <si>
    <t>Gender</t>
  </si>
  <si>
    <t>Average Salary</t>
  </si>
  <si>
    <t>CGPA</t>
  </si>
  <si>
    <t>Specialisation</t>
  </si>
  <si>
    <t>Average Salary by Gender</t>
  </si>
  <si>
    <t>Average Salary by CGPA</t>
  </si>
  <si>
    <t>Total Students by Specialisation</t>
  </si>
  <si>
    <t>Academic Background</t>
  </si>
  <si>
    <t>Total Students by Academic Background</t>
  </si>
  <si>
    <t>Average Salary by Academic Background</t>
  </si>
  <si>
    <t>Total Students by Gender</t>
  </si>
  <si>
    <t>📊 Placement Analytics Dashboard | Allen Brook College of Data &amp; Engineering (ABCDE) | Data Analytics Capstone | © Anik Chakraborty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</si>
</sst>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K&quot;"/>
    <numFmt numFmtId="165" formatCode="0.0%"/>
  </numFmts>
  <fonts count="10" x14ac:knownFonts="1">
    <font>
      <sz val="10"/>
      <color rgb="FF000000"/>
      <name val="Arial"/>
      <scheme val="minor"/>
    </font>
    <font>
      <sz val="10"/>
      <color theme="1"/>
      <name val="Arial"/>
    </font>
    <font>
      <sz val="11"/>
      <color theme="1"/>
      <name val="Arial"/>
    </font>
    <font>
      <sz val="11"/>
      <color rgb="FF000000"/>
      <name val="Calibri"/>
    </font>
    <font>
      <b/>
      <sz val="10"/>
      <color theme="1"/>
      <name val="Arial"/>
    </font>
    <font>
      <sz val="10"/>
      <color theme="1"/>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
      <b/>
      <sz val="10"/>
      <color theme="3"/>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2" fillId="0" borderId="1" xfId="0" applyFont="1" applyBorder="1"/>
    <xf numFmtId="0" fontId="1" fillId="0" borderId="1" xfId="0" applyFont="1" applyBorder="1" applyAlignment="1">
      <alignment horizontal="right"/>
    </xf>
    <xf numFmtId="0" fontId="3" fillId="0" borderId="1" xfId="0" applyFont="1" applyBorder="1"/>
    <xf numFmtId="0" fontId="1" fillId="0" borderId="0" xfId="0" applyFont="1" applyAlignment="1">
      <alignment horizontal="right"/>
    </xf>
    <xf numFmtId="0" fontId="2" fillId="0" borderId="0" xfId="0" applyFont="1"/>
    <xf numFmtId="0" fontId="4" fillId="0" borderId="0" xfId="0" applyFont="1"/>
    <xf numFmtId="0" fontId="5" fillId="0" borderId="0" xfId="0" applyFont="1" applyAlignment="1">
      <alignment horizontal="right"/>
    </xf>
    <xf numFmtId="0" fontId="5" fillId="0" borderId="0" xfId="0" applyFont="1"/>
    <xf numFmtId="2" fontId="5" fillId="0" borderId="0" xfId="0" applyNumberFormat="1" applyFont="1" applyAlignment="1">
      <alignment horizontal="right"/>
    </xf>
    <xf numFmtId="0" fontId="6" fillId="0" borderId="0" xfId="0" applyFont="1"/>
    <xf numFmtId="0" fontId="7" fillId="2" borderId="0" xfId="0" applyFont="1"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8" fillId="0" borderId="0" xfId="0" applyFont="1"/>
    <xf numFmtId="2" fontId="0" fillId="0" borderId="0" xfId="0" applyNumberFormat="1" applyAlignment="1">
      <alignment horizontal="left"/>
    </xf>
    <xf numFmtId="1" fontId="0" fillId="0" borderId="0" xfId="0" applyNumberFormat="1" applyAlignment="1">
      <alignment horizontal="left"/>
    </xf>
    <xf numFmtId="164" fontId="0" fillId="0" borderId="0" xfId="0" applyNumberFormat="1"/>
    <xf numFmtId="165" fontId="0" fillId="0" borderId="0" xfId="0" applyNumberFormat="1"/>
    <xf numFmtId="9" fontId="0" fillId="0" borderId="0" xfId="0" applyNumberFormat="1"/>
    <xf numFmtId="0" fontId="8" fillId="0" borderId="0" xfId="0" applyFont="1" applyAlignment="1">
      <alignment horizontal="left"/>
    </xf>
    <xf numFmtId="0" fontId="0" fillId="3" borderId="0" xfId="0" applyFill="1"/>
    <xf numFmtId="0" fontId="9" fillId="3" borderId="0" xfId="0" applyFont="1" applyFill="1" applyAlignment="1">
      <alignment horizontal="right" vertical="center"/>
    </xf>
    <xf numFmtId="0" fontId="9" fillId="0" borderId="0" xfId="0" applyFont="1" applyAlignment="1">
      <alignment horizontal="right"/>
    </xf>
    <xf numFmtId="0" fontId="0" fillId="0" borderId="0" xfId="0" applyNumberFormat="1"/>
  </cellXfs>
  <cellStyles count="1">
    <cellStyle name="Normal" xfId="0" builtinId="0"/>
  </cellStyles>
  <dxfs count="51">
    <dxf>
      <numFmt numFmtId="165" formatCode="0.0%"/>
    </dxf>
    <dxf>
      <numFmt numFmtId="164" formatCode="0,\ &quot;K&quot;"/>
    </dxf>
    <dxf>
      <numFmt numFmtId="1" formatCode="0"/>
    </dxf>
    <dxf>
      <numFmt numFmtId="166" formatCode="0.00,\ &quot;K&quot;"/>
    </dxf>
    <dxf>
      <numFmt numFmtId="164" formatCode="0,\ &quot;K&quot;"/>
    </dxf>
    <dxf>
      <numFmt numFmtId="164" formatCode="0,\ &quot;K&quot;"/>
    </dxf>
    <dxf>
      <numFmt numFmtId="13" formatCode="0%"/>
    </dxf>
    <dxf>
      <numFmt numFmtId="165" formatCode="0.0%"/>
    </dxf>
    <dxf>
      <numFmt numFmtId="164" formatCode="0,\ &quot;K&quot;"/>
    </dxf>
    <dxf>
      <numFmt numFmtId="1" formatCode="0"/>
    </dxf>
    <dxf>
      <numFmt numFmtId="166" formatCode="0.00,\ &quot;K&quot;"/>
    </dxf>
    <dxf>
      <numFmt numFmtId="164" formatCode="0,\ &quot;K&quot;"/>
    </dxf>
    <dxf>
      <numFmt numFmtId="164" formatCode="0,\ &quot;K&quot;"/>
    </dxf>
    <dxf>
      <numFmt numFmtId="13" formatCode="0%"/>
    </dxf>
    <dxf>
      <numFmt numFmtId="165" formatCode="0.0%"/>
    </dxf>
    <dxf>
      <numFmt numFmtId="164" formatCode="0,\ &quot;K&quot;"/>
    </dxf>
    <dxf>
      <numFmt numFmtId="1" formatCode="0"/>
    </dxf>
    <dxf>
      <numFmt numFmtId="166" formatCode="0.00,\ &quot;K&quot;"/>
    </dxf>
    <dxf>
      <numFmt numFmtId="164" formatCode="0,\ &quot;K&quot;"/>
    </dxf>
    <dxf>
      <numFmt numFmtId="164" formatCode="0,\ &quot;K&quot;"/>
    </dxf>
    <dxf>
      <numFmt numFmtId="13" formatCode="0%"/>
    </dxf>
    <dxf>
      <numFmt numFmtId="164" formatCode="0,\ &quot;K&quot;"/>
    </dxf>
    <dxf>
      <numFmt numFmtId="165" formatCode="0.0%"/>
    </dxf>
    <dxf>
      <numFmt numFmtId="164" formatCode="0,\ &quot;K&quot;"/>
    </dxf>
    <dxf>
      <numFmt numFmtId="166" formatCode="0.00,\ &quot;K&quot;"/>
    </dxf>
    <dxf>
      <numFmt numFmtId="1" formatCode="0"/>
    </dxf>
    <dxf>
      <numFmt numFmtId="13" formatCode="0%"/>
    </dxf>
    <dxf>
      <numFmt numFmtId="164" formatCode="0,\ &quot;K&quot;"/>
    </dxf>
    <dxf>
      <font>
        <b val="0"/>
        <i val="0"/>
        <strike val="0"/>
        <condense val="0"/>
        <extend val="0"/>
        <outline val="0"/>
        <shadow val="0"/>
        <u val="none"/>
        <vertAlign val="baseline"/>
        <sz val="10"/>
        <color theme="1"/>
        <name val="Arial"/>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Arial"/>
        <family val="2"/>
        <scheme val="minor"/>
      </font>
      <fill>
        <patternFill patternType="solid">
          <fgColor indexed="64"/>
          <bgColor rgb="FFFFFF00"/>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25-4981-B3FC-54532C546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25-4981-B3FC-54532C5466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KPIs!$A$15:$A$17</c:f>
              <c:strCache>
                <c:ptCount val="2"/>
                <c:pt idx="0">
                  <c:v>F</c:v>
                </c:pt>
                <c:pt idx="1">
                  <c:v>M</c:v>
                </c:pt>
              </c:strCache>
            </c:strRef>
          </c:cat>
          <c:val>
            <c:numRef>
              <c:f>KPIs!$B$15:$B$17</c:f>
              <c:numCache>
                <c:formatCode>0%</c:formatCode>
                <c:ptCount val="2"/>
                <c:pt idx="0">
                  <c:v>0.35348837209302325</c:v>
                </c:pt>
                <c:pt idx="1">
                  <c:v>0.64651162790697669</c:v>
                </c:pt>
              </c:numCache>
            </c:numRef>
          </c:val>
          <c:extLst>
            <c:ext xmlns:c16="http://schemas.microsoft.com/office/drawing/2014/chart" uri="{C3380CC4-5D6E-409C-BE32-E72D297353CC}">
              <c16:uniqueId val="{00000000-9DCA-419A-8049-0BC42C36A9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Gender</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Total Students by Gender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pivotFmt>
      <c:pivotFmt>
        <c:idx val="12"/>
        <c:spPr>
          <a:solidFill>
            <a:schemeClr val="accent6">
              <a:lumMod val="50000"/>
            </a:schemeClr>
          </a:solidFill>
          <a:ln w="19050">
            <a:solidFill>
              <a:schemeClr val="lt1"/>
            </a:solidFill>
          </a:ln>
          <a:effectLst/>
        </c:spPr>
      </c:pivotFmt>
    </c:pivotFmts>
    <c:plotArea>
      <c:layout>
        <c:manualLayout>
          <c:layoutTarget val="inner"/>
          <c:xMode val="edge"/>
          <c:yMode val="edge"/>
          <c:x val="0.27092927626222202"/>
          <c:y val="0.13844667484784512"/>
          <c:w val="0.47043060387370855"/>
          <c:h val="0.85907906531756884"/>
        </c:manualLayout>
      </c:layout>
      <c:pieChart>
        <c:varyColors val="1"/>
        <c:ser>
          <c:idx val="0"/>
          <c:order val="0"/>
          <c:tx>
            <c:strRef>
              <c:f>KPIs!$B$14</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57DD-4CE5-96E7-574029B90039}"/>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7DD-4CE5-96E7-574029B90039}"/>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KPIs!$A$15:$A$17</c:f>
              <c:strCache>
                <c:ptCount val="2"/>
                <c:pt idx="0">
                  <c:v>F</c:v>
                </c:pt>
                <c:pt idx="1">
                  <c:v>M</c:v>
                </c:pt>
              </c:strCache>
            </c:strRef>
          </c:cat>
          <c:val>
            <c:numRef>
              <c:f>KPIs!$B$15:$B$17</c:f>
              <c:numCache>
                <c:formatCode>0%</c:formatCode>
                <c:ptCount val="2"/>
                <c:pt idx="0">
                  <c:v>0.35348837209302325</c:v>
                </c:pt>
                <c:pt idx="1">
                  <c:v>0.64651162790697669</c:v>
                </c:pt>
              </c:numCache>
            </c:numRef>
          </c:val>
          <c:extLst>
            <c:ext xmlns:c16="http://schemas.microsoft.com/office/drawing/2014/chart" uri="{C3380CC4-5D6E-409C-BE32-E72D297353CC}">
              <c16:uniqueId val="{00000004-57DD-4CE5-96E7-574029B9003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9.2266646696982577E-2"/>
          <c:y val="0.46780324660663758"/>
          <c:w val="0.14446613415417675"/>
          <c:h val="0.1845455432941821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Specialisation</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Students by Specialisation</a:t>
            </a:r>
          </a:p>
        </c:rich>
      </c:tx>
      <c:layout>
        <c:manualLayout>
          <c:xMode val="edge"/>
          <c:yMode val="edge"/>
          <c:x val="0.22879041113563617"/>
          <c:y val="5.5175512084920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3">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s>
    <c:plotArea>
      <c:layout>
        <c:manualLayout>
          <c:layoutTarget val="inner"/>
          <c:xMode val="edge"/>
          <c:yMode val="edge"/>
          <c:x val="0.25092270597110972"/>
          <c:y val="0.19041069121479015"/>
          <c:w val="0.50735971298711768"/>
          <c:h val="0.77617374252193183"/>
        </c:manualLayout>
      </c:layout>
      <c:doughnutChart>
        <c:varyColors val="1"/>
        <c:ser>
          <c:idx val="0"/>
          <c:order val="0"/>
          <c:tx>
            <c:strRef>
              <c:f>KPIs!$B$87</c:f>
              <c:strCache>
                <c:ptCount val="1"/>
                <c:pt idx="0">
                  <c:v>Total</c:v>
                </c:pt>
              </c:strCache>
            </c:strRef>
          </c:tx>
          <c:spPr>
            <a:solidFill>
              <a:schemeClr val="accent3">
                <a:lumMod val="60000"/>
                <a:lumOff val="4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1E25-456C-AE9E-2B45FA3353B6}"/>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1E25-456C-AE9E-2B45FA3353B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KPIs!$A$88:$A$90</c:f>
              <c:strCache>
                <c:ptCount val="2"/>
                <c:pt idx="0">
                  <c:v>Mkt&amp;Fin</c:v>
                </c:pt>
                <c:pt idx="1">
                  <c:v>Mkt&amp;HR</c:v>
                </c:pt>
              </c:strCache>
            </c:strRef>
          </c:cat>
          <c:val>
            <c:numRef>
              <c:f>KPIs!$B$88:$B$90</c:f>
              <c:numCache>
                <c:formatCode>0.0%</c:formatCode>
                <c:ptCount val="2"/>
                <c:pt idx="0">
                  <c:v>0.55813953488372092</c:v>
                </c:pt>
                <c:pt idx="1">
                  <c:v>0.44186046511627908</c:v>
                </c:pt>
              </c:numCache>
            </c:numRef>
          </c:val>
          <c:extLst>
            <c:ext xmlns:c16="http://schemas.microsoft.com/office/drawing/2014/chart" uri="{C3380CC4-5D6E-409C-BE32-E72D297353CC}">
              <c16:uniqueId val="{00000004-1E25-456C-AE9E-2B45FA3353B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Academic Background</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Students by Academic Background</a:t>
            </a:r>
          </a:p>
        </c:rich>
      </c:tx>
      <c:layout>
        <c:manualLayout>
          <c:xMode val="edge"/>
          <c:yMode val="edge"/>
          <c:x val="0.22426826227951385"/>
          <c:y val="6.2337652138230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91390345098296E-2"/>
          <c:y val="0.21651944509345411"/>
          <c:w val="0.84336885359173308"/>
          <c:h val="0.57586115948687444"/>
        </c:manualLayout>
      </c:layout>
      <c:barChart>
        <c:barDir val="col"/>
        <c:grouping val="clustered"/>
        <c:varyColors val="0"/>
        <c:ser>
          <c:idx val="0"/>
          <c:order val="0"/>
          <c:tx>
            <c:strRef>
              <c:f>KPIs!$B$54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KPIs!$A$55:$A$58</c:f>
              <c:strCache>
                <c:ptCount val="3"/>
                <c:pt idx="0">
                  <c:v>Comm&amp;Mgmt</c:v>
                </c:pt>
                <c:pt idx="1">
                  <c:v>Sci&amp;Tech</c:v>
                </c:pt>
                <c:pt idx="2">
                  <c:v>Others</c:v>
                </c:pt>
              </c:strCache>
            </c:strRef>
          </c:cat>
          <c:val>
            <c:numRef>
              <c:f>KPIs!$B$55:$B$58</c:f>
              <c:numCache>
                <c:formatCode>General</c:formatCode>
                <c:ptCount val="3"/>
                <c:pt idx="0">
                  <c:v>145</c:v>
                </c:pt>
                <c:pt idx="1">
                  <c:v>59</c:v>
                </c:pt>
                <c:pt idx="2">
                  <c:v>11</c:v>
                </c:pt>
              </c:numCache>
            </c:numRef>
          </c:val>
          <c:extLst>
            <c:ext xmlns:c16="http://schemas.microsoft.com/office/drawing/2014/chart" uri="{C3380CC4-5D6E-409C-BE32-E72D297353CC}">
              <c16:uniqueId val="{00000000-8524-4DDC-BADA-B9329429AFA5}"/>
            </c:ext>
          </c:extLst>
        </c:ser>
        <c:dLbls>
          <c:dLblPos val="outEnd"/>
          <c:showLegendKey val="0"/>
          <c:showVal val="1"/>
          <c:showCatName val="0"/>
          <c:showSerName val="0"/>
          <c:showPercent val="0"/>
          <c:showBubbleSize val="0"/>
        </c:dLbls>
        <c:gapWidth val="219"/>
        <c:overlap val="-27"/>
        <c:axId val="960447936"/>
        <c:axId val="960448896"/>
      </c:barChart>
      <c:catAx>
        <c:axId val="9604479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solidFill>
                      <a:schemeClr val="tx1"/>
                    </a:solidFill>
                  </a:rPr>
                  <a:t>Academic</a:t>
                </a:r>
                <a:r>
                  <a:rPr lang="en-US" sz="1200" b="1" baseline="0">
                    <a:solidFill>
                      <a:schemeClr val="tx1"/>
                    </a:solidFill>
                  </a:rPr>
                  <a:t> Background</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60448896"/>
        <c:crosses val="autoZero"/>
        <c:auto val="1"/>
        <c:lblAlgn val="ctr"/>
        <c:lblOffset val="100"/>
        <c:noMultiLvlLbl val="0"/>
      </c:catAx>
      <c:valAx>
        <c:axId val="960448896"/>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Student</a:t>
                </a:r>
                <a:r>
                  <a:rPr lang="en-US" sz="1200" b="1" baseline="0">
                    <a:solidFill>
                      <a:schemeClr val="tx1"/>
                    </a:solidFill>
                  </a:rPr>
                  <a:t> Count</a:t>
                </a:r>
                <a:endParaRPr lang="en-US" sz="1200" b="1">
                  <a:solidFill>
                    <a:schemeClr val="tx1"/>
                  </a:solidFill>
                </a:endParaRPr>
              </a:p>
            </c:rich>
          </c:tx>
          <c:layout>
            <c:manualLayout>
              <c:xMode val="edge"/>
              <c:yMode val="edge"/>
              <c:x val="5.9165116591180185E-2"/>
              <c:y val="0.3337112133084871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960447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KPIs!$B$27</c:f>
              <c:strCache>
                <c:ptCount val="1"/>
                <c:pt idx="0">
                  <c:v>Total</c:v>
                </c:pt>
              </c:strCache>
            </c:strRef>
          </c:tx>
          <c:spPr>
            <a:solidFill>
              <a:schemeClr val="accent1"/>
            </a:solidFill>
            <a:ln>
              <a:noFill/>
            </a:ln>
            <a:effectLst/>
          </c:spPr>
          <c:invertIfNegative val="0"/>
          <c:cat>
            <c:strRef>
              <c:f>KPIs!$A$28:$A$30</c:f>
              <c:strCache>
                <c:ptCount val="2"/>
                <c:pt idx="0">
                  <c:v>F</c:v>
                </c:pt>
                <c:pt idx="1">
                  <c:v>M</c:v>
                </c:pt>
              </c:strCache>
            </c:strRef>
          </c:cat>
          <c:val>
            <c:numRef>
              <c:f>KPIs!$B$28:$B$30</c:f>
              <c:numCache>
                <c:formatCode>0,\ "K"</c:formatCode>
                <c:ptCount val="2"/>
                <c:pt idx="0">
                  <c:v>168815.78947368421</c:v>
                </c:pt>
                <c:pt idx="1">
                  <c:v>215043.16546762589</c:v>
                </c:pt>
              </c:numCache>
            </c:numRef>
          </c:val>
          <c:extLst>
            <c:ext xmlns:c16="http://schemas.microsoft.com/office/drawing/2014/chart" uri="{C3380CC4-5D6E-409C-BE32-E72D297353CC}">
              <c16:uniqueId val="{00000000-5B77-4B66-BA08-D5693249695D}"/>
            </c:ext>
          </c:extLst>
        </c:ser>
        <c:dLbls>
          <c:showLegendKey val="0"/>
          <c:showVal val="0"/>
          <c:showCatName val="0"/>
          <c:showSerName val="0"/>
          <c:showPercent val="0"/>
          <c:showBubbleSize val="0"/>
        </c:dLbls>
        <c:gapWidth val="182"/>
        <c:axId val="960445056"/>
        <c:axId val="960453696"/>
      </c:barChart>
      <c:catAx>
        <c:axId val="96044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53696"/>
        <c:crosses val="autoZero"/>
        <c:auto val="1"/>
        <c:lblAlgn val="ctr"/>
        <c:lblOffset val="100"/>
        <c:noMultiLvlLbl val="0"/>
      </c:catAx>
      <c:valAx>
        <c:axId val="960453696"/>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Academic Background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Academic Background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KPIs!$B$39</c:f>
              <c:strCache>
                <c:ptCount val="1"/>
                <c:pt idx="0">
                  <c:v>Total</c:v>
                </c:pt>
              </c:strCache>
            </c:strRef>
          </c:tx>
          <c:spPr>
            <a:solidFill>
              <a:schemeClr val="accent1"/>
            </a:solidFill>
            <a:ln>
              <a:noFill/>
            </a:ln>
            <a:effectLst/>
          </c:spPr>
          <c:invertIfNegative val="0"/>
          <c:cat>
            <c:strRef>
              <c:f>KPIs!$A$40:$A$43</c:f>
              <c:strCache>
                <c:ptCount val="3"/>
                <c:pt idx="0">
                  <c:v>Sci&amp;Tech</c:v>
                </c:pt>
                <c:pt idx="1">
                  <c:v>Comm&amp;Mgmt</c:v>
                </c:pt>
                <c:pt idx="2">
                  <c:v>Others</c:v>
                </c:pt>
              </c:strCache>
            </c:strRef>
          </c:cat>
          <c:val>
            <c:numRef>
              <c:f>KPIs!$B$40:$B$43</c:f>
              <c:numCache>
                <c:formatCode>0,\ "K"</c:formatCode>
                <c:ptCount val="3"/>
                <c:pt idx="0">
                  <c:v>218627.11864406778</c:v>
                </c:pt>
                <c:pt idx="1">
                  <c:v>196000</c:v>
                </c:pt>
                <c:pt idx="2">
                  <c:v>127454.54545454546</c:v>
                </c:pt>
              </c:numCache>
            </c:numRef>
          </c:val>
          <c:extLst>
            <c:ext xmlns:c16="http://schemas.microsoft.com/office/drawing/2014/chart" uri="{C3380CC4-5D6E-409C-BE32-E72D297353CC}">
              <c16:uniqueId val="{00000000-3F90-4B16-B614-534CE7EFAD20}"/>
            </c:ext>
          </c:extLst>
        </c:ser>
        <c:dLbls>
          <c:showLegendKey val="0"/>
          <c:showVal val="0"/>
          <c:showCatName val="0"/>
          <c:showSerName val="0"/>
          <c:showPercent val="0"/>
          <c:showBubbleSize val="0"/>
        </c:dLbls>
        <c:gapWidth val="219"/>
        <c:overlap val="-27"/>
        <c:axId val="960428736"/>
        <c:axId val="960429696"/>
      </c:barChart>
      <c:catAx>
        <c:axId val="9604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29696"/>
        <c:crosses val="autoZero"/>
        <c:auto val="1"/>
        <c:lblAlgn val="ctr"/>
        <c:lblOffset val="100"/>
        <c:noMultiLvlLbl val="0"/>
      </c:catAx>
      <c:valAx>
        <c:axId val="960429696"/>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2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Academic Background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 by Academic Background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KPIs!$B$54</c:f>
              <c:strCache>
                <c:ptCount val="1"/>
                <c:pt idx="0">
                  <c:v>Total</c:v>
                </c:pt>
              </c:strCache>
            </c:strRef>
          </c:tx>
          <c:spPr>
            <a:solidFill>
              <a:schemeClr val="accent1"/>
            </a:solidFill>
            <a:ln>
              <a:noFill/>
            </a:ln>
            <a:effectLst/>
          </c:spPr>
          <c:invertIfNegative val="0"/>
          <c:cat>
            <c:strRef>
              <c:f>KPIs!$A$55:$A$58</c:f>
              <c:strCache>
                <c:ptCount val="3"/>
                <c:pt idx="0">
                  <c:v>Comm&amp;Mgmt</c:v>
                </c:pt>
                <c:pt idx="1">
                  <c:v>Sci&amp;Tech</c:v>
                </c:pt>
                <c:pt idx="2">
                  <c:v>Others</c:v>
                </c:pt>
              </c:strCache>
            </c:strRef>
          </c:cat>
          <c:val>
            <c:numRef>
              <c:f>KPIs!$B$55:$B$58</c:f>
              <c:numCache>
                <c:formatCode>General</c:formatCode>
                <c:ptCount val="3"/>
                <c:pt idx="0">
                  <c:v>145</c:v>
                </c:pt>
                <c:pt idx="1">
                  <c:v>59</c:v>
                </c:pt>
                <c:pt idx="2">
                  <c:v>11</c:v>
                </c:pt>
              </c:numCache>
            </c:numRef>
          </c:val>
          <c:extLst>
            <c:ext xmlns:c16="http://schemas.microsoft.com/office/drawing/2014/chart" uri="{C3380CC4-5D6E-409C-BE32-E72D297353CC}">
              <c16:uniqueId val="{00000000-8CF7-43DF-94A6-80FC1D002DD8}"/>
            </c:ext>
          </c:extLst>
        </c:ser>
        <c:dLbls>
          <c:showLegendKey val="0"/>
          <c:showVal val="0"/>
          <c:showCatName val="0"/>
          <c:showSerName val="0"/>
          <c:showPercent val="0"/>
          <c:showBubbleSize val="0"/>
        </c:dLbls>
        <c:gapWidth val="219"/>
        <c:overlap val="-27"/>
        <c:axId val="960447936"/>
        <c:axId val="960448896"/>
      </c:barChart>
      <c:catAx>
        <c:axId val="9604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8896"/>
        <c:crosses val="autoZero"/>
        <c:auto val="1"/>
        <c:lblAlgn val="ctr"/>
        <c:lblOffset val="100"/>
        <c:noMultiLvlLbl val="0"/>
      </c:catAx>
      <c:valAx>
        <c:axId val="9604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CGPA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CGPA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KPIs!$B$73</c:f>
              <c:strCache>
                <c:ptCount val="1"/>
                <c:pt idx="0">
                  <c:v>Total</c:v>
                </c:pt>
              </c:strCache>
            </c:strRef>
          </c:tx>
          <c:spPr>
            <a:ln w="28575" cap="rnd">
              <a:solidFill>
                <a:schemeClr val="accent1"/>
              </a:solidFill>
              <a:round/>
            </a:ln>
            <a:effectLst/>
          </c:spPr>
          <c:marker>
            <c:symbol val="none"/>
          </c:marker>
          <c:cat>
            <c:strRef>
              <c:f>KPIs!$A$74:$A$78</c:f>
              <c:strCache>
                <c:ptCount val="4"/>
                <c:pt idx="0">
                  <c:v>5-6</c:v>
                </c:pt>
                <c:pt idx="1">
                  <c:v>6-7</c:v>
                </c:pt>
                <c:pt idx="2">
                  <c:v>7-8</c:v>
                </c:pt>
                <c:pt idx="3">
                  <c:v>8-9</c:v>
                </c:pt>
              </c:strCache>
            </c:strRef>
          </c:cat>
          <c:val>
            <c:numRef>
              <c:f>KPIs!$B$74:$B$78</c:f>
              <c:numCache>
                <c:formatCode>0,\ "K"</c:formatCode>
                <c:ptCount val="4"/>
                <c:pt idx="0">
                  <c:v>184255.81395348837</c:v>
                </c:pt>
                <c:pt idx="1">
                  <c:v>193116.66666666666</c:v>
                </c:pt>
                <c:pt idx="2">
                  <c:v>216081.63265306121</c:v>
                </c:pt>
                <c:pt idx="3">
                  <c:v>345333.33333333331</c:v>
                </c:pt>
              </c:numCache>
            </c:numRef>
          </c:val>
          <c:smooth val="0"/>
          <c:extLst>
            <c:ext xmlns:c16="http://schemas.microsoft.com/office/drawing/2014/chart" uri="{C3380CC4-5D6E-409C-BE32-E72D297353CC}">
              <c16:uniqueId val="{00000000-E805-4E15-A330-8A0FC9F2625D}"/>
            </c:ext>
          </c:extLst>
        </c:ser>
        <c:dLbls>
          <c:showLegendKey val="0"/>
          <c:showVal val="0"/>
          <c:showCatName val="0"/>
          <c:showSerName val="0"/>
          <c:showPercent val="0"/>
          <c:showBubbleSize val="0"/>
        </c:dLbls>
        <c:smooth val="0"/>
        <c:axId val="960425856"/>
        <c:axId val="960439776"/>
      </c:lineChart>
      <c:catAx>
        <c:axId val="9604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9776"/>
        <c:crosses val="autoZero"/>
        <c:auto val="1"/>
        <c:lblAlgn val="ctr"/>
        <c:lblOffset val="100"/>
        <c:noMultiLvlLbl val="0"/>
      </c:catAx>
      <c:valAx>
        <c:axId val="960439776"/>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(WORKED).xlsx]KPIs!Total Students by Specialisation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 by Specialisation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80-4BD2-A7B6-5CA43DD09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80-4BD2-A7B6-5CA43DD09853}"/>
              </c:ext>
            </c:extLst>
          </c:dPt>
          <c:cat>
            <c:strRef>
              <c:f>KPIs!$A$88:$A$90</c:f>
              <c:strCache>
                <c:ptCount val="2"/>
                <c:pt idx="0">
                  <c:v>Mkt&amp;Fin</c:v>
                </c:pt>
                <c:pt idx="1">
                  <c:v>Mkt&amp;HR</c:v>
                </c:pt>
              </c:strCache>
            </c:strRef>
          </c:cat>
          <c:val>
            <c:numRef>
              <c:f>KPIs!$B$88:$B$90</c:f>
              <c:numCache>
                <c:formatCode>0.0%</c:formatCode>
                <c:ptCount val="2"/>
                <c:pt idx="0">
                  <c:v>0.55813953488372092</c:v>
                </c:pt>
                <c:pt idx="1">
                  <c:v>0.44186046511627908</c:v>
                </c:pt>
              </c:numCache>
            </c:numRef>
          </c:val>
          <c:extLst>
            <c:ext xmlns:c16="http://schemas.microsoft.com/office/drawing/2014/chart" uri="{C3380CC4-5D6E-409C-BE32-E72D297353CC}">
              <c16:uniqueId val="{00000000-D21D-4C79-8038-6B468619BE0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Gender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Salary by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5712631142433"/>
          <c:y val="0.21371889293743701"/>
          <c:w val="0.8454222772702279"/>
          <c:h val="0.54834190419584639"/>
        </c:manualLayout>
      </c:layout>
      <c:barChart>
        <c:barDir val="bar"/>
        <c:grouping val="clustered"/>
        <c:varyColors val="0"/>
        <c:ser>
          <c:idx val="0"/>
          <c:order val="0"/>
          <c:tx>
            <c:strRef>
              <c:f>KPIs!$B$27</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KPIs!$A$28:$A$30</c:f>
              <c:strCache>
                <c:ptCount val="2"/>
                <c:pt idx="0">
                  <c:v>F</c:v>
                </c:pt>
                <c:pt idx="1">
                  <c:v>M</c:v>
                </c:pt>
              </c:strCache>
            </c:strRef>
          </c:cat>
          <c:val>
            <c:numRef>
              <c:f>KPIs!$B$28:$B$30</c:f>
              <c:numCache>
                <c:formatCode>0,\ "K"</c:formatCode>
                <c:ptCount val="2"/>
                <c:pt idx="0">
                  <c:v>168815.78947368421</c:v>
                </c:pt>
                <c:pt idx="1">
                  <c:v>215043.16546762589</c:v>
                </c:pt>
              </c:numCache>
            </c:numRef>
          </c:val>
          <c:extLst>
            <c:ext xmlns:c16="http://schemas.microsoft.com/office/drawing/2014/chart" uri="{C3380CC4-5D6E-409C-BE32-E72D297353CC}">
              <c16:uniqueId val="{00000000-CB86-476D-A4F2-FB797E1FBB48}"/>
            </c:ext>
          </c:extLst>
        </c:ser>
        <c:dLbls>
          <c:dLblPos val="outEnd"/>
          <c:showLegendKey val="0"/>
          <c:showVal val="1"/>
          <c:showCatName val="0"/>
          <c:showSerName val="0"/>
          <c:showPercent val="0"/>
          <c:showBubbleSize val="0"/>
        </c:dLbls>
        <c:gapWidth val="182"/>
        <c:axId val="960445056"/>
        <c:axId val="960453696"/>
      </c:barChart>
      <c:catAx>
        <c:axId val="96044505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Gender</a:t>
                </a:r>
              </a:p>
            </c:rich>
          </c:tx>
          <c:layout>
            <c:manualLayout>
              <c:xMode val="edge"/>
              <c:yMode val="edge"/>
              <c:x val="2.7284505901377161E-2"/>
              <c:y val="0.404715266471991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60453696"/>
        <c:crosses val="autoZero"/>
        <c:auto val="1"/>
        <c:lblAlgn val="ctr"/>
        <c:lblOffset val="100"/>
        <c:noMultiLvlLbl val="0"/>
      </c:catAx>
      <c:valAx>
        <c:axId val="960453696"/>
        <c:scaling>
          <c:orientation val="minMax"/>
        </c:scaling>
        <c:delete val="1"/>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Average Salary</a:t>
                </a:r>
              </a:p>
            </c:rich>
          </c:tx>
          <c:layout>
            <c:manualLayout>
              <c:xMode val="edge"/>
              <c:yMode val="edge"/>
              <c:x val="0.42430865510214572"/>
              <c:y val="0.8583301031087681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quot;K&quot;" sourceLinked="1"/>
        <c:majorTickMark val="none"/>
        <c:minorTickMark val="none"/>
        <c:tickLblPos val="nextTo"/>
        <c:crossAx val="960445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Academic Background</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Salary by Academic Background</a:t>
            </a:r>
          </a:p>
        </c:rich>
      </c:tx>
      <c:layout>
        <c:manualLayout>
          <c:xMode val="edge"/>
          <c:yMode val="edge"/>
          <c:x val="0.17077004639759821"/>
          <c:y val="6.56811265347549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36409490479671E-2"/>
          <c:y val="0.19745388664510699"/>
          <c:w val="0.90937398457557073"/>
          <c:h val="0.51298312940012558"/>
        </c:manualLayout>
      </c:layout>
      <c:barChart>
        <c:barDir val="col"/>
        <c:grouping val="clustered"/>
        <c:varyColors val="0"/>
        <c:ser>
          <c:idx val="0"/>
          <c:order val="0"/>
          <c:tx>
            <c:strRef>
              <c:f>KPIs!$B$39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KPIs!$A$40:$A$43</c:f>
              <c:strCache>
                <c:ptCount val="3"/>
                <c:pt idx="0">
                  <c:v>Sci&amp;Tech</c:v>
                </c:pt>
                <c:pt idx="1">
                  <c:v>Comm&amp;Mgmt</c:v>
                </c:pt>
                <c:pt idx="2">
                  <c:v>Others</c:v>
                </c:pt>
              </c:strCache>
            </c:strRef>
          </c:cat>
          <c:val>
            <c:numRef>
              <c:f>KPIs!$B$40:$B$43</c:f>
              <c:numCache>
                <c:formatCode>0,\ "K"</c:formatCode>
                <c:ptCount val="3"/>
                <c:pt idx="0">
                  <c:v>218627.11864406778</c:v>
                </c:pt>
                <c:pt idx="1">
                  <c:v>196000</c:v>
                </c:pt>
                <c:pt idx="2">
                  <c:v>127454.54545454546</c:v>
                </c:pt>
              </c:numCache>
            </c:numRef>
          </c:val>
          <c:extLst>
            <c:ext xmlns:c16="http://schemas.microsoft.com/office/drawing/2014/chart" uri="{C3380CC4-5D6E-409C-BE32-E72D297353CC}">
              <c16:uniqueId val="{00000000-3F8A-447F-BD86-8B171A3BDFBA}"/>
            </c:ext>
          </c:extLst>
        </c:ser>
        <c:dLbls>
          <c:dLblPos val="outEnd"/>
          <c:showLegendKey val="0"/>
          <c:showVal val="1"/>
          <c:showCatName val="0"/>
          <c:showSerName val="0"/>
          <c:showPercent val="0"/>
          <c:showBubbleSize val="0"/>
        </c:dLbls>
        <c:gapWidth val="219"/>
        <c:overlap val="-27"/>
        <c:axId val="960428736"/>
        <c:axId val="960429696"/>
      </c:barChart>
      <c:catAx>
        <c:axId val="96042873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Academic Background</a:t>
                </a:r>
              </a:p>
            </c:rich>
          </c:tx>
          <c:layout>
            <c:manualLayout>
              <c:xMode val="edge"/>
              <c:yMode val="edge"/>
              <c:x val="0.32806638179462039"/>
              <c:y val="0.8415861073047072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60429696"/>
        <c:crosses val="autoZero"/>
        <c:auto val="1"/>
        <c:lblAlgn val="ctr"/>
        <c:lblOffset val="100"/>
        <c:noMultiLvlLbl val="0"/>
      </c:catAx>
      <c:valAx>
        <c:axId val="960429696"/>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Average Salary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quot;K&quot;" sourceLinked="1"/>
        <c:majorTickMark val="none"/>
        <c:minorTickMark val="none"/>
        <c:tickLblPos val="nextTo"/>
        <c:crossAx val="96042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[Allen Brook College of Data &amp; Engineering (ABCDE) Placement Analysis (WORKED).xlsx]KPIs!Average Salary by CGPA</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Salary by CGPA</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KPIs!$B$73</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KPIs!$A$74:$A$78</c:f>
              <c:strCache>
                <c:ptCount val="4"/>
                <c:pt idx="0">
                  <c:v>5-6</c:v>
                </c:pt>
                <c:pt idx="1">
                  <c:v>6-7</c:v>
                </c:pt>
                <c:pt idx="2">
                  <c:v>7-8</c:v>
                </c:pt>
                <c:pt idx="3">
                  <c:v>8-9</c:v>
                </c:pt>
              </c:strCache>
            </c:strRef>
          </c:cat>
          <c:val>
            <c:numRef>
              <c:f>KPIs!$B$74:$B$78</c:f>
              <c:numCache>
                <c:formatCode>0,\ "K"</c:formatCode>
                <c:ptCount val="4"/>
                <c:pt idx="0">
                  <c:v>184255.81395348837</c:v>
                </c:pt>
                <c:pt idx="1">
                  <c:v>193116.66666666666</c:v>
                </c:pt>
                <c:pt idx="2">
                  <c:v>216081.63265306121</c:v>
                </c:pt>
                <c:pt idx="3">
                  <c:v>345333.33333333331</c:v>
                </c:pt>
              </c:numCache>
            </c:numRef>
          </c:val>
          <c:smooth val="0"/>
          <c:extLst>
            <c:ext xmlns:c16="http://schemas.microsoft.com/office/drawing/2014/chart" uri="{C3380CC4-5D6E-409C-BE32-E72D297353CC}">
              <c16:uniqueId val="{00000000-B5DD-4786-8DB4-B9E7439E12CF}"/>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960425856"/>
        <c:axId val="960439776"/>
      </c:lineChart>
      <c:catAx>
        <c:axId val="960425856"/>
        <c:scaling>
          <c:orientation val="minMax"/>
        </c:scaling>
        <c:delete val="1"/>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CGPA</a:t>
                </a:r>
              </a:p>
            </c:rich>
          </c:tx>
          <c:layout>
            <c:manualLayout>
              <c:xMode val="edge"/>
              <c:yMode val="edge"/>
              <c:x val="0.41113929911294494"/>
              <c:y val="0.9028634462315606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960439776"/>
        <c:crosses val="autoZero"/>
        <c:auto val="1"/>
        <c:lblAlgn val="ctr"/>
        <c:lblOffset val="100"/>
        <c:noMultiLvlLbl val="0"/>
      </c:catAx>
      <c:valAx>
        <c:axId val="960439776"/>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Average Salary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quot;K&quot;" sourceLinked="1"/>
        <c:majorTickMark val="none"/>
        <c:minorTickMark val="none"/>
        <c:tickLblPos val="nextTo"/>
        <c:crossAx val="96042585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9439</xdr:colOff>
      <xdr:row>5</xdr:row>
      <xdr:rowOff>171</xdr:rowOff>
    </xdr:from>
    <xdr:to>
      <xdr:col>6</xdr:col>
      <xdr:colOff>643580</xdr:colOff>
      <xdr:row>18</xdr:row>
      <xdr:rowOff>60067</xdr:rowOff>
    </xdr:to>
    <xdr:graphicFrame macro="">
      <xdr:nvGraphicFramePr>
        <xdr:cNvPr id="2" name="Chart 1">
          <a:extLst>
            <a:ext uri="{FF2B5EF4-FFF2-40B4-BE49-F238E27FC236}">
              <a16:creationId xmlns:a16="http://schemas.microsoft.com/office/drawing/2014/main" id="{91BE69C4-D5A7-55C2-B5B8-67078F07A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10680</xdr:colOff>
      <xdr:row>19</xdr:row>
      <xdr:rowOff>20596</xdr:rowOff>
    </xdr:from>
    <xdr:to>
      <xdr:col>7</xdr:col>
      <xdr:colOff>1089797</xdr:colOff>
      <xdr:row>28</xdr:row>
      <xdr:rowOff>127191</xdr:rowOff>
    </xdr:to>
    <xdr:graphicFrame macro="">
      <xdr:nvGraphicFramePr>
        <xdr:cNvPr id="4" name="Chart 3">
          <a:extLst>
            <a:ext uri="{FF2B5EF4-FFF2-40B4-BE49-F238E27FC236}">
              <a16:creationId xmlns:a16="http://schemas.microsoft.com/office/drawing/2014/main" id="{D7738BF1-2E39-7CB5-CAB3-340CF5DAD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17926</xdr:colOff>
      <xdr:row>29</xdr:row>
      <xdr:rowOff>160981</xdr:rowOff>
    </xdr:from>
    <xdr:to>
      <xdr:col>7</xdr:col>
      <xdr:colOff>1098378</xdr:colOff>
      <xdr:row>44</xdr:row>
      <xdr:rowOff>77230</xdr:rowOff>
    </xdr:to>
    <xdr:graphicFrame macro="">
      <xdr:nvGraphicFramePr>
        <xdr:cNvPr id="5" name="Chart 4">
          <a:extLst>
            <a:ext uri="{FF2B5EF4-FFF2-40B4-BE49-F238E27FC236}">
              <a16:creationId xmlns:a16="http://schemas.microsoft.com/office/drawing/2014/main" id="{46B22633-F711-2DED-0D04-9F266EB70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1062432</xdr:colOff>
      <xdr:row>46</xdr:row>
      <xdr:rowOff>8581</xdr:rowOff>
    </xdr:from>
    <xdr:to>
      <xdr:col>7</xdr:col>
      <xdr:colOff>1098377</xdr:colOff>
      <xdr:row>59</xdr:row>
      <xdr:rowOff>111554</xdr:rowOff>
    </xdr:to>
    <xdr:graphicFrame macro="">
      <xdr:nvGraphicFramePr>
        <xdr:cNvPr id="6" name="Chart 5">
          <a:extLst>
            <a:ext uri="{FF2B5EF4-FFF2-40B4-BE49-F238E27FC236}">
              <a16:creationId xmlns:a16="http://schemas.microsoft.com/office/drawing/2014/main" id="{D4C8183E-4669-BCD4-5085-3657B77A9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37661</xdr:colOff>
      <xdr:row>61</xdr:row>
      <xdr:rowOff>156595</xdr:rowOff>
    </xdr:from>
    <xdr:to>
      <xdr:col>8</xdr:col>
      <xdr:colOff>-1</xdr:colOff>
      <xdr:row>78</xdr:row>
      <xdr:rowOff>8580</xdr:rowOff>
    </xdr:to>
    <xdr:graphicFrame macro="">
      <xdr:nvGraphicFramePr>
        <xdr:cNvPr id="7" name="Chart 6">
          <a:extLst>
            <a:ext uri="{FF2B5EF4-FFF2-40B4-BE49-F238E27FC236}">
              <a16:creationId xmlns:a16="http://schemas.microsoft.com/office/drawing/2014/main" id="{7CEEE1BA-EF6D-EB7B-73CF-D722C416B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17923</xdr:colOff>
      <xdr:row>81</xdr:row>
      <xdr:rowOff>25741</xdr:rowOff>
    </xdr:from>
    <xdr:to>
      <xdr:col>7</xdr:col>
      <xdr:colOff>137297</xdr:colOff>
      <xdr:row>97</xdr:row>
      <xdr:rowOff>102172</xdr:rowOff>
    </xdr:to>
    <xdr:graphicFrame macro="">
      <xdr:nvGraphicFramePr>
        <xdr:cNvPr id="8" name="Chart 7">
          <a:extLst>
            <a:ext uri="{FF2B5EF4-FFF2-40B4-BE49-F238E27FC236}">
              <a16:creationId xmlns:a16="http://schemas.microsoft.com/office/drawing/2014/main" id="{8553A477-74DB-30FA-DDA4-FF2F545D6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39130</xdr:colOff>
      <xdr:row>12</xdr:row>
      <xdr:rowOff>17850</xdr:rowOff>
    </xdr:from>
    <xdr:to>
      <xdr:col>8</xdr:col>
      <xdr:colOff>752389</xdr:colOff>
      <xdr:row>17</xdr:row>
      <xdr:rowOff>60068</xdr:rowOff>
    </xdr:to>
    <mc:AlternateContent xmlns:mc="http://schemas.openxmlformats.org/markup-compatibility/2006" xmlns:a14="http://schemas.microsoft.com/office/drawing/2010/main">
      <mc:Choice Requires="a14">
        <xdr:graphicFrame macro="">
          <xdr:nvGraphicFramePr>
            <xdr:cNvPr id="10" name="workex">
              <a:extLst>
                <a:ext uri="{FF2B5EF4-FFF2-40B4-BE49-F238E27FC236}">
                  <a16:creationId xmlns:a16="http://schemas.microsoft.com/office/drawing/2014/main" id="{5EC4A3DC-A5B8-90E4-1ACA-71E2FF111077}"/>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7144265" y="1974336"/>
              <a:ext cx="1828800" cy="857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14417</xdr:colOff>
      <xdr:row>5</xdr:row>
      <xdr:rowOff>27458</xdr:rowOff>
    </xdr:from>
    <xdr:to>
      <xdr:col>10</xdr:col>
      <xdr:colOff>495987</xdr:colOff>
      <xdr:row>10</xdr:row>
      <xdr:rowOff>85811</xdr:rowOff>
    </xdr:to>
    <mc:AlternateContent xmlns:mc="http://schemas.openxmlformats.org/markup-compatibility/2006" xmlns:a14="http://schemas.microsoft.com/office/drawing/2010/main">
      <mc:Choice Requires="a14">
        <xdr:graphicFrame macro="">
          <xdr:nvGraphicFramePr>
            <xdr:cNvPr id="12" name="status">
              <a:extLst>
                <a:ext uri="{FF2B5EF4-FFF2-40B4-BE49-F238E27FC236}">
                  <a16:creationId xmlns:a16="http://schemas.microsoft.com/office/drawing/2014/main" id="{E4DC4D5C-8B54-2873-C204-AD77EEBBB13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453606" y="842661"/>
              <a:ext cx="1828800" cy="873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1089625</xdr:colOff>
      <xdr:row>5</xdr:row>
      <xdr:rowOff>53202</xdr:rowOff>
    </xdr:from>
    <xdr:to>
      <xdr:col>8</xdr:col>
      <xdr:colOff>713087</xdr:colOff>
      <xdr:row>10</xdr:row>
      <xdr:rowOff>120135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EDE1291D-4DBC-0924-0041-CDB8AB7718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98613" y="868405"/>
              <a:ext cx="1835150" cy="882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25572</xdr:colOff>
      <xdr:row>12</xdr:row>
      <xdr:rowOff>27460</xdr:rowOff>
    </xdr:from>
    <xdr:to>
      <xdr:col>10</xdr:col>
      <xdr:colOff>507142</xdr:colOff>
      <xdr:row>17</xdr:row>
      <xdr:rowOff>17163</xdr:rowOff>
    </xdr:to>
    <mc:AlternateContent xmlns:mc="http://schemas.openxmlformats.org/markup-compatibility/2006" xmlns:a14="http://schemas.microsoft.com/office/drawing/2010/main">
      <mc:Choice Requires="a14">
        <xdr:graphicFrame macro="">
          <xdr:nvGraphicFramePr>
            <xdr:cNvPr id="14" name="specialisation">
              <a:extLst>
                <a:ext uri="{FF2B5EF4-FFF2-40B4-BE49-F238E27FC236}">
                  <a16:creationId xmlns:a16="http://schemas.microsoft.com/office/drawing/2014/main" id="{A1C53975-F880-7A28-9223-849C317BA5FA}"/>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9464761" y="1983946"/>
              <a:ext cx="1828800" cy="804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7503</xdr:colOff>
      <xdr:row>0</xdr:row>
      <xdr:rowOff>35775</xdr:rowOff>
    </xdr:from>
    <xdr:to>
      <xdr:col>29</xdr:col>
      <xdr:colOff>595313</xdr:colOff>
      <xdr:row>5</xdr:row>
      <xdr:rowOff>22280</xdr:rowOff>
    </xdr:to>
    <xdr:sp macro="" textlink="">
      <xdr:nvSpPr>
        <xdr:cNvPr id="10" name="Rectangle: Rounded Corners 9">
          <a:extLst>
            <a:ext uri="{FF2B5EF4-FFF2-40B4-BE49-F238E27FC236}">
              <a16:creationId xmlns:a16="http://schemas.microsoft.com/office/drawing/2014/main" id="{02BFAD51-EA1E-4A8F-CBBE-9F6D08F028DB}"/>
            </a:ext>
          </a:extLst>
        </xdr:cNvPr>
        <xdr:cNvSpPr/>
      </xdr:nvSpPr>
      <xdr:spPr>
        <a:xfrm>
          <a:off x="7503" y="35775"/>
          <a:ext cx="18235518" cy="78025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217465</xdr:colOff>
      <xdr:row>0</xdr:row>
      <xdr:rowOff>121781</xdr:rowOff>
    </xdr:from>
    <xdr:to>
      <xdr:col>29</xdr:col>
      <xdr:colOff>476250</xdr:colOff>
      <xdr:row>4</xdr:row>
      <xdr:rowOff>95685</xdr:rowOff>
    </xdr:to>
    <xdr:sp macro="" textlink="">
      <xdr:nvSpPr>
        <xdr:cNvPr id="11" name="TextBox 10">
          <a:extLst>
            <a:ext uri="{FF2B5EF4-FFF2-40B4-BE49-F238E27FC236}">
              <a16:creationId xmlns:a16="http://schemas.microsoft.com/office/drawing/2014/main" id="{1AD70A2B-4F96-7906-DF0A-4B2738712870}"/>
            </a:ext>
          </a:extLst>
        </xdr:cNvPr>
        <xdr:cNvSpPr txBox="1"/>
      </xdr:nvSpPr>
      <xdr:spPr>
        <a:xfrm>
          <a:off x="217465" y="121781"/>
          <a:ext cx="17906493" cy="60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t> </a:t>
          </a:r>
          <a:r>
            <a:rPr lang="en-US" sz="3600" b="1"/>
            <a:t>Allen Brook College of Data &amp; Engineering</a:t>
          </a:r>
        </a:p>
      </xdr:txBody>
    </xdr:sp>
    <xdr:clientData/>
  </xdr:twoCellAnchor>
  <xdr:twoCellAnchor>
    <xdr:from>
      <xdr:col>0</xdr:col>
      <xdr:colOff>103673</xdr:colOff>
      <xdr:row>6</xdr:row>
      <xdr:rowOff>0</xdr:rowOff>
    </xdr:from>
    <xdr:to>
      <xdr:col>5</xdr:col>
      <xdr:colOff>97273</xdr:colOff>
      <xdr:row>15</xdr:row>
      <xdr:rowOff>0</xdr:rowOff>
    </xdr:to>
    <xdr:sp macro="" textlink="">
      <xdr:nvSpPr>
        <xdr:cNvPr id="12" name="Rectangle: Rounded Corners 11">
          <a:extLst>
            <a:ext uri="{FF2B5EF4-FFF2-40B4-BE49-F238E27FC236}">
              <a16:creationId xmlns:a16="http://schemas.microsoft.com/office/drawing/2014/main" id="{1225EF46-2911-300A-4E49-7EF5999FE4CC}"/>
            </a:ext>
          </a:extLst>
        </xdr:cNvPr>
        <xdr:cNvSpPr/>
      </xdr:nvSpPr>
      <xdr:spPr>
        <a:xfrm>
          <a:off x="103673" y="972766"/>
          <a:ext cx="3033494" cy="1459149"/>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244107</xdr:colOff>
      <xdr:row>5</xdr:row>
      <xdr:rowOff>148574</xdr:rowOff>
    </xdr:from>
    <xdr:to>
      <xdr:col>11</xdr:col>
      <xdr:colOff>119062</xdr:colOff>
      <xdr:row>14</xdr:row>
      <xdr:rowOff>143092</xdr:rowOff>
    </xdr:to>
    <xdr:sp macro="" textlink="">
      <xdr:nvSpPr>
        <xdr:cNvPr id="13" name="Rectangle: Rounded Corners 12">
          <a:extLst>
            <a:ext uri="{FF2B5EF4-FFF2-40B4-BE49-F238E27FC236}">
              <a16:creationId xmlns:a16="http://schemas.microsoft.com/office/drawing/2014/main" id="{09B48A1D-48BA-4086-ABD3-2492DC67A433}"/>
            </a:ext>
          </a:extLst>
        </xdr:cNvPr>
        <xdr:cNvSpPr/>
      </xdr:nvSpPr>
      <xdr:spPr>
        <a:xfrm>
          <a:off x="3286815" y="942324"/>
          <a:ext cx="3526205" cy="142326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9075</xdr:colOff>
      <xdr:row>5</xdr:row>
      <xdr:rowOff>128887</xdr:rowOff>
    </xdr:from>
    <xdr:to>
      <xdr:col>24</xdr:col>
      <xdr:colOff>17235</xdr:colOff>
      <xdr:row>14</xdr:row>
      <xdr:rowOff>130977</xdr:rowOff>
    </xdr:to>
    <xdr:sp macro="" textlink="">
      <xdr:nvSpPr>
        <xdr:cNvPr id="14" name="Rectangle: Rounded Corners 13">
          <a:extLst>
            <a:ext uri="{FF2B5EF4-FFF2-40B4-BE49-F238E27FC236}">
              <a16:creationId xmlns:a16="http://schemas.microsoft.com/office/drawing/2014/main" id="{9A9EAA88-BDB1-4BE7-8C09-D16FC9ACAAAC}"/>
            </a:ext>
          </a:extLst>
        </xdr:cNvPr>
        <xdr:cNvSpPr/>
      </xdr:nvSpPr>
      <xdr:spPr>
        <a:xfrm>
          <a:off x="10952692" y="939525"/>
          <a:ext cx="3656032" cy="1461239"/>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251355</xdr:colOff>
      <xdr:row>5</xdr:row>
      <xdr:rowOff>149138</xdr:rowOff>
    </xdr:from>
    <xdr:to>
      <xdr:col>17</xdr:col>
      <xdr:colOff>463021</xdr:colOff>
      <xdr:row>14</xdr:row>
      <xdr:rowOff>104778</xdr:rowOff>
    </xdr:to>
    <xdr:sp macro="" textlink="">
      <xdr:nvSpPr>
        <xdr:cNvPr id="15" name="Rectangle: Rounded Corners 14">
          <a:extLst>
            <a:ext uri="{FF2B5EF4-FFF2-40B4-BE49-F238E27FC236}">
              <a16:creationId xmlns:a16="http://schemas.microsoft.com/office/drawing/2014/main" id="{8170DC7C-F8E6-4D93-A62F-A84860AF74DC}"/>
            </a:ext>
          </a:extLst>
        </xdr:cNvPr>
        <xdr:cNvSpPr/>
      </xdr:nvSpPr>
      <xdr:spPr>
        <a:xfrm>
          <a:off x="6939121" y="959776"/>
          <a:ext cx="3859538" cy="1414789"/>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13229</xdr:colOff>
      <xdr:row>16</xdr:row>
      <xdr:rowOff>54066</xdr:rowOff>
    </xdr:from>
    <xdr:to>
      <xdr:col>29</xdr:col>
      <xdr:colOff>389315</xdr:colOff>
      <xdr:row>35</xdr:row>
      <xdr:rowOff>159899</xdr:rowOff>
    </xdr:to>
    <xdr:sp macro="" textlink="">
      <xdr:nvSpPr>
        <xdr:cNvPr id="16" name="Rectangle: Rounded Corners 15">
          <a:extLst>
            <a:ext uri="{FF2B5EF4-FFF2-40B4-BE49-F238E27FC236}">
              <a16:creationId xmlns:a16="http://schemas.microsoft.com/office/drawing/2014/main" id="{FED5EA85-EF77-424F-A3D0-64CBC4A5D8A7}"/>
            </a:ext>
          </a:extLst>
        </xdr:cNvPr>
        <xdr:cNvSpPr/>
      </xdr:nvSpPr>
      <xdr:spPr>
        <a:xfrm>
          <a:off x="12768446" y="2704501"/>
          <a:ext cx="5235217" cy="3253224"/>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52916</xdr:colOff>
      <xdr:row>16</xdr:row>
      <xdr:rowOff>63177</xdr:rowOff>
    </xdr:from>
    <xdr:to>
      <xdr:col>20</xdr:col>
      <xdr:colOff>529976</xdr:colOff>
      <xdr:row>35</xdr:row>
      <xdr:rowOff>157130</xdr:rowOff>
    </xdr:to>
    <xdr:sp macro="" textlink="">
      <xdr:nvSpPr>
        <xdr:cNvPr id="17" name="Rectangle: Rounded Corners 16">
          <a:extLst>
            <a:ext uri="{FF2B5EF4-FFF2-40B4-BE49-F238E27FC236}">
              <a16:creationId xmlns:a16="http://schemas.microsoft.com/office/drawing/2014/main" id="{62366E79-DEDA-402A-BEA6-2DC12D007AB6}"/>
            </a:ext>
          </a:extLst>
        </xdr:cNvPr>
        <xdr:cNvSpPr/>
      </xdr:nvSpPr>
      <xdr:spPr>
        <a:xfrm>
          <a:off x="6138333" y="2603177"/>
          <a:ext cx="6562476" cy="311020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221371</xdr:colOff>
      <xdr:row>6</xdr:row>
      <xdr:rowOff>78288</xdr:rowOff>
    </xdr:from>
    <xdr:to>
      <xdr:col>4</xdr:col>
      <xdr:colOff>558030</xdr:colOff>
      <xdr:row>9</xdr:row>
      <xdr:rowOff>103673</xdr:rowOff>
    </xdr:to>
    <xdr:sp macro="" textlink="">
      <xdr:nvSpPr>
        <xdr:cNvPr id="19" name="TextBox 18">
          <a:extLst>
            <a:ext uri="{FF2B5EF4-FFF2-40B4-BE49-F238E27FC236}">
              <a16:creationId xmlns:a16="http://schemas.microsoft.com/office/drawing/2014/main" id="{57EF424D-1CB1-CB60-B2D5-BB4EDD2A0C89}"/>
            </a:ext>
          </a:extLst>
        </xdr:cNvPr>
        <xdr:cNvSpPr txBox="1"/>
      </xdr:nvSpPr>
      <xdr:spPr>
        <a:xfrm>
          <a:off x="221371" y="1040409"/>
          <a:ext cx="2774033" cy="50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dk1"/>
              </a:solidFill>
              <a:effectLst/>
              <a:latin typeface="+mn-lt"/>
              <a:ea typeface="+mn-ea"/>
              <a:cs typeface="+mn-cs"/>
            </a:rPr>
            <a:t>Total Students</a:t>
          </a:r>
          <a:r>
            <a:rPr lang="en-US" sz="2400"/>
            <a:t> </a:t>
          </a:r>
        </a:p>
      </xdr:txBody>
    </xdr:sp>
    <xdr:clientData/>
  </xdr:twoCellAnchor>
  <xdr:twoCellAnchor>
    <xdr:from>
      <xdr:col>5</xdr:col>
      <xdr:colOff>321848</xdr:colOff>
      <xdr:row>6</xdr:row>
      <xdr:rowOff>78287</xdr:rowOff>
    </xdr:from>
    <xdr:to>
      <xdr:col>10</xdr:col>
      <xdr:colOff>451827</xdr:colOff>
      <xdr:row>9</xdr:row>
      <xdr:rowOff>90714</xdr:rowOff>
    </xdr:to>
    <xdr:sp macro="" textlink="">
      <xdr:nvSpPr>
        <xdr:cNvPr id="23" name="TextBox 22">
          <a:extLst>
            <a:ext uri="{FF2B5EF4-FFF2-40B4-BE49-F238E27FC236}">
              <a16:creationId xmlns:a16="http://schemas.microsoft.com/office/drawing/2014/main" id="{F6737D62-15C4-22C2-8749-D367DB79F208}"/>
            </a:ext>
          </a:extLst>
        </xdr:cNvPr>
        <xdr:cNvSpPr txBox="1"/>
      </xdr:nvSpPr>
      <xdr:spPr>
        <a:xfrm>
          <a:off x="3367256" y="1011348"/>
          <a:ext cx="3175387" cy="478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dk1"/>
              </a:solidFill>
              <a:effectLst/>
              <a:latin typeface="+mn-lt"/>
              <a:ea typeface="+mn-ea"/>
              <a:cs typeface="+mn-cs"/>
            </a:rPr>
            <a:t>Placed Students</a:t>
          </a:r>
          <a:r>
            <a:rPr lang="en-US" sz="2400"/>
            <a:t> </a:t>
          </a:r>
        </a:p>
      </xdr:txBody>
    </xdr:sp>
    <xdr:clientData/>
  </xdr:twoCellAnchor>
  <xdr:twoCellAnchor>
    <xdr:from>
      <xdr:col>5</xdr:col>
      <xdr:colOff>295753</xdr:colOff>
      <xdr:row>10</xdr:row>
      <xdr:rowOff>12960</xdr:rowOff>
    </xdr:from>
    <xdr:to>
      <xdr:col>10</xdr:col>
      <xdr:colOff>453572</xdr:colOff>
      <xdr:row>13</xdr:row>
      <xdr:rowOff>116632</xdr:rowOff>
    </xdr:to>
    <xdr:sp macro="" textlink="">
      <xdr:nvSpPr>
        <xdr:cNvPr id="24" name="TextBox 23">
          <a:extLst>
            <a:ext uri="{FF2B5EF4-FFF2-40B4-BE49-F238E27FC236}">
              <a16:creationId xmlns:a16="http://schemas.microsoft.com/office/drawing/2014/main" id="{6D481FC0-CA57-7ED4-5565-2A0C8A4FB14C}"/>
            </a:ext>
          </a:extLst>
        </xdr:cNvPr>
        <xdr:cNvSpPr txBox="1"/>
      </xdr:nvSpPr>
      <xdr:spPr>
        <a:xfrm>
          <a:off x="3341161" y="1568062"/>
          <a:ext cx="3203227" cy="570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0" i="0" u="none" strike="noStrike">
              <a:solidFill>
                <a:schemeClr val="dk1"/>
              </a:solidFill>
              <a:effectLst/>
              <a:latin typeface="+mn-lt"/>
              <a:ea typeface="+mn-ea"/>
              <a:cs typeface="+mn-cs"/>
            </a:rPr>
            <a:t>148</a:t>
          </a:r>
          <a:r>
            <a:rPr lang="en-US" sz="4000"/>
            <a:t> </a:t>
          </a:r>
        </a:p>
      </xdr:txBody>
    </xdr:sp>
    <xdr:clientData/>
  </xdr:twoCellAnchor>
  <xdr:twoCellAnchor>
    <xdr:from>
      <xdr:col>11</xdr:col>
      <xdr:colOff>396874</xdr:colOff>
      <xdr:row>10</xdr:row>
      <xdr:rowOff>0</xdr:rowOff>
    </xdr:from>
    <xdr:to>
      <xdr:col>17</xdr:col>
      <xdr:colOff>357187</xdr:colOff>
      <xdr:row>13</xdr:row>
      <xdr:rowOff>90714</xdr:rowOff>
    </xdr:to>
    <xdr:sp macro="" textlink="">
      <xdr:nvSpPr>
        <xdr:cNvPr id="26" name="TextBox 25">
          <a:extLst>
            <a:ext uri="{FF2B5EF4-FFF2-40B4-BE49-F238E27FC236}">
              <a16:creationId xmlns:a16="http://schemas.microsoft.com/office/drawing/2014/main" id="{4CA136D6-DD42-0A2A-F69F-59965D2CEDE8}"/>
            </a:ext>
          </a:extLst>
        </xdr:cNvPr>
        <xdr:cNvSpPr txBox="1"/>
      </xdr:nvSpPr>
      <xdr:spPr>
        <a:xfrm>
          <a:off x="7090832" y="1587500"/>
          <a:ext cx="3611563" cy="56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0" i="0" u="none" strike="noStrike">
              <a:solidFill>
                <a:schemeClr val="dk1"/>
              </a:solidFill>
              <a:effectLst/>
              <a:latin typeface="+mn-lt"/>
              <a:ea typeface="+mn-ea"/>
              <a:cs typeface="+mn-cs"/>
            </a:rPr>
            <a:t>67</a:t>
          </a:r>
          <a:r>
            <a:rPr lang="en-US" sz="4000"/>
            <a:t> </a:t>
          </a:r>
        </a:p>
      </xdr:txBody>
    </xdr:sp>
    <xdr:clientData/>
  </xdr:twoCellAnchor>
  <xdr:twoCellAnchor>
    <xdr:from>
      <xdr:col>0</xdr:col>
      <xdr:colOff>233265</xdr:colOff>
      <xdr:row>10</xdr:row>
      <xdr:rowOff>25918</xdr:rowOff>
    </xdr:from>
    <xdr:to>
      <xdr:col>4</xdr:col>
      <xdr:colOff>556713</xdr:colOff>
      <xdr:row>13</xdr:row>
      <xdr:rowOff>129591</xdr:rowOff>
    </xdr:to>
    <xdr:sp macro="" textlink="">
      <xdr:nvSpPr>
        <xdr:cNvPr id="32" name="TextBox 31">
          <a:extLst>
            <a:ext uri="{FF2B5EF4-FFF2-40B4-BE49-F238E27FC236}">
              <a16:creationId xmlns:a16="http://schemas.microsoft.com/office/drawing/2014/main" id="{B318C4CF-3C1E-40CE-89D5-03FB003F3D32}"/>
            </a:ext>
          </a:extLst>
        </xdr:cNvPr>
        <xdr:cNvSpPr txBox="1"/>
      </xdr:nvSpPr>
      <xdr:spPr>
        <a:xfrm>
          <a:off x="233265" y="1581020"/>
          <a:ext cx="2759775" cy="57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0" i="0" u="none" strike="noStrike">
              <a:solidFill>
                <a:schemeClr val="dk1"/>
              </a:solidFill>
              <a:effectLst/>
              <a:latin typeface="+mn-lt"/>
              <a:ea typeface="+mn-ea"/>
              <a:cs typeface="+mn-cs"/>
            </a:rPr>
            <a:t>215</a:t>
          </a:r>
          <a:r>
            <a:rPr lang="en-US" sz="4000"/>
            <a:t> </a:t>
          </a:r>
        </a:p>
      </xdr:txBody>
    </xdr:sp>
    <xdr:clientData/>
  </xdr:twoCellAnchor>
  <xdr:twoCellAnchor>
    <xdr:from>
      <xdr:col>18</xdr:col>
      <xdr:colOff>191313</xdr:colOff>
      <xdr:row>6</xdr:row>
      <xdr:rowOff>49864</xdr:rowOff>
    </xdr:from>
    <xdr:to>
      <xdr:col>23</xdr:col>
      <xdr:colOff>484392</xdr:colOff>
      <xdr:row>9</xdr:row>
      <xdr:rowOff>65066</xdr:rowOff>
    </xdr:to>
    <xdr:sp macro="" textlink="">
      <xdr:nvSpPr>
        <xdr:cNvPr id="41" name="TextBox 40">
          <a:extLst>
            <a:ext uri="{FF2B5EF4-FFF2-40B4-BE49-F238E27FC236}">
              <a16:creationId xmlns:a16="http://schemas.microsoft.com/office/drawing/2014/main" id="{DD44F888-B86B-494F-92B7-96A62CDB6F53}"/>
            </a:ext>
          </a:extLst>
        </xdr:cNvPr>
        <xdr:cNvSpPr txBox="1"/>
      </xdr:nvSpPr>
      <xdr:spPr>
        <a:xfrm>
          <a:off x="11145063" y="1002364"/>
          <a:ext cx="3335787" cy="49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dk1"/>
              </a:solidFill>
              <a:effectLst/>
              <a:latin typeface="+mn-lt"/>
              <a:ea typeface="+mn-ea"/>
              <a:cs typeface="+mn-cs"/>
            </a:rPr>
            <a:t>Placement Rate (%)</a:t>
          </a:r>
          <a:endParaRPr lang="en-US" sz="2400"/>
        </a:p>
      </xdr:txBody>
    </xdr:sp>
    <xdr:clientData/>
  </xdr:twoCellAnchor>
  <xdr:twoCellAnchor>
    <xdr:from>
      <xdr:col>18</xdr:col>
      <xdr:colOff>162822</xdr:colOff>
      <xdr:row>10</xdr:row>
      <xdr:rowOff>39687</xdr:rowOff>
    </xdr:from>
    <xdr:to>
      <xdr:col>23</xdr:col>
      <xdr:colOff>394841</xdr:colOff>
      <xdr:row>13</xdr:row>
      <xdr:rowOff>91523</xdr:rowOff>
    </xdr:to>
    <xdr:sp macro="" textlink="">
      <xdr:nvSpPr>
        <xdr:cNvPr id="42" name="TextBox 41">
          <a:extLst>
            <a:ext uri="{FF2B5EF4-FFF2-40B4-BE49-F238E27FC236}">
              <a16:creationId xmlns:a16="http://schemas.microsoft.com/office/drawing/2014/main" id="{AEF2DBD2-F664-40EE-9695-011F8F2822F7}"/>
            </a:ext>
          </a:extLst>
        </xdr:cNvPr>
        <xdr:cNvSpPr txBox="1"/>
      </xdr:nvSpPr>
      <xdr:spPr>
        <a:xfrm>
          <a:off x="11116572" y="1627187"/>
          <a:ext cx="3274727" cy="52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0" i="0" u="none" strike="noStrike">
              <a:solidFill>
                <a:schemeClr val="dk1"/>
              </a:solidFill>
              <a:effectLst/>
              <a:latin typeface="+mn-lt"/>
              <a:ea typeface="+mn-ea"/>
              <a:cs typeface="+mn-cs"/>
            </a:rPr>
            <a:t>69</a:t>
          </a:r>
          <a:endParaRPr lang="en-US" sz="4000"/>
        </a:p>
      </xdr:txBody>
    </xdr:sp>
    <xdr:clientData/>
  </xdr:twoCellAnchor>
  <xdr:twoCellAnchor>
    <xdr:from>
      <xdr:col>12</xdr:col>
      <xdr:colOff>31546</xdr:colOff>
      <xdr:row>6</xdr:row>
      <xdr:rowOff>48847</xdr:rowOff>
    </xdr:from>
    <xdr:to>
      <xdr:col>17</xdr:col>
      <xdr:colOff>287989</xdr:colOff>
      <xdr:row>9</xdr:row>
      <xdr:rowOff>51837</xdr:rowOff>
    </xdr:to>
    <xdr:sp macro="" textlink="">
      <xdr:nvSpPr>
        <xdr:cNvPr id="43" name="TextBox 42">
          <a:extLst>
            <a:ext uri="{FF2B5EF4-FFF2-40B4-BE49-F238E27FC236}">
              <a16:creationId xmlns:a16="http://schemas.microsoft.com/office/drawing/2014/main" id="{64C7B7AE-93F9-4FF1-91F0-1CAD5D9929C8}"/>
            </a:ext>
          </a:extLst>
        </xdr:cNvPr>
        <xdr:cNvSpPr txBox="1"/>
      </xdr:nvSpPr>
      <xdr:spPr>
        <a:xfrm>
          <a:off x="7334046" y="1001347"/>
          <a:ext cx="3299151" cy="479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Not Placed Students</a:t>
          </a:r>
          <a:r>
            <a:rPr lang="en-US" sz="2400">
              <a:solidFill>
                <a:schemeClr val="dk1"/>
              </a:solidFill>
              <a:effectLst/>
              <a:latin typeface="+mn-lt"/>
              <a:ea typeface="+mn-ea"/>
              <a:cs typeface="+mn-cs"/>
            </a:rPr>
            <a:t> </a:t>
          </a:r>
          <a:endParaRPr lang="en-US" sz="2400">
            <a:effectLst/>
          </a:endParaRPr>
        </a:p>
        <a:p>
          <a:pPr algn="ctr"/>
          <a:endParaRPr lang="en-US" sz="2400"/>
        </a:p>
      </xdr:txBody>
    </xdr:sp>
    <xdr:clientData/>
  </xdr:twoCellAnchor>
  <xdr:twoCellAnchor>
    <xdr:from>
      <xdr:col>0</xdr:col>
      <xdr:colOff>72250</xdr:colOff>
      <xdr:row>37</xdr:row>
      <xdr:rowOff>0</xdr:rowOff>
    </xdr:from>
    <xdr:to>
      <xdr:col>10</xdr:col>
      <xdr:colOff>11193</xdr:colOff>
      <xdr:row>57</xdr:row>
      <xdr:rowOff>122115</xdr:rowOff>
    </xdr:to>
    <xdr:sp macro="" textlink="">
      <xdr:nvSpPr>
        <xdr:cNvPr id="46" name="Rectangle: Rounded Corners 45">
          <a:extLst>
            <a:ext uri="{FF2B5EF4-FFF2-40B4-BE49-F238E27FC236}">
              <a16:creationId xmlns:a16="http://schemas.microsoft.com/office/drawing/2014/main" id="{22FC4E80-BF07-4B68-9F4E-3E6E73F8A593}"/>
            </a:ext>
          </a:extLst>
        </xdr:cNvPr>
        <xdr:cNvSpPr/>
      </xdr:nvSpPr>
      <xdr:spPr>
        <a:xfrm>
          <a:off x="72250" y="5873750"/>
          <a:ext cx="6024360" cy="329711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139104</xdr:colOff>
      <xdr:row>36</xdr:row>
      <xdr:rowOff>116417</xdr:rowOff>
    </xdr:from>
    <xdr:to>
      <xdr:col>20</xdr:col>
      <xdr:colOff>26458</xdr:colOff>
      <xdr:row>58</xdr:row>
      <xdr:rowOff>0</xdr:rowOff>
    </xdr:to>
    <xdr:sp macro="" textlink="">
      <xdr:nvSpPr>
        <xdr:cNvPr id="47" name="Rectangle: Rounded Corners 46">
          <a:extLst>
            <a:ext uri="{FF2B5EF4-FFF2-40B4-BE49-F238E27FC236}">
              <a16:creationId xmlns:a16="http://schemas.microsoft.com/office/drawing/2014/main" id="{DE3D6988-2AB3-47A7-AF76-C71F39E4AD1B}"/>
            </a:ext>
          </a:extLst>
        </xdr:cNvPr>
        <xdr:cNvSpPr/>
      </xdr:nvSpPr>
      <xdr:spPr>
        <a:xfrm>
          <a:off x="6224521" y="5831417"/>
          <a:ext cx="5972770" cy="337608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129862</xdr:colOff>
      <xdr:row>16</xdr:row>
      <xdr:rowOff>79375</xdr:rowOff>
    </xdr:from>
    <xdr:to>
      <xdr:col>9</xdr:col>
      <xdr:colOff>583432</xdr:colOff>
      <xdr:row>36</xdr:row>
      <xdr:rowOff>11879</xdr:rowOff>
    </xdr:to>
    <xdr:sp macro="" textlink="">
      <xdr:nvSpPr>
        <xdr:cNvPr id="48" name="Rectangle: Rounded Corners 47">
          <a:extLst>
            <a:ext uri="{FF2B5EF4-FFF2-40B4-BE49-F238E27FC236}">
              <a16:creationId xmlns:a16="http://schemas.microsoft.com/office/drawing/2014/main" id="{E7023ADF-ABB2-4C7F-BF3E-331AEB82D429}"/>
            </a:ext>
          </a:extLst>
        </xdr:cNvPr>
        <xdr:cNvSpPr/>
      </xdr:nvSpPr>
      <xdr:spPr>
        <a:xfrm>
          <a:off x="129862" y="2619375"/>
          <a:ext cx="5930445" cy="3107504"/>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139851</xdr:colOff>
      <xdr:row>5</xdr:row>
      <xdr:rowOff>83717</xdr:rowOff>
    </xdr:from>
    <xdr:to>
      <xdr:col>29</xdr:col>
      <xdr:colOff>489480</xdr:colOff>
      <xdr:row>9</xdr:row>
      <xdr:rowOff>136183</xdr:rowOff>
    </xdr:to>
    <xdr:sp macro="" textlink="">
      <xdr:nvSpPr>
        <xdr:cNvPr id="49" name="Rectangle: Rounded Corners 48">
          <a:extLst>
            <a:ext uri="{FF2B5EF4-FFF2-40B4-BE49-F238E27FC236}">
              <a16:creationId xmlns:a16="http://schemas.microsoft.com/office/drawing/2014/main" id="{C5434CBA-C4C8-4E5C-999B-E21B3DCEA618}"/>
            </a:ext>
          </a:extLst>
        </xdr:cNvPr>
        <xdr:cNvSpPr/>
      </xdr:nvSpPr>
      <xdr:spPr>
        <a:xfrm>
          <a:off x="14744851" y="877467"/>
          <a:ext cx="3392337" cy="687466"/>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157396</xdr:colOff>
      <xdr:row>36</xdr:row>
      <xdr:rowOff>92604</xdr:rowOff>
    </xdr:from>
    <xdr:to>
      <xdr:col>29</xdr:col>
      <xdr:colOff>463020</xdr:colOff>
      <xdr:row>58</xdr:row>
      <xdr:rowOff>26458</xdr:rowOff>
    </xdr:to>
    <xdr:sp macro="" textlink="">
      <xdr:nvSpPr>
        <xdr:cNvPr id="50" name="Rectangle: Rounded Corners 49">
          <a:extLst>
            <a:ext uri="{FF2B5EF4-FFF2-40B4-BE49-F238E27FC236}">
              <a16:creationId xmlns:a16="http://schemas.microsoft.com/office/drawing/2014/main" id="{03F7DB35-F5AD-41CE-BF28-32386070A313}"/>
            </a:ext>
          </a:extLst>
        </xdr:cNvPr>
        <xdr:cNvSpPr/>
      </xdr:nvSpPr>
      <xdr:spPr>
        <a:xfrm>
          <a:off x="12328229" y="5807604"/>
          <a:ext cx="5782499" cy="3426354"/>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66146</xdr:colOff>
      <xdr:row>38</xdr:row>
      <xdr:rowOff>25379</xdr:rowOff>
    </xdr:from>
    <xdr:to>
      <xdr:col>9</xdr:col>
      <xdr:colOff>582083</xdr:colOff>
      <xdr:row>56</xdr:row>
      <xdr:rowOff>70154</xdr:rowOff>
    </xdr:to>
    <xdr:graphicFrame macro="">
      <xdr:nvGraphicFramePr>
        <xdr:cNvPr id="55" name="Chart 54">
          <a:extLst>
            <a:ext uri="{FF2B5EF4-FFF2-40B4-BE49-F238E27FC236}">
              <a16:creationId xmlns:a16="http://schemas.microsoft.com/office/drawing/2014/main" id="{DF922523-0CCD-4E74-A509-C6911AF08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388776</xdr:colOff>
      <xdr:row>36</xdr:row>
      <xdr:rowOff>145521</xdr:rowOff>
    </xdr:from>
    <xdr:to>
      <xdr:col>19</xdr:col>
      <xdr:colOff>349898</xdr:colOff>
      <xdr:row>57</xdr:row>
      <xdr:rowOff>119063</xdr:rowOff>
    </xdr:to>
    <xdr:graphicFrame macro="">
      <xdr:nvGraphicFramePr>
        <xdr:cNvPr id="56" name="Chart 55">
          <a:extLst>
            <a:ext uri="{FF2B5EF4-FFF2-40B4-BE49-F238E27FC236}">
              <a16:creationId xmlns:a16="http://schemas.microsoft.com/office/drawing/2014/main" id="{6D5E686A-A793-413B-AEE4-C3C684CF7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217066</xdr:colOff>
      <xdr:row>37</xdr:row>
      <xdr:rowOff>102593</xdr:rowOff>
    </xdr:from>
    <xdr:to>
      <xdr:col>28</xdr:col>
      <xdr:colOff>566423</xdr:colOff>
      <xdr:row>56</xdr:row>
      <xdr:rowOff>89634</xdr:rowOff>
    </xdr:to>
    <xdr:graphicFrame macro="">
      <xdr:nvGraphicFramePr>
        <xdr:cNvPr id="57" name="Chart 56">
          <a:extLst>
            <a:ext uri="{FF2B5EF4-FFF2-40B4-BE49-F238E27FC236}">
              <a16:creationId xmlns:a16="http://schemas.microsoft.com/office/drawing/2014/main" id="{D3385222-3F1B-42A0-ADB3-9911A9AA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375005</xdr:colOff>
      <xdr:row>16</xdr:row>
      <xdr:rowOff>145521</xdr:rowOff>
    </xdr:from>
    <xdr:to>
      <xdr:col>9</xdr:col>
      <xdr:colOff>271333</xdr:colOff>
      <xdr:row>34</xdr:row>
      <xdr:rowOff>145800</xdr:rowOff>
    </xdr:to>
    <xdr:graphicFrame macro="">
      <xdr:nvGraphicFramePr>
        <xdr:cNvPr id="60" name="Chart 59">
          <a:extLst>
            <a:ext uri="{FF2B5EF4-FFF2-40B4-BE49-F238E27FC236}">
              <a16:creationId xmlns:a16="http://schemas.microsoft.com/office/drawing/2014/main" id="{66DA0E9C-4AF4-43FF-A371-9460B131C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26458</xdr:colOff>
      <xdr:row>16</xdr:row>
      <xdr:rowOff>66147</xdr:rowOff>
    </xdr:from>
    <xdr:to>
      <xdr:col>29</xdr:col>
      <xdr:colOff>297086</xdr:colOff>
      <xdr:row>35</xdr:row>
      <xdr:rowOff>79375</xdr:rowOff>
    </xdr:to>
    <xdr:graphicFrame macro="">
      <xdr:nvGraphicFramePr>
        <xdr:cNvPr id="61" name="Chart 60">
          <a:extLst>
            <a:ext uri="{FF2B5EF4-FFF2-40B4-BE49-F238E27FC236}">
              <a16:creationId xmlns:a16="http://schemas.microsoft.com/office/drawing/2014/main" id="{018A33FB-1D97-4940-BEDD-4E015509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171979</xdr:colOff>
      <xdr:row>16</xdr:row>
      <xdr:rowOff>92604</xdr:rowOff>
    </xdr:from>
    <xdr:to>
      <xdr:col>20</xdr:col>
      <xdr:colOff>476250</xdr:colOff>
      <xdr:row>35</xdr:row>
      <xdr:rowOff>132292</xdr:rowOff>
    </xdr:to>
    <xdr:graphicFrame macro="">
      <xdr:nvGraphicFramePr>
        <xdr:cNvPr id="62" name="Chart 61">
          <a:extLst>
            <a:ext uri="{FF2B5EF4-FFF2-40B4-BE49-F238E27FC236}">
              <a16:creationId xmlns:a16="http://schemas.microsoft.com/office/drawing/2014/main" id="{A4DB1654-F361-440E-ADC3-DDFA1B534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243895</xdr:colOff>
      <xdr:row>6</xdr:row>
      <xdr:rowOff>7654</xdr:rowOff>
    </xdr:from>
    <xdr:to>
      <xdr:col>29</xdr:col>
      <xdr:colOff>282773</xdr:colOff>
      <xdr:row>9</xdr:row>
      <xdr:rowOff>132325</xdr:rowOff>
    </xdr:to>
    <mc:AlternateContent xmlns:mc="http://schemas.openxmlformats.org/markup-compatibility/2006" xmlns:a14="http://schemas.microsoft.com/office/drawing/2010/main">
      <mc:Choice Requires="a14">
        <xdr:graphicFrame macro="">
          <xdr:nvGraphicFramePr>
            <xdr:cNvPr id="63" name="workex 1">
              <a:extLst>
                <a:ext uri="{FF2B5EF4-FFF2-40B4-BE49-F238E27FC236}">
                  <a16:creationId xmlns:a16="http://schemas.microsoft.com/office/drawing/2014/main" id="{568CD858-131C-452A-B100-B5E687445E37}"/>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14835384" y="980420"/>
              <a:ext cx="3078772" cy="611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131996</xdr:colOff>
      <xdr:row>10</xdr:row>
      <xdr:rowOff>2780</xdr:rowOff>
    </xdr:from>
    <xdr:to>
      <xdr:col>29</xdr:col>
      <xdr:colOff>476251</xdr:colOff>
      <xdr:row>14</xdr:row>
      <xdr:rowOff>64526</xdr:rowOff>
    </xdr:to>
    <xdr:sp macro="" textlink="">
      <xdr:nvSpPr>
        <xdr:cNvPr id="64" name="Rectangle: Rounded Corners 63">
          <a:extLst>
            <a:ext uri="{FF2B5EF4-FFF2-40B4-BE49-F238E27FC236}">
              <a16:creationId xmlns:a16="http://schemas.microsoft.com/office/drawing/2014/main" id="{3EDE0170-4799-484C-8F8C-1D6D61D3D1FA}"/>
            </a:ext>
          </a:extLst>
        </xdr:cNvPr>
        <xdr:cNvSpPr/>
      </xdr:nvSpPr>
      <xdr:spPr>
        <a:xfrm>
          <a:off x="14772670" y="1608117"/>
          <a:ext cx="3394396" cy="703881"/>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245558</xdr:colOff>
      <xdr:row>10</xdr:row>
      <xdr:rowOff>86003</xdr:rowOff>
    </xdr:from>
    <xdr:to>
      <xdr:col>29</xdr:col>
      <xdr:colOff>271800</xdr:colOff>
      <xdr:row>14</xdr:row>
      <xdr:rowOff>47802</xdr:rowOff>
    </xdr:to>
    <mc:AlternateContent xmlns:mc="http://schemas.openxmlformats.org/markup-compatibility/2006" xmlns:a14="http://schemas.microsoft.com/office/drawing/2010/main">
      <mc:Choice Requires="a14">
        <xdr:graphicFrame macro="">
          <xdr:nvGraphicFramePr>
            <xdr:cNvPr id="65" name="status 1">
              <a:extLst>
                <a:ext uri="{FF2B5EF4-FFF2-40B4-BE49-F238E27FC236}">
                  <a16:creationId xmlns:a16="http://schemas.microsoft.com/office/drawing/2014/main" id="{0D555E59-2498-4CE0-96A6-CCA1E77F785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4808225" y="1638225"/>
              <a:ext cx="3060131" cy="582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 Chakraborty" refreshedDate="45797.611762731482" createdVersion="8" refreshedVersion="8" minRefreshableVersion="3" recordCount="215" xr:uid="{C317689B-874D-43FA-BDFA-48A05FCA34A7}">
  <cacheSource type="worksheet">
    <worksheetSource name="Table1"/>
  </cacheSource>
  <cacheFields count="21">
    <cacheField name="s_id" numFmtId="0">
      <sharedItems containsSemiMixedTypes="0" containsString="0" containsNumber="1" containsInteger="1" minValue="1" maxValue="215"/>
    </cacheField>
    <cacheField name="name" numFmtId="0">
      <sharedItems/>
    </cacheField>
    <cacheField name="gender" numFmtId="0">
      <sharedItems count="2">
        <s v="M"/>
        <s v="F"/>
      </sharedItems>
    </cacheField>
    <cacheField name="ssc_p" numFmtId="0">
      <sharedItems containsSemiMixedTypes="0" containsString="0" containsNumber="1" minValue="40.89" maxValue="89.4"/>
    </cacheField>
    <cacheField name="ssc_cgpa" numFmtId="2">
      <sharedItems containsSemiMixedTypes="0" containsString="0" containsNumber="1" minValue="4.3042105263157895" maxValue="9.4105263157894736"/>
    </cacheField>
    <cacheField name="ssc_b" numFmtId="0">
      <sharedItems/>
    </cacheField>
    <cacheField name="hsc_p" numFmtId="0">
      <sharedItems containsSemiMixedTypes="0" containsString="0" containsNumber="1" minValue="37" maxValue="97.7"/>
    </cacheField>
    <cacheField name="hsc_cgpa" numFmtId="2">
      <sharedItems containsSemiMixedTypes="0" containsString="0" containsNumber="1" minValue="3.8947368421052633" maxValue="10.284210526315789"/>
    </cacheField>
    <cacheField name="hsc_b" numFmtId="0">
      <sharedItems/>
    </cacheField>
    <cacheField name="hsc_s" numFmtId="0">
      <sharedItems/>
    </cacheField>
    <cacheField name="degree_p" numFmtId="0">
      <sharedItems containsSemiMixedTypes="0" containsString="0" containsNumber="1" minValue="50" maxValue="91"/>
    </cacheField>
    <cacheField name="degree_cgpa" numFmtId="2">
      <sharedItems containsSemiMixedTypes="0" containsString="0" containsNumber="1" minValue="5.2631578947368425" maxValue="9.5789473684210531"/>
    </cacheField>
    <cacheField name="degree_t" numFmtId="0">
      <sharedItems count="3">
        <s v="Sci&amp;Tech"/>
        <s v="Comm&amp;Mgmt"/>
        <s v="Others"/>
      </sharedItems>
    </cacheField>
    <cacheField name="specialisation" numFmtId="0">
      <sharedItems count="2">
        <s v="Mkt&amp;HR"/>
        <s v="Mkt&amp;Fin"/>
      </sharedItems>
    </cacheField>
    <cacheField name="mba_p" numFmtId="0">
      <sharedItems containsSemiMixedTypes="0" containsString="0" containsNumber="1" minValue="51.21" maxValue="77.89"/>
    </cacheField>
    <cacheField name="mba_cgpa" numFmtId="2">
      <sharedItems containsSemiMixedTypes="0" containsString="0" containsNumber="1" minValue="5.3905263157894741" maxValue="8.1989473684210523" count="205">
        <n v="6.189473684210526"/>
        <n v="6.9768421052631577"/>
        <n v="6.0842105263157888"/>
        <n v="6.2557894736842101"/>
        <n v="5.8421052631578947"/>
        <n v="5.4294736842105262"/>
        <n v="5.6094736842105259"/>
        <n v="6.541052631578947"/>
        <n v="6.4515789473684206"/>
        <n v="5.4957894736842103"/>
        <n v="6.405263157894737"/>
        <n v="6.7052631578947368"/>
        <n v="6.8463157894736852"/>
        <n v="7.2242105263157894"/>
        <n v="5.7852631578947369"/>
        <n v="6.8063157894736834"/>
        <n v="6.5831578947368419"/>
        <n v="7.0821052631578949"/>
        <n v="6.7452631578947368"/>
        <n v="8.1989473684210523"/>
        <n v="5.9684210526315793"/>
        <n v="7.269473684210527"/>
        <n v="7.243157894736842"/>
        <n v="6.6968421052631575"/>
        <n v="7.7905263157894744"/>
        <n v="6.8768421052631581"/>
        <n v="6.0578947368421048"/>
        <n v="6.0726315789473686"/>
        <n v="6.7526315789473692"/>
        <n v="5.3989473684210525"/>
        <n v="6.1389473684210527"/>
        <n v="6.5484210526315794"/>
        <n v="7.6610526315789471"/>
        <n v="6.607368421052632"/>
        <n v="6.6042105263157893"/>
        <n v="5.4157894736842112"/>
        <n v="5.8389473684210529"/>
        <n v="5.9852631578947371"/>
        <n v="6.5852631578947367"/>
        <n v="7.0231578947368423"/>
        <n v="7.3431578947368426"/>
        <n v="5.3905263157894741"/>
        <n v="6.6210526315789471"/>
        <n v="7.3368421052631581"/>
        <n v="7.0031578947368418"/>
        <n v="7.5399999999999991"/>
        <n v="5.7421052631578942"/>
        <n v="6.5747368421052634"/>
        <n v="5.906315789473684"/>
        <n v="6.6294736842105264"/>
        <n v="6.594736842105263"/>
        <n v="6.893684210526315"/>
        <n v="7.4778947368421056"/>
        <n v="6.9010526315789473"/>
        <n v="5.5484210526315794"/>
        <n v="7.0399999999999991"/>
        <n v="6.6936842105263166"/>
        <n v="6.1042105263157893"/>
        <n v="5.9642105263157887"/>
        <n v="6.0252631578947371"/>
        <n v="6.5768421052631574"/>
        <n v="6.2831578947368421"/>
        <n v="6.2631578947368425"/>
        <n v="6.1873684210526321"/>
        <n v="6.0105263157894742"/>
        <n v="6.1536842105263156"/>
        <n v="6.42"/>
        <n v="6.2357894736842105"/>
        <n v="7.1652631578947359"/>
        <n v="6.8894736842105262"/>
        <n v="7.0463157894736836"/>
        <n v="7.2136842105263161"/>
        <n v="6.2894736842105265"/>
        <n v="7.0736842105263165"/>
        <n v="7.0526315789473681"/>
        <n v="6.7652631578947364"/>
        <n v="6.0684210526315789"/>
        <n v="6.2547368421052632"/>
        <n v="7.1568421052631574"/>
        <n v="6.5631578947368423"/>
        <n v="7.3894736842105262"/>
        <n v="6.3621052631578943"/>
        <n v="7.02"/>
        <n v="6.5263157894736841"/>
        <n v="8.0189473684210526"/>
        <n v="6.0031578947368418"/>
        <n v="6.2189473684210528"/>
        <n v="6.7747368421052627"/>
        <n v="6.5642105263157893"/>
        <n v="7.1610526315789471"/>
        <n v="6.6094736842105259"/>
        <n v="6.26"/>
        <n v="5.8326315789473684"/>
        <n v="5.7863157894736839"/>
        <n v="6.5431578947368418"/>
        <n v="6.7831578947368421"/>
        <n v="7.2663157894736843"/>
        <n v="6.0326315789473686"/>
        <n v="6.8368421052631581"/>
        <n v="6.4536842105263164"/>
        <n v="6.9294736842105262"/>
        <n v="6.1294736842105264"/>
        <n v="5.8210526315789473"/>
        <n v="6.9147368421052633"/>
        <n v="7.7389473684210524"/>
        <n v="6.1378947368421057"/>
        <n v="5.90421052631579"/>
        <n v="5.7684210526315782"/>
        <n v="6.3831578947368426"/>
        <n v="5.6778947368421049"/>
        <n v="6.64"/>
        <n v="5.7905263157894735"/>
        <n v="6.3684210526315788"/>
        <n v="7.4578947368421042"/>
        <n v="7.0578947368421048"/>
        <n v="7.418947368421053"/>
        <n v="6.7726315789473688"/>
        <n v="6.1905263157894739"/>
        <n v="7.5252631578947362"/>
        <n v="7.4736842105263159"/>
        <n v="6.4484210526315788"/>
        <n v="7.7189473684210528"/>
        <n v="7.1789473684210527"/>
        <n v="6.1473684210526311"/>
        <n v="8.0273684210526319"/>
        <n v="7.2157894736842101"/>
        <n v="6.3978947368421055"/>
        <n v="5.6305263157894743"/>
        <n v="6.4189473684210521"/>
        <n v="7.0663157894736841"/>
        <n v="6.9084210526315788"/>
        <n v="6.4821052631578944"/>
        <n v="6.3589473684210525"/>
        <n v="7.554736842105263"/>
        <n v="5.7294736842105261"/>
        <n v="5.9936842105263155"/>
        <n v="6.5157894736842108"/>
        <n v="6.3568421052631576"/>
        <n v="6.16"/>
        <n v="6.6557894736842105"/>
        <n v="5.8042105263157895"/>
        <n v="6.5557894736842108"/>
        <n v="6.162105263157895"/>
        <n v="6.4526315789473685"/>
        <n v="6.1968421052631575"/>
        <n v="6.8684210526315788"/>
        <n v="5.6000000000000005"/>
        <n v="6.946315789473684"/>
        <n v="5.5494736842105263"/>
        <n v="5.7926315789473684"/>
        <n v="6.5126315789473681"/>
        <n v="6.3778947368421059"/>
        <n v="7.6094736842105268"/>
        <n v="6.6021052631578945"/>
        <n v="6.9536842105263164"/>
        <n v="6.9957894736842094"/>
        <n v="6.8968421052631577"/>
        <n v="7.8484210526315792"/>
        <n v="5.513684210526316"/>
        <n v="7.9694736842105254"/>
        <n v="6.188421052631579"/>
        <n v="6.8926315789473689"/>
        <n v="7.2926315789473684"/>
        <n v="6.9515789473684215"/>
        <n v="5.541052631578947"/>
        <n v="6.2442105263157899"/>
        <n v="6.9715789473684211"/>
        <n v="6.3884210526315783"/>
        <n v="6.094736842105263"/>
        <n v="7.4536842105263164"/>
        <n v="7.593684210526316"/>
        <n v="5.9578947368421051"/>
        <n v="6.3178947368421055"/>
        <n v="6.295789473684211"/>
        <n v="6.5073684210526315"/>
        <n v="6.0305263157894737"/>
        <n v="7.5189473684210535"/>
        <n v="6.6242105263157898"/>
        <n v="6.8273684210526318"/>
        <n v="5.9084210526315788"/>
        <n v="6.5789473684210522"/>
        <n v="6.4221052631578948"/>
        <n v="6.0357894736842113"/>
        <n v="5.9610526315789478"/>
        <n v="6.8147368421052628"/>
        <n v="6.2052631578947368"/>
        <n v="5.7347368421052627"/>
        <n v="7.337894736842105"/>
        <n v="7.5747368421052625"/>
        <n v="5.8736842105263154"/>
        <n v="5.5589473684210526"/>
        <n v="6.1515789473684208"/>
        <n v="6.3273684210526318"/>
        <n v="6.1368421052631579"/>
        <n v="7.1252631578947367"/>
        <n v="5.98"/>
        <n v="5.62"/>
        <n v="7.5315789473684207"/>
        <n v="6.6231578947368419"/>
        <n v="5.946315789473684"/>
        <n v="7.8410526315789468"/>
        <n v="5.6442105263157893"/>
        <n v="7.3389473684210529"/>
        <n v="6.34"/>
        <n v="6.3389473684210529"/>
      </sharedItems>
      <fieldGroup base="15">
        <rangePr autoStart="0" autoEnd="0" startNum="5" endNum="10"/>
        <groupItems count="7">
          <s v="&lt;5"/>
          <s v="5-6"/>
          <s v="6-7"/>
          <s v="7-8"/>
          <s v="8-9"/>
          <s v="9-10"/>
          <s v="&gt;10"/>
        </groupItems>
      </fieldGroup>
    </cacheField>
    <cacheField name="workex" numFmtId="0">
      <sharedItems count="2">
        <s v="No"/>
        <s v="Yes"/>
      </sharedItems>
    </cacheField>
    <cacheField name="etest_p" numFmtId="0">
      <sharedItems containsSemiMixedTypes="0" containsString="0" containsNumber="1" minValue="0" maxValue="98"/>
    </cacheField>
    <cacheField name="status" numFmtId="0">
      <sharedItems count="2">
        <s v="Placed"/>
        <s v="Not Placed"/>
      </sharedItems>
    </cacheField>
    <cacheField name="salary" numFmtId="0">
      <sharedItems containsSemiMixedTypes="0" containsString="0" containsNumber="1" containsInteger="1" minValue="0" maxValue="940000"/>
    </cacheField>
    <cacheField name="placement_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66839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s v="Rick Hansen"/>
    <x v="0"/>
    <n v="67"/>
    <n v="7.0526315789473681"/>
    <s v="Others"/>
    <n v="91"/>
    <n v="9.5789473684210531"/>
    <s v="Others"/>
    <s v="Commerce"/>
    <n v="58"/>
    <n v="6.1052631578947372"/>
    <x v="0"/>
    <x v="0"/>
    <n v="58.8"/>
    <x v="0"/>
    <x v="0"/>
    <n v="55"/>
    <x v="0"/>
    <n v="270000"/>
    <n v="1"/>
  </r>
  <r>
    <n v="2"/>
    <s v="Justin Ritter"/>
    <x v="0"/>
    <n v="79.33"/>
    <n v="8.3505263157894731"/>
    <s v="Central"/>
    <n v="78.33"/>
    <n v="8.2452631578947368"/>
    <s v="Others"/>
    <s v="Science"/>
    <n v="77.48"/>
    <n v="8.1557894736842105"/>
    <x v="0"/>
    <x v="1"/>
    <n v="66.28"/>
    <x v="1"/>
    <x v="1"/>
    <n v="86.5"/>
    <x v="0"/>
    <n v="200000"/>
    <n v="1"/>
  </r>
  <r>
    <n v="3"/>
    <s v="Craig Reiter"/>
    <x v="0"/>
    <n v="65"/>
    <n v="6.8421052631578947"/>
    <s v="Central"/>
    <n v="68"/>
    <n v="7.1578947368421053"/>
    <s v="Central"/>
    <s v="Arts"/>
    <n v="64"/>
    <n v="6.7368421052631575"/>
    <x v="1"/>
    <x v="1"/>
    <n v="57.8"/>
    <x v="2"/>
    <x v="0"/>
    <n v="75"/>
    <x v="0"/>
    <n v="250000"/>
    <n v="1"/>
  </r>
  <r>
    <n v="4"/>
    <s v="Katherine Murray"/>
    <x v="0"/>
    <n v="56"/>
    <n v="5.8947368421052628"/>
    <s v="Central"/>
    <n v="52"/>
    <n v="5.4736842105263159"/>
    <s v="Central"/>
    <s v="Science"/>
    <n v="52"/>
    <n v="5.4736842105263159"/>
    <x v="0"/>
    <x v="0"/>
    <n v="59.43"/>
    <x v="3"/>
    <x v="0"/>
    <n v="66"/>
    <x v="1"/>
    <n v="0"/>
    <n v="0"/>
  </r>
  <r>
    <n v="5"/>
    <s v="Rick Hansen"/>
    <x v="0"/>
    <n v="85.8"/>
    <n v="9.0315789473684216"/>
    <s v="Central"/>
    <n v="73.599999999999994"/>
    <n v="7.7473684210526308"/>
    <s v="Central"/>
    <s v="Commerce"/>
    <n v="73.3"/>
    <n v="7.7157894736842101"/>
    <x v="1"/>
    <x v="1"/>
    <n v="55.5"/>
    <x v="4"/>
    <x v="0"/>
    <n v="96.8"/>
    <x v="0"/>
    <n v="425000"/>
    <n v="1"/>
  </r>
  <r>
    <n v="6"/>
    <s v="Jim Mitchum"/>
    <x v="0"/>
    <n v="55"/>
    <n v="5.7894736842105265"/>
    <s v="Others"/>
    <n v="49.8"/>
    <n v="5.2421052631578942"/>
    <s v="Others"/>
    <s v="Science"/>
    <n v="67.25"/>
    <n v="7.0789473684210522"/>
    <x v="0"/>
    <x v="1"/>
    <n v="51.58"/>
    <x v="5"/>
    <x v="1"/>
    <n v="55"/>
    <x v="1"/>
    <n v="0"/>
    <n v="0"/>
  </r>
  <r>
    <n v="7"/>
    <s v="Toby Swindell"/>
    <x v="1"/>
    <n v="46"/>
    <n v="4.8421052631578947"/>
    <s v="Others"/>
    <n v="49.2"/>
    <n v="5.1789473684210527"/>
    <s v="Others"/>
    <s v="Commerce"/>
    <n v="79"/>
    <n v="8.3157894736842106"/>
    <x v="1"/>
    <x v="1"/>
    <n v="53.29"/>
    <x v="6"/>
    <x v="0"/>
    <n v="74.28"/>
    <x v="1"/>
    <n v="0"/>
    <n v="0"/>
  </r>
  <r>
    <n v="8"/>
    <s v="Mick Brown"/>
    <x v="0"/>
    <n v="82"/>
    <n v="8.6315789473684212"/>
    <s v="Central"/>
    <n v="64"/>
    <n v="6.7368421052631575"/>
    <s v="Central"/>
    <s v="Science"/>
    <n v="66"/>
    <n v="6.9473684210526319"/>
    <x v="0"/>
    <x v="1"/>
    <n v="62.14"/>
    <x v="7"/>
    <x v="1"/>
    <n v="67"/>
    <x v="0"/>
    <n v="252000"/>
    <n v="1"/>
  </r>
  <r>
    <n v="9"/>
    <s v="Jane Waco"/>
    <x v="0"/>
    <n v="73"/>
    <n v="7.6842105263157894"/>
    <s v="Central"/>
    <n v="79"/>
    <n v="8.3157894736842106"/>
    <s v="Central"/>
    <s v="Commerce"/>
    <n v="72"/>
    <n v="7.5789473684210522"/>
    <x v="1"/>
    <x v="1"/>
    <n v="61.29"/>
    <x v="8"/>
    <x v="0"/>
    <n v="91.34"/>
    <x v="0"/>
    <n v="231000"/>
    <n v="1"/>
  </r>
  <r>
    <n v="10"/>
    <s v="Joseph Holt"/>
    <x v="0"/>
    <n v="58"/>
    <n v="6.1052631578947372"/>
    <s v="Central"/>
    <n v="70"/>
    <n v="7.3684210526315788"/>
    <s v="Central"/>
    <s v="Commerce"/>
    <n v="61"/>
    <n v="6.4210526315789478"/>
    <x v="1"/>
    <x v="1"/>
    <n v="52.21"/>
    <x v="9"/>
    <x v="0"/>
    <n v="0"/>
    <x v="1"/>
    <n v="0"/>
    <n v="0"/>
  </r>
  <r>
    <n v="11"/>
    <s v="Greg Maxwell"/>
    <x v="0"/>
    <n v="58"/>
    <n v="6.1052631578947372"/>
    <s v="Central"/>
    <n v="61"/>
    <n v="6.4210526315789478"/>
    <s v="Central"/>
    <s v="Commerce"/>
    <n v="60"/>
    <n v="6.3157894736842106"/>
    <x v="1"/>
    <x v="0"/>
    <n v="60.85"/>
    <x v="10"/>
    <x v="1"/>
    <n v="62"/>
    <x v="0"/>
    <n v="260000"/>
    <n v="1"/>
  </r>
  <r>
    <n v="12"/>
    <s v="Anthony Jacobs"/>
    <x v="0"/>
    <n v="69.599999999999994"/>
    <n v="7.3263157894736839"/>
    <s v="Central"/>
    <n v="68.400000000000006"/>
    <n v="7.2"/>
    <s v="Central"/>
    <s v="Commerce"/>
    <n v="78.3"/>
    <n v="8.2421052631578942"/>
    <x v="1"/>
    <x v="1"/>
    <n v="63.7"/>
    <x v="11"/>
    <x v="1"/>
    <n v="60"/>
    <x v="0"/>
    <n v="250000"/>
    <n v="1"/>
  </r>
  <r>
    <n v="13"/>
    <s v="Magdelene Morse"/>
    <x v="1"/>
    <n v="47"/>
    <n v="4.9473684210526319"/>
    <s v="Central"/>
    <n v="55"/>
    <n v="5.7894736842105265"/>
    <s v="Others"/>
    <s v="Science"/>
    <n v="65"/>
    <n v="6.8421052631578947"/>
    <x v="1"/>
    <x v="0"/>
    <n v="65.040000000000006"/>
    <x v="12"/>
    <x v="0"/>
    <n v="62"/>
    <x v="1"/>
    <n v="0"/>
    <n v="0"/>
  </r>
  <r>
    <n v="14"/>
    <s v="Vicky Freymann"/>
    <x v="1"/>
    <n v="77"/>
    <n v="8.1052631578947363"/>
    <s v="Central"/>
    <n v="87"/>
    <n v="9.1578947368421044"/>
    <s v="Central"/>
    <s v="Commerce"/>
    <n v="59"/>
    <n v="6.2105263157894735"/>
    <x v="1"/>
    <x v="1"/>
    <n v="68.63"/>
    <x v="13"/>
    <x v="0"/>
    <n v="68"/>
    <x v="0"/>
    <n v="218000"/>
    <n v="1"/>
  </r>
  <r>
    <n v="15"/>
    <s v="Peter Fuller"/>
    <x v="0"/>
    <n v="62"/>
    <n v="6.5263157894736841"/>
    <s v="Central"/>
    <n v="47"/>
    <n v="4.9473684210526319"/>
    <s v="Central"/>
    <s v="Commerce"/>
    <n v="50"/>
    <n v="5.2631578947368425"/>
    <x v="1"/>
    <x v="0"/>
    <n v="54.96"/>
    <x v="14"/>
    <x v="0"/>
    <n v="76"/>
    <x v="1"/>
    <n v="0"/>
    <n v="0"/>
  </r>
  <r>
    <n v="16"/>
    <s v="Ben Peterman"/>
    <x v="1"/>
    <n v="65"/>
    <n v="6.8421052631578947"/>
    <s v="Central"/>
    <n v="75"/>
    <n v="7.8947368421052628"/>
    <s v="Central"/>
    <s v="Commerce"/>
    <n v="69"/>
    <n v="7.2631578947368425"/>
    <x v="1"/>
    <x v="1"/>
    <n v="64.66"/>
    <x v="15"/>
    <x v="1"/>
    <n v="72"/>
    <x v="0"/>
    <n v="200000"/>
    <n v="1"/>
  </r>
  <r>
    <n v="17"/>
    <s v="Thomas Boland"/>
    <x v="0"/>
    <n v="63"/>
    <n v="6.6315789473684212"/>
    <s v="Central"/>
    <n v="66.2"/>
    <n v="6.9684210526315793"/>
    <s v="Central"/>
    <s v="Commerce"/>
    <n v="65.599999999999994"/>
    <n v="6.9052631578947361"/>
    <x v="1"/>
    <x v="1"/>
    <n v="62.54"/>
    <x v="16"/>
    <x v="1"/>
    <n v="60"/>
    <x v="0"/>
    <n v="300000"/>
    <n v="1"/>
  </r>
  <r>
    <n v="18"/>
    <s v="Patrick Jones"/>
    <x v="1"/>
    <n v="55"/>
    <n v="5.7894736842105265"/>
    <s v="Central"/>
    <n v="67"/>
    <n v="7.0526315789473681"/>
    <s v="Central"/>
    <s v="Commerce"/>
    <n v="64"/>
    <n v="6.7368421052631575"/>
    <x v="1"/>
    <x v="1"/>
    <n v="67.28"/>
    <x v="17"/>
    <x v="0"/>
    <n v="60"/>
    <x v="1"/>
    <n v="0"/>
    <n v="0"/>
  </r>
  <r>
    <n v="19"/>
    <s v="Jim Sink"/>
    <x v="1"/>
    <n v="63"/>
    <n v="6.6315789473684212"/>
    <s v="Central"/>
    <n v="66"/>
    <n v="6.9473684210526319"/>
    <s v="Central"/>
    <s v="Commerce"/>
    <n v="64"/>
    <n v="6.7368421052631575"/>
    <x v="1"/>
    <x v="0"/>
    <n v="64.08"/>
    <x v="18"/>
    <x v="0"/>
    <n v="68"/>
    <x v="1"/>
    <n v="0"/>
    <n v="0"/>
  </r>
  <r>
    <n v="20"/>
    <s v="Ritsa Hightower"/>
    <x v="0"/>
    <n v="60"/>
    <n v="6.3157894736842106"/>
    <s v="Others"/>
    <n v="67"/>
    <n v="7.0526315789473681"/>
    <s v="Others"/>
    <s v="Arts"/>
    <n v="70"/>
    <n v="7.3684210526315788"/>
    <x v="1"/>
    <x v="1"/>
    <n v="77.89"/>
    <x v="19"/>
    <x v="1"/>
    <n v="50.48"/>
    <x v="0"/>
    <n v="236000"/>
    <n v="1"/>
  </r>
  <r>
    <n v="21"/>
    <s v="Ann Blume"/>
    <x v="0"/>
    <n v="62"/>
    <n v="6.5263157894736841"/>
    <s v="Others"/>
    <n v="65"/>
    <n v="6.8421052631578947"/>
    <s v="Others"/>
    <s v="Commerce"/>
    <n v="66"/>
    <n v="6.9473684210526319"/>
    <x v="1"/>
    <x v="0"/>
    <n v="56.7"/>
    <x v="20"/>
    <x v="0"/>
    <n v="51"/>
    <x v="0"/>
    <n v="265000"/>
    <n v="1"/>
  </r>
  <r>
    <n v="22"/>
    <s v="Sue Ann Reed"/>
    <x v="1"/>
    <n v="79"/>
    <n v="8.3157894736842106"/>
    <s v="Others"/>
    <n v="76"/>
    <n v="8"/>
    <s v="Others"/>
    <s v="Commerce"/>
    <n v="85"/>
    <n v="8.9473684210526319"/>
    <x v="1"/>
    <x v="1"/>
    <n v="69.06"/>
    <x v="21"/>
    <x v="0"/>
    <n v="0"/>
    <x v="0"/>
    <n v="393000"/>
    <n v="1"/>
  </r>
  <r>
    <n v="23"/>
    <s v="Jason Klamczynski"/>
    <x v="1"/>
    <n v="69.8"/>
    <n v="7.3473684210526313"/>
    <s v="Others"/>
    <n v="60.8"/>
    <n v="6.3999999999999995"/>
    <s v="Others"/>
    <s v="Science"/>
    <n v="72.23"/>
    <n v="7.6031578947368423"/>
    <x v="0"/>
    <x v="0"/>
    <n v="68.81"/>
    <x v="22"/>
    <x v="0"/>
    <n v="55.53"/>
    <x v="0"/>
    <n v="360000"/>
    <n v="1"/>
  </r>
  <r>
    <n v="24"/>
    <s v="Laurel Beltran"/>
    <x v="1"/>
    <n v="77.400000000000006"/>
    <n v="8.1473684210526329"/>
    <s v="Others"/>
    <n v="60"/>
    <n v="6.3157894736842106"/>
    <s v="Others"/>
    <s v="Science"/>
    <n v="64.739999999999995"/>
    <n v="6.8147368421052628"/>
    <x v="0"/>
    <x v="1"/>
    <n v="63.62"/>
    <x v="23"/>
    <x v="1"/>
    <n v="92"/>
    <x v="0"/>
    <n v="300000"/>
    <n v="1"/>
  </r>
  <r>
    <n v="25"/>
    <s v="Naresj Patel"/>
    <x v="0"/>
    <n v="76.5"/>
    <n v="8.0526315789473681"/>
    <s v="Others"/>
    <n v="97.7"/>
    <n v="10.284210526315789"/>
    <s v="Others"/>
    <s v="Science"/>
    <n v="78.86"/>
    <n v="8.3010526315789477"/>
    <x v="0"/>
    <x v="1"/>
    <n v="74.010000000000005"/>
    <x v="24"/>
    <x v="0"/>
    <n v="97.4"/>
    <x v="0"/>
    <n v="360000"/>
    <n v="1"/>
  </r>
  <r>
    <n v="26"/>
    <s v="Valerie Dominguez"/>
    <x v="1"/>
    <n v="52.58"/>
    <n v="5.5347368421052634"/>
    <s v="Others"/>
    <n v="54.6"/>
    <n v="5.7473684210526317"/>
    <s v="Central"/>
    <s v="Commerce"/>
    <n v="50.2"/>
    <n v="5.2842105263157899"/>
    <x v="1"/>
    <x v="1"/>
    <n v="65.33"/>
    <x v="25"/>
    <x v="1"/>
    <n v="76"/>
    <x v="1"/>
    <n v="0"/>
    <n v="0"/>
  </r>
  <r>
    <n v="27"/>
    <s v="Phillip Breyer"/>
    <x v="0"/>
    <n v="71"/>
    <n v="7.4736842105263159"/>
    <s v="Others"/>
    <n v="79"/>
    <n v="8.3157894736842106"/>
    <s v="Others"/>
    <s v="Commerce"/>
    <n v="66"/>
    <n v="6.9473684210526319"/>
    <x v="1"/>
    <x v="1"/>
    <n v="57.55"/>
    <x v="26"/>
    <x v="1"/>
    <n v="94"/>
    <x v="0"/>
    <n v="240000"/>
    <n v="1"/>
  </r>
  <r>
    <n v="28"/>
    <s v="Eugene Barchas"/>
    <x v="0"/>
    <n v="63"/>
    <n v="6.6315789473684212"/>
    <s v="Others"/>
    <n v="67"/>
    <n v="7.0526315789473681"/>
    <s v="Others"/>
    <s v="Commerce"/>
    <n v="66"/>
    <n v="6.9473684210526319"/>
    <x v="1"/>
    <x v="0"/>
    <n v="57.69"/>
    <x v="27"/>
    <x v="0"/>
    <n v="68"/>
    <x v="0"/>
    <n v="265000"/>
    <n v="1"/>
  </r>
  <r>
    <n v="29"/>
    <s v="Karen Ferguson"/>
    <x v="0"/>
    <n v="76.760000000000005"/>
    <n v="8.08"/>
    <s v="Others"/>
    <n v="76.5"/>
    <n v="8.0526315789473681"/>
    <s v="Others"/>
    <s v="Commerce"/>
    <n v="67.5"/>
    <n v="7.1052631578947372"/>
    <x v="1"/>
    <x v="1"/>
    <n v="64.150000000000006"/>
    <x v="28"/>
    <x v="1"/>
    <n v="73.349999999999994"/>
    <x v="0"/>
    <n v="350000"/>
    <n v="1"/>
  </r>
  <r>
    <n v="30"/>
    <s v="Benjamin Patterson"/>
    <x v="0"/>
    <n v="62"/>
    <n v="6.5263157894736841"/>
    <s v="Central"/>
    <n v="67"/>
    <n v="7.0526315789473681"/>
    <s v="Central"/>
    <s v="Commerce"/>
    <n v="58"/>
    <n v="6.1052631578947372"/>
    <x v="1"/>
    <x v="1"/>
    <n v="51.29"/>
    <x v="29"/>
    <x v="0"/>
    <n v="77"/>
    <x v="1"/>
    <n v="0"/>
    <n v="0"/>
  </r>
  <r>
    <n v="31"/>
    <s v="Rick Reed"/>
    <x v="1"/>
    <n v="64"/>
    <n v="6.7368421052631575"/>
    <s v="Central"/>
    <n v="73.5"/>
    <n v="7.7368421052631575"/>
    <s v="Central"/>
    <s v="Commerce"/>
    <n v="73"/>
    <n v="7.6842105263157894"/>
    <x v="1"/>
    <x v="0"/>
    <n v="56.7"/>
    <x v="20"/>
    <x v="0"/>
    <n v="52"/>
    <x v="0"/>
    <n v="250000"/>
    <n v="1"/>
  </r>
  <r>
    <n v="32"/>
    <s v="Bill Shonely"/>
    <x v="1"/>
    <n v="67"/>
    <n v="7.0526315789473681"/>
    <s v="Central"/>
    <n v="53"/>
    <n v="5.5789473684210522"/>
    <s v="Central"/>
    <s v="Science"/>
    <n v="65"/>
    <n v="6.8421052631578947"/>
    <x v="0"/>
    <x v="0"/>
    <n v="58.32"/>
    <x v="30"/>
    <x v="0"/>
    <n v="64"/>
    <x v="1"/>
    <n v="0"/>
    <n v="0"/>
  </r>
  <r>
    <n v="33"/>
    <s v="Joel Eaton"/>
    <x v="1"/>
    <n v="61"/>
    <n v="6.4210526315789478"/>
    <s v="Central"/>
    <n v="81"/>
    <n v="8.526315789473685"/>
    <s v="Central"/>
    <s v="Commerce"/>
    <n v="66.400000000000006"/>
    <n v="6.9894736842105267"/>
    <x v="1"/>
    <x v="0"/>
    <n v="62.21"/>
    <x v="31"/>
    <x v="0"/>
    <n v="50.89"/>
    <x v="0"/>
    <n v="278000"/>
    <n v="1"/>
  </r>
  <r>
    <n v="34"/>
    <s v="Dave Poirier"/>
    <x v="1"/>
    <n v="87"/>
    <n v="9.1578947368421044"/>
    <s v="Others"/>
    <n v="65"/>
    <n v="6.8421052631578947"/>
    <s v="Others"/>
    <s v="Science"/>
    <n v="81"/>
    <n v="8.526315789473685"/>
    <x v="1"/>
    <x v="1"/>
    <n v="72.78"/>
    <x v="32"/>
    <x v="1"/>
    <n v="88"/>
    <x v="0"/>
    <n v="260000"/>
    <n v="1"/>
  </r>
  <r>
    <n v="35"/>
    <s v="Nora Preis"/>
    <x v="0"/>
    <n v="62"/>
    <n v="6.5263157894736841"/>
    <s v="Others"/>
    <n v="51"/>
    <n v="5.3684210526315788"/>
    <s v="Others"/>
    <s v="Science"/>
    <n v="52"/>
    <n v="5.4736842105263159"/>
    <x v="2"/>
    <x v="0"/>
    <n v="62.77"/>
    <x v="33"/>
    <x v="0"/>
    <n v="68.44"/>
    <x v="1"/>
    <n v="0"/>
    <n v="0"/>
  </r>
  <r>
    <n v="36"/>
    <s v="Aaron Hawkins"/>
    <x v="1"/>
    <n v="69"/>
    <n v="7.2631578947368425"/>
    <s v="Central"/>
    <n v="78"/>
    <n v="8.2105263157894743"/>
    <s v="Central"/>
    <s v="Commerce"/>
    <n v="72"/>
    <n v="7.5789473684210522"/>
    <x v="1"/>
    <x v="0"/>
    <n v="62.74"/>
    <x v="34"/>
    <x v="0"/>
    <n v="71"/>
    <x v="0"/>
    <n v="300000"/>
    <n v="1"/>
  </r>
  <r>
    <n v="37"/>
    <s v="Darrin Martin"/>
    <x v="0"/>
    <n v="51"/>
    <n v="5.3684210526315788"/>
    <s v="Central"/>
    <n v="44"/>
    <n v="4.6315789473684212"/>
    <s v="Central"/>
    <s v="Commerce"/>
    <n v="57"/>
    <n v="6"/>
    <x v="1"/>
    <x v="1"/>
    <n v="51.45"/>
    <x v="35"/>
    <x v="0"/>
    <n v="64"/>
    <x v="1"/>
    <n v="0"/>
    <n v="0"/>
  </r>
  <r>
    <n v="38"/>
    <s v="Grant Thornton"/>
    <x v="1"/>
    <n v="79"/>
    <n v="8.3157894736842106"/>
    <s v="Central"/>
    <n v="76"/>
    <n v="8"/>
    <s v="Central"/>
    <s v="Science"/>
    <n v="65.599999999999994"/>
    <n v="6.9052631578947361"/>
    <x v="0"/>
    <x v="0"/>
    <n v="55.47"/>
    <x v="36"/>
    <x v="0"/>
    <n v="0"/>
    <x v="0"/>
    <n v="320000"/>
    <n v="1"/>
  </r>
  <r>
    <n v="39"/>
    <s v="Patrick O'Donnell"/>
    <x v="1"/>
    <n v="73"/>
    <n v="7.6842105263157894"/>
    <s v="Others"/>
    <n v="58"/>
    <n v="6.1052631578947372"/>
    <s v="Others"/>
    <s v="Science"/>
    <n v="66"/>
    <n v="6.9473684210526319"/>
    <x v="1"/>
    <x v="0"/>
    <n v="56.86"/>
    <x v="37"/>
    <x v="0"/>
    <n v="53.7"/>
    <x v="0"/>
    <n v="240000"/>
    <n v="1"/>
  </r>
  <r>
    <n v="40"/>
    <s v="Dan Lawera"/>
    <x v="0"/>
    <n v="81"/>
    <n v="8.526315789473685"/>
    <s v="Others"/>
    <n v="68"/>
    <n v="7.1578947368421053"/>
    <s v="Others"/>
    <s v="Science"/>
    <n v="64"/>
    <n v="6.7368421052631575"/>
    <x v="0"/>
    <x v="1"/>
    <n v="62.56"/>
    <x v="38"/>
    <x v="0"/>
    <n v="93"/>
    <x v="0"/>
    <n v="411000"/>
    <n v="1"/>
  </r>
  <r>
    <n v="41"/>
    <s v="Joy Bell-"/>
    <x v="1"/>
    <n v="78"/>
    <n v="8.2105263157894743"/>
    <s v="Central"/>
    <n v="77"/>
    <n v="8.1052631578947363"/>
    <s v="Others"/>
    <s v="Commerce"/>
    <n v="80"/>
    <n v="8.4210526315789469"/>
    <x v="1"/>
    <x v="1"/>
    <n v="66.72"/>
    <x v="39"/>
    <x v="0"/>
    <n v="60"/>
    <x v="0"/>
    <n v="287000"/>
    <n v="1"/>
  </r>
  <r>
    <n v="42"/>
    <s v="Barry Franz"/>
    <x v="1"/>
    <n v="74"/>
    <n v="7.7894736842105265"/>
    <s v="Others"/>
    <n v="63.16"/>
    <n v="6.648421052631579"/>
    <s v="Others"/>
    <s v="Commerce"/>
    <n v="65"/>
    <n v="6.8421052631578947"/>
    <x v="1"/>
    <x v="0"/>
    <n v="69.760000000000005"/>
    <x v="40"/>
    <x v="1"/>
    <n v="0"/>
    <x v="1"/>
    <n v="0"/>
    <n v="0"/>
  </r>
  <r>
    <n v="43"/>
    <s v="Vivek Grady"/>
    <x v="0"/>
    <n v="49"/>
    <n v="5.1578947368421053"/>
    <s v="Others"/>
    <n v="39"/>
    <n v="4.1052631578947372"/>
    <s v="Central"/>
    <s v="Science"/>
    <n v="65"/>
    <n v="6.8421052631578947"/>
    <x v="2"/>
    <x v="1"/>
    <n v="51.21"/>
    <x v="41"/>
    <x v="0"/>
    <n v="63"/>
    <x v="1"/>
    <n v="0"/>
    <n v="0"/>
  </r>
  <r>
    <n v="44"/>
    <s v="Greg Tran"/>
    <x v="0"/>
    <n v="87"/>
    <n v="9.1578947368421044"/>
    <s v="Others"/>
    <n v="87"/>
    <n v="9.1578947368421044"/>
    <s v="Others"/>
    <s v="Commerce"/>
    <n v="68"/>
    <n v="7.1578947368421053"/>
    <x v="1"/>
    <x v="0"/>
    <n v="62.9"/>
    <x v="42"/>
    <x v="0"/>
    <n v="95"/>
    <x v="0"/>
    <n v="300000"/>
    <n v="1"/>
  </r>
  <r>
    <n v="45"/>
    <s v="Zuschuss Carroll"/>
    <x v="1"/>
    <n v="77"/>
    <n v="8.1052631578947363"/>
    <s v="Others"/>
    <n v="73"/>
    <n v="7.6842105263157894"/>
    <s v="Others"/>
    <s v="Commerce"/>
    <n v="81"/>
    <n v="8.526315789473685"/>
    <x v="1"/>
    <x v="1"/>
    <n v="69.7"/>
    <x v="43"/>
    <x v="1"/>
    <n v="89"/>
    <x v="0"/>
    <n v="200000"/>
    <n v="1"/>
  </r>
  <r>
    <n v="46"/>
    <s v="Sanjit Chand"/>
    <x v="1"/>
    <n v="76"/>
    <n v="8"/>
    <s v="Central"/>
    <n v="64"/>
    <n v="6.7368421052631575"/>
    <s v="Central"/>
    <s v="Science"/>
    <n v="72"/>
    <n v="7.5789473684210522"/>
    <x v="0"/>
    <x v="0"/>
    <n v="66.53"/>
    <x v="44"/>
    <x v="0"/>
    <n v="58"/>
    <x v="1"/>
    <n v="0"/>
    <n v="0"/>
  </r>
  <r>
    <n v="47"/>
    <s v="Ellis Ballard"/>
    <x v="1"/>
    <n v="70.89"/>
    <n v="7.4621052631578948"/>
    <s v="Others"/>
    <n v="71.98"/>
    <n v="7.5768421052631583"/>
    <s v="Others"/>
    <s v="Science"/>
    <n v="65.599999999999994"/>
    <n v="6.9052631578947361"/>
    <x v="1"/>
    <x v="0"/>
    <n v="71.63"/>
    <x v="45"/>
    <x v="0"/>
    <n v="68"/>
    <x v="1"/>
    <n v="0"/>
    <n v="0"/>
  </r>
  <r>
    <n v="48"/>
    <s v="Arthur Prichep"/>
    <x v="0"/>
    <n v="63"/>
    <n v="6.6315789473684212"/>
    <s v="Central"/>
    <n v="60"/>
    <n v="6.3157894736842106"/>
    <s v="Central"/>
    <s v="Commerce"/>
    <n v="57"/>
    <n v="6"/>
    <x v="1"/>
    <x v="1"/>
    <n v="54.55"/>
    <x v="46"/>
    <x v="1"/>
    <n v="78"/>
    <x v="0"/>
    <n v="204000"/>
    <n v="1"/>
  </r>
  <r>
    <n v="49"/>
    <s v="Scott Williamson"/>
    <x v="0"/>
    <n v="63"/>
    <n v="6.6315789473684212"/>
    <s v="Others"/>
    <n v="62"/>
    <n v="6.5263157894736841"/>
    <s v="Others"/>
    <s v="Commerce"/>
    <n v="68"/>
    <n v="7.1578947368421053"/>
    <x v="1"/>
    <x v="1"/>
    <n v="62.46"/>
    <x v="47"/>
    <x v="0"/>
    <n v="64"/>
    <x v="0"/>
    <n v="250000"/>
    <n v="1"/>
  </r>
  <r>
    <n v="50"/>
    <s v="John Huston"/>
    <x v="1"/>
    <n v="50"/>
    <n v="5.2631578947368425"/>
    <s v="Others"/>
    <n v="37"/>
    <n v="3.8947368421052633"/>
    <s v="Others"/>
    <s v="Arts"/>
    <n v="52"/>
    <n v="5.4736842105263159"/>
    <x v="2"/>
    <x v="0"/>
    <n v="56.11"/>
    <x v="48"/>
    <x v="0"/>
    <n v="65"/>
    <x v="1"/>
    <n v="0"/>
    <n v="0"/>
  </r>
  <r>
    <n v="51"/>
    <s v="Lena Creighton"/>
    <x v="1"/>
    <n v="75.2"/>
    <n v="7.9157894736842112"/>
    <s v="Central"/>
    <n v="73.2"/>
    <n v="7.7052631578947368"/>
    <s v="Central"/>
    <s v="Science"/>
    <n v="68.400000000000006"/>
    <n v="7.2"/>
    <x v="1"/>
    <x v="0"/>
    <n v="62.98"/>
    <x v="49"/>
    <x v="0"/>
    <n v="65"/>
    <x v="0"/>
    <n v="200000"/>
    <n v="1"/>
  </r>
  <r>
    <n v="52"/>
    <s v="Trudy Glocke"/>
    <x v="0"/>
    <n v="54.4"/>
    <n v="5.7263157894736842"/>
    <s v="Central"/>
    <n v="61.12"/>
    <n v="6.4336842105263159"/>
    <s v="Central"/>
    <s v="Commerce"/>
    <n v="56.2"/>
    <n v="5.9157894736842112"/>
    <x v="1"/>
    <x v="0"/>
    <n v="62.65"/>
    <x v="50"/>
    <x v="0"/>
    <n v="0"/>
    <x v="1"/>
    <n v="0"/>
    <n v="0"/>
  </r>
  <r>
    <n v="53"/>
    <s v="Harold Ryan"/>
    <x v="1"/>
    <n v="40.89"/>
    <n v="4.3042105263157895"/>
    <s v="Others"/>
    <n v="45.83"/>
    <n v="4.8242105263157891"/>
    <s v="Others"/>
    <s v="Commerce"/>
    <n v="53"/>
    <n v="5.5789473684210522"/>
    <x v="1"/>
    <x v="0"/>
    <n v="65.489999999999995"/>
    <x v="51"/>
    <x v="0"/>
    <n v="71.2"/>
    <x v="1"/>
    <n v="0"/>
    <n v="0"/>
  </r>
  <r>
    <n v="54"/>
    <s v="Phillip Breyer"/>
    <x v="0"/>
    <n v="80"/>
    <n v="8.4210526315789469"/>
    <s v="Others"/>
    <n v="70"/>
    <n v="7.3684210526315788"/>
    <s v="Others"/>
    <s v="Science"/>
    <n v="72"/>
    <n v="7.5789473684210522"/>
    <x v="0"/>
    <x v="0"/>
    <n v="71.040000000000006"/>
    <x v="52"/>
    <x v="0"/>
    <n v="87"/>
    <x v="0"/>
    <n v="450000"/>
    <n v="1"/>
  </r>
  <r>
    <n v="55"/>
    <s v="Deirdre Greer"/>
    <x v="1"/>
    <n v="74"/>
    <n v="7.7894736842105265"/>
    <s v="Central"/>
    <n v="60"/>
    <n v="6.3157894736842106"/>
    <s v="Others"/>
    <s v="Science"/>
    <n v="69"/>
    <n v="7.2631578947368425"/>
    <x v="1"/>
    <x v="0"/>
    <n v="65.56"/>
    <x v="53"/>
    <x v="0"/>
    <n v="78"/>
    <x v="0"/>
    <n v="216000"/>
    <n v="1"/>
  </r>
  <r>
    <n v="56"/>
    <s v="Sheri Gordon"/>
    <x v="0"/>
    <n v="60.4"/>
    <n v="6.3578947368421055"/>
    <s v="Central"/>
    <n v="66.599999999999994"/>
    <n v="7.0105263157894733"/>
    <s v="Others"/>
    <s v="Science"/>
    <n v="65"/>
    <n v="6.8421052631578947"/>
    <x v="1"/>
    <x v="0"/>
    <n v="52.71"/>
    <x v="54"/>
    <x v="0"/>
    <n v="71"/>
    <x v="0"/>
    <n v="220000"/>
    <n v="1"/>
  </r>
  <r>
    <n v="57"/>
    <s v="Fred Hopkins"/>
    <x v="0"/>
    <n v="63"/>
    <n v="6.6315789473684212"/>
    <s v="Others"/>
    <n v="71.400000000000006"/>
    <n v="7.5157894736842108"/>
    <s v="Others"/>
    <s v="Commerce"/>
    <n v="61.4"/>
    <n v="6.4631578947368418"/>
    <x v="1"/>
    <x v="1"/>
    <n v="66.88"/>
    <x v="55"/>
    <x v="0"/>
    <n v="68"/>
    <x v="0"/>
    <n v="240000"/>
    <n v="1"/>
  </r>
  <r>
    <n v="58"/>
    <s v="Guy Phonely"/>
    <x v="0"/>
    <n v="68"/>
    <n v="7.1578947368421053"/>
    <s v="Central"/>
    <n v="76"/>
    <n v="8"/>
    <s v="Central"/>
    <s v="Commerce"/>
    <n v="74"/>
    <n v="7.7894736842105265"/>
    <x v="1"/>
    <x v="1"/>
    <n v="63.59"/>
    <x v="56"/>
    <x v="0"/>
    <n v="80"/>
    <x v="0"/>
    <n v="360000"/>
    <n v="1"/>
  </r>
  <r>
    <n v="59"/>
    <s v="Mitch Webber"/>
    <x v="0"/>
    <n v="74"/>
    <n v="7.7894736842105265"/>
    <s v="Central"/>
    <n v="62"/>
    <n v="6.5263157894736841"/>
    <s v="Others"/>
    <s v="Science"/>
    <n v="68"/>
    <n v="7.1578947368421053"/>
    <x v="1"/>
    <x v="1"/>
    <n v="57.99"/>
    <x v="57"/>
    <x v="0"/>
    <n v="74"/>
    <x v="0"/>
    <n v="268000"/>
    <n v="1"/>
  </r>
  <r>
    <n v="60"/>
    <s v="Patrick O'Brill"/>
    <x v="0"/>
    <n v="52.6"/>
    <n v="5.5368421052631582"/>
    <s v="Central"/>
    <n v="65.58"/>
    <n v="6.9031578947368422"/>
    <s v="Others"/>
    <s v="Science"/>
    <n v="72.11"/>
    <n v="7.5905263157894733"/>
    <x v="0"/>
    <x v="1"/>
    <n v="56.66"/>
    <x v="58"/>
    <x v="0"/>
    <n v="57.6"/>
    <x v="0"/>
    <n v="265000"/>
    <n v="1"/>
  </r>
  <r>
    <n v="61"/>
    <s v="Chuck Sachs"/>
    <x v="0"/>
    <n v="74"/>
    <n v="7.7894736842105265"/>
    <s v="Central"/>
    <n v="70"/>
    <n v="7.3684210526315788"/>
    <s v="Central"/>
    <s v="Science"/>
    <n v="72"/>
    <n v="7.5789473684210522"/>
    <x v="1"/>
    <x v="1"/>
    <n v="57.24"/>
    <x v="59"/>
    <x v="1"/>
    <n v="60"/>
    <x v="0"/>
    <n v="260000"/>
    <n v="1"/>
  </r>
  <r>
    <n v="62"/>
    <s v="Keith Dawkins"/>
    <x v="0"/>
    <n v="84.2"/>
    <n v="8.8631578947368421"/>
    <s v="Central"/>
    <n v="73.400000000000006"/>
    <n v="7.7263157894736851"/>
    <s v="Central"/>
    <s v="Commerce"/>
    <n v="66.89"/>
    <n v="7.041052631578947"/>
    <x v="1"/>
    <x v="1"/>
    <n v="62.48"/>
    <x v="60"/>
    <x v="0"/>
    <n v="61.6"/>
    <x v="0"/>
    <n v="300000"/>
    <n v="1"/>
  </r>
  <r>
    <n v="63"/>
    <s v="Michael Stewart"/>
    <x v="1"/>
    <n v="86.5"/>
    <n v="9.1052631578947363"/>
    <s v="Others"/>
    <n v="64.2"/>
    <n v="6.7578947368421058"/>
    <s v="Others"/>
    <s v="Science"/>
    <n v="67.400000000000006"/>
    <n v="7.0947368421052639"/>
    <x v="0"/>
    <x v="1"/>
    <n v="59.69"/>
    <x v="61"/>
    <x v="0"/>
    <n v="59"/>
    <x v="0"/>
    <n v="240000"/>
    <n v="1"/>
  </r>
  <r>
    <n v="64"/>
    <s v="Kimberly Carter"/>
    <x v="0"/>
    <n v="61"/>
    <n v="6.4210526315789478"/>
    <s v="Others"/>
    <n v="70"/>
    <n v="7.3684210526315788"/>
    <s v="Others"/>
    <s v="Commerce"/>
    <n v="64"/>
    <n v="6.7368421052631575"/>
    <x v="1"/>
    <x v="0"/>
    <n v="59.5"/>
    <x v="62"/>
    <x v="0"/>
    <n v="68.5"/>
    <x v="1"/>
    <n v="0"/>
    <n v="0"/>
  </r>
  <r>
    <n v="65"/>
    <s v="Denny Blanton"/>
    <x v="0"/>
    <n v="80"/>
    <n v="8.4210526315789469"/>
    <s v="Others"/>
    <n v="73"/>
    <n v="7.6842105263157894"/>
    <s v="Others"/>
    <s v="Commerce"/>
    <n v="75"/>
    <n v="7.8947368421052628"/>
    <x v="1"/>
    <x v="1"/>
    <n v="58.78"/>
    <x v="63"/>
    <x v="0"/>
    <n v="61"/>
    <x v="0"/>
    <n v="240000"/>
    <n v="1"/>
  </r>
  <r>
    <n v="66"/>
    <s v="Jonathan Doherty"/>
    <x v="0"/>
    <n v="54"/>
    <n v="5.6842105263157894"/>
    <s v="Others"/>
    <n v="47"/>
    <n v="4.9473684210526319"/>
    <s v="Others"/>
    <s v="Science"/>
    <n v="57"/>
    <n v="6"/>
    <x v="1"/>
    <x v="0"/>
    <n v="57.1"/>
    <x v="64"/>
    <x v="0"/>
    <n v="89.69"/>
    <x v="1"/>
    <n v="0"/>
    <n v="0"/>
  </r>
  <r>
    <n v="67"/>
    <s v="Dave Kipp"/>
    <x v="0"/>
    <n v="83"/>
    <n v="8.7368421052631575"/>
    <s v="Others"/>
    <n v="74"/>
    <n v="7.7894736842105265"/>
    <s v="Others"/>
    <s v="Science"/>
    <n v="66"/>
    <n v="6.9473684210526319"/>
    <x v="1"/>
    <x v="0"/>
    <n v="58.46"/>
    <x v="65"/>
    <x v="0"/>
    <n v="68.92"/>
    <x v="0"/>
    <n v="275000"/>
    <n v="1"/>
  </r>
  <r>
    <n v="68"/>
    <s v="Cari Sayre"/>
    <x v="0"/>
    <n v="80.92"/>
    <n v="8.5178947368421056"/>
    <s v="Others"/>
    <n v="78.5"/>
    <n v="8.2631578947368425"/>
    <s v="Others"/>
    <s v="Commerce"/>
    <n v="67"/>
    <n v="7.0526315789473681"/>
    <x v="1"/>
    <x v="1"/>
    <n v="60.99"/>
    <x v="66"/>
    <x v="0"/>
    <n v="68.709999999999994"/>
    <x v="0"/>
    <n v="275000"/>
    <n v="1"/>
  </r>
  <r>
    <n v="69"/>
    <s v="Evan Minnotte"/>
    <x v="1"/>
    <n v="69.7"/>
    <n v="7.3368421052631581"/>
    <s v="Central"/>
    <n v="47"/>
    <n v="4.9473684210526319"/>
    <s v="Central"/>
    <s v="Commerce"/>
    <n v="72.7"/>
    <n v="7.6526315789473687"/>
    <x v="0"/>
    <x v="0"/>
    <n v="59.24"/>
    <x v="67"/>
    <x v="0"/>
    <n v="79"/>
    <x v="1"/>
    <n v="0"/>
    <n v="0"/>
  </r>
  <r>
    <n v="70"/>
    <s v="Dianna Wilson"/>
    <x v="0"/>
    <n v="73"/>
    <n v="7.6842105263157894"/>
    <s v="Central"/>
    <n v="73"/>
    <n v="7.6842105263157894"/>
    <s v="Central"/>
    <s v="Science"/>
    <n v="66"/>
    <n v="6.9473684210526319"/>
    <x v="0"/>
    <x v="1"/>
    <n v="68.069999999999993"/>
    <x v="68"/>
    <x v="1"/>
    <n v="0"/>
    <x v="0"/>
    <n v="275000"/>
    <n v="1"/>
  </r>
  <r>
    <n v="71"/>
    <s v="Alan Schoenberger"/>
    <x v="0"/>
    <n v="82"/>
    <n v="8.6315789473684212"/>
    <s v="Others"/>
    <n v="61"/>
    <n v="6.4210526315789478"/>
    <s v="Others"/>
    <s v="Science"/>
    <n v="62"/>
    <n v="6.5263157894736841"/>
    <x v="0"/>
    <x v="1"/>
    <n v="65.45"/>
    <x v="69"/>
    <x v="0"/>
    <n v="89"/>
    <x v="0"/>
    <n v="360000"/>
    <n v="1"/>
  </r>
  <r>
    <n v="72"/>
    <s v="Shui Tom"/>
    <x v="0"/>
    <n v="75"/>
    <n v="7.8947368421052628"/>
    <s v="Others"/>
    <n v="70.290000000000006"/>
    <n v="7.3989473684210534"/>
    <s v="Others"/>
    <s v="Commerce"/>
    <n v="71"/>
    <n v="7.4736842105263159"/>
    <x v="1"/>
    <x v="1"/>
    <n v="66.94"/>
    <x v="70"/>
    <x v="0"/>
    <n v="95"/>
    <x v="0"/>
    <n v="240000"/>
    <n v="1"/>
  </r>
  <r>
    <n v="73"/>
    <s v="Barry Weirich"/>
    <x v="0"/>
    <n v="84.86"/>
    <n v="8.9326315789473689"/>
    <s v="Others"/>
    <n v="67"/>
    <n v="7.0526315789473681"/>
    <s v="Others"/>
    <s v="Science"/>
    <n v="78"/>
    <n v="8.2105263157894743"/>
    <x v="1"/>
    <x v="1"/>
    <n v="68.53"/>
    <x v="71"/>
    <x v="0"/>
    <n v="95.5"/>
    <x v="0"/>
    <n v="240000"/>
    <n v="1"/>
  </r>
  <r>
    <n v="74"/>
    <s v="Laura Armstrong"/>
    <x v="0"/>
    <n v="64.599999999999994"/>
    <n v="6.8"/>
    <s v="Central"/>
    <n v="83.83"/>
    <n v="8.8242105263157899"/>
    <s v="Others"/>
    <s v="Commerce"/>
    <n v="71.72"/>
    <n v="7.5494736842105263"/>
    <x v="1"/>
    <x v="1"/>
    <n v="59.75"/>
    <x v="72"/>
    <x v="0"/>
    <n v="86"/>
    <x v="0"/>
    <n v="218000"/>
    <n v="1"/>
  </r>
  <r>
    <n v="75"/>
    <s v="Aimee Bixby"/>
    <x v="0"/>
    <n v="56.6"/>
    <n v="5.9578947368421051"/>
    <s v="Central"/>
    <n v="64.8"/>
    <n v="6.8210526315789473"/>
    <s v="Central"/>
    <s v="Commerce"/>
    <n v="70.2"/>
    <n v="7.3894736842105262"/>
    <x v="1"/>
    <x v="1"/>
    <n v="67.2"/>
    <x v="73"/>
    <x v="0"/>
    <n v="84.27"/>
    <x v="0"/>
    <n v="336000"/>
    <n v="1"/>
  </r>
  <r>
    <n v="76"/>
    <s v="John Huston"/>
    <x v="1"/>
    <n v="59"/>
    <n v="6.2105263157894735"/>
    <s v="Central"/>
    <n v="62"/>
    <n v="6.5263157894736841"/>
    <s v="Others"/>
    <s v="Commerce"/>
    <n v="77.5"/>
    <n v="8.1578947368421044"/>
    <x v="1"/>
    <x v="0"/>
    <n v="67"/>
    <x v="74"/>
    <x v="0"/>
    <n v="74"/>
    <x v="1"/>
    <n v="0"/>
    <n v="0"/>
  </r>
  <r>
    <n v="77"/>
    <s v="Christopher Martinez"/>
    <x v="1"/>
    <n v="66.5"/>
    <n v="7"/>
    <s v="Others"/>
    <n v="70.400000000000006"/>
    <n v="7.4105263157894745"/>
    <s v="Central"/>
    <s v="Arts"/>
    <n v="71.930000000000007"/>
    <n v="7.5715789473684216"/>
    <x v="1"/>
    <x v="1"/>
    <n v="64.27"/>
    <x v="75"/>
    <x v="0"/>
    <n v="61"/>
    <x v="0"/>
    <n v="230000"/>
    <n v="1"/>
  </r>
  <r>
    <n v="78"/>
    <s v="Bobby Elias"/>
    <x v="0"/>
    <n v="64"/>
    <n v="6.7368421052631575"/>
    <s v="Others"/>
    <n v="80"/>
    <n v="8.4210526315789469"/>
    <s v="Others"/>
    <s v="Science"/>
    <n v="65"/>
    <n v="6.8421052631578947"/>
    <x v="0"/>
    <x v="1"/>
    <n v="57.65"/>
    <x v="76"/>
    <x v="1"/>
    <n v="69"/>
    <x v="0"/>
    <n v="500000"/>
    <n v="1"/>
  </r>
  <r>
    <n v="79"/>
    <s v="Sam Zeldin"/>
    <x v="0"/>
    <n v="84"/>
    <n v="8.8421052631578956"/>
    <s v="Others"/>
    <n v="90.9"/>
    <n v="9.5684210526315798"/>
    <s v="Others"/>
    <s v="Science"/>
    <n v="64.5"/>
    <n v="6.7894736842105265"/>
    <x v="0"/>
    <x v="1"/>
    <n v="59.42"/>
    <x v="77"/>
    <x v="0"/>
    <n v="86.04"/>
    <x v="0"/>
    <n v="270000"/>
    <n v="1"/>
  </r>
  <r>
    <n v="80"/>
    <s v="Raymond Messe"/>
    <x v="1"/>
    <n v="69"/>
    <n v="7.2631578947368425"/>
    <s v="Central"/>
    <n v="62"/>
    <n v="6.5263157894736841"/>
    <s v="Central"/>
    <s v="Science"/>
    <n v="66"/>
    <n v="6.9473684210526319"/>
    <x v="0"/>
    <x v="0"/>
    <n v="67.989999999999995"/>
    <x v="78"/>
    <x v="0"/>
    <n v="75"/>
    <x v="1"/>
    <n v="0"/>
    <n v="0"/>
  </r>
  <r>
    <n v="81"/>
    <s v="Harry Greene"/>
    <x v="1"/>
    <n v="69"/>
    <n v="7.2631578947368425"/>
    <s v="Others"/>
    <n v="62"/>
    <n v="6.5263157894736841"/>
    <s v="Others"/>
    <s v="Commerce"/>
    <n v="69"/>
    <n v="7.2631578947368425"/>
    <x v="1"/>
    <x v="0"/>
    <n v="62.35"/>
    <x v="79"/>
    <x v="1"/>
    <n v="67"/>
    <x v="0"/>
    <n v="240000"/>
    <n v="1"/>
  </r>
  <r>
    <n v="82"/>
    <s v="Dave Poirier"/>
    <x v="0"/>
    <n v="81.7"/>
    <n v="8.6"/>
    <s v="Others"/>
    <n v="63"/>
    <n v="6.6315789473684212"/>
    <s v="Others"/>
    <s v="Science"/>
    <n v="67"/>
    <n v="7.0526315789473681"/>
    <x v="1"/>
    <x v="1"/>
    <n v="70.2"/>
    <x v="80"/>
    <x v="1"/>
    <n v="86"/>
    <x v="0"/>
    <n v="300000"/>
    <n v="1"/>
  </r>
  <r>
    <n v="83"/>
    <s v="Andy Reiter"/>
    <x v="0"/>
    <n v="63"/>
    <n v="6.6315789473684212"/>
    <s v="Central"/>
    <n v="67"/>
    <n v="7.0526315789473681"/>
    <s v="Central"/>
    <s v="Commerce"/>
    <n v="74"/>
    <n v="7.7894736842105265"/>
    <x v="1"/>
    <x v="1"/>
    <n v="60.44"/>
    <x v="81"/>
    <x v="0"/>
    <n v="82"/>
    <x v="1"/>
    <n v="0"/>
    <n v="0"/>
  </r>
  <r>
    <n v="84"/>
    <s v="Tom Prescott"/>
    <x v="0"/>
    <n v="84"/>
    <n v="8.8421052631578956"/>
    <s v="Others"/>
    <n v="79"/>
    <n v="8.3157894736842106"/>
    <s v="Others"/>
    <s v="Science"/>
    <n v="68"/>
    <n v="7.1578947368421053"/>
    <x v="0"/>
    <x v="1"/>
    <n v="66.69"/>
    <x v="82"/>
    <x v="1"/>
    <n v="84"/>
    <x v="0"/>
    <n v="300000"/>
    <n v="1"/>
  </r>
  <r>
    <n v="85"/>
    <s v="Joy Bell-"/>
    <x v="0"/>
    <n v="70"/>
    <n v="7.3684210526315788"/>
    <s v="Central"/>
    <n v="63"/>
    <n v="6.6315789473684212"/>
    <s v="Others"/>
    <s v="Science"/>
    <n v="70"/>
    <n v="7.3684210526315788"/>
    <x v="0"/>
    <x v="1"/>
    <n v="62"/>
    <x v="83"/>
    <x v="1"/>
    <n v="55"/>
    <x v="0"/>
    <n v="300000"/>
    <n v="1"/>
  </r>
  <r>
    <n v="86"/>
    <s v="Anne McFarland"/>
    <x v="1"/>
    <n v="83.84"/>
    <n v="8.8252631578947369"/>
    <s v="Others"/>
    <n v="89.83"/>
    <n v="9.4557894736842112"/>
    <s v="Others"/>
    <s v="Commerce"/>
    <n v="77.2"/>
    <n v="8.1263157894736846"/>
    <x v="1"/>
    <x v="1"/>
    <n v="76.180000000000007"/>
    <x v="84"/>
    <x v="1"/>
    <n v="78.739999999999995"/>
    <x v="0"/>
    <n v="400000"/>
    <n v="1"/>
  </r>
  <r>
    <n v="87"/>
    <s v="Alejandro Ballentine"/>
    <x v="0"/>
    <n v="62"/>
    <n v="6.5263157894736841"/>
    <s v="Others"/>
    <n v="63"/>
    <n v="6.6315789473684212"/>
    <s v="Others"/>
    <s v="Commerce"/>
    <n v="64"/>
    <n v="6.7368421052631575"/>
    <x v="1"/>
    <x v="1"/>
    <n v="57.03"/>
    <x v="85"/>
    <x v="0"/>
    <n v="67"/>
    <x v="0"/>
    <n v="220000"/>
    <n v="1"/>
  </r>
  <r>
    <n v="88"/>
    <s v="Rachel Payne"/>
    <x v="0"/>
    <n v="59.6"/>
    <n v="6.2736842105263158"/>
    <s v="Central"/>
    <n v="51"/>
    <n v="5.3684210526315788"/>
    <s v="Central"/>
    <s v="Science"/>
    <n v="60"/>
    <n v="6.3157894736842106"/>
    <x v="2"/>
    <x v="0"/>
    <n v="59.08"/>
    <x v="86"/>
    <x v="0"/>
    <n v="75"/>
    <x v="1"/>
    <n v="0"/>
    <n v="0"/>
  </r>
  <r>
    <n v="89"/>
    <s v="Berenike Kampe"/>
    <x v="1"/>
    <n v="66"/>
    <n v="6.9473684210526319"/>
    <s v="Central"/>
    <n v="62"/>
    <n v="6.5263157894736841"/>
    <s v="Central"/>
    <s v="Commerce"/>
    <n v="73"/>
    <n v="7.6842105263157894"/>
    <x v="1"/>
    <x v="0"/>
    <n v="64.36"/>
    <x v="87"/>
    <x v="0"/>
    <n v="58"/>
    <x v="0"/>
    <n v="210000"/>
    <n v="1"/>
  </r>
  <r>
    <n v="90"/>
    <s v="Janet Martin"/>
    <x v="1"/>
    <n v="84"/>
    <n v="8.8421052631578956"/>
    <s v="Others"/>
    <n v="75"/>
    <n v="7.8947368421052628"/>
    <s v="Others"/>
    <s v="Science"/>
    <n v="69"/>
    <n v="7.2631578947368425"/>
    <x v="0"/>
    <x v="0"/>
    <n v="62.36"/>
    <x v="88"/>
    <x v="1"/>
    <n v="62"/>
    <x v="0"/>
    <n v="210000"/>
    <n v="1"/>
  </r>
  <r>
    <n v="91"/>
    <s v="Guy Phonely"/>
    <x v="1"/>
    <n v="85"/>
    <n v="8.9473684210526319"/>
    <s v="Others"/>
    <n v="90"/>
    <n v="9.473684210526315"/>
    <s v="Others"/>
    <s v="Commerce"/>
    <n v="82"/>
    <n v="8.6315789473684212"/>
    <x v="1"/>
    <x v="1"/>
    <n v="68.03"/>
    <x v="89"/>
    <x v="0"/>
    <n v="92"/>
    <x v="0"/>
    <n v="300000"/>
    <n v="1"/>
  </r>
  <r>
    <n v="92"/>
    <s v="Lindsay Williams"/>
    <x v="0"/>
    <n v="52"/>
    <n v="5.4736842105263159"/>
    <s v="Central"/>
    <n v="57"/>
    <n v="6"/>
    <s v="Central"/>
    <s v="Commerce"/>
    <n v="50.8"/>
    <n v="5.3473684210526313"/>
    <x v="1"/>
    <x v="0"/>
    <n v="62.79"/>
    <x v="90"/>
    <x v="0"/>
    <n v="67"/>
    <x v="1"/>
    <n v="0"/>
    <n v="0"/>
  </r>
  <r>
    <n v="93"/>
    <s v="Nick Zandusky"/>
    <x v="1"/>
    <n v="60.23"/>
    <n v="6.34"/>
    <s v="Central"/>
    <n v="69"/>
    <n v="7.2631578947368425"/>
    <s v="Central"/>
    <s v="Science"/>
    <n v="66"/>
    <n v="6.9473684210526319"/>
    <x v="1"/>
    <x v="1"/>
    <n v="59.47"/>
    <x v="91"/>
    <x v="0"/>
    <n v="72"/>
    <x v="0"/>
    <n v="230000"/>
    <n v="1"/>
  </r>
  <r>
    <n v="94"/>
    <s v="Stuart Van"/>
    <x v="0"/>
    <n v="52"/>
    <n v="5.4736842105263159"/>
    <s v="Central"/>
    <n v="62"/>
    <n v="6.5263157894736841"/>
    <s v="Central"/>
    <s v="Commerce"/>
    <n v="54"/>
    <n v="5.6842105263157894"/>
    <x v="1"/>
    <x v="0"/>
    <n v="55.41"/>
    <x v="92"/>
    <x v="0"/>
    <n v="72"/>
    <x v="1"/>
    <n v="0"/>
    <n v="0"/>
  </r>
  <r>
    <n v="95"/>
    <s v="Steve Chapman"/>
    <x v="0"/>
    <n v="58"/>
    <n v="6.1052631578947372"/>
    <s v="Central"/>
    <n v="62"/>
    <n v="6.5263157894736841"/>
    <s v="Central"/>
    <s v="Commerce"/>
    <n v="64"/>
    <n v="6.7368421052631575"/>
    <x v="1"/>
    <x v="1"/>
    <n v="54.97"/>
    <x v="93"/>
    <x v="0"/>
    <n v="53.88"/>
    <x v="0"/>
    <n v="260000"/>
    <n v="1"/>
  </r>
  <r>
    <n v="96"/>
    <s v="Noah Childs"/>
    <x v="0"/>
    <n v="73"/>
    <n v="7.6842105263157894"/>
    <s v="Central"/>
    <n v="78"/>
    <n v="8.2105263157894743"/>
    <s v="Others"/>
    <s v="Commerce"/>
    <n v="65"/>
    <n v="6.8421052631578947"/>
    <x v="1"/>
    <x v="1"/>
    <n v="62.16"/>
    <x v="94"/>
    <x v="1"/>
    <n v="95.46"/>
    <x v="0"/>
    <n v="420000"/>
    <n v="1"/>
  </r>
  <r>
    <n v="97"/>
    <s v="Natalie Fritzler"/>
    <x v="1"/>
    <n v="76"/>
    <n v="8"/>
    <s v="Central"/>
    <n v="70"/>
    <n v="7.3684210526315788"/>
    <s v="Central"/>
    <s v="Science"/>
    <n v="76"/>
    <n v="8"/>
    <x v="1"/>
    <x v="1"/>
    <n v="64.44"/>
    <x v="95"/>
    <x v="1"/>
    <n v="66"/>
    <x v="0"/>
    <n v="300000"/>
    <n v="1"/>
  </r>
  <r>
    <n v="98"/>
    <s v="Nick Zandusky"/>
    <x v="1"/>
    <n v="70.5"/>
    <n v="7.4210526315789478"/>
    <s v="Central"/>
    <n v="62.5"/>
    <n v="6.5789473684210522"/>
    <s v="Others"/>
    <s v="Commerce"/>
    <n v="61"/>
    <n v="6.4210526315789478"/>
    <x v="1"/>
    <x v="1"/>
    <n v="69.03"/>
    <x v="96"/>
    <x v="0"/>
    <n v="93.91"/>
    <x v="1"/>
    <n v="0"/>
    <n v="0"/>
  </r>
  <r>
    <n v="99"/>
    <s v="Paul MacIntyre"/>
    <x v="1"/>
    <n v="69"/>
    <n v="7.2631578947368425"/>
    <s v="Central"/>
    <n v="73"/>
    <n v="7.6842105263157894"/>
    <s v="Central"/>
    <s v="Commerce"/>
    <n v="65"/>
    <n v="6.8421052631578947"/>
    <x v="1"/>
    <x v="1"/>
    <n v="57.31"/>
    <x v="97"/>
    <x v="0"/>
    <n v="70"/>
    <x v="0"/>
    <n v="220000"/>
    <n v="1"/>
  </r>
  <r>
    <n v="100"/>
    <s v="Maria Zettner"/>
    <x v="0"/>
    <n v="54"/>
    <n v="5.6842105263157894"/>
    <s v="Central"/>
    <n v="82"/>
    <n v="8.6315789473684212"/>
    <s v="Others"/>
    <s v="Commerce"/>
    <n v="63"/>
    <n v="6.6315789473684212"/>
    <x v="0"/>
    <x v="1"/>
    <n v="59.47"/>
    <x v="91"/>
    <x v="0"/>
    <n v="50"/>
    <x v="1"/>
    <n v="0"/>
    <n v="0"/>
  </r>
  <r>
    <n v="101"/>
    <s v="Henry MacAllister"/>
    <x v="1"/>
    <n v="45"/>
    <n v="4.7368421052631575"/>
    <s v="Others"/>
    <n v="57"/>
    <n v="6"/>
    <s v="Others"/>
    <s v="Commerce"/>
    <n v="58"/>
    <n v="6.1052631578947372"/>
    <x v="1"/>
    <x v="0"/>
    <n v="64.95"/>
    <x v="98"/>
    <x v="1"/>
    <n v="56.39"/>
    <x v="1"/>
    <n v="0"/>
    <n v="0"/>
  </r>
  <r>
    <n v="102"/>
    <s v="Rick Wilson"/>
    <x v="0"/>
    <n v="63"/>
    <n v="6.6315789473684212"/>
    <s v="Central"/>
    <n v="72"/>
    <n v="7.5789473684210522"/>
    <s v="Central"/>
    <s v="Commerce"/>
    <n v="68"/>
    <n v="7.1578947368421053"/>
    <x v="1"/>
    <x v="0"/>
    <n v="60.44"/>
    <x v="81"/>
    <x v="0"/>
    <n v="78"/>
    <x v="0"/>
    <n v="380000"/>
    <n v="1"/>
  </r>
  <r>
    <n v="103"/>
    <s v="Logan Haushalter"/>
    <x v="1"/>
    <n v="77"/>
    <n v="8.1052631578947363"/>
    <s v="Others"/>
    <n v="61"/>
    <n v="6.4210526315789478"/>
    <s v="Others"/>
    <s v="Commerce"/>
    <n v="68"/>
    <n v="7.1578947368421053"/>
    <x v="1"/>
    <x v="1"/>
    <n v="61.31"/>
    <x v="99"/>
    <x v="1"/>
    <n v="57.5"/>
    <x v="0"/>
    <n v="300000"/>
    <n v="1"/>
  </r>
  <r>
    <n v="104"/>
    <s v="Fred Hopkins"/>
    <x v="0"/>
    <n v="73"/>
    <n v="7.6842105263157894"/>
    <s v="Central"/>
    <n v="78"/>
    <n v="8.2105263157894743"/>
    <s v="Central"/>
    <s v="Science"/>
    <n v="73"/>
    <n v="7.6842105263157894"/>
    <x v="0"/>
    <x v="0"/>
    <n v="65.83"/>
    <x v="100"/>
    <x v="1"/>
    <n v="85"/>
    <x v="0"/>
    <n v="240000"/>
    <n v="1"/>
  </r>
  <r>
    <n v="105"/>
    <s v="Khloe Miller"/>
    <x v="0"/>
    <n v="69"/>
    <n v="7.2631578947368425"/>
    <s v="Central"/>
    <n v="63"/>
    <n v="6.6315789473684212"/>
    <s v="Others"/>
    <s v="Science"/>
    <n v="65"/>
    <n v="6.8421052631578947"/>
    <x v="1"/>
    <x v="0"/>
    <n v="58.23"/>
    <x v="101"/>
    <x v="1"/>
    <n v="55"/>
    <x v="0"/>
    <n v="360000"/>
    <n v="1"/>
  </r>
  <r>
    <n v="106"/>
    <s v="Patrick O'Donnell"/>
    <x v="0"/>
    <n v="59"/>
    <n v="6.2105263157894735"/>
    <s v="Central"/>
    <n v="64"/>
    <n v="6.7368421052631575"/>
    <s v="Others"/>
    <s v="Science"/>
    <n v="58"/>
    <n v="6.1052631578947372"/>
    <x v="0"/>
    <x v="0"/>
    <n v="55.3"/>
    <x v="102"/>
    <x v="0"/>
    <n v="0"/>
    <x v="1"/>
    <n v="0"/>
    <n v="0"/>
  </r>
  <r>
    <n v="107"/>
    <s v="Adam Bellavance"/>
    <x v="0"/>
    <n v="61.08"/>
    <n v="6.4294736842105262"/>
    <s v="Others"/>
    <n v="50"/>
    <n v="5.2631578947368425"/>
    <s v="Others"/>
    <s v="Science"/>
    <n v="54"/>
    <n v="5.6842105263157894"/>
    <x v="0"/>
    <x v="1"/>
    <n v="65.69"/>
    <x v="103"/>
    <x v="0"/>
    <n v="71"/>
    <x v="1"/>
    <n v="0"/>
    <n v="0"/>
  </r>
  <r>
    <n v="108"/>
    <s v="Adam Bellavance"/>
    <x v="0"/>
    <n v="82"/>
    <n v="8.6315789473684212"/>
    <s v="Others"/>
    <n v="90"/>
    <n v="9.473684210526315"/>
    <s v="Others"/>
    <s v="Commerce"/>
    <n v="83"/>
    <n v="8.7368421052631575"/>
    <x v="1"/>
    <x v="0"/>
    <n v="73.52"/>
    <x v="104"/>
    <x v="0"/>
    <n v="0"/>
    <x v="0"/>
    <n v="200000"/>
    <n v="1"/>
  </r>
  <r>
    <n v="109"/>
    <s v="Dave Brooks"/>
    <x v="0"/>
    <n v="61"/>
    <n v="6.4210526315789478"/>
    <s v="Central"/>
    <n v="82"/>
    <n v="8.6315789473684212"/>
    <s v="Central"/>
    <s v="Commerce"/>
    <n v="69"/>
    <n v="7.2631578947368425"/>
    <x v="1"/>
    <x v="1"/>
    <n v="58.31"/>
    <x v="105"/>
    <x v="0"/>
    <n v="84"/>
    <x v="0"/>
    <n v="300000"/>
    <n v="1"/>
  </r>
  <r>
    <n v="110"/>
    <s v="Valerie Mitchum"/>
    <x v="0"/>
    <n v="52"/>
    <n v="5.4736842105263159"/>
    <s v="Central"/>
    <n v="63"/>
    <n v="6.6315789473684212"/>
    <s v="Others"/>
    <s v="Science"/>
    <n v="65"/>
    <n v="6.8421052631578947"/>
    <x v="0"/>
    <x v="0"/>
    <n v="56.09"/>
    <x v="106"/>
    <x v="1"/>
    <n v="86"/>
    <x v="1"/>
    <n v="0"/>
    <n v="0"/>
  </r>
  <r>
    <n v="111"/>
    <s v="Bill Shonely"/>
    <x v="1"/>
    <n v="69.5"/>
    <n v="7.3157894736842106"/>
    <s v="Central"/>
    <n v="70"/>
    <n v="7.3684210526315788"/>
    <s v="Central"/>
    <s v="Science"/>
    <n v="72"/>
    <n v="7.5789473684210522"/>
    <x v="0"/>
    <x v="0"/>
    <n v="54.8"/>
    <x v="107"/>
    <x v="0"/>
    <n v="57.2"/>
    <x v="0"/>
    <n v="250000"/>
    <n v="1"/>
  </r>
  <r>
    <n v="112"/>
    <s v="Don Miller"/>
    <x v="0"/>
    <n v="51"/>
    <n v="5.3684210526315788"/>
    <s v="Others"/>
    <n v="54"/>
    <n v="5.6842105263157894"/>
    <s v="Others"/>
    <s v="Science"/>
    <n v="61"/>
    <n v="6.4210526315789478"/>
    <x v="0"/>
    <x v="0"/>
    <n v="60.64"/>
    <x v="108"/>
    <x v="0"/>
    <n v="60"/>
    <x v="1"/>
    <n v="0"/>
    <n v="0"/>
  </r>
  <r>
    <n v="113"/>
    <s v="Neoma Murray"/>
    <x v="0"/>
    <n v="58"/>
    <n v="6.1052631578947372"/>
    <s v="Others"/>
    <n v="61"/>
    <n v="6.4210526315789478"/>
    <s v="Others"/>
    <s v="Commerce"/>
    <n v="61"/>
    <n v="6.4210526315789478"/>
    <x v="1"/>
    <x v="0"/>
    <n v="53.94"/>
    <x v="109"/>
    <x v="0"/>
    <n v="58"/>
    <x v="0"/>
    <n v="250000"/>
    <n v="1"/>
  </r>
  <r>
    <n v="114"/>
    <s v="Lena Creighton"/>
    <x v="1"/>
    <n v="73.959999999999994"/>
    <n v="7.785263157894736"/>
    <s v="Others"/>
    <n v="79"/>
    <n v="8.3157894736842106"/>
    <s v="Others"/>
    <s v="Commerce"/>
    <n v="67"/>
    <n v="7.0526315789473681"/>
    <x v="1"/>
    <x v="1"/>
    <n v="63.08"/>
    <x v="110"/>
    <x v="0"/>
    <n v="72.150000000000006"/>
    <x v="0"/>
    <n v="280000"/>
    <n v="1"/>
  </r>
  <r>
    <n v="115"/>
    <s v="Rose O'Brian"/>
    <x v="0"/>
    <n v="65"/>
    <n v="6.8421052631578947"/>
    <s v="Central"/>
    <n v="68"/>
    <n v="7.1578947368421053"/>
    <s v="Others"/>
    <s v="Science"/>
    <n v="69"/>
    <n v="7.2631578947368425"/>
    <x v="1"/>
    <x v="0"/>
    <n v="55.01"/>
    <x v="111"/>
    <x v="0"/>
    <n v="53.7"/>
    <x v="0"/>
    <n v="250000"/>
    <n v="1"/>
  </r>
  <r>
    <n v="116"/>
    <s v="Sarah Brown"/>
    <x v="1"/>
    <n v="73"/>
    <n v="7.6842105263157894"/>
    <s v="Others"/>
    <n v="63"/>
    <n v="6.6315789473684212"/>
    <s v="Others"/>
    <s v="Science"/>
    <n v="66"/>
    <n v="6.9473684210526319"/>
    <x v="1"/>
    <x v="1"/>
    <n v="60.5"/>
    <x v="112"/>
    <x v="0"/>
    <n v="89"/>
    <x v="0"/>
    <n v="216000"/>
    <n v="1"/>
  </r>
  <r>
    <n v="117"/>
    <s v="Erin Mull"/>
    <x v="0"/>
    <n v="68.2"/>
    <n v="7.1789473684210527"/>
    <s v="Central"/>
    <n v="72.8"/>
    <n v="7.6631578947368419"/>
    <s v="Central"/>
    <s v="Commerce"/>
    <n v="66.599999999999994"/>
    <n v="7.0105263157894733"/>
    <x v="1"/>
    <x v="1"/>
    <n v="70.849999999999994"/>
    <x v="113"/>
    <x v="1"/>
    <n v="96"/>
    <x v="0"/>
    <n v="300000"/>
    <n v="1"/>
  </r>
  <r>
    <n v="118"/>
    <s v="Roland Schwarz"/>
    <x v="0"/>
    <n v="77"/>
    <n v="8.1052631578947363"/>
    <s v="Others"/>
    <n v="75"/>
    <n v="7.8947368421052628"/>
    <s v="Others"/>
    <s v="Science"/>
    <n v="73"/>
    <n v="7.6842105263157894"/>
    <x v="0"/>
    <x v="1"/>
    <n v="67.05"/>
    <x v="114"/>
    <x v="0"/>
    <n v="80"/>
    <x v="0"/>
    <n v="240000"/>
    <n v="1"/>
  </r>
  <r>
    <n v="119"/>
    <s v="Odella Nelson"/>
    <x v="0"/>
    <n v="76"/>
    <n v="8"/>
    <s v="Central"/>
    <n v="80"/>
    <n v="8.4210526315789469"/>
    <s v="Central"/>
    <s v="Science"/>
    <n v="78"/>
    <n v="8.2105263157894743"/>
    <x v="0"/>
    <x v="0"/>
    <n v="70.48"/>
    <x v="115"/>
    <x v="1"/>
    <n v="97"/>
    <x v="0"/>
    <n v="276000"/>
    <n v="1"/>
  </r>
  <r>
    <n v="120"/>
    <s v="Vivek Sundaresam"/>
    <x v="0"/>
    <n v="60.8"/>
    <n v="6.3999999999999995"/>
    <s v="Central"/>
    <n v="68.400000000000006"/>
    <n v="7.2"/>
    <s v="Central"/>
    <s v="Commerce"/>
    <n v="64.599999999999994"/>
    <n v="6.8"/>
    <x v="1"/>
    <x v="1"/>
    <n v="64.34"/>
    <x v="116"/>
    <x v="1"/>
    <n v="82.66"/>
    <x v="0"/>
    <n v="940000"/>
    <n v="1"/>
  </r>
  <r>
    <n v="121"/>
    <s v="Chad McGuire"/>
    <x v="0"/>
    <n v="58"/>
    <n v="6.1052631578947372"/>
    <s v="Others"/>
    <n v="40"/>
    <n v="4.2105263157894735"/>
    <s v="Others"/>
    <s v="Science"/>
    <n v="59"/>
    <n v="6.2105263157894735"/>
    <x v="1"/>
    <x v="0"/>
    <n v="58.81"/>
    <x v="117"/>
    <x v="0"/>
    <n v="73"/>
    <x v="1"/>
    <n v="0"/>
    <n v="0"/>
  </r>
  <r>
    <n v="122"/>
    <s v="Tom Boeckenhauer"/>
    <x v="1"/>
    <n v="64"/>
    <n v="6.7368421052631575"/>
    <s v="Central"/>
    <n v="67"/>
    <n v="7.0526315789473681"/>
    <s v="Others"/>
    <s v="Science"/>
    <n v="69.599999999999994"/>
    <n v="7.3263157894736839"/>
    <x v="0"/>
    <x v="0"/>
    <n v="71.489999999999995"/>
    <x v="118"/>
    <x v="1"/>
    <n v="55.67"/>
    <x v="0"/>
    <n v="250000"/>
    <n v="1"/>
  </r>
  <r>
    <n v="123"/>
    <s v="Adrian Barton"/>
    <x v="1"/>
    <n v="66.5"/>
    <n v="7"/>
    <s v="Central"/>
    <n v="66.8"/>
    <n v="7.0315789473684207"/>
    <s v="Central"/>
    <s v="Arts"/>
    <n v="69.3"/>
    <n v="7.2947368421052632"/>
    <x v="1"/>
    <x v="1"/>
    <n v="71"/>
    <x v="119"/>
    <x v="1"/>
    <n v="80.400000000000006"/>
    <x v="0"/>
    <n v="236000"/>
    <n v="1"/>
  </r>
  <r>
    <n v="124"/>
    <s v="Jason Klamczynski"/>
    <x v="0"/>
    <n v="74"/>
    <n v="7.7894736842105265"/>
    <s v="Others"/>
    <n v="59"/>
    <n v="6.2105263157894735"/>
    <s v="Others"/>
    <s v="Commerce"/>
    <n v="73"/>
    <n v="7.6842105263157894"/>
    <x v="1"/>
    <x v="0"/>
    <n v="56.7"/>
    <x v="20"/>
    <x v="1"/>
    <n v="60"/>
    <x v="0"/>
    <n v="240000"/>
    <n v="1"/>
  </r>
  <r>
    <n v="125"/>
    <s v="Rachel Payne"/>
    <x v="0"/>
    <n v="67"/>
    <n v="7.0526315789473681"/>
    <s v="Central"/>
    <n v="71"/>
    <n v="7.4736842105263159"/>
    <s v="Central"/>
    <s v="Science"/>
    <n v="64.33"/>
    <n v="6.7715789473684209"/>
    <x v="2"/>
    <x v="0"/>
    <n v="61.26"/>
    <x v="120"/>
    <x v="1"/>
    <n v="64"/>
    <x v="0"/>
    <n v="250000"/>
    <n v="1"/>
  </r>
  <r>
    <n v="126"/>
    <s v="Don Weiss"/>
    <x v="1"/>
    <n v="84"/>
    <n v="8.8421052631578956"/>
    <s v="Central"/>
    <n v="73"/>
    <n v="7.6842105263157894"/>
    <s v="Central"/>
    <s v="Commerce"/>
    <n v="73"/>
    <n v="7.6842105263157894"/>
    <x v="1"/>
    <x v="1"/>
    <n v="73.33"/>
    <x v="121"/>
    <x v="0"/>
    <n v="75"/>
    <x v="0"/>
    <n v="350000"/>
    <n v="1"/>
  </r>
  <r>
    <n v="127"/>
    <s v="Penelope Sewall"/>
    <x v="1"/>
    <n v="79"/>
    <n v="8.3157894736842106"/>
    <s v="Others"/>
    <n v="61"/>
    <n v="6.4210526315789478"/>
    <s v="Others"/>
    <s v="Science"/>
    <n v="75.5"/>
    <n v="7.9473684210526319"/>
    <x v="0"/>
    <x v="1"/>
    <n v="68.2"/>
    <x v="122"/>
    <x v="1"/>
    <n v="70"/>
    <x v="0"/>
    <n v="210000"/>
    <n v="1"/>
  </r>
  <r>
    <n v="128"/>
    <s v="Christopher Conant"/>
    <x v="1"/>
    <n v="72"/>
    <n v="7.5789473684210522"/>
    <s v="Others"/>
    <n v="60"/>
    <n v="6.3157894736842106"/>
    <s v="Others"/>
    <s v="Science"/>
    <n v="69"/>
    <n v="7.2631578947368425"/>
    <x v="1"/>
    <x v="0"/>
    <n v="58.4"/>
    <x v="123"/>
    <x v="0"/>
    <n v="55.5"/>
    <x v="0"/>
    <n v="250000"/>
    <n v="1"/>
  </r>
  <r>
    <n v="129"/>
    <s v="Toby Carlisle"/>
    <x v="0"/>
    <n v="80.400000000000006"/>
    <n v="8.4631578947368435"/>
    <s v="Central"/>
    <n v="73.400000000000006"/>
    <n v="7.7263157894736851"/>
    <s v="Central"/>
    <s v="Science"/>
    <n v="77.72"/>
    <n v="8.1810526315789467"/>
    <x v="0"/>
    <x v="0"/>
    <n v="76.260000000000005"/>
    <x v="124"/>
    <x v="1"/>
    <n v="81.2"/>
    <x v="0"/>
    <n v="400000"/>
    <n v="1"/>
  </r>
  <r>
    <n v="130"/>
    <s v="Gary McGarr"/>
    <x v="0"/>
    <n v="76.7"/>
    <n v="8.0736842105263165"/>
    <s v="Central"/>
    <n v="89.7"/>
    <n v="9.4421052631578952"/>
    <s v="Others"/>
    <s v="Commerce"/>
    <n v="66"/>
    <n v="6.9473684210526319"/>
    <x v="1"/>
    <x v="1"/>
    <n v="68.55"/>
    <x v="125"/>
    <x v="1"/>
    <n v="90"/>
    <x v="0"/>
    <n v="250000"/>
    <n v="1"/>
  </r>
  <r>
    <n v="131"/>
    <s v="Stuart Van"/>
    <x v="0"/>
    <n v="62"/>
    <n v="6.5263157894736841"/>
    <s v="Central"/>
    <n v="65"/>
    <n v="6.8421052631578947"/>
    <s v="Others"/>
    <s v="Commerce"/>
    <n v="60"/>
    <n v="6.3157894736842106"/>
    <x v="1"/>
    <x v="1"/>
    <n v="64.150000000000006"/>
    <x v="28"/>
    <x v="0"/>
    <n v="84"/>
    <x v="1"/>
    <n v="0"/>
    <n v="0"/>
  </r>
  <r>
    <n v="132"/>
    <s v="Michael Moore"/>
    <x v="1"/>
    <n v="74.900000000000006"/>
    <n v="7.8842105263157904"/>
    <s v="Others"/>
    <n v="57"/>
    <n v="6"/>
    <s v="Others"/>
    <s v="Science"/>
    <n v="62"/>
    <n v="6.5263157894736841"/>
    <x v="2"/>
    <x v="1"/>
    <n v="60.78"/>
    <x v="126"/>
    <x v="1"/>
    <n v="80"/>
    <x v="0"/>
    <n v="360000"/>
    <n v="1"/>
  </r>
  <r>
    <n v="133"/>
    <s v="Julie Kriz"/>
    <x v="0"/>
    <n v="67"/>
    <n v="7.0526315789473681"/>
    <s v="Others"/>
    <n v="68"/>
    <n v="7.1578947368421053"/>
    <s v="Others"/>
    <s v="Commerce"/>
    <n v="64"/>
    <n v="6.7368421052631575"/>
    <x v="1"/>
    <x v="0"/>
    <n v="53.49"/>
    <x v="127"/>
    <x v="1"/>
    <n v="74.400000000000006"/>
    <x v="0"/>
    <n v="300000"/>
    <n v="1"/>
  </r>
  <r>
    <n v="134"/>
    <s v="Evan Minnotte"/>
    <x v="0"/>
    <n v="73"/>
    <n v="7.6842105263157894"/>
    <s v="Central"/>
    <n v="64"/>
    <n v="6.7368421052631575"/>
    <s v="Others"/>
    <s v="Commerce"/>
    <n v="77"/>
    <n v="8.1052631578947363"/>
    <x v="1"/>
    <x v="0"/>
    <n v="60.98"/>
    <x v="128"/>
    <x v="1"/>
    <n v="65"/>
    <x v="0"/>
    <n v="250000"/>
    <n v="1"/>
  </r>
  <r>
    <n v="135"/>
    <s v="Don Jones"/>
    <x v="1"/>
    <n v="77.44"/>
    <n v="8.1515789473684208"/>
    <s v="Central"/>
    <n v="92"/>
    <n v="9.6842105263157894"/>
    <s v="Others"/>
    <s v="Commerce"/>
    <n v="72"/>
    <n v="7.5789473684210522"/>
    <x v="1"/>
    <x v="1"/>
    <n v="67.13"/>
    <x v="129"/>
    <x v="1"/>
    <n v="94"/>
    <x v="0"/>
    <n v="250000"/>
    <n v="1"/>
  </r>
  <r>
    <n v="136"/>
    <s v="Paul MacIntyre"/>
    <x v="1"/>
    <n v="72"/>
    <n v="7.5789473684210522"/>
    <s v="Central"/>
    <n v="56"/>
    <n v="5.8947368421052628"/>
    <s v="Others"/>
    <s v="Science"/>
    <n v="69"/>
    <n v="7.2631578947368425"/>
    <x v="1"/>
    <x v="0"/>
    <n v="65.63"/>
    <x v="130"/>
    <x v="0"/>
    <n v="55.6"/>
    <x v="0"/>
    <n v="200000"/>
    <n v="1"/>
  </r>
  <r>
    <n v="137"/>
    <s v="Alyssa Tate"/>
    <x v="1"/>
    <n v="47"/>
    <n v="4.9473684210526319"/>
    <s v="Central"/>
    <n v="59"/>
    <n v="6.2105263157894735"/>
    <s v="Central"/>
    <s v="Arts"/>
    <n v="64"/>
    <n v="6.7368421052631575"/>
    <x v="1"/>
    <x v="1"/>
    <n v="61.58"/>
    <x v="131"/>
    <x v="0"/>
    <n v="78"/>
    <x v="1"/>
    <n v="0"/>
    <n v="0"/>
  </r>
  <r>
    <n v="138"/>
    <s v="Aaron Bergman"/>
    <x v="0"/>
    <n v="67"/>
    <n v="7.0526315789473681"/>
    <s v="Others"/>
    <n v="63"/>
    <n v="6.6315789473684212"/>
    <s v="Central"/>
    <s v="Commerce"/>
    <n v="72"/>
    <n v="7.5789473684210522"/>
    <x v="1"/>
    <x v="0"/>
    <n v="60.41"/>
    <x v="132"/>
    <x v="0"/>
    <n v="56"/>
    <x v="0"/>
    <n v="225000"/>
    <n v="1"/>
  </r>
  <r>
    <n v="139"/>
    <s v="Resi Pölking"/>
    <x v="1"/>
    <n v="82"/>
    <n v="8.6315789473684212"/>
    <s v="Others"/>
    <n v="64"/>
    <n v="6.7368421052631575"/>
    <s v="Others"/>
    <s v="Science"/>
    <n v="73"/>
    <n v="7.6842105263157894"/>
    <x v="0"/>
    <x v="1"/>
    <n v="71.77"/>
    <x v="133"/>
    <x v="1"/>
    <n v="96"/>
    <x v="0"/>
    <n v="250000"/>
    <n v="1"/>
  </r>
  <r>
    <n v="140"/>
    <s v="Max Jones"/>
    <x v="0"/>
    <n v="77"/>
    <n v="8.1052631578947363"/>
    <s v="Central"/>
    <n v="70"/>
    <n v="7.3684210526315788"/>
    <s v="Central"/>
    <s v="Commerce"/>
    <n v="59"/>
    <n v="6.2105263157894735"/>
    <x v="1"/>
    <x v="1"/>
    <n v="54.43"/>
    <x v="134"/>
    <x v="1"/>
    <n v="58"/>
    <x v="0"/>
    <n v="220000"/>
    <n v="1"/>
  </r>
  <r>
    <n v="141"/>
    <s v="Paul Van Hugh"/>
    <x v="0"/>
    <n v="65"/>
    <n v="6.8421052631578947"/>
    <s v="Central"/>
    <n v="64.8"/>
    <n v="6.8210526315789473"/>
    <s v="Others"/>
    <s v="Commerce"/>
    <n v="69.5"/>
    <n v="7.3157894736842106"/>
    <x v="1"/>
    <x v="1"/>
    <n v="56.94"/>
    <x v="135"/>
    <x v="1"/>
    <n v="56"/>
    <x v="0"/>
    <n v="265000"/>
    <n v="1"/>
  </r>
  <r>
    <n v="142"/>
    <s v="Sean Braxton"/>
    <x v="0"/>
    <n v="66"/>
    <n v="6.9473684210526319"/>
    <s v="Central"/>
    <n v="64"/>
    <n v="6.7368421052631575"/>
    <s v="Central"/>
    <s v="Science"/>
    <n v="60"/>
    <n v="6.3157894736842106"/>
    <x v="1"/>
    <x v="0"/>
    <n v="61.9"/>
    <x v="136"/>
    <x v="0"/>
    <n v="60"/>
    <x v="1"/>
    <n v="0"/>
    <n v="0"/>
  </r>
  <r>
    <n v="143"/>
    <s v="Sally Matthias"/>
    <x v="0"/>
    <n v="85"/>
    <n v="8.9473684210526319"/>
    <s v="Central"/>
    <n v="60"/>
    <n v="6.3157894736842106"/>
    <s v="Others"/>
    <s v="Science"/>
    <n v="73.430000000000007"/>
    <n v="7.7294736842105269"/>
    <x v="0"/>
    <x v="1"/>
    <n v="61.29"/>
    <x v="8"/>
    <x v="1"/>
    <n v="60"/>
    <x v="0"/>
    <n v="260000"/>
    <n v="1"/>
  </r>
  <r>
    <n v="144"/>
    <s v="Karen Ferguson"/>
    <x v="0"/>
    <n v="77.67"/>
    <n v="8.1757894736842101"/>
    <s v="Others"/>
    <n v="64.89"/>
    <n v="6.8305263157894736"/>
    <s v="Others"/>
    <s v="Commerce"/>
    <n v="70.67"/>
    <n v="7.4389473684210525"/>
    <x v="1"/>
    <x v="1"/>
    <n v="60.39"/>
    <x v="137"/>
    <x v="0"/>
    <n v="89"/>
    <x v="0"/>
    <n v="300000"/>
    <n v="1"/>
  </r>
  <r>
    <n v="145"/>
    <s v="Katharine Harms"/>
    <x v="0"/>
    <n v="52"/>
    <n v="5.4736842105263159"/>
    <s v="Others"/>
    <n v="50"/>
    <n v="5.2631578947368425"/>
    <s v="Others"/>
    <s v="Arts"/>
    <n v="61"/>
    <n v="6.4210526315789478"/>
    <x v="1"/>
    <x v="1"/>
    <n v="58.52"/>
    <x v="138"/>
    <x v="0"/>
    <n v="60"/>
    <x v="1"/>
    <n v="0"/>
    <n v="0"/>
  </r>
  <r>
    <n v="146"/>
    <s v="Mike Pelletier"/>
    <x v="0"/>
    <n v="89.4"/>
    <n v="9.4105263157894736"/>
    <s v="Others"/>
    <n v="65.66"/>
    <n v="6.9115789473684206"/>
    <s v="Others"/>
    <s v="Science"/>
    <n v="71.25"/>
    <n v="7.5"/>
    <x v="0"/>
    <x v="0"/>
    <n v="63.23"/>
    <x v="139"/>
    <x v="0"/>
    <n v="72"/>
    <x v="0"/>
    <n v="400000"/>
    <n v="1"/>
  </r>
  <r>
    <n v="147"/>
    <s v="Lisa Hazard"/>
    <x v="0"/>
    <n v="62"/>
    <n v="6.5263157894736841"/>
    <s v="Central"/>
    <n v="63"/>
    <n v="6.6315789473684212"/>
    <s v="Others"/>
    <s v="Science"/>
    <n v="66"/>
    <n v="6.9473684210526319"/>
    <x v="1"/>
    <x v="0"/>
    <n v="55.14"/>
    <x v="140"/>
    <x v="0"/>
    <n v="85"/>
    <x v="0"/>
    <n v="233000"/>
    <n v="1"/>
  </r>
  <r>
    <n v="148"/>
    <s v="Natalie DeCherney"/>
    <x v="0"/>
    <n v="70"/>
    <n v="7.3684210526315788"/>
    <s v="Central"/>
    <n v="74"/>
    <n v="7.7894736842105265"/>
    <s v="Central"/>
    <s v="Commerce"/>
    <n v="65"/>
    <n v="6.8421052631578947"/>
    <x v="1"/>
    <x v="1"/>
    <n v="62.28"/>
    <x v="141"/>
    <x v="0"/>
    <n v="83"/>
    <x v="0"/>
    <n v="300000"/>
    <n v="1"/>
  </r>
  <r>
    <n v="149"/>
    <s v="Corey Roper"/>
    <x v="1"/>
    <n v="77"/>
    <n v="8.1052631578947363"/>
    <s v="Central"/>
    <n v="86"/>
    <n v="9.0526315789473681"/>
    <s v="Central"/>
    <s v="Arts"/>
    <n v="56"/>
    <n v="5.8947368421052628"/>
    <x v="2"/>
    <x v="1"/>
    <n v="64.08"/>
    <x v="18"/>
    <x v="0"/>
    <n v="57"/>
    <x v="0"/>
    <n v="240000"/>
    <n v="1"/>
  </r>
  <r>
    <n v="150"/>
    <s v="Noah Childs"/>
    <x v="0"/>
    <n v="44"/>
    <n v="4.6315789473684212"/>
    <s v="Central"/>
    <n v="58"/>
    <n v="6.1052631578947372"/>
    <s v="Central"/>
    <s v="Arts"/>
    <n v="55"/>
    <n v="5.7894736842105265"/>
    <x v="1"/>
    <x v="0"/>
    <n v="58.54"/>
    <x v="142"/>
    <x v="1"/>
    <n v="64.25"/>
    <x v="1"/>
    <n v="0"/>
    <n v="0"/>
  </r>
  <r>
    <n v="151"/>
    <s v="Greg Matthias"/>
    <x v="0"/>
    <n v="71"/>
    <n v="7.4736842105263159"/>
    <s v="Central"/>
    <n v="58.66"/>
    <n v="6.1747368421052631"/>
    <s v="Central"/>
    <s v="Science"/>
    <n v="58"/>
    <n v="6.1052631578947372"/>
    <x v="0"/>
    <x v="1"/>
    <n v="61.3"/>
    <x v="143"/>
    <x v="1"/>
    <n v="56"/>
    <x v="0"/>
    <n v="690000"/>
    <n v="1"/>
  </r>
  <r>
    <n v="152"/>
    <s v="Ryan Akin"/>
    <x v="0"/>
    <n v="65"/>
    <n v="6.8421052631578947"/>
    <s v="Central"/>
    <n v="65"/>
    <n v="6.8421052631578947"/>
    <s v="Central"/>
    <s v="Commerce"/>
    <n v="75"/>
    <n v="7.8947368421052628"/>
    <x v="1"/>
    <x v="1"/>
    <n v="58.87"/>
    <x v="144"/>
    <x v="0"/>
    <n v="83"/>
    <x v="0"/>
    <n v="270000"/>
    <n v="1"/>
  </r>
  <r>
    <n v="153"/>
    <s v="Dave Brooks"/>
    <x v="1"/>
    <n v="75.400000000000006"/>
    <n v="7.9368421052631586"/>
    <s v="Others"/>
    <n v="60.5"/>
    <n v="6.3684210526315788"/>
    <s v="Central"/>
    <s v="Science"/>
    <n v="84"/>
    <n v="8.8421052631578956"/>
    <x v="0"/>
    <x v="1"/>
    <n v="65.25"/>
    <x v="145"/>
    <x v="0"/>
    <n v="98"/>
    <x v="0"/>
    <n v="240000"/>
    <n v="1"/>
  </r>
  <r>
    <n v="154"/>
    <s v="Bart Watters"/>
    <x v="0"/>
    <n v="49"/>
    <n v="5.1578947368421053"/>
    <s v="Others"/>
    <n v="59"/>
    <n v="6.2105263157894735"/>
    <s v="Others"/>
    <s v="Science"/>
    <n v="65"/>
    <n v="6.8421052631578947"/>
    <x v="0"/>
    <x v="1"/>
    <n v="62.48"/>
    <x v="60"/>
    <x v="1"/>
    <n v="86"/>
    <x v="0"/>
    <n v="340000"/>
    <n v="1"/>
  </r>
  <r>
    <n v="155"/>
    <s v="Roland Fjeld"/>
    <x v="0"/>
    <n v="53"/>
    <n v="5.5789473684210522"/>
    <s v="Central"/>
    <n v="63"/>
    <n v="6.6315789473684212"/>
    <s v="Others"/>
    <s v="Science"/>
    <n v="60"/>
    <n v="6.3157894736842106"/>
    <x v="1"/>
    <x v="1"/>
    <n v="53.2"/>
    <x v="146"/>
    <x v="1"/>
    <n v="70"/>
    <x v="0"/>
    <n v="250000"/>
    <n v="1"/>
  </r>
  <r>
    <n v="156"/>
    <s v="John Huston"/>
    <x v="0"/>
    <n v="51.57"/>
    <n v="5.4284210526315793"/>
    <s v="Others"/>
    <n v="74.66"/>
    <n v="7.8589473684210525"/>
    <s v="Others"/>
    <s v="Commerce"/>
    <n v="59.9"/>
    <n v="6.3052631578947365"/>
    <x v="1"/>
    <x v="0"/>
    <n v="65.989999999999995"/>
    <x v="147"/>
    <x v="1"/>
    <n v="56.15"/>
    <x v="1"/>
    <n v="0"/>
    <n v="0"/>
  </r>
  <r>
    <n v="157"/>
    <s v="Anna Gayman"/>
    <x v="0"/>
    <n v="84.2"/>
    <n v="8.8631578947368421"/>
    <s v="Central"/>
    <n v="69.400000000000006"/>
    <n v="7.3052631578947373"/>
    <s v="Central"/>
    <s v="Science"/>
    <n v="65"/>
    <n v="6.8421052631578947"/>
    <x v="0"/>
    <x v="0"/>
    <n v="52.72"/>
    <x v="148"/>
    <x v="1"/>
    <n v="80"/>
    <x v="0"/>
    <n v="255000"/>
    <n v="1"/>
  </r>
  <r>
    <n v="158"/>
    <s v="Dario Medina"/>
    <x v="0"/>
    <n v="66.5"/>
    <n v="7"/>
    <s v="Central"/>
    <n v="62.5"/>
    <n v="6.5789473684210522"/>
    <s v="Central"/>
    <s v="Commerce"/>
    <n v="60.9"/>
    <n v="6.4105263157894736"/>
    <x v="1"/>
    <x v="1"/>
    <n v="55.03"/>
    <x v="149"/>
    <x v="0"/>
    <n v="93.4"/>
    <x v="0"/>
    <n v="300000"/>
    <n v="1"/>
  </r>
  <r>
    <n v="159"/>
    <s v="Karen Daniels"/>
    <x v="0"/>
    <n v="67"/>
    <n v="7.0526315789473681"/>
    <s v="Others"/>
    <n v="63"/>
    <n v="6.6315789473684212"/>
    <s v="Others"/>
    <s v="Science"/>
    <n v="64"/>
    <n v="6.7368421052631575"/>
    <x v="0"/>
    <x v="1"/>
    <n v="61.87"/>
    <x v="150"/>
    <x v="0"/>
    <n v="0"/>
    <x v="1"/>
    <n v="0"/>
    <n v="0"/>
  </r>
  <r>
    <n v="160"/>
    <s v="Bill Eplett"/>
    <x v="0"/>
    <n v="52"/>
    <n v="5.4736842105263159"/>
    <s v="Central"/>
    <n v="49"/>
    <n v="5.1578947368421053"/>
    <s v="Others"/>
    <s v="Commerce"/>
    <n v="58"/>
    <n v="6.1052631578947372"/>
    <x v="1"/>
    <x v="0"/>
    <n v="60.59"/>
    <x v="151"/>
    <x v="0"/>
    <n v="62"/>
    <x v="1"/>
    <n v="0"/>
    <n v="0"/>
  </r>
  <r>
    <n v="161"/>
    <s v="Sean O'Donnell"/>
    <x v="0"/>
    <n v="87"/>
    <n v="9.1578947368421044"/>
    <s v="Central"/>
    <n v="74"/>
    <n v="7.7894736842105265"/>
    <s v="Central"/>
    <s v="Science"/>
    <n v="65"/>
    <n v="6.8421052631578947"/>
    <x v="0"/>
    <x v="0"/>
    <n v="72.290000000000006"/>
    <x v="152"/>
    <x v="1"/>
    <n v="75"/>
    <x v="0"/>
    <n v="300000"/>
    <n v="1"/>
  </r>
  <r>
    <n v="162"/>
    <s v="Damala Kotsonis"/>
    <x v="0"/>
    <n v="55.6"/>
    <n v="5.8526315789473689"/>
    <s v="Others"/>
    <n v="51"/>
    <n v="5.3684210526315788"/>
    <s v="Others"/>
    <s v="Commerce"/>
    <n v="57.5"/>
    <n v="6.0526315789473681"/>
    <x v="1"/>
    <x v="0"/>
    <n v="62.72"/>
    <x v="153"/>
    <x v="0"/>
    <n v="57.63"/>
    <x v="1"/>
    <n v="0"/>
    <n v="0"/>
  </r>
  <r>
    <n v="163"/>
    <s v="Liz Carlisle"/>
    <x v="0"/>
    <n v="74.2"/>
    <n v="7.810526315789474"/>
    <s v="Central"/>
    <n v="87.6"/>
    <n v="9.2210526315789476"/>
    <s v="Others"/>
    <s v="Commerce"/>
    <n v="77.25"/>
    <n v="8.1315789473684212"/>
    <x v="1"/>
    <x v="1"/>
    <n v="66.06"/>
    <x v="154"/>
    <x v="1"/>
    <n v="75.2"/>
    <x v="0"/>
    <n v="285000"/>
    <n v="1"/>
  </r>
  <r>
    <n v="164"/>
    <s v="Phillip Breyer"/>
    <x v="0"/>
    <n v="63"/>
    <n v="6.6315789473684212"/>
    <s v="Others"/>
    <n v="67"/>
    <n v="7.0526315789473681"/>
    <s v="Others"/>
    <s v="Science"/>
    <n v="64"/>
    <n v="6.7368421052631575"/>
    <x v="0"/>
    <x v="1"/>
    <n v="66.459999999999994"/>
    <x v="155"/>
    <x v="0"/>
    <n v="75"/>
    <x v="0"/>
    <n v="500000"/>
    <n v="1"/>
  </r>
  <r>
    <n v="165"/>
    <s v="Claire Gute"/>
    <x v="1"/>
    <n v="67.16"/>
    <n v="7.0694736842105259"/>
    <s v="Central"/>
    <n v="72.5"/>
    <n v="7.6315789473684212"/>
    <s v="Central"/>
    <s v="Commerce"/>
    <n v="63.35"/>
    <n v="6.6684210526315795"/>
    <x v="1"/>
    <x v="1"/>
    <n v="65.52"/>
    <x v="156"/>
    <x v="0"/>
    <n v="53.04"/>
    <x v="0"/>
    <n v="250000"/>
    <n v="1"/>
  </r>
  <r>
    <n v="166"/>
    <s v="Toby Braunhardt"/>
    <x v="1"/>
    <n v="63.3"/>
    <n v="6.6631578947368419"/>
    <s v="Central"/>
    <n v="78.33"/>
    <n v="8.2452631578947368"/>
    <s v="Others"/>
    <s v="Commerce"/>
    <n v="74"/>
    <n v="7.7894736842105265"/>
    <x v="1"/>
    <x v="1"/>
    <n v="74.56"/>
    <x v="157"/>
    <x v="0"/>
    <n v="80"/>
    <x v="1"/>
    <n v="0"/>
    <n v="0"/>
  </r>
  <r>
    <n v="167"/>
    <s v="Hunter Glantz"/>
    <x v="0"/>
    <n v="62"/>
    <n v="6.5263157894736841"/>
    <s v="Others"/>
    <n v="62"/>
    <n v="6.5263157894736841"/>
    <s v="Others"/>
    <s v="Commerce"/>
    <n v="60"/>
    <n v="6.3157894736842106"/>
    <x v="1"/>
    <x v="0"/>
    <n v="52.38"/>
    <x v="158"/>
    <x v="1"/>
    <n v="63"/>
    <x v="0"/>
    <n v="240000"/>
    <n v="1"/>
  </r>
  <r>
    <n v="168"/>
    <s v="Alan Dominguez"/>
    <x v="0"/>
    <n v="67.900000000000006"/>
    <n v="7.147368421052632"/>
    <s v="Others"/>
    <n v="62"/>
    <n v="6.5263157894736841"/>
    <s v="Others"/>
    <s v="Science"/>
    <n v="67"/>
    <n v="7.0526315789473681"/>
    <x v="0"/>
    <x v="1"/>
    <n v="75.709999999999994"/>
    <x v="159"/>
    <x v="1"/>
    <n v="58.1"/>
    <x v="1"/>
    <n v="0"/>
    <n v="0"/>
  </r>
  <r>
    <n v="169"/>
    <s v="Becky Pak"/>
    <x v="1"/>
    <n v="48"/>
    <n v="5.0526315789473681"/>
    <s v="Central"/>
    <n v="51"/>
    <n v="5.3684210526315788"/>
    <s v="Central"/>
    <s v="Commerce"/>
    <n v="58"/>
    <n v="6.1052631578947372"/>
    <x v="1"/>
    <x v="0"/>
    <n v="58.79"/>
    <x v="160"/>
    <x v="1"/>
    <n v="60"/>
    <x v="1"/>
    <n v="0"/>
    <n v="0"/>
  </r>
  <r>
    <n v="170"/>
    <s v="Andrew Allen"/>
    <x v="0"/>
    <n v="59.96"/>
    <n v="6.311578947368421"/>
    <s v="Others"/>
    <n v="42.16"/>
    <n v="4.4378947368421047"/>
    <s v="Others"/>
    <s v="Science"/>
    <n v="61.26"/>
    <n v="6.4484210526315788"/>
    <x v="0"/>
    <x v="0"/>
    <n v="65.48"/>
    <x v="161"/>
    <x v="0"/>
    <n v="54.48"/>
    <x v="1"/>
    <n v="0"/>
    <n v="0"/>
  </r>
  <r>
    <n v="171"/>
    <s v="Rob Lucas"/>
    <x v="1"/>
    <n v="63.4"/>
    <n v="6.6736842105263152"/>
    <s v="Others"/>
    <n v="67.2"/>
    <n v="7.0736842105263165"/>
    <s v="Others"/>
    <s v="Commerce"/>
    <n v="60"/>
    <n v="6.3157894736842106"/>
    <x v="1"/>
    <x v="0"/>
    <n v="69.28"/>
    <x v="162"/>
    <x v="0"/>
    <n v="58.06"/>
    <x v="1"/>
    <n v="0"/>
    <n v="0"/>
  </r>
  <r>
    <n v="172"/>
    <s v="Cindy Stewart"/>
    <x v="0"/>
    <n v="80"/>
    <n v="8.4210526315789469"/>
    <s v="Others"/>
    <n v="80"/>
    <n v="8.4210526315789469"/>
    <s v="Others"/>
    <s v="Commerce"/>
    <n v="72"/>
    <n v="7.5789473684210522"/>
    <x v="1"/>
    <x v="1"/>
    <n v="66.040000000000006"/>
    <x v="163"/>
    <x v="1"/>
    <n v="0"/>
    <x v="0"/>
    <n v="290000"/>
    <n v="1"/>
  </r>
  <r>
    <n v="173"/>
    <s v="Scot Wooten"/>
    <x v="0"/>
    <n v="73"/>
    <n v="7.6842105263157894"/>
    <s v="Others"/>
    <n v="58"/>
    <n v="6.1052631578947372"/>
    <s v="Others"/>
    <s v="Commerce"/>
    <n v="56"/>
    <n v="5.8947368421052628"/>
    <x v="1"/>
    <x v="0"/>
    <n v="52.64"/>
    <x v="164"/>
    <x v="0"/>
    <n v="84"/>
    <x v="0"/>
    <n v="300000"/>
    <n v="1"/>
  </r>
  <r>
    <n v="174"/>
    <s v="Tom Ashbrook"/>
    <x v="1"/>
    <n v="52"/>
    <n v="5.4736842105263159"/>
    <s v="Others"/>
    <n v="52"/>
    <n v="5.4736842105263159"/>
    <s v="Others"/>
    <s v="Science"/>
    <n v="55"/>
    <n v="5.7894736842105265"/>
    <x v="0"/>
    <x v="0"/>
    <n v="59.32"/>
    <x v="165"/>
    <x v="0"/>
    <n v="67"/>
    <x v="1"/>
    <n v="0"/>
    <n v="0"/>
  </r>
  <r>
    <n v="175"/>
    <s v="Bart Watters"/>
    <x v="0"/>
    <n v="73.239999999999995"/>
    <n v="7.7094736842105256"/>
    <s v="Others"/>
    <n v="50.83"/>
    <n v="5.3505263157894731"/>
    <s v="Others"/>
    <s v="Science"/>
    <n v="64.27"/>
    <n v="6.7652631578947364"/>
    <x v="0"/>
    <x v="1"/>
    <n v="66.23"/>
    <x v="166"/>
    <x v="1"/>
    <n v="64"/>
    <x v="0"/>
    <n v="500000"/>
    <n v="1"/>
  </r>
  <r>
    <n v="176"/>
    <s v="Yoseph Carroll"/>
    <x v="0"/>
    <n v="63"/>
    <n v="6.6315789473684212"/>
    <s v="Others"/>
    <n v="62"/>
    <n v="6.5263157894736841"/>
    <s v="Others"/>
    <s v="Science"/>
    <n v="65"/>
    <n v="6.8421052631578947"/>
    <x v="0"/>
    <x v="0"/>
    <n v="60.69"/>
    <x v="167"/>
    <x v="0"/>
    <n v="87.5"/>
    <x v="1"/>
    <n v="0"/>
    <n v="0"/>
  </r>
  <r>
    <n v="177"/>
    <s v="Jill Matthias"/>
    <x v="1"/>
    <n v="59"/>
    <n v="6.2105263157894735"/>
    <s v="Central"/>
    <n v="60"/>
    <n v="6.3157894736842106"/>
    <s v="Others"/>
    <s v="Commerce"/>
    <n v="56"/>
    <n v="5.8947368421052628"/>
    <x v="1"/>
    <x v="0"/>
    <n v="57.9"/>
    <x v="168"/>
    <x v="0"/>
    <n v="55"/>
    <x v="0"/>
    <n v="220000"/>
    <n v="1"/>
  </r>
  <r>
    <n v="178"/>
    <s v="Maria Zettner"/>
    <x v="1"/>
    <n v="73"/>
    <n v="7.6842105263157894"/>
    <s v="Central"/>
    <n v="97"/>
    <n v="10.210526315789474"/>
    <s v="Others"/>
    <s v="Commerce"/>
    <n v="79"/>
    <n v="8.3157894736842106"/>
    <x v="1"/>
    <x v="1"/>
    <n v="70.81"/>
    <x v="169"/>
    <x v="1"/>
    <n v="89"/>
    <x v="0"/>
    <n v="650000"/>
    <n v="1"/>
  </r>
  <r>
    <n v="179"/>
    <s v="Jason Fortune-"/>
    <x v="0"/>
    <n v="68"/>
    <n v="7.1578947368421053"/>
    <s v="Others"/>
    <n v="56"/>
    <n v="5.8947368421052628"/>
    <s v="Others"/>
    <s v="Science"/>
    <n v="68"/>
    <n v="7.1578947368421053"/>
    <x v="0"/>
    <x v="0"/>
    <n v="68.069999999999993"/>
    <x v="68"/>
    <x v="0"/>
    <n v="73"/>
    <x v="0"/>
    <n v="350000"/>
    <n v="1"/>
  </r>
  <r>
    <n v="180"/>
    <s v="John Lee"/>
    <x v="1"/>
    <n v="77.8"/>
    <n v="8.189473684210526"/>
    <s v="Central"/>
    <n v="64"/>
    <n v="6.7368421052631575"/>
    <s v="Central"/>
    <s v="Science"/>
    <n v="64.2"/>
    <n v="6.7578947368421058"/>
    <x v="0"/>
    <x v="0"/>
    <n v="72.14"/>
    <x v="170"/>
    <x v="0"/>
    <n v="75.5"/>
    <x v="1"/>
    <n v="0"/>
    <n v="0"/>
  </r>
  <r>
    <n v="181"/>
    <s v="Don Jones"/>
    <x v="0"/>
    <n v="65"/>
    <n v="6.8421052631578947"/>
    <s v="Central"/>
    <n v="71.5"/>
    <n v="7.5263157894736841"/>
    <s v="Others"/>
    <s v="Commerce"/>
    <n v="62.8"/>
    <n v="6.6105263157894738"/>
    <x v="1"/>
    <x v="1"/>
    <n v="56.6"/>
    <x v="171"/>
    <x v="1"/>
    <n v="57"/>
    <x v="0"/>
    <n v="265000"/>
    <n v="1"/>
  </r>
  <r>
    <n v="182"/>
    <s v="Monica Federle"/>
    <x v="0"/>
    <n v="62"/>
    <n v="6.5263157894736841"/>
    <s v="Central"/>
    <n v="60.33"/>
    <n v="6.3505263157894731"/>
    <s v="Others"/>
    <s v="Science"/>
    <n v="64.209999999999994"/>
    <n v="6.7589473684210519"/>
    <x v="0"/>
    <x v="0"/>
    <n v="60.02"/>
    <x v="172"/>
    <x v="0"/>
    <n v="63"/>
    <x v="1"/>
    <n v="0"/>
    <n v="0"/>
  </r>
  <r>
    <n v="183"/>
    <s v="Toby Carlisle"/>
    <x v="0"/>
    <n v="52"/>
    <n v="5.4736842105263159"/>
    <s v="Others"/>
    <n v="65"/>
    <n v="6.8421052631578947"/>
    <s v="Others"/>
    <s v="Arts"/>
    <n v="57"/>
    <n v="6"/>
    <x v="2"/>
    <x v="1"/>
    <n v="59.81"/>
    <x v="173"/>
    <x v="1"/>
    <n v="75"/>
    <x v="1"/>
    <n v="0"/>
    <n v="0"/>
  </r>
  <r>
    <n v="184"/>
    <s v="Jim Epp"/>
    <x v="0"/>
    <n v="65"/>
    <n v="6.8421052631578947"/>
    <s v="Central"/>
    <n v="77"/>
    <n v="8.1052631578947363"/>
    <s v="Central"/>
    <s v="Commerce"/>
    <n v="69"/>
    <n v="7.2631578947368425"/>
    <x v="1"/>
    <x v="0"/>
    <n v="61.82"/>
    <x v="174"/>
    <x v="0"/>
    <n v="60"/>
    <x v="0"/>
    <n v="276000"/>
    <n v="1"/>
  </r>
  <r>
    <n v="185"/>
    <s v="Christine Phan"/>
    <x v="1"/>
    <n v="56.28"/>
    <n v="5.9242105263157896"/>
    <s v="Others"/>
    <n v="62.83"/>
    <n v="6.6136842105263156"/>
    <s v="Others"/>
    <s v="Commerce"/>
    <n v="59.79"/>
    <n v="6.2936842105263153"/>
    <x v="1"/>
    <x v="0"/>
    <n v="57.29"/>
    <x v="175"/>
    <x v="0"/>
    <n v="60"/>
    <x v="1"/>
    <n v="0"/>
    <n v="0"/>
  </r>
  <r>
    <n v="186"/>
    <s v="Eugene Hildebrand"/>
    <x v="1"/>
    <n v="88"/>
    <n v="9.2631578947368425"/>
    <s v="Central"/>
    <n v="72"/>
    <n v="7.5789473684210522"/>
    <s v="Central"/>
    <s v="Science"/>
    <n v="78"/>
    <n v="8.2105263157894743"/>
    <x v="2"/>
    <x v="0"/>
    <n v="71.430000000000007"/>
    <x v="176"/>
    <x v="0"/>
    <n v="82"/>
    <x v="0"/>
    <n v="252000"/>
    <n v="1"/>
  </r>
  <r>
    <n v="187"/>
    <s v="Nat Carroll"/>
    <x v="1"/>
    <n v="52"/>
    <n v="5.4736842105263159"/>
    <s v="Central"/>
    <n v="64"/>
    <n v="6.7368421052631575"/>
    <s v="Central"/>
    <s v="Commerce"/>
    <n v="61"/>
    <n v="6.4210526315789478"/>
    <x v="1"/>
    <x v="1"/>
    <n v="62.93"/>
    <x v="177"/>
    <x v="0"/>
    <n v="55"/>
    <x v="1"/>
    <n v="0"/>
    <n v="0"/>
  </r>
  <r>
    <n v="188"/>
    <s v="Barry Franz"/>
    <x v="0"/>
    <n v="78.5"/>
    <n v="8.2631578947368425"/>
    <s v="Central"/>
    <n v="65.5"/>
    <n v="6.8947368421052628"/>
    <s v="Central"/>
    <s v="Science"/>
    <n v="67"/>
    <n v="7.0526315789473681"/>
    <x v="0"/>
    <x v="1"/>
    <n v="64.86"/>
    <x v="178"/>
    <x v="1"/>
    <n v="95"/>
    <x v="0"/>
    <n v="280000"/>
    <n v="1"/>
  </r>
  <r>
    <n v="189"/>
    <s v="Joy Smith"/>
    <x v="0"/>
    <n v="61.8"/>
    <n v="6.5052631578947366"/>
    <s v="Others"/>
    <n v="47"/>
    <n v="4.9473684210526319"/>
    <s v="Others"/>
    <s v="Commerce"/>
    <n v="54.38"/>
    <n v="5.7242105263157894"/>
    <x v="1"/>
    <x v="1"/>
    <n v="56.13"/>
    <x v="179"/>
    <x v="0"/>
    <n v="57"/>
    <x v="1"/>
    <n v="0"/>
    <n v="0"/>
  </r>
  <r>
    <n v="190"/>
    <s v="Alice McCarthy"/>
    <x v="1"/>
    <n v="54"/>
    <n v="5.6842105263157894"/>
    <s v="Central"/>
    <n v="77.599999999999994"/>
    <n v="8.1684210526315777"/>
    <s v="Others"/>
    <s v="Commerce"/>
    <n v="69.2"/>
    <n v="7.2842105263157899"/>
    <x v="1"/>
    <x v="1"/>
    <n v="66.94"/>
    <x v="70"/>
    <x v="0"/>
    <n v="95.65"/>
    <x v="1"/>
    <n v="0"/>
    <n v="0"/>
  </r>
  <r>
    <n v="191"/>
    <s v="Jamie Frazer"/>
    <x v="1"/>
    <n v="64"/>
    <n v="6.7368421052631575"/>
    <s v="Others"/>
    <n v="70.2"/>
    <n v="7.3894736842105262"/>
    <s v="Central"/>
    <s v="Commerce"/>
    <n v="61"/>
    <n v="6.4210526315789478"/>
    <x v="1"/>
    <x v="1"/>
    <n v="62.5"/>
    <x v="180"/>
    <x v="0"/>
    <n v="50"/>
    <x v="1"/>
    <n v="0"/>
    <n v="0"/>
  </r>
  <r>
    <n v="192"/>
    <s v="Aaron Bergman"/>
    <x v="0"/>
    <n v="67"/>
    <n v="7.0526315789473681"/>
    <s v="Others"/>
    <n v="61"/>
    <n v="6.4210526315789478"/>
    <s v="Central"/>
    <s v="Science"/>
    <n v="72"/>
    <n v="7.5789473684210522"/>
    <x v="1"/>
    <x v="1"/>
    <n v="61.01"/>
    <x v="181"/>
    <x v="0"/>
    <n v="72"/>
    <x v="0"/>
    <n v="264000"/>
    <n v="1"/>
  </r>
  <r>
    <n v="193"/>
    <s v="James Galang"/>
    <x v="0"/>
    <n v="65.2"/>
    <n v="6.8631578947368421"/>
    <s v="Central"/>
    <n v="61.4"/>
    <n v="6.4631578947368418"/>
    <s v="Central"/>
    <s v="Commerce"/>
    <n v="64.8"/>
    <n v="6.8210526315789473"/>
    <x v="1"/>
    <x v="1"/>
    <n v="57.34"/>
    <x v="182"/>
    <x v="1"/>
    <n v="93.4"/>
    <x v="0"/>
    <n v="270000"/>
    <n v="1"/>
  </r>
  <r>
    <n v="194"/>
    <s v="Dennis Pardue"/>
    <x v="1"/>
    <n v="60"/>
    <n v="6.3157894736842106"/>
    <s v="Central"/>
    <n v="63"/>
    <n v="6.6315789473684212"/>
    <s v="Central"/>
    <s v="Arts"/>
    <n v="56"/>
    <n v="5.8947368421052628"/>
    <x v="2"/>
    <x v="0"/>
    <n v="56.63"/>
    <x v="183"/>
    <x v="1"/>
    <n v="80"/>
    <x v="0"/>
    <n v="300000"/>
    <n v="1"/>
  </r>
  <r>
    <n v="195"/>
    <s v="Alex Grayson"/>
    <x v="0"/>
    <n v="52"/>
    <n v="5.4736842105263159"/>
    <s v="Others"/>
    <n v="55"/>
    <n v="5.7894736842105265"/>
    <s v="Others"/>
    <s v="Commerce"/>
    <n v="56.3"/>
    <n v="5.9263157894736835"/>
    <x v="1"/>
    <x v="1"/>
    <n v="64.739999999999995"/>
    <x v="184"/>
    <x v="0"/>
    <n v="59"/>
    <x v="1"/>
    <n v="0"/>
    <n v="0"/>
  </r>
  <r>
    <n v="196"/>
    <s v="Grace Kelly"/>
    <x v="0"/>
    <n v="66"/>
    <n v="6.9473684210526319"/>
    <s v="Central"/>
    <n v="76"/>
    <n v="8"/>
    <s v="Central"/>
    <s v="Commerce"/>
    <n v="72"/>
    <n v="7.5789473684210522"/>
    <x v="1"/>
    <x v="0"/>
    <n v="58.95"/>
    <x v="185"/>
    <x v="1"/>
    <n v="84"/>
    <x v="0"/>
    <n v="275000"/>
    <n v="1"/>
  </r>
  <r>
    <n v="197"/>
    <s v="Neil Französisch"/>
    <x v="0"/>
    <n v="72"/>
    <n v="7.5789473684210522"/>
    <s v="Others"/>
    <n v="63"/>
    <n v="6.6315789473684212"/>
    <s v="Others"/>
    <s v="Science"/>
    <n v="77.5"/>
    <n v="8.1578947368421044"/>
    <x v="0"/>
    <x v="1"/>
    <n v="54.48"/>
    <x v="186"/>
    <x v="1"/>
    <n v="78"/>
    <x v="0"/>
    <n v="250000"/>
    <n v="1"/>
  </r>
  <r>
    <n v="198"/>
    <s v="Yoseph Carroll"/>
    <x v="1"/>
    <n v="83.96"/>
    <n v="8.8378947368421041"/>
    <s v="Others"/>
    <n v="53"/>
    <n v="5.5789473684210522"/>
    <s v="Others"/>
    <s v="Science"/>
    <n v="91"/>
    <n v="9.5789473684210531"/>
    <x v="0"/>
    <x v="0"/>
    <n v="69.709999999999994"/>
    <x v="187"/>
    <x v="0"/>
    <n v="0"/>
    <x v="0"/>
    <n v="260000"/>
    <n v="1"/>
  </r>
  <r>
    <n v="199"/>
    <s v="Daniel Raglin"/>
    <x v="1"/>
    <n v="67"/>
    <n v="7.0526315789473681"/>
    <s v="Central"/>
    <n v="70"/>
    <n v="7.3684210526315788"/>
    <s v="Central"/>
    <s v="Commerce"/>
    <n v="65"/>
    <n v="6.8421052631578947"/>
    <x v="2"/>
    <x v="0"/>
    <n v="71.959999999999994"/>
    <x v="188"/>
    <x v="0"/>
    <n v="88"/>
    <x v="1"/>
    <n v="0"/>
    <n v="0"/>
  </r>
  <r>
    <n v="200"/>
    <s v="Nona Balk"/>
    <x v="0"/>
    <n v="69"/>
    <n v="7.2631578947368425"/>
    <s v="Others"/>
    <n v="65"/>
    <n v="6.8421052631578947"/>
    <s v="Others"/>
    <s v="Commerce"/>
    <n v="57"/>
    <n v="6"/>
    <x v="1"/>
    <x v="0"/>
    <n v="55.8"/>
    <x v="189"/>
    <x v="0"/>
    <n v="73"/>
    <x v="0"/>
    <n v="265000"/>
    <n v="1"/>
  </r>
  <r>
    <n v="201"/>
    <s v="Nathan Mautz"/>
    <x v="0"/>
    <n v="69"/>
    <n v="7.2631578947368425"/>
    <s v="Others"/>
    <n v="60"/>
    <n v="6.3157894736842106"/>
    <s v="Others"/>
    <s v="Commerce"/>
    <n v="65"/>
    <n v="6.8421052631578947"/>
    <x v="1"/>
    <x v="1"/>
    <n v="52.81"/>
    <x v="190"/>
    <x v="0"/>
    <n v="87.55"/>
    <x v="0"/>
    <n v="300000"/>
    <n v="1"/>
  </r>
  <r>
    <n v="202"/>
    <s v="Tom Ashbrook"/>
    <x v="0"/>
    <n v="54.2"/>
    <n v="5.7052631578947368"/>
    <s v="Central"/>
    <n v="63"/>
    <n v="6.6315789473684212"/>
    <s v="Others"/>
    <s v="Science"/>
    <n v="58"/>
    <n v="6.1052631578947372"/>
    <x v="1"/>
    <x v="0"/>
    <n v="58.44"/>
    <x v="191"/>
    <x v="0"/>
    <n v="79"/>
    <x v="1"/>
    <n v="0"/>
    <n v="0"/>
  </r>
  <r>
    <n v="203"/>
    <s v="Nora Paige"/>
    <x v="0"/>
    <n v="70"/>
    <n v="7.3684210526315788"/>
    <s v="Central"/>
    <n v="63"/>
    <n v="6.6315789473684212"/>
    <s v="Central"/>
    <s v="Science"/>
    <n v="66"/>
    <n v="6.9473684210526319"/>
    <x v="0"/>
    <x v="0"/>
    <n v="60.11"/>
    <x v="192"/>
    <x v="0"/>
    <n v="61.28"/>
    <x v="0"/>
    <n v="240000"/>
    <n v="1"/>
  </r>
  <r>
    <n v="204"/>
    <s v="Shahid Collister"/>
    <x v="0"/>
    <n v="55.68"/>
    <n v="5.8610526315789473"/>
    <s v="Others"/>
    <n v="61.33"/>
    <n v="6.4557894736842103"/>
    <s v="Others"/>
    <s v="Commerce"/>
    <n v="56.87"/>
    <n v="5.986315789473684"/>
    <x v="1"/>
    <x v="0"/>
    <n v="58.3"/>
    <x v="193"/>
    <x v="0"/>
    <n v="66"/>
    <x v="0"/>
    <n v="260000"/>
    <n v="1"/>
  </r>
  <r>
    <n v="205"/>
    <s v="Pete Armstrong"/>
    <x v="1"/>
    <n v="74"/>
    <n v="7.7894736842105265"/>
    <s v="Others"/>
    <n v="73"/>
    <n v="7.6842105263157894"/>
    <s v="Others"/>
    <s v="Commerce"/>
    <n v="73"/>
    <n v="7.6842105263157894"/>
    <x v="1"/>
    <x v="1"/>
    <n v="67.69"/>
    <x v="194"/>
    <x v="1"/>
    <n v="80"/>
    <x v="0"/>
    <n v="210000"/>
    <n v="1"/>
  </r>
  <r>
    <n v="206"/>
    <s v="Rob Beeghly"/>
    <x v="0"/>
    <n v="61"/>
    <n v="6.4210526315789478"/>
    <s v="Others"/>
    <n v="62"/>
    <n v="6.5263157894736841"/>
    <s v="Others"/>
    <s v="Commerce"/>
    <n v="65"/>
    <n v="6.8421052631578947"/>
    <x v="1"/>
    <x v="1"/>
    <n v="56.81"/>
    <x v="195"/>
    <x v="0"/>
    <n v="62"/>
    <x v="0"/>
    <n v="250000"/>
    <n v="1"/>
  </r>
  <r>
    <n v="207"/>
    <s v="Steven Roelle"/>
    <x v="0"/>
    <n v="41"/>
    <n v="4.3157894736842106"/>
    <s v="Central"/>
    <n v="42"/>
    <n v="4.4210526315789478"/>
    <s v="Central"/>
    <s v="Science"/>
    <n v="60"/>
    <n v="6.3157894736842106"/>
    <x v="1"/>
    <x v="1"/>
    <n v="53.39"/>
    <x v="196"/>
    <x v="0"/>
    <n v="97"/>
    <x v="1"/>
    <n v="0"/>
    <n v="0"/>
  </r>
  <r>
    <n v="208"/>
    <s v="Rick Huthwaite"/>
    <x v="0"/>
    <n v="83.33"/>
    <n v="8.77157894736842"/>
    <s v="Central"/>
    <n v="78"/>
    <n v="8.2105263157894743"/>
    <s v="Others"/>
    <s v="Commerce"/>
    <n v="61"/>
    <n v="6.4210526315789478"/>
    <x v="1"/>
    <x v="1"/>
    <n v="71.55"/>
    <x v="197"/>
    <x v="1"/>
    <n v="88.56"/>
    <x v="0"/>
    <n v="300000"/>
    <n v="1"/>
  </r>
  <r>
    <n v="209"/>
    <s v="Larry Hughes"/>
    <x v="1"/>
    <n v="43"/>
    <n v="4.5263157894736841"/>
    <s v="Central"/>
    <n v="60"/>
    <n v="6.3157894736842106"/>
    <s v="Others"/>
    <s v="Science"/>
    <n v="65"/>
    <n v="6.8421052631578947"/>
    <x v="1"/>
    <x v="0"/>
    <n v="62.92"/>
    <x v="198"/>
    <x v="0"/>
    <n v="92.66"/>
    <x v="1"/>
    <n v="0"/>
    <n v="0"/>
  </r>
  <r>
    <n v="210"/>
    <s v="James Galang"/>
    <x v="0"/>
    <n v="62"/>
    <n v="6.5263157894736841"/>
    <s v="Central"/>
    <n v="72"/>
    <n v="7.5789473684210522"/>
    <s v="Central"/>
    <s v="Commerce"/>
    <n v="65"/>
    <n v="6.8421052631578947"/>
    <x v="1"/>
    <x v="1"/>
    <n v="56.49"/>
    <x v="199"/>
    <x v="0"/>
    <n v="67"/>
    <x v="0"/>
    <n v="216000"/>
    <n v="1"/>
  </r>
  <r>
    <n v="211"/>
    <s v="Ken Black"/>
    <x v="0"/>
    <n v="80.599999999999994"/>
    <n v="8.4842105263157883"/>
    <s v="Others"/>
    <n v="82"/>
    <n v="8.6315789473684212"/>
    <s v="Others"/>
    <s v="Commerce"/>
    <n v="77.599999999999994"/>
    <n v="8.1684210526315777"/>
    <x v="1"/>
    <x v="1"/>
    <n v="74.489999999999995"/>
    <x v="200"/>
    <x v="0"/>
    <n v="91"/>
    <x v="0"/>
    <n v="400000"/>
    <n v="1"/>
  </r>
  <r>
    <n v="212"/>
    <s v="Logan Haushalter"/>
    <x v="0"/>
    <n v="58"/>
    <n v="6.1052631578947372"/>
    <s v="Others"/>
    <n v="60"/>
    <n v="6.3157894736842106"/>
    <s v="Others"/>
    <s v="Science"/>
    <n v="72"/>
    <n v="7.5789473684210522"/>
    <x v="0"/>
    <x v="1"/>
    <n v="53.62"/>
    <x v="201"/>
    <x v="0"/>
    <n v="74"/>
    <x v="0"/>
    <n v="275000"/>
    <n v="1"/>
  </r>
  <r>
    <n v="213"/>
    <s v="Eleni McCrary"/>
    <x v="0"/>
    <n v="67"/>
    <n v="7.0526315789473681"/>
    <s v="Others"/>
    <n v="67"/>
    <n v="7.0526315789473681"/>
    <s v="Others"/>
    <s v="Commerce"/>
    <n v="73"/>
    <n v="7.6842105263157894"/>
    <x v="1"/>
    <x v="1"/>
    <n v="69.72"/>
    <x v="202"/>
    <x v="1"/>
    <n v="59"/>
    <x v="0"/>
    <n v="295000"/>
    <n v="1"/>
  </r>
  <r>
    <n v="214"/>
    <s v="Mary Zewe"/>
    <x v="1"/>
    <n v="74"/>
    <n v="7.7894736842105265"/>
    <s v="Others"/>
    <n v="66"/>
    <n v="6.9473684210526319"/>
    <s v="Others"/>
    <s v="Commerce"/>
    <n v="58"/>
    <n v="6.1052631578947372"/>
    <x v="1"/>
    <x v="0"/>
    <n v="60.23"/>
    <x v="203"/>
    <x v="0"/>
    <n v="0"/>
    <x v="0"/>
    <n v="204000"/>
    <n v="1"/>
  </r>
  <r>
    <n v="215"/>
    <s v="Kent Will"/>
    <x v="0"/>
    <n v="62"/>
    <n v="6.5263157894736841"/>
    <s v="Central"/>
    <n v="58"/>
    <n v="6.1052631578947372"/>
    <s v="Others"/>
    <s v="Science"/>
    <n v="53"/>
    <n v="5.5789473684210522"/>
    <x v="1"/>
    <x v="0"/>
    <n v="60.22"/>
    <x v="204"/>
    <x v="0"/>
    <n v="89"/>
    <x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6149B-0A33-41D1-A9E4-96BFF49D9678}" name="Average Salary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location ref="A27:B30" firstHeaderRow="1" firstDataRow="1" firstDataCol="1"/>
  <pivotFields count="21">
    <pivotField showAll="0"/>
    <pivotField showAll="0"/>
    <pivotField axis="axisRow"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showAll="0"/>
    <pivotField showAll="0">
      <items count="3">
        <item x="1"/>
        <item x="0"/>
        <item t="default"/>
      </items>
    </pivotField>
    <pivotField showAll="0"/>
    <pivotField numFmtId="2" showAll="0"/>
    <pivotField showAll="0">
      <items count="3">
        <item x="0"/>
        <item x="1"/>
        <item t="default"/>
      </items>
    </pivotField>
    <pivotField showAll="0"/>
    <pivotField showAll="0">
      <items count="3">
        <item x="1"/>
        <item x="0"/>
        <item t="default"/>
      </items>
    </pivotField>
    <pivotField dataField="1" showAll="0"/>
    <pivotField showAll="0"/>
  </pivotFields>
  <rowFields count="1">
    <field x="2"/>
  </rowFields>
  <rowItems count="3">
    <i>
      <x/>
    </i>
    <i>
      <x v="1"/>
    </i>
    <i t="grand">
      <x/>
    </i>
  </rowItems>
  <colItems count="1">
    <i/>
  </colItems>
  <dataFields count="1">
    <dataField name="Average Salary" fld="19" subtotal="average" baseField="2" baseItem="0" numFmtId="164"/>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CD7E7C-FF68-4205-A5AB-BED8AD49FDE0}" name="Placed Stud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rowPageCount="1" colPageCount="1"/>
  <pivotFields count="21">
    <pivotField dataField="1"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showAll="0"/>
    <pivotField showAll="0"/>
    <pivotField numFmtId="2" showAll="0"/>
    <pivotField showAll="0"/>
    <pivotField showAll="0"/>
    <pivotField axis="axisPage" showAll="0">
      <items count="3">
        <item x="1"/>
        <item x="0"/>
        <item t="default"/>
      </items>
    </pivotField>
    <pivotField showAll="0"/>
    <pivotField showAll="0"/>
  </pivotFields>
  <rowItems count="1">
    <i/>
  </rowItems>
  <colItems count="1">
    <i/>
  </colItems>
  <pageFields count="1">
    <pageField fld="18" item="1" hier="-1"/>
  </pageFields>
  <dataFields count="1">
    <dataField name="Placed Student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89D94-7285-4925-BABA-46F1D98103BE}" name="Total Stud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dataField="1"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showAll="0"/>
    <pivotField showAll="0"/>
    <pivotField numFmtId="2" showAll="0"/>
    <pivotField showAll="0"/>
    <pivotField showAll="0"/>
    <pivotField showAll="0"/>
    <pivotField showAll="0"/>
    <pivotField showAll="0"/>
  </pivotFields>
  <rowItems count="1">
    <i/>
  </rowItems>
  <colItems count="1">
    <i/>
  </colItems>
  <dataFields count="1">
    <dataField name="Total Student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F658C-E321-4447-AE67-309245F59D8B}" name="Total Students by Specialis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pecialisation">
  <location ref="A87:B90" firstHeaderRow="1" firstDataRow="1" firstDataCol="1"/>
  <pivotFields count="21">
    <pivotField dataField="1" showAll="0"/>
    <pivotField showAll="0"/>
    <pivotField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showAll="0"/>
    <pivotField axis="axisRow" showAll="0">
      <items count="3">
        <item x="1"/>
        <item x="0"/>
        <item t="default"/>
      </items>
    </pivotField>
    <pivotField showAll="0"/>
    <pivotField numFmtId="2" showAll="0"/>
    <pivotField showAll="0">
      <items count="3">
        <item x="0"/>
        <item x="1"/>
        <item t="default"/>
      </items>
    </pivotField>
    <pivotField showAll="0"/>
    <pivotField showAll="0">
      <items count="3">
        <item x="1"/>
        <item x="0"/>
        <item t="default"/>
      </items>
    </pivotField>
    <pivotField showAll="0"/>
    <pivotField showAll="0"/>
  </pivotFields>
  <rowFields count="1">
    <field x="13"/>
  </rowFields>
  <rowItems count="3">
    <i>
      <x/>
    </i>
    <i>
      <x v="1"/>
    </i>
    <i t="grand">
      <x/>
    </i>
  </rowItems>
  <colItems count="1">
    <i/>
  </colItems>
  <dataFields count="1">
    <dataField name="Total Students" fld="0" subtotal="count" showDataAs="percentOfTotal" baseField="13" baseItem="0" numFmtId="165"/>
  </dataFields>
  <formats count="1">
    <format dxfId="2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3" count="1" selected="0">
            <x v="0"/>
          </reference>
        </references>
      </pivotArea>
    </chartFormat>
    <chartFormat chart="14" format="12">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4F3DF3-1767-472E-A246-744287E8EFDF}" name="Average Salary by CGP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GPA">
  <location ref="A73:B78" firstHeaderRow="1" firstDataRow="1" firstDataCol="1"/>
  <pivotFields count="21">
    <pivotField showAll="0"/>
    <pivotField showAll="0"/>
    <pivotField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showAll="0"/>
    <pivotField showAll="0">
      <items count="3">
        <item x="1"/>
        <item x="0"/>
        <item t="default"/>
      </items>
    </pivotField>
    <pivotField showAll="0"/>
    <pivotField axis="axisRow" numFmtId="2" showAll="0">
      <items count="8">
        <item x="0"/>
        <item x="1"/>
        <item x="2"/>
        <item x="3"/>
        <item x="4"/>
        <item x="5"/>
        <item x="6"/>
        <item t="default"/>
      </items>
    </pivotField>
    <pivotField showAll="0">
      <items count="3">
        <item x="0"/>
        <item x="1"/>
        <item t="default"/>
      </items>
    </pivotField>
    <pivotField showAll="0"/>
    <pivotField showAll="0">
      <items count="3">
        <item x="1"/>
        <item x="0"/>
        <item t="default"/>
      </items>
    </pivotField>
    <pivotField dataField="1" showAll="0"/>
    <pivotField showAll="0"/>
  </pivotFields>
  <rowFields count="1">
    <field x="15"/>
  </rowFields>
  <rowItems count="5">
    <i>
      <x v="1"/>
    </i>
    <i>
      <x v="2"/>
    </i>
    <i>
      <x v="3"/>
    </i>
    <i>
      <x v="4"/>
    </i>
    <i t="grand">
      <x/>
    </i>
  </rowItems>
  <colItems count="1">
    <i/>
  </colItems>
  <dataFields count="1">
    <dataField name="Average Salary" fld="19" subtotal="average" baseField="15" baseItem="1" numFmtId="164"/>
  </dataFields>
  <formats count="3">
    <format dxfId="25">
      <pivotArea dataOnly="0" labelOnly="1" grandRow="1" outline="0" fieldPosition="0"/>
    </format>
    <format dxfId="24">
      <pivotArea outline="0" fieldPosition="0">
        <references count="1">
          <reference field="4294967294" count="1">
            <x v="0"/>
          </reference>
        </references>
      </pivotArea>
    </format>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0B6940-6FD3-4D94-AB86-81196B0A7E9D}" name="Total Student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Gender">
  <location ref="A14:B17" firstHeaderRow="1" firstDataRow="1" firstDataCol="1"/>
  <pivotFields count="21">
    <pivotField dataField="1" showAll="0"/>
    <pivotField showAll="0"/>
    <pivotField axis="axisRow"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showAll="0"/>
    <pivotField showAll="0">
      <items count="3">
        <item x="1"/>
        <item x="0"/>
        <item t="default"/>
      </items>
    </pivotField>
    <pivotField showAll="0"/>
    <pivotField numFmtId="2" showAll="0"/>
    <pivotField showAll="0">
      <items count="3">
        <item x="0"/>
        <item x="1"/>
        <item t="default"/>
      </items>
    </pivotField>
    <pivotField showAll="0"/>
    <pivotField showAll="0">
      <items count="3">
        <item x="1"/>
        <item x="0"/>
        <item t="default"/>
      </items>
    </pivotField>
    <pivotField showAll="0"/>
    <pivotField showAll="0"/>
  </pivotFields>
  <rowFields count="1">
    <field x="2"/>
  </rowFields>
  <rowItems count="3">
    <i>
      <x/>
    </i>
    <i>
      <x v="1"/>
    </i>
    <i t="grand">
      <x/>
    </i>
  </rowItems>
  <colItems count="1">
    <i/>
  </colItems>
  <dataFields count="1">
    <dataField name="Total Students" fld="0" subtotal="count" showDataAs="percentOfCol" baseField="0" baseItem="1" numFmtId="9"/>
  </dataFields>
  <formats count="1">
    <format dxfId="2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E220B-94B4-43F5-966B-211F7925BB8E}" name="Not Placed Stud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1">
    <pivotField dataField="1"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showAll="0"/>
    <pivotField showAll="0"/>
    <pivotField numFmtId="2" showAll="0"/>
    <pivotField showAll="0"/>
    <pivotField showAll="0"/>
    <pivotField axis="axisPage" showAll="0">
      <items count="3">
        <item x="1"/>
        <item x="0"/>
        <item t="default"/>
      </items>
    </pivotField>
    <pivotField showAll="0"/>
    <pivotField showAll="0"/>
  </pivotFields>
  <rowItems count="1">
    <i/>
  </rowItems>
  <colItems count="1">
    <i/>
  </colItems>
  <pageFields count="1">
    <pageField fld="18" item="0" hier="-1"/>
  </pageFields>
  <dataFields count="1">
    <dataField name="Placed Student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70C008-5708-4727-A82C-2ADB9EC28113}" name="Total Students by Academic Backgrou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cademic Background">
  <location ref="A54:B58" firstHeaderRow="1" firstDataRow="1" firstDataCol="1"/>
  <pivotFields count="21">
    <pivotField dataField="1" showAll="0"/>
    <pivotField showAll="0"/>
    <pivotField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numFmtId="2" showAll="0"/>
    <pivotField showAll="0">
      <items count="3">
        <item x="0"/>
        <item x="1"/>
        <item t="default"/>
      </items>
    </pivotField>
    <pivotField showAll="0"/>
    <pivotField showAll="0">
      <items count="3">
        <item x="1"/>
        <item x="0"/>
        <item t="default"/>
      </items>
    </pivotField>
    <pivotField showAll="0"/>
    <pivotField showAll="0"/>
  </pivotFields>
  <rowFields count="1">
    <field x="12"/>
  </rowFields>
  <rowItems count="4">
    <i>
      <x/>
    </i>
    <i>
      <x v="2"/>
    </i>
    <i>
      <x v="1"/>
    </i>
    <i t="grand">
      <x/>
    </i>
  </rowItems>
  <colItems count="1">
    <i/>
  </colItems>
  <dataFields count="1">
    <dataField name="Total Students" fld="0" subtotal="count" baseField="12"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AE44AC-4F6E-4137-AC25-762999FF1308}" name="Average Salary by Academic Backgrou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cademic Background">
  <location ref="A39:B43" firstHeaderRow="1" firstDataRow="1" firstDataCol="1"/>
  <pivotFields count="21">
    <pivotField showAll="0"/>
    <pivotField showAll="0"/>
    <pivotField showAll="0">
      <items count="3">
        <item x="1"/>
        <item x="0"/>
        <item t="default"/>
      </items>
    </pivotField>
    <pivotField showAll="0"/>
    <pivotField numFmtId="2" showAll="0"/>
    <pivotField showAll="0"/>
    <pivotField showAll="0"/>
    <pivotField numFmtId="2" showAll="0"/>
    <pivotField showAll="0"/>
    <pivotField showAll="0"/>
    <pivotField showAll="0"/>
    <pivotField numFmtId="2"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numFmtId="2" showAll="0"/>
    <pivotField showAll="0">
      <items count="3">
        <item x="0"/>
        <item x="1"/>
        <item t="default"/>
      </items>
    </pivotField>
    <pivotField showAll="0"/>
    <pivotField showAll="0">
      <items count="3">
        <item x="1"/>
        <item x="0"/>
        <item t="default"/>
      </items>
    </pivotField>
    <pivotField dataField="1" showAll="0"/>
    <pivotField showAll="0"/>
  </pivotFields>
  <rowFields count="1">
    <field x="12"/>
  </rowFields>
  <rowItems count="4">
    <i>
      <x v="2"/>
    </i>
    <i>
      <x/>
    </i>
    <i>
      <x v="1"/>
    </i>
    <i t="grand">
      <x/>
    </i>
  </rowItems>
  <colItems count="1">
    <i/>
  </colItems>
  <dataFields count="1">
    <dataField name="Average Salary" fld="19" subtotal="average" baseField="12" baseItem="0" numFmtId="164"/>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21405CA9-0FAA-4ADD-9AB0-A830E0104F05}" sourceName="workex">
  <pivotTables>
    <pivotTable tabId="7" name="Total Students by Gender"/>
    <pivotTable tabId="7" name="Average Salary by CGPA"/>
    <pivotTable tabId="7" name="Total Students by Specialisation"/>
    <pivotTable tabId="7" name="Average Salary by Gender"/>
    <pivotTable tabId="7" name="Average Salary by Academic Background"/>
    <pivotTable tabId="7" name="Total Students by Academic Background"/>
  </pivotTables>
  <data>
    <tabular pivotCacheId="668398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C24D717-2807-4D65-BE27-F2F68E18E6EF}" sourceName="status">
  <pivotTables>
    <pivotTable tabId="7" name="Total Students by Gender"/>
    <pivotTable tabId="7" name="Average Salary by Academic Background"/>
    <pivotTable tabId="7" name="Average Salary by CGPA"/>
    <pivotTable tabId="7" name="Average Salary by Gender"/>
    <pivotTable tabId="7" name="Total Students by Academic Background"/>
    <pivotTable tabId="7" name="Total Students by Specialisation"/>
  </pivotTables>
  <data>
    <tabular pivotCacheId="6683983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9F7A08-959C-4660-A392-62741671BC69}" sourceName="gender">
  <pivotTables>
    <pivotTable tabId="7" name="Average Salary by Gender"/>
    <pivotTable tabId="7" name="Average Salary by Academic Background"/>
    <pivotTable tabId="7" name="Average Salary by CGPA"/>
    <pivotTable tabId="7" name="Total Students by Academic Background"/>
    <pivotTable tabId="7" name="Total Students by Gender"/>
    <pivotTable tabId="7" name="Total Students by Specialisation"/>
  </pivotTables>
  <data>
    <tabular pivotCacheId="66839831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DD011AC6-CE9F-4344-8511-3072998A08F9}" sourceName="specialisation">
  <pivotTables>
    <pivotTable tabId="7" name="Total Students by Gender"/>
    <pivotTable tabId="7" name="Average Salary by Academic Background"/>
    <pivotTable tabId="7" name="Average Salary by CGPA"/>
    <pivotTable tabId="7" name="Average Salary by Gender"/>
    <pivotTable tabId="7" name="Total Students by Academic Background"/>
    <pivotTable tabId="7" name="Total Students by Specialisation"/>
  </pivotTables>
  <data>
    <tabular pivotCacheId="6683983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x" xr10:uid="{0506B861-001B-49EB-AEB4-1B8B3A50C0D5}" cache="Slicer_workex" caption="workex" rowHeight="220133"/>
  <slicer name="status" xr10:uid="{0C861472-71B6-42C8-B242-98F9DCEBA198}" cache="Slicer_status" caption="status" rowHeight="220133"/>
  <slicer name="gender" xr10:uid="{847B09B7-FB15-4BC7-89E5-9C5C621EF988}" cache="Slicer_gender" caption="gender" rowHeight="220133"/>
  <slicer name="specialisation" xr10:uid="{E37D536E-C614-4C6F-8ABF-0E8BF3F0A1AD}" cache="Slicer_specialisation" caption="specialisat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x 1" xr10:uid="{1F755ABD-563F-407F-96C6-41ABF0703F6D}" cache="Slicer_workex" caption="workex" columnCount="2" style="SlicerStyleOther2" rowHeight="220133"/>
  <slicer name="status 1" xr10:uid="{050BDCFE-686B-4147-A014-6C879D8ED56D}" cache="Slicer_status" caption="status" columnCount="2" style="SlicerStyleOther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F24F04-B2A1-4A86-B402-3B76E49F6CCB}" name="Table1" displayName="Table1" ref="A1:U216" totalsRowShown="0" headerRowDxfId="50" dataDxfId="49">
  <autoFilter ref="A1:U216" xr:uid="{E5F24F04-B2A1-4A86-B402-3B76E49F6CCB}"/>
  <tableColumns count="21">
    <tableColumn id="1" xr3:uid="{5DB4BD08-F4E6-4310-A3FB-B8E86E6EBD57}" name="s_id" dataDxfId="48"/>
    <tableColumn id="2" xr3:uid="{ED51AFED-96ED-45FE-B6FB-B36317D4A217}" name="name" dataDxfId="47"/>
    <tableColumn id="3" xr3:uid="{EF9AF9C6-0B68-4905-ABED-6A66B1AB9A73}" name="gender" dataDxfId="46"/>
    <tableColumn id="4" xr3:uid="{5F693616-5524-441A-93A7-112A9D3DE6E1}" name="ssc_p" dataDxfId="45"/>
    <tableColumn id="5" xr3:uid="{AEB53BFC-3B30-4103-93AD-7E6C96ED52D4}" name="ssc_cgpa" dataDxfId="44">
      <calculatedColumnFormula>D2/9.5</calculatedColumnFormula>
    </tableColumn>
    <tableColumn id="6" xr3:uid="{7944EDB0-04DE-4357-BCB5-5EEDBF96E856}" name="ssc_b" dataDxfId="43"/>
    <tableColumn id="7" xr3:uid="{4BE33F84-88D7-424C-9755-8E6647B329B7}" name="hsc_p" dataDxfId="42"/>
    <tableColumn id="8" xr3:uid="{8F11C6B6-DFBE-4362-AEF8-79C51D5A9311}" name="hsc_cgpa" dataDxfId="41">
      <calculatedColumnFormula>G2/9.5</calculatedColumnFormula>
    </tableColumn>
    <tableColumn id="9" xr3:uid="{7E0370B4-0265-420C-BB59-27EE8EB4E4DE}" name="hsc_b" dataDxfId="40"/>
    <tableColumn id="10" xr3:uid="{87DAD108-C136-4222-AAA8-AA7C972D6BEB}" name="hsc_s" dataDxfId="39"/>
    <tableColumn id="11" xr3:uid="{8E716787-FAA6-44B2-9813-D0D27EDADE05}" name="degree_p" dataDxfId="38"/>
    <tableColumn id="12" xr3:uid="{2E4AA46E-AF11-4CEA-9518-A2FEB9BCD4D6}" name="degree_cgpa" dataDxfId="37">
      <calculatedColumnFormula>K2/9.5</calculatedColumnFormula>
    </tableColumn>
    <tableColumn id="13" xr3:uid="{5845EBF9-F467-454E-9E4B-38A05EF0C4EA}" name="degree_t" dataDxfId="36"/>
    <tableColumn id="14" xr3:uid="{AAA14EDC-BF54-4782-B138-F187DDDE9EB5}" name="specialisation" dataDxfId="35"/>
    <tableColumn id="15" xr3:uid="{781CD906-F198-47CD-A562-71EDFAE46B62}" name="mba_p" dataDxfId="34"/>
    <tableColumn id="16" xr3:uid="{E3458E74-7526-422D-AA23-128A3CAE978A}" name="mba_cgpa" dataDxfId="33">
      <calculatedColumnFormula>O2/9.5</calculatedColumnFormula>
    </tableColumn>
    <tableColumn id="17" xr3:uid="{E3543A32-A62A-48F8-8C81-77BC86823D83}" name="workex" dataDxfId="32">
      <calculatedColumnFormula>VLOOKUP(A2, Placement_detail!A1:E216, 2, FALSE)</calculatedColumnFormula>
    </tableColumn>
    <tableColumn id="18" xr3:uid="{2E366210-C900-4D92-BB1E-B7151D2B1C37}" name="etest_p" dataDxfId="31">
      <calculatedColumnFormula>VLOOKUP(A2, Placement_detail!A1:E216, 3, FALSE)</calculatedColumnFormula>
    </tableColumn>
    <tableColumn id="19" xr3:uid="{641570FD-04DE-4FDA-8181-4D0F3830BE94}" name="status" dataDxfId="30">
      <calculatedColumnFormula>VLOOKUP(A2, Placement_detail!A1:E216, 4, FALSE)</calculatedColumnFormula>
    </tableColumn>
    <tableColumn id="20" xr3:uid="{5C098044-AF07-4D88-A121-1290A18345BA}" name="salary" dataDxfId="29">
      <calculatedColumnFormula>VLOOKUP(A2, Placement_detail!A1:E216, 5, FALSE)</calculatedColumnFormula>
    </tableColumn>
    <tableColumn id="21" xr3:uid="{6B10AC16-1C98-4E97-9766-514278681EEC}" name="placement_flag" dataDxfId="28">
      <calculatedColumnFormula>IF(S2="Placed", 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71"/>
  <sheetViews>
    <sheetView zoomScale="77" zoomScaleNormal="77" workbookViewId="0">
      <selection activeCell="A216" sqref="A216"/>
    </sheetView>
  </sheetViews>
  <sheetFormatPr defaultColWidth="12.6328125" defaultRowHeight="15.75" customHeight="1" x14ac:dyDescent="0.25"/>
  <sheetData>
    <row r="1" spans="1:13" ht="14" x14ac:dyDescent="0.3">
      <c r="A1" s="1" t="s">
        <v>0</v>
      </c>
      <c r="B1" s="2" t="s">
        <v>1</v>
      </c>
      <c r="C1" s="1" t="s">
        <v>2</v>
      </c>
      <c r="D1" s="1" t="s">
        <v>3</v>
      </c>
      <c r="E1" s="1" t="s">
        <v>4</v>
      </c>
      <c r="F1" s="1" t="s">
        <v>5</v>
      </c>
      <c r="G1" s="1" t="s">
        <v>6</v>
      </c>
      <c r="H1" s="1" t="s">
        <v>7</v>
      </c>
      <c r="I1" s="1" t="s">
        <v>8</v>
      </c>
      <c r="J1" s="1" t="s">
        <v>9</v>
      </c>
      <c r="K1" s="1" t="s">
        <v>10</v>
      </c>
      <c r="L1" s="1" t="s">
        <v>11</v>
      </c>
    </row>
    <row r="2" spans="1:13" ht="15.75" customHeight="1" x14ac:dyDescent="0.35">
      <c r="A2" s="3">
        <v>1</v>
      </c>
      <c r="B2" s="4" t="s">
        <v>12</v>
      </c>
      <c r="C2" s="1" t="s">
        <v>13</v>
      </c>
      <c r="D2" s="5">
        <v>67</v>
      </c>
      <c r="E2" s="1" t="s">
        <v>14</v>
      </c>
      <c r="F2" s="5">
        <v>91</v>
      </c>
      <c r="G2" s="1" t="s">
        <v>14</v>
      </c>
      <c r="H2" s="1" t="s">
        <v>15</v>
      </c>
      <c r="I2" s="5">
        <v>58</v>
      </c>
      <c r="J2" s="1" t="s">
        <v>16</v>
      </c>
      <c r="K2" s="1" t="s">
        <v>17</v>
      </c>
      <c r="L2" s="5">
        <v>58.8</v>
      </c>
      <c r="M2" s="5"/>
    </row>
    <row r="3" spans="1:13" ht="15.75" customHeight="1" x14ac:dyDescent="0.35">
      <c r="A3" s="3">
        <v>2</v>
      </c>
      <c r="B3" s="4" t="s">
        <v>18</v>
      </c>
      <c r="C3" s="1" t="s">
        <v>13</v>
      </c>
      <c r="D3" s="5">
        <v>79.33</v>
      </c>
      <c r="E3" s="1" t="s">
        <v>19</v>
      </c>
      <c r="F3" s="5">
        <v>78.33</v>
      </c>
      <c r="G3" s="1" t="s">
        <v>14</v>
      </c>
      <c r="H3" s="1" t="s">
        <v>20</v>
      </c>
      <c r="I3" s="5">
        <v>77.48</v>
      </c>
      <c r="J3" s="1" t="s">
        <v>16</v>
      </c>
      <c r="K3" s="1" t="s">
        <v>21</v>
      </c>
      <c r="L3" s="5">
        <v>66.28</v>
      </c>
      <c r="M3" s="5"/>
    </row>
    <row r="4" spans="1:13" ht="15.75" customHeight="1" x14ac:dyDescent="0.35">
      <c r="A4" s="3">
        <v>3</v>
      </c>
      <c r="B4" s="4" t="s">
        <v>22</v>
      </c>
      <c r="C4" s="1" t="s">
        <v>13</v>
      </c>
      <c r="D4" s="5">
        <v>65</v>
      </c>
      <c r="E4" s="1" t="s">
        <v>19</v>
      </c>
      <c r="F4" s="5">
        <v>68</v>
      </c>
      <c r="G4" s="1" t="s">
        <v>19</v>
      </c>
      <c r="H4" s="1" t="s">
        <v>23</v>
      </c>
      <c r="I4" s="5">
        <v>64</v>
      </c>
      <c r="J4" s="1" t="s">
        <v>24</v>
      </c>
      <c r="K4" s="1" t="s">
        <v>21</v>
      </c>
      <c r="L4" s="5">
        <v>57.8</v>
      </c>
      <c r="M4" s="5"/>
    </row>
    <row r="5" spans="1:13" ht="15.75" customHeight="1" x14ac:dyDescent="0.35">
      <c r="A5" s="3">
        <v>4</v>
      </c>
      <c r="B5" s="4" t="s">
        <v>25</v>
      </c>
      <c r="C5" s="1" t="s">
        <v>13</v>
      </c>
      <c r="D5" s="5">
        <v>56</v>
      </c>
      <c r="E5" s="1" t="s">
        <v>19</v>
      </c>
      <c r="F5" s="5">
        <v>52</v>
      </c>
      <c r="G5" s="1" t="s">
        <v>19</v>
      </c>
      <c r="H5" s="1" t="s">
        <v>20</v>
      </c>
      <c r="I5" s="5">
        <v>52</v>
      </c>
      <c r="J5" s="1" t="s">
        <v>16</v>
      </c>
      <c r="K5" s="1" t="s">
        <v>17</v>
      </c>
      <c r="L5" s="5">
        <v>59.43</v>
      </c>
      <c r="M5" s="5"/>
    </row>
    <row r="6" spans="1:13" ht="15.75" customHeight="1" x14ac:dyDescent="0.35">
      <c r="A6" s="3">
        <v>5</v>
      </c>
      <c r="B6" s="4" t="s">
        <v>12</v>
      </c>
      <c r="C6" s="1" t="s">
        <v>13</v>
      </c>
      <c r="D6" s="5">
        <v>85.8</v>
      </c>
      <c r="E6" s="1" t="s">
        <v>19</v>
      </c>
      <c r="F6" s="5">
        <v>73.599999999999994</v>
      </c>
      <c r="G6" s="1" t="s">
        <v>19</v>
      </c>
      <c r="H6" s="1" t="s">
        <v>15</v>
      </c>
      <c r="I6" s="5">
        <v>73.3</v>
      </c>
      <c r="J6" s="1" t="s">
        <v>24</v>
      </c>
      <c r="K6" s="1" t="s">
        <v>21</v>
      </c>
      <c r="L6" s="5">
        <v>55.5</v>
      </c>
      <c r="M6" s="5"/>
    </row>
    <row r="7" spans="1:13" ht="15.75" customHeight="1" x14ac:dyDescent="0.35">
      <c r="A7" s="3">
        <v>6</v>
      </c>
      <c r="B7" s="4" t="s">
        <v>26</v>
      </c>
      <c r="C7" s="1" t="s">
        <v>13</v>
      </c>
      <c r="D7" s="5">
        <v>55</v>
      </c>
      <c r="E7" s="1" t="s">
        <v>14</v>
      </c>
      <c r="F7" s="5">
        <v>49.8</v>
      </c>
      <c r="G7" s="1" t="s">
        <v>14</v>
      </c>
      <c r="H7" s="1" t="s">
        <v>20</v>
      </c>
      <c r="I7" s="5">
        <v>67.25</v>
      </c>
      <c r="J7" s="1" t="s">
        <v>16</v>
      </c>
      <c r="K7" s="1" t="s">
        <v>21</v>
      </c>
      <c r="L7" s="5">
        <v>51.58</v>
      </c>
      <c r="M7" s="5"/>
    </row>
    <row r="8" spans="1:13" ht="15.75" customHeight="1" x14ac:dyDescent="0.35">
      <c r="A8" s="3">
        <v>7</v>
      </c>
      <c r="B8" s="4" t="s">
        <v>27</v>
      </c>
      <c r="C8" s="1" t="s">
        <v>28</v>
      </c>
      <c r="D8" s="5">
        <v>46</v>
      </c>
      <c r="E8" s="1" t="s">
        <v>14</v>
      </c>
      <c r="F8" s="5">
        <v>49.2</v>
      </c>
      <c r="G8" s="1" t="s">
        <v>14</v>
      </c>
      <c r="H8" s="1" t="s">
        <v>15</v>
      </c>
      <c r="I8" s="5">
        <v>79</v>
      </c>
      <c r="J8" s="1" t="s">
        <v>24</v>
      </c>
      <c r="K8" s="1" t="s">
        <v>21</v>
      </c>
      <c r="L8" s="5">
        <v>53.29</v>
      </c>
      <c r="M8" s="5"/>
    </row>
    <row r="9" spans="1:13" ht="15.75" customHeight="1" x14ac:dyDescent="0.35">
      <c r="A9" s="3">
        <v>8</v>
      </c>
      <c r="B9" s="4" t="s">
        <v>29</v>
      </c>
      <c r="C9" s="1" t="s">
        <v>13</v>
      </c>
      <c r="D9" s="5">
        <v>82</v>
      </c>
      <c r="E9" s="1" t="s">
        <v>19</v>
      </c>
      <c r="F9" s="5">
        <v>64</v>
      </c>
      <c r="G9" s="1" t="s">
        <v>19</v>
      </c>
      <c r="H9" s="1" t="s">
        <v>20</v>
      </c>
      <c r="I9" s="5">
        <v>66</v>
      </c>
      <c r="J9" s="1" t="s">
        <v>16</v>
      </c>
      <c r="K9" s="1" t="s">
        <v>21</v>
      </c>
      <c r="L9" s="5">
        <v>62.14</v>
      </c>
      <c r="M9" s="5"/>
    </row>
    <row r="10" spans="1:13" ht="15.75" customHeight="1" x14ac:dyDescent="0.35">
      <c r="A10" s="3">
        <v>9</v>
      </c>
      <c r="B10" s="4" t="s">
        <v>30</v>
      </c>
      <c r="C10" s="1" t="s">
        <v>13</v>
      </c>
      <c r="D10" s="5">
        <v>73</v>
      </c>
      <c r="E10" s="1" t="s">
        <v>19</v>
      </c>
      <c r="F10" s="5">
        <v>79</v>
      </c>
      <c r="G10" s="1" t="s">
        <v>19</v>
      </c>
      <c r="H10" s="1" t="s">
        <v>15</v>
      </c>
      <c r="I10" s="5">
        <v>72</v>
      </c>
      <c r="J10" s="1" t="s">
        <v>24</v>
      </c>
      <c r="K10" s="1" t="s">
        <v>21</v>
      </c>
      <c r="L10" s="5">
        <v>61.29</v>
      </c>
      <c r="M10" s="5"/>
    </row>
    <row r="11" spans="1:13" ht="15.75" customHeight="1" x14ac:dyDescent="0.35">
      <c r="A11" s="3">
        <v>10</v>
      </c>
      <c r="B11" s="4" t="s">
        <v>31</v>
      </c>
      <c r="C11" s="1" t="s">
        <v>13</v>
      </c>
      <c r="D11" s="5">
        <v>58</v>
      </c>
      <c r="E11" s="1" t="s">
        <v>19</v>
      </c>
      <c r="F11" s="5">
        <v>70</v>
      </c>
      <c r="G11" s="1" t="s">
        <v>19</v>
      </c>
      <c r="H11" s="1" t="s">
        <v>15</v>
      </c>
      <c r="I11" s="5">
        <v>61</v>
      </c>
      <c r="J11" s="1" t="s">
        <v>24</v>
      </c>
      <c r="K11" s="1" t="s">
        <v>21</v>
      </c>
      <c r="L11" s="5">
        <v>52.21</v>
      </c>
      <c r="M11" s="5"/>
    </row>
    <row r="12" spans="1:13" ht="15.75" customHeight="1" x14ac:dyDescent="0.35">
      <c r="A12" s="3">
        <v>11</v>
      </c>
      <c r="B12" s="4" t="s">
        <v>32</v>
      </c>
      <c r="C12" s="1" t="s">
        <v>13</v>
      </c>
      <c r="D12" s="5">
        <v>58</v>
      </c>
      <c r="E12" s="1" t="s">
        <v>19</v>
      </c>
      <c r="F12" s="5">
        <v>61</v>
      </c>
      <c r="G12" s="1" t="s">
        <v>19</v>
      </c>
      <c r="H12" s="1" t="s">
        <v>15</v>
      </c>
      <c r="I12" s="5">
        <v>60</v>
      </c>
      <c r="J12" s="1" t="s">
        <v>24</v>
      </c>
      <c r="K12" s="1" t="s">
        <v>17</v>
      </c>
      <c r="L12" s="5">
        <v>60.85</v>
      </c>
      <c r="M12" s="5"/>
    </row>
    <row r="13" spans="1:13" ht="15.75" customHeight="1" x14ac:dyDescent="0.35">
      <c r="A13" s="3">
        <v>12</v>
      </c>
      <c r="B13" s="4" t="s">
        <v>33</v>
      </c>
      <c r="C13" s="1" t="s">
        <v>13</v>
      </c>
      <c r="D13" s="5">
        <v>69.599999999999994</v>
      </c>
      <c r="E13" s="1" t="s">
        <v>19</v>
      </c>
      <c r="F13" s="5">
        <v>68.400000000000006</v>
      </c>
      <c r="G13" s="1" t="s">
        <v>19</v>
      </c>
      <c r="H13" s="1" t="s">
        <v>15</v>
      </c>
      <c r="I13" s="5">
        <v>78.3</v>
      </c>
      <c r="J13" s="1" t="s">
        <v>24</v>
      </c>
      <c r="K13" s="1" t="s">
        <v>21</v>
      </c>
      <c r="L13" s="5">
        <v>63.7</v>
      </c>
      <c r="M13" s="5"/>
    </row>
    <row r="14" spans="1:13" ht="15.75" customHeight="1" x14ac:dyDescent="0.35">
      <c r="A14" s="3">
        <v>13</v>
      </c>
      <c r="B14" s="4" t="s">
        <v>34</v>
      </c>
      <c r="C14" s="1" t="s">
        <v>28</v>
      </c>
      <c r="D14" s="5">
        <v>47</v>
      </c>
      <c r="E14" s="1" t="s">
        <v>19</v>
      </c>
      <c r="F14" s="5">
        <v>55</v>
      </c>
      <c r="G14" s="1" t="s">
        <v>14</v>
      </c>
      <c r="H14" s="1" t="s">
        <v>20</v>
      </c>
      <c r="I14" s="5">
        <v>65</v>
      </c>
      <c r="J14" s="1" t="s">
        <v>24</v>
      </c>
      <c r="K14" s="1" t="s">
        <v>17</v>
      </c>
      <c r="L14" s="5">
        <v>65.040000000000006</v>
      </c>
      <c r="M14" s="5"/>
    </row>
    <row r="15" spans="1:13" ht="15.75" customHeight="1" x14ac:dyDescent="0.35">
      <c r="A15" s="3">
        <v>14</v>
      </c>
      <c r="B15" s="4" t="s">
        <v>35</v>
      </c>
      <c r="C15" s="1" t="s">
        <v>28</v>
      </c>
      <c r="D15" s="5">
        <v>77</v>
      </c>
      <c r="E15" s="1" t="s">
        <v>19</v>
      </c>
      <c r="F15" s="5">
        <v>87</v>
      </c>
      <c r="G15" s="1" t="s">
        <v>19</v>
      </c>
      <c r="H15" s="1" t="s">
        <v>15</v>
      </c>
      <c r="I15" s="5">
        <v>59</v>
      </c>
      <c r="J15" s="1" t="s">
        <v>24</v>
      </c>
      <c r="K15" s="1" t="s">
        <v>21</v>
      </c>
      <c r="L15" s="5">
        <v>68.63</v>
      </c>
      <c r="M15" s="5"/>
    </row>
    <row r="16" spans="1:13" ht="15.75" customHeight="1" x14ac:dyDescent="0.35">
      <c r="A16" s="3">
        <v>15</v>
      </c>
      <c r="B16" s="4" t="s">
        <v>36</v>
      </c>
      <c r="C16" s="1" t="s">
        <v>13</v>
      </c>
      <c r="D16" s="5">
        <v>62</v>
      </c>
      <c r="E16" s="1" t="s">
        <v>19</v>
      </c>
      <c r="F16" s="5">
        <v>47</v>
      </c>
      <c r="G16" s="1" t="s">
        <v>19</v>
      </c>
      <c r="H16" s="1" t="s">
        <v>15</v>
      </c>
      <c r="I16" s="5">
        <v>50</v>
      </c>
      <c r="J16" s="1" t="s">
        <v>24</v>
      </c>
      <c r="K16" s="1" t="s">
        <v>17</v>
      </c>
      <c r="L16" s="5">
        <v>54.96</v>
      </c>
      <c r="M16" s="5"/>
    </row>
    <row r="17" spans="1:13" ht="15.75" customHeight="1" x14ac:dyDescent="0.35">
      <c r="A17" s="3">
        <v>16</v>
      </c>
      <c r="B17" s="4" t="s">
        <v>37</v>
      </c>
      <c r="C17" s="1" t="s">
        <v>28</v>
      </c>
      <c r="D17" s="5">
        <v>65</v>
      </c>
      <c r="E17" s="1" t="s">
        <v>19</v>
      </c>
      <c r="F17" s="5">
        <v>75</v>
      </c>
      <c r="G17" s="1" t="s">
        <v>19</v>
      </c>
      <c r="H17" s="1" t="s">
        <v>15</v>
      </c>
      <c r="I17" s="5">
        <v>69</v>
      </c>
      <c r="J17" s="1" t="s">
        <v>24</v>
      </c>
      <c r="K17" s="1" t="s">
        <v>21</v>
      </c>
      <c r="L17" s="5">
        <v>64.66</v>
      </c>
      <c r="M17" s="5"/>
    </row>
    <row r="18" spans="1:13" ht="15.75" customHeight="1" x14ac:dyDescent="0.35">
      <c r="A18" s="3">
        <v>17</v>
      </c>
      <c r="B18" s="4" t="s">
        <v>38</v>
      </c>
      <c r="C18" s="1" t="s">
        <v>13</v>
      </c>
      <c r="D18" s="5">
        <v>63</v>
      </c>
      <c r="E18" s="1" t="s">
        <v>19</v>
      </c>
      <c r="F18" s="5">
        <v>66.2</v>
      </c>
      <c r="G18" s="1" t="s">
        <v>19</v>
      </c>
      <c r="H18" s="1" t="s">
        <v>15</v>
      </c>
      <c r="I18" s="5">
        <v>65.599999999999994</v>
      </c>
      <c r="J18" s="1" t="s">
        <v>24</v>
      </c>
      <c r="K18" s="1" t="s">
        <v>21</v>
      </c>
      <c r="L18" s="5">
        <v>62.54</v>
      </c>
      <c r="M18" s="5"/>
    </row>
    <row r="19" spans="1:13" ht="15.75" customHeight="1" x14ac:dyDescent="0.35">
      <c r="A19" s="3">
        <v>18</v>
      </c>
      <c r="B19" s="4" t="s">
        <v>39</v>
      </c>
      <c r="C19" s="1" t="s">
        <v>28</v>
      </c>
      <c r="D19" s="5">
        <v>55</v>
      </c>
      <c r="E19" s="1" t="s">
        <v>19</v>
      </c>
      <c r="F19" s="5">
        <v>67</v>
      </c>
      <c r="G19" s="1" t="s">
        <v>19</v>
      </c>
      <c r="H19" s="1" t="s">
        <v>15</v>
      </c>
      <c r="I19" s="5">
        <v>64</v>
      </c>
      <c r="J19" s="1" t="s">
        <v>24</v>
      </c>
      <c r="K19" s="1" t="s">
        <v>21</v>
      </c>
      <c r="L19" s="5">
        <v>67.28</v>
      </c>
      <c r="M19" s="5"/>
    </row>
    <row r="20" spans="1:13" ht="15.75" customHeight="1" x14ac:dyDescent="0.35">
      <c r="A20" s="3">
        <v>19</v>
      </c>
      <c r="B20" s="4" t="s">
        <v>40</v>
      </c>
      <c r="C20" s="1" t="s">
        <v>28</v>
      </c>
      <c r="D20" s="5">
        <v>63</v>
      </c>
      <c r="E20" s="1" t="s">
        <v>19</v>
      </c>
      <c r="F20" s="5">
        <v>66</v>
      </c>
      <c r="G20" s="1" t="s">
        <v>19</v>
      </c>
      <c r="H20" s="1" t="s">
        <v>15</v>
      </c>
      <c r="I20" s="5">
        <v>64</v>
      </c>
      <c r="J20" s="1" t="s">
        <v>24</v>
      </c>
      <c r="K20" s="1" t="s">
        <v>17</v>
      </c>
      <c r="L20" s="5">
        <v>64.08</v>
      </c>
      <c r="M20" s="5"/>
    </row>
    <row r="21" spans="1:13" ht="15.75" customHeight="1" x14ac:dyDescent="0.35">
      <c r="A21" s="3">
        <v>20</v>
      </c>
      <c r="B21" s="4" t="s">
        <v>41</v>
      </c>
      <c r="C21" s="1" t="s">
        <v>13</v>
      </c>
      <c r="D21" s="5">
        <v>60</v>
      </c>
      <c r="E21" s="1" t="s">
        <v>14</v>
      </c>
      <c r="F21" s="5">
        <v>67</v>
      </c>
      <c r="G21" s="1" t="s">
        <v>14</v>
      </c>
      <c r="H21" s="1" t="s">
        <v>23</v>
      </c>
      <c r="I21" s="5">
        <v>70</v>
      </c>
      <c r="J21" s="1" t="s">
        <v>24</v>
      </c>
      <c r="K21" s="1" t="s">
        <v>21</v>
      </c>
      <c r="L21" s="5">
        <v>77.89</v>
      </c>
      <c r="M21" s="5"/>
    </row>
    <row r="22" spans="1:13" ht="15.75" customHeight="1" x14ac:dyDescent="0.35">
      <c r="A22" s="3">
        <v>21</v>
      </c>
      <c r="B22" s="4" t="s">
        <v>42</v>
      </c>
      <c r="C22" s="1" t="s">
        <v>13</v>
      </c>
      <c r="D22" s="5">
        <v>62</v>
      </c>
      <c r="E22" s="1" t="s">
        <v>14</v>
      </c>
      <c r="F22" s="5">
        <v>65</v>
      </c>
      <c r="G22" s="1" t="s">
        <v>14</v>
      </c>
      <c r="H22" s="1" t="s">
        <v>15</v>
      </c>
      <c r="I22" s="5">
        <v>66</v>
      </c>
      <c r="J22" s="1" t="s">
        <v>24</v>
      </c>
      <c r="K22" s="1" t="s">
        <v>17</v>
      </c>
      <c r="L22" s="5">
        <v>56.7</v>
      </c>
      <c r="M22" s="5"/>
    </row>
    <row r="23" spans="1:13" ht="15.75" customHeight="1" x14ac:dyDescent="0.35">
      <c r="A23" s="3">
        <v>22</v>
      </c>
      <c r="B23" s="4" t="s">
        <v>43</v>
      </c>
      <c r="C23" s="1" t="s">
        <v>28</v>
      </c>
      <c r="D23" s="5">
        <v>79</v>
      </c>
      <c r="E23" s="1" t="s">
        <v>14</v>
      </c>
      <c r="F23" s="5">
        <v>76</v>
      </c>
      <c r="G23" s="1" t="s">
        <v>14</v>
      </c>
      <c r="H23" s="1" t="s">
        <v>15</v>
      </c>
      <c r="I23" s="5">
        <v>85</v>
      </c>
      <c r="J23" s="1" t="s">
        <v>24</v>
      </c>
      <c r="K23" s="1" t="s">
        <v>21</v>
      </c>
      <c r="L23" s="5">
        <v>69.06</v>
      </c>
      <c r="M23" s="5"/>
    </row>
    <row r="24" spans="1:13" ht="14.5" x14ac:dyDescent="0.35">
      <c r="A24" s="3">
        <v>23</v>
      </c>
      <c r="B24" s="4" t="s">
        <v>44</v>
      </c>
      <c r="C24" s="1" t="s">
        <v>28</v>
      </c>
      <c r="D24" s="5">
        <v>69.8</v>
      </c>
      <c r="E24" s="1" t="s">
        <v>14</v>
      </c>
      <c r="F24" s="5">
        <v>60.8</v>
      </c>
      <c r="G24" s="1" t="s">
        <v>14</v>
      </c>
      <c r="H24" s="1" t="s">
        <v>20</v>
      </c>
      <c r="I24" s="5">
        <v>72.23</v>
      </c>
      <c r="J24" s="1" t="s">
        <v>16</v>
      </c>
      <c r="K24" s="1" t="s">
        <v>17</v>
      </c>
      <c r="L24" s="5">
        <v>68.81</v>
      </c>
      <c r="M24" s="5"/>
    </row>
    <row r="25" spans="1:13" ht="14.5" x14ac:dyDescent="0.35">
      <c r="A25" s="3">
        <v>24</v>
      </c>
      <c r="B25" s="4" t="s">
        <v>45</v>
      </c>
      <c r="C25" s="1" t="s">
        <v>28</v>
      </c>
      <c r="D25" s="5">
        <v>77.400000000000006</v>
      </c>
      <c r="E25" s="1" t="s">
        <v>14</v>
      </c>
      <c r="F25" s="5">
        <v>60</v>
      </c>
      <c r="G25" s="1" t="s">
        <v>14</v>
      </c>
      <c r="H25" s="1" t="s">
        <v>20</v>
      </c>
      <c r="I25" s="5">
        <v>64.739999999999995</v>
      </c>
      <c r="J25" s="1" t="s">
        <v>16</v>
      </c>
      <c r="K25" s="1" t="s">
        <v>21</v>
      </c>
      <c r="L25" s="5">
        <v>63.62</v>
      </c>
      <c r="M25" s="5"/>
    </row>
    <row r="26" spans="1:13" ht="14.5" x14ac:dyDescent="0.35">
      <c r="A26" s="3">
        <v>25</v>
      </c>
      <c r="B26" s="4" t="s">
        <v>46</v>
      </c>
      <c r="C26" s="1" t="s">
        <v>13</v>
      </c>
      <c r="D26" s="5">
        <v>76.5</v>
      </c>
      <c r="E26" s="1" t="s">
        <v>14</v>
      </c>
      <c r="F26" s="5">
        <v>97.7</v>
      </c>
      <c r="G26" s="1" t="s">
        <v>14</v>
      </c>
      <c r="H26" s="1" t="s">
        <v>20</v>
      </c>
      <c r="I26" s="5">
        <v>78.86</v>
      </c>
      <c r="J26" s="1" t="s">
        <v>16</v>
      </c>
      <c r="K26" s="1" t="s">
        <v>21</v>
      </c>
      <c r="L26" s="5">
        <v>74.010000000000005</v>
      </c>
      <c r="M26" s="5"/>
    </row>
    <row r="27" spans="1:13" ht="14.5" x14ac:dyDescent="0.35">
      <c r="A27" s="3">
        <v>26</v>
      </c>
      <c r="B27" s="4" t="s">
        <v>47</v>
      </c>
      <c r="C27" s="1" t="s">
        <v>28</v>
      </c>
      <c r="D27" s="5">
        <v>52.58</v>
      </c>
      <c r="E27" s="1" t="s">
        <v>14</v>
      </c>
      <c r="F27" s="5">
        <v>54.6</v>
      </c>
      <c r="G27" s="1" t="s">
        <v>19</v>
      </c>
      <c r="H27" s="1" t="s">
        <v>15</v>
      </c>
      <c r="I27" s="5">
        <v>50.2</v>
      </c>
      <c r="J27" s="1" t="s">
        <v>24</v>
      </c>
      <c r="K27" s="1" t="s">
        <v>21</v>
      </c>
      <c r="L27" s="5">
        <v>65.33</v>
      </c>
      <c r="M27" s="5"/>
    </row>
    <row r="28" spans="1:13" ht="14.5" x14ac:dyDescent="0.35">
      <c r="A28" s="3">
        <v>27</v>
      </c>
      <c r="B28" s="4" t="s">
        <v>48</v>
      </c>
      <c r="C28" s="1" t="s">
        <v>13</v>
      </c>
      <c r="D28" s="5">
        <v>71</v>
      </c>
      <c r="E28" s="1" t="s">
        <v>14</v>
      </c>
      <c r="F28" s="5">
        <v>79</v>
      </c>
      <c r="G28" s="1" t="s">
        <v>14</v>
      </c>
      <c r="H28" s="1" t="s">
        <v>15</v>
      </c>
      <c r="I28" s="5">
        <v>66</v>
      </c>
      <c r="J28" s="1" t="s">
        <v>24</v>
      </c>
      <c r="K28" s="1" t="s">
        <v>21</v>
      </c>
      <c r="L28" s="5">
        <v>57.55</v>
      </c>
      <c r="M28" s="5"/>
    </row>
    <row r="29" spans="1:13" ht="14.5" x14ac:dyDescent="0.35">
      <c r="A29" s="3">
        <v>28</v>
      </c>
      <c r="B29" s="4" t="s">
        <v>49</v>
      </c>
      <c r="C29" s="1" t="s">
        <v>13</v>
      </c>
      <c r="D29" s="5">
        <v>63</v>
      </c>
      <c r="E29" s="1" t="s">
        <v>14</v>
      </c>
      <c r="F29" s="5">
        <v>67</v>
      </c>
      <c r="G29" s="1" t="s">
        <v>14</v>
      </c>
      <c r="H29" s="1" t="s">
        <v>15</v>
      </c>
      <c r="I29" s="5">
        <v>66</v>
      </c>
      <c r="J29" s="1" t="s">
        <v>24</v>
      </c>
      <c r="K29" s="1" t="s">
        <v>17</v>
      </c>
      <c r="L29" s="5">
        <v>57.69</v>
      </c>
      <c r="M29" s="5"/>
    </row>
    <row r="30" spans="1:13" ht="14.5" x14ac:dyDescent="0.35">
      <c r="A30" s="3">
        <v>29</v>
      </c>
      <c r="B30" s="4" t="s">
        <v>50</v>
      </c>
      <c r="C30" s="1" t="s">
        <v>13</v>
      </c>
      <c r="D30" s="5">
        <v>76.760000000000005</v>
      </c>
      <c r="E30" s="1" t="s">
        <v>14</v>
      </c>
      <c r="F30" s="5">
        <v>76.5</v>
      </c>
      <c r="G30" s="1" t="s">
        <v>14</v>
      </c>
      <c r="H30" s="1" t="s">
        <v>15</v>
      </c>
      <c r="I30" s="5">
        <v>67.5</v>
      </c>
      <c r="J30" s="1" t="s">
        <v>24</v>
      </c>
      <c r="K30" s="1" t="s">
        <v>21</v>
      </c>
      <c r="L30" s="5">
        <v>64.150000000000006</v>
      </c>
      <c r="M30" s="5"/>
    </row>
    <row r="31" spans="1:13" ht="14.5" x14ac:dyDescent="0.35">
      <c r="A31" s="3">
        <v>30</v>
      </c>
      <c r="B31" s="4" t="s">
        <v>51</v>
      </c>
      <c r="C31" s="1" t="s">
        <v>13</v>
      </c>
      <c r="D31" s="5">
        <v>62</v>
      </c>
      <c r="E31" s="1" t="s">
        <v>19</v>
      </c>
      <c r="F31" s="5">
        <v>67</v>
      </c>
      <c r="G31" s="1" t="s">
        <v>19</v>
      </c>
      <c r="H31" s="1" t="s">
        <v>15</v>
      </c>
      <c r="I31" s="5">
        <v>58</v>
      </c>
      <c r="J31" s="1" t="s">
        <v>24</v>
      </c>
      <c r="K31" s="1" t="s">
        <v>21</v>
      </c>
      <c r="L31" s="5">
        <v>51.29</v>
      </c>
      <c r="M31" s="5"/>
    </row>
    <row r="32" spans="1:13" ht="14.5" x14ac:dyDescent="0.35">
      <c r="A32" s="3">
        <v>31</v>
      </c>
      <c r="B32" s="4" t="s">
        <v>52</v>
      </c>
      <c r="C32" s="1" t="s">
        <v>28</v>
      </c>
      <c r="D32" s="5">
        <v>64</v>
      </c>
      <c r="E32" s="1" t="s">
        <v>19</v>
      </c>
      <c r="F32" s="5">
        <v>73.5</v>
      </c>
      <c r="G32" s="1" t="s">
        <v>19</v>
      </c>
      <c r="H32" s="1" t="s">
        <v>15</v>
      </c>
      <c r="I32" s="5">
        <v>73</v>
      </c>
      <c r="J32" s="1" t="s">
        <v>24</v>
      </c>
      <c r="K32" s="1" t="s">
        <v>17</v>
      </c>
      <c r="L32" s="5">
        <v>56.7</v>
      </c>
      <c r="M32" s="5"/>
    </row>
    <row r="33" spans="1:13" ht="14.5" x14ac:dyDescent="0.35">
      <c r="A33" s="3">
        <v>32</v>
      </c>
      <c r="B33" s="4" t="s">
        <v>53</v>
      </c>
      <c r="C33" s="1" t="s">
        <v>28</v>
      </c>
      <c r="D33" s="5">
        <v>67</v>
      </c>
      <c r="E33" s="1" t="s">
        <v>19</v>
      </c>
      <c r="F33" s="5">
        <v>53</v>
      </c>
      <c r="G33" s="1" t="s">
        <v>19</v>
      </c>
      <c r="H33" s="1" t="s">
        <v>20</v>
      </c>
      <c r="I33" s="5">
        <v>65</v>
      </c>
      <c r="J33" s="1" t="s">
        <v>16</v>
      </c>
      <c r="K33" s="1" t="s">
        <v>17</v>
      </c>
      <c r="L33" s="5">
        <v>58.32</v>
      </c>
      <c r="M33" s="5"/>
    </row>
    <row r="34" spans="1:13" ht="14.5" x14ac:dyDescent="0.35">
      <c r="A34" s="3">
        <v>33</v>
      </c>
      <c r="B34" s="4" t="s">
        <v>54</v>
      </c>
      <c r="C34" s="1" t="s">
        <v>28</v>
      </c>
      <c r="D34" s="5">
        <v>61</v>
      </c>
      <c r="E34" s="1" t="s">
        <v>19</v>
      </c>
      <c r="F34" s="5">
        <v>81</v>
      </c>
      <c r="G34" s="1" t="s">
        <v>19</v>
      </c>
      <c r="H34" s="1" t="s">
        <v>15</v>
      </c>
      <c r="I34" s="5">
        <v>66.400000000000006</v>
      </c>
      <c r="J34" s="1" t="s">
        <v>24</v>
      </c>
      <c r="K34" s="1" t="s">
        <v>17</v>
      </c>
      <c r="L34" s="5">
        <v>62.21</v>
      </c>
      <c r="M34" s="5"/>
    </row>
    <row r="35" spans="1:13" ht="14.5" x14ac:dyDescent="0.35">
      <c r="A35" s="3">
        <v>34</v>
      </c>
      <c r="B35" s="4" t="s">
        <v>55</v>
      </c>
      <c r="C35" s="1" t="s">
        <v>28</v>
      </c>
      <c r="D35" s="5">
        <v>87</v>
      </c>
      <c r="E35" s="1" t="s">
        <v>14</v>
      </c>
      <c r="F35" s="5">
        <v>65</v>
      </c>
      <c r="G35" s="1" t="s">
        <v>14</v>
      </c>
      <c r="H35" s="1" t="s">
        <v>20</v>
      </c>
      <c r="I35" s="5">
        <v>81</v>
      </c>
      <c r="J35" s="1" t="s">
        <v>24</v>
      </c>
      <c r="K35" s="1" t="s">
        <v>21</v>
      </c>
      <c r="L35" s="5">
        <v>72.78</v>
      </c>
      <c r="M35" s="5"/>
    </row>
    <row r="36" spans="1:13" ht="14.5" x14ac:dyDescent="0.35">
      <c r="A36" s="3">
        <v>35</v>
      </c>
      <c r="B36" s="4" t="s">
        <v>56</v>
      </c>
      <c r="C36" s="1" t="s">
        <v>13</v>
      </c>
      <c r="D36" s="5">
        <v>62</v>
      </c>
      <c r="E36" s="1" t="s">
        <v>14</v>
      </c>
      <c r="F36" s="5">
        <v>51</v>
      </c>
      <c r="G36" s="1" t="s">
        <v>14</v>
      </c>
      <c r="H36" s="1" t="s">
        <v>20</v>
      </c>
      <c r="I36" s="5">
        <v>52</v>
      </c>
      <c r="J36" s="1" t="s">
        <v>14</v>
      </c>
      <c r="K36" s="1" t="s">
        <v>17</v>
      </c>
      <c r="L36" s="5">
        <v>62.77</v>
      </c>
      <c r="M36" s="5"/>
    </row>
    <row r="37" spans="1:13" ht="14.5" x14ac:dyDescent="0.35">
      <c r="A37" s="3">
        <v>36</v>
      </c>
      <c r="B37" s="4" t="s">
        <v>57</v>
      </c>
      <c r="C37" s="1" t="s">
        <v>28</v>
      </c>
      <c r="D37" s="5">
        <v>69</v>
      </c>
      <c r="E37" s="1" t="s">
        <v>19</v>
      </c>
      <c r="F37" s="5">
        <v>78</v>
      </c>
      <c r="G37" s="1" t="s">
        <v>19</v>
      </c>
      <c r="H37" s="1" t="s">
        <v>15</v>
      </c>
      <c r="I37" s="5">
        <v>72</v>
      </c>
      <c r="J37" s="1" t="s">
        <v>24</v>
      </c>
      <c r="K37" s="1" t="s">
        <v>17</v>
      </c>
      <c r="L37" s="5">
        <v>62.74</v>
      </c>
      <c r="M37" s="5"/>
    </row>
    <row r="38" spans="1:13" ht="14.5" x14ac:dyDescent="0.35">
      <c r="A38" s="3">
        <v>37</v>
      </c>
      <c r="B38" s="4" t="s">
        <v>58</v>
      </c>
      <c r="C38" s="1" t="s">
        <v>13</v>
      </c>
      <c r="D38" s="5">
        <v>51</v>
      </c>
      <c r="E38" s="1" t="s">
        <v>19</v>
      </c>
      <c r="F38" s="5">
        <v>44</v>
      </c>
      <c r="G38" s="1" t="s">
        <v>19</v>
      </c>
      <c r="H38" s="1" t="s">
        <v>15</v>
      </c>
      <c r="I38" s="5">
        <v>57</v>
      </c>
      <c r="J38" s="1" t="s">
        <v>24</v>
      </c>
      <c r="K38" s="1" t="s">
        <v>21</v>
      </c>
      <c r="L38" s="5">
        <v>51.45</v>
      </c>
      <c r="M38" s="5"/>
    </row>
    <row r="39" spans="1:13" ht="14.5" x14ac:dyDescent="0.35">
      <c r="A39" s="3">
        <v>38</v>
      </c>
      <c r="B39" s="4" t="s">
        <v>59</v>
      </c>
      <c r="C39" s="1" t="s">
        <v>28</v>
      </c>
      <c r="D39" s="5">
        <v>79</v>
      </c>
      <c r="E39" s="1" t="s">
        <v>19</v>
      </c>
      <c r="F39" s="5">
        <v>76</v>
      </c>
      <c r="G39" s="1" t="s">
        <v>19</v>
      </c>
      <c r="H39" s="1" t="s">
        <v>20</v>
      </c>
      <c r="I39" s="5">
        <v>65.599999999999994</v>
      </c>
      <c r="J39" s="1" t="s">
        <v>16</v>
      </c>
      <c r="K39" s="1" t="s">
        <v>17</v>
      </c>
      <c r="L39" s="5">
        <v>55.47</v>
      </c>
      <c r="M39" s="5"/>
    </row>
    <row r="40" spans="1:13" ht="14.5" x14ac:dyDescent="0.35">
      <c r="A40" s="3">
        <v>39</v>
      </c>
      <c r="B40" s="4" t="s">
        <v>60</v>
      </c>
      <c r="C40" s="1" t="s">
        <v>28</v>
      </c>
      <c r="D40" s="5">
        <v>73</v>
      </c>
      <c r="E40" s="1" t="s">
        <v>14</v>
      </c>
      <c r="F40" s="5">
        <v>58</v>
      </c>
      <c r="G40" s="1" t="s">
        <v>14</v>
      </c>
      <c r="H40" s="1" t="s">
        <v>20</v>
      </c>
      <c r="I40" s="5">
        <v>66</v>
      </c>
      <c r="J40" s="1" t="s">
        <v>24</v>
      </c>
      <c r="K40" s="1" t="s">
        <v>17</v>
      </c>
      <c r="L40" s="5">
        <v>56.86</v>
      </c>
      <c r="M40" s="5"/>
    </row>
    <row r="41" spans="1:13" ht="14.5" x14ac:dyDescent="0.35">
      <c r="A41" s="3">
        <v>40</v>
      </c>
      <c r="B41" s="4" t="s">
        <v>61</v>
      </c>
      <c r="C41" s="1" t="s">
        <v>13</v>
      </c>
      <c r="D41" s="5">
        <v>81</v>
      </c>
      <c r="E41" s="1" t="s">
        <v>14</v>
      </c>
      <c r="F41" s="5">
        <v>68</v>
      </c>
      <c r="G41" s="1" t="s">
        <v>14</v>
      </c>
      <c r="H41" s="1" t="s">
        <v>20</v>
      </c>
      <c r="I41" s="5">
        <v>64</v>
      </c>
      <c r="J41" s="1" t="s">
        <v>16</v>
      </c>
      <c r="K41" s="1" t="s">
        <v>21</v>
      </c>
      <c r="L41" s="5">
        <v>62.56</v>
      </c>
      <c r="M41" s="5"/>
    </row>
    <row r="42" spans="1:13" ht="14.5" x14ac:dyDescent="0.35">
      <c r="A42" s="3">
        <v>41</v>
      </c>
      <c r="B42" s="4" t="s">
        <v>62</v>
      </c>
      <c r="C42" s="1" t="s">
        <v>28</v>
      </c>
      <c r="D42" s="5">
        <v>78</v>
      </c>
      <c r="E42" s="1" t="s">
        <v>19</v>
      </c>
      <c r="F42" s="5">
        <v>77</v>
      </c>
      <c r="G42" s="1" t="s">
        <v>14</v>
      </c>
      <c r="H42" s="1" t="s">
        <v>15</v>
      </c>
      <c r="I42" s="5">
        <v>80</v>
      </c>
      <c r="J42" s="1" t="s">
        <v>24</v>
      </c>
      <c r="K42" s="1" t="s">
        <v>21</v>
      </c>
      <c r="L42" s="5">
        <v>66.72</v>
      </c>
      <c r="M42" s="5"/>
    </row>
    <row r="43" spans="1:13" ht="14.5" x14ac:dyDescent="0.35">
      <c r="A43" s="3">
        <v>42</v>
      </c>
      <c r="B43" s="4" t="s">
        <v>63</v>
      </c>
      <c r="C43" s="1" t="s">
        <v>28</v>
      </c>
      <c r="D43" s="5">
        <v>74</v>
      </c>
      <c r="E43" s="1" t="s">
        <v>14</v>
      </c>
      <c r="F43" s="5">
        <v>63.16</v>
      </c>
      <c r="G43" s="1" t="s">
        <v>14</v>
      </c>
      <c r="H43" s="1" t="s">
        <v>15</v>
      </c>
      <c r="I43" s="5">
        <v>65</v>
      </c>
      <c r="J43" s="1" t="s">
        <v>24</v>
      </c>
      <c r="K43" s="1" t="s">
        <v>17</v>
      </c>
      <c r="L43" s="5">
        <v>69.760000000000005</v>
      </c>
      <c r="M43" s="5"/>
    </row>
    <row r="44" spans="1:13" ht="14.5" x14ac:dyDescent="0.35">
      <c r="A44" s="3">
        <v>43</v>
      </c>
      <c r="B44" s="4" t="s">
        <v>64</v>
      </c>
      <c r="C44" s="1" t="s">
        <v>13</v>
      </c>
      <c r="D44" s="5">
        <v>49</v>
      </c>
      <c r="E44" s="1" t="s">
        <v>14</v>
      </c>
      <c r="F44" s="5">
        <v>39</v>
      </c>
      <c r="G44" s="1" t="s">
        <v>19</v>
      </c>
      <c r="H44" s="1" t="s">
        <v>20</v>
      </c>
      <c r="I44" s="5">
        <v>65</v>
      </c>
      <c r="J44" s="1" t="s">
        <v>14</v>
      </c>
      <c r="K44" s="1" t="s">
        <v>21</v>
      </c>
      <c r="L44" s="5">
        <v>51.21</v>
      </c>
      <c r="M44" s="5"/>
    </row>
    <row r="45" spans="1:13" ht="14.5" x14ac:dyDescent="0.35">
      <c r="A45" s="3">
        <v>44</v>
      </c>
      <c r="B45" s="4" t="s">
        <v>65</v>
      </c>
      <c r="C45" s="1" t="s">
        <v>13</v>
      </c>
      <c r="D45" s="5">
        <v>87</v>
      </c>
      <c r="E45" s="1" t="s">
        <v>14</v>
      </c>
      <c r="F45" s="5">
        <v>87</v>
      </c>
      <c r="G45" s="1" t="s">
        <v>14</v>
      </c>
      <c r="H45" s="1" t="s">
        <v>15</v>
      </c>
      <c r="I45" s="5">
        <v>68</v>
      </c>
      <c r="J45" s="1" t="s">
        <v>24</v>
      </c>
      <c r="K45" s="1" t="s">
        <v>17</v>
      </c>
      <c r="L45" s="5">
        <v>62.9</v>
      </c>
      <c r="M45" s="5"/>
    </row>
    <row r="46" spans="1:13" ht="14.5" x14ac:dyDescent="0.35">
      <c r="A46" s="3">
        <v>45</v>
      </c>
      <c r="B46" s="4" t="s">
        <v>66</v>
      </c>
      <c r="C46" s="1" t="s">
        <v>28</v>
      </c>
      <c r="D46" s="5">
        <v>77</v>
      </c>
      <c r="E46" s="1" t="s">
        <v>14</v>
      </c>
      <c r="F46" s="5">
        <v>73</v>
      </c>
      <c r="G46" s="1" t="s">
        <v>14</v>
      </c>
      <c r="H46" s="1" t="s">
        <v>15</v>
      </c>
      <c r="I46" s="5">
        <v>81</v>
      </c>
      <c r="J46" s="1" t="s">
        <v>24</v>
      </c>
      <c r="K46" s="1" t="s">
        <v>21</v>
      </c>
      <c r="L46" s="5">
        <v>69.7</v>
      </c>
      <c r="M46" s="5"/>
    </row>
    <row r="47" spans="1:13" ht="14.5" x14ac:dyDescent="0.35">
      <c r="A47" s="3">
        <v>46</v>
      </c>
      <c r="B47" s="4" t="s">
        <v>67</v>
      </c>
      <c r="C47" s="1" t="s">
        <v>28</v>
      </c>
      <c r="D47" s="5">
        <v>76</v>
      </c>
      <c r="E47" s="1" t="s">
        <v>19</v>
      </c>
      <c r="F47" s="5">
        <v>64</v>
      </c>
      <c r="G47" s="1" t="s">
        <v>19</v>
      </c>
      <c r="H47" s="1" t="s">
        <v>20</v>
      </c>
      <c r="I47" s="5">
        <v>72</v>
      </c>
      <c r="J47" s="1" t="s">
        <v>16</v>
      </c>
      <c r="K47" s="1" t="s">
        <v>17</v>
      </c>
      <c r="L47" s="5">
        <v>66.53</v>
      </c>
      <c r="M47" s="5"/>
    </row>
    <row r="48" spans="1:13" ht="14.5" x14ac:dyDescent="0.35">
      <c r="A48" s="3">
        <v>47</v>
      </c>
      <c r="B48" s="4" t="s">
        <v>68</v>
      </c>
      <c r="C48" s="1" t="s">
        <v>28</v>
      </c>
      <c r="D48" s="5">
        <v>70.89</v>
      </c>
      <c r="E48" s="1" t="s">
        <v>14</v>
      </c>
      <c r="F48" s="5">
        <v>71.98</v>
      </c>
      <c r="G48" s="1" t="s">
        <v>14</v>
      </c>
      <c r="H48" s="1" t="s">
        <v>20</v>
      </c>
      <c r="I48" s="5">
        <v>65.599999999999994</v>
      </c>
      <c r="J48" s="1" t="s">
        <v>24</v>
      </c>
      <c r="K48" s="1" t="s">
        <v>17</v>
      </c>
      <c r="L48" s="5">
        <v>71.63</v>
      </c>
      <c r="M48" s="5"/>
    </row>
    <row r="49" spans="1:13" ht="14.5" x14ac:dyDescent="0.35">
      <c r="A49" s="3">
        <v>48</v>
      </c>
      <c r="B49" s="4" t="s">
        <v>69</v>
      </c>
      <c r="C49" s="1" t="s">
        <v>13</v>
      </c>
      <c r="D49" s="5">
        <v>63</v>
      </c>
      <c r="E49" s="1" t="s">
        <v>19</v>
      </c>
      <c r="F49" s="5">
        <v>60</v>
      </c>
      <c r="G49" s="1" t="s">
        <v>19</v>
      </c>
      <c r="H49" s="1" t="s">
        <v>15</v>
      </c>
      <c r="I49" s="5">
        <v>57</v>
      </c>
      <c r="J49" s="1" t="s">
        <v>24</v>
      </c>
      <c r="K49" s="1" t="s">
        <v>21</v>
      </c>
      <c r="L49" s="5">
        <v>54.55</v>
      </c>
      <c r="M49" s="5"/>
    </row>
    <row r="50" spans="1:13" ht="14.5" x14ac:dyDescent="0.35">
      <c r="A50" s="3">
        <v>49</v>
      </c>
      <c r="B50" s="4" t="s">
        <v>70</v>
      </c>
      <c r="C50" s="1" t="s">
        <v>13</v>
      </c>
      <c r="D50" s="5">
        <v>63</v>
      </c>
      <c r="E50" s="1" t="s">
        <v>14</v>
      </c>
      <c r="F50" s="5">
        <v>62</v>
      </c>
      <c r="G50" s="1" t="s">
        <v>14</v>
      </c>
      <c r="H50" s="1" t="s">
        <v>15</v>
      </c>
      <c r="I50" s="5">
        <v>68</v>
      </c>
      <c r="J50" s="1" t="s">
        <v>24</v>
      </c>
      <c r="K50" s="1" t="s">
        <v>21</v>
      </c>
      <c r="L50" s="5">
        <v>62.46</v>
      </c>
      <c r="M50" s="5"/>
    </row>
    <row r="51" spans="1:13" ht="14.5" x14ac:dyDescent="0.35">
      <c r="A51" s="3">
        <v>50</v>
      </c>
      <c r="B51" s="4" t="s">
        <v>71</v>
      </c>
      <c r="C51" s="1" t="s">
        <v>28</v>
      </c>
      <c r="D51" s="5">
        <v>50</v>
      </c>
      <c r="E51" s="1" t="s">
        <v>14</v>
      </c>
      <c r="F51" s="5">
        <v>37</v>
      </c>
      <c r="G51" s="1" t="s">
        <v>14</v>
      </c>
      <c r="H51" s="1" t="s">
        <v>23</v>
      </c>
      <c r="I51" s="5">
        <v>52</v>
      </c>
      <c r="J51" s="1" t="s">
        <v>14</v>
      </c>
      <c r="K51" s="1" t="s">
        <v>17</v>
      </c>
      <c r="L51" s="5">
        <v>56.11</v>
      </c>
      <c r="M51" s="5"/>
    </row>
    <row r="52" spans="1:13" ht="14.5" x14ac:dyDescent="0.35">
      <c r="A52" s="3">
        <v>51</v>
      </c>
      <c r="B52" s="4" t="s">
        <v>72</v>
      </c>
      <c r="C52" s="1" t="s">
        <v>28</v>
      </c>
      <c r="D52" s="5">
        <v>75.2</v>
      </c>
      <c r="E52" s="1" t="s">
        <v>19</v>
      </c>
      <c r="F52" s="5">
        <v>73.2</v>
      </c>
      <c r="G52" s="1" t="s">
        <v>19</v>
      </c>
      <c r="H52" s="1" t="s">
        <v>20</v>
      </c>
      <c r="I52" s="5">
        <v>68.400000000000006</v>
      </c>
      <c r="J52" s="1" t="s">
        <v>24</v>
      </c>
      <c r="K52" s="1" t="s">
        <v>17</v>
      </c>
      <c r="L52" s="5">
        <v>62.98</v>
      </c>
      <c r="M52" s="5"/>
    </row>
    <row r="53" spans="1:13" ht="14.5" x14ac:dyDescent="0.35">
      <c r="A53" s="3">
        <v>52</v>
      </c>
      <c r="B53" s="4" t="s">
        <v>73</v>
      </c>
      <c r="C53" s="1" t="s">
        <v>13</v>
      </c>
      <c r="D53" s="5">
        <v>54.4</v>
      </c>
      <c r="E53" s="1" t="s">
        <v>19</v>
      </c>
      <c r="F53" s="5">
        <v>61.12</v>
      </c>
      <c r="G53" s="1" t="s">
        <v>19</v>
      </c>
      <c r="H53" s="1" t="s">
        <v>15</v>
      </c>
      <c r="I53" s="5">
        <v>56.2</v>
      </c>
      <c r="J53" s="1" t="s">
        <v>24</v>
      </c>
      <c r="K53" s="1" t="s">
        <v>17</v>
      </c>
      <c r="L53" s="5">
        <v>62.65</v>
      </c>
      <c r="M53" s="5"/>
    </row>
    <row r="54" spans="1:13" ht="14.5" x14ac:dyDescent="0.35">
      <c r="A54" s="3">
        <v>53</v>
      </c>
      <c r="B54" s="4" t="s">
        <v>74</v>
      </c>
      <c r="C54" s="1" t="s">
        <v>28</v>
      </c>
      <c r="D54" s="5">
        <v>40.89</v>
      </c>
      <c r="E54" s="1" t="s">
        <v>14</v>
      </c>
      <c r="F54" s="5">
        <v>45.83</v>
      </c>
      <c r="G54" s="1" t="s">
        <v>14</v>
      </c>
      <c r="H54" s="1" t="s">
        <v>15</v>
      </c>
      <c r="I54" s="5">
        <v>53</v>
      </c>
      <c r="J54" s="1" t="s">
        <v>24</v>
      </c>
      <c r="K54" s="1" t="s">
        <v>17</v>
      </c>
      <c r="L54" s="5">
        <v>65.489999999999995</v>
      </c>
      <c r="M54" s="5"/>
    </row>
    <row r="55" spans="1:13" ht="14.5" x14ac:dyDescent="0.35">
      <c r="A55" s="3">
        <v>54</v>
      </c>
      <c r="B55" s="4" t="s">
        <v>48</v>
      </c>
      <c r="C55" s="1" t="s">
        <v>13</v>
      </c>
      <c r="D55" s="5">
        <v>80</v>
      </c>
      <c r="E55" s="1" t="s">
        <v>14</v>
      </c>
      <c r="F55" s="5">
        <v>70</v>
      </c>
      <c r="G55" s="1" t="s">
        <v>14</v>
      </c>
      <c r="H55" s="1" t="s">
        <v>20</v>
      </c>
      <c r="I55" s="5">
        <v>72</v>
      </c>
      <c r="J55" s="1" t="s">
        <v>16</v>
      </c>
      <c r="K55" s="1" t="s">
        <v>17</v>
      </c>
      <c r="L55" s="5">
        <v>71.040000000000006</v>
      </c>
      <c r="M55" s="5"/>
    </row>
    <row r="56" spans="1:13" ht="14.5" x14ac:dyDescent="0.35">
      <c r="A56" s="3">
        <v>55</v>
      </c>
      <c r="B56" s="4" t="s">
        <v>75</v>
      </c>
      <c r="C56" s="1" t="s">
        <v>28</v>
      </c>
      <c r="D56" s="5">
        <v>74</v>
      </c>
      <c r="E56" s="1" t="s">
        <v>19</v>
      </c>
      <c r="F56" s="5">
        <v>60</v>
      </c>
      <c r="G56" s="1" t="s">
        <v>14</v>
      </c>
      <c r="H56" s="1" t="s">
        <v>20</v>
      </c>
      <c r="I56" s="5">
        <v>69</v>
      </c>
      <c r="J56" s="1" t="s">
        <v>24</v>
      </c>
      <c r="K56" s="1" t="s">
        <v>17</v>
      </c>
      <c r="L56" s="5">
        <v>65.56</v>
      </c>
      <c r="M56" s="5"/>
    </row>
    <row r="57" spans="1:13" ht="14.5" x14ac:dyDescent="0.35">
      <c r="A57" s="3">
        <v>56</v>
      </c>
      <c r="B57" s="4" t="s">
        <v>76</v>
      </c>
      <c r="C57" s="1" t="s">
        <v>13</v>
      </c>
      <c r="D57" s="5">
        <v>60.4</v>
      </c>
      <c r="E57" s="1" t="s">
        <v>19</v>
      </c>
      <c r="F57" s="5">
        <v>66.599999999999994</v>
      </c>
      <c r="G57" s="1" t="s">
        <v>14</v>
      </c>
      <c r="H57" s="1" t="s">
        <v>20</v>
      </c>
      <c r="I57" s="5">
        <v>65</v>
      </c>
      <c r="J57" s="1" t="s">
        <v>24</v>
      </c>
      <c r="K57" s="1" t="s">
        <v>17</v>
      </c>
      <c r="L57" s="5">
        <v>52.71</v>
      </c>
      <c r="M57" s="5"/>
    </row>
    <row r="58" spans="1:13" ht="14.5" x14ac:dyDescent="0.35">
      <c r="A58" s="3">
        <v>57</v>
      </c>
      <c r="B58" s="4" t="s">
        <v>77</v>
      </c>
      <c r="C58" s="1" t="s">
        <v>13</v>
      </c>
      <c r="D58" s="5">
        <v>63</v>
      </c>
      <c r="E58" s="1" t="s">
        <v>14</v>
      </c>
      <c r="F58" s="5">
        <v>71.400000000000006</v>
      </c>
      <c r="G58" s="1" t="s">
        <v>14</v>
      </c>
      <c r="H58" s="1" t="s">
        <v>15</v>
      </c>
      <c r="I58" s="5">
        <v>61.4</v>
      </c>
      <c r="J58" s="1" t="s">
        <v>24</v>
      </c>
      <c r="K58" s="1" t="s">
        <v>21</v>
      </c>
      <c r="L58" s="5">
        <v>66.88</v>
      </c>
      <c r="M58" s="5"/>
    </row>
    <row r="59" spans="1:13" ht="14.5" x14ac:dyDescent="0.35">
      <c r="A59" s="3">
        <v>58</v>
      </c>
      <c r="B59" s="4" t="s">
        <v>78</v>
      </c>
      <c r="C59" s="1" t="s">
        <v>13</v>
      </c>
      <c r="D59" s="5">
        <v>68</v>
      </c>
      <c r="E59" s="1" t="s">
        <v>19</v>
      </c>
      <c r="F59" s="5">
        <v>76</v>
      </c>
      <c r="G59" s="1" t="s">
        <v>19</v>
      </c>
      <c r="H59" s="1" t="s">
        <v>15</v>
      </c>
      <c r="I59" s="5">
        <v>74</v>
      </c>
      <c r="J59" s="1" t="s">
        <v>24</v>
      </c>
      <c r="K59" s="1" t="s">
        <v>21</v>
      </c>
      <c r="L59" s="5">
        <v>63.59</v>
      </c>
      <c r="M59" s="5"/>
    </row>
    <row r="60" spans="1:13" ht="14.5" x14ac:dyDescent="0.35">
      <c r="A60" s="3">
        <v>59</v>
      </c>
      <c r="B60" s="4" t="s">
        <v>79</v>
      </c>
      <c r="C60" s="1" t="s">
        <v>13</v>
      </c>
      <c r="D60" s="5">
        <v>74</v>
      </c>
      <c r="E60" s="1" t="s">
        <v>19</v>
      </c>
      <c r="F60" s="5">
        <v>62</v>
      </c>
      <c r="G60" s="1" t="s">
        <v>14</v>
      </c>
      <c r="H60" s="1" t="s">
        <v>20</v>
      </c>
      <c r="I60" s="5">
        <v>68</v>
      </c>
      <c r="J60" s="1" t="s">
        <v>24</v>
      </c>
      <c r="K60" s="1" t="s">
        <v>21</v>
      </c>
      <c r="L60" s="5">
        <v>57.99</v>
      </c>
      <c r="M60" s="5"/>
    </row>
    <row r="61" spans="1:13" ht="14.5" x14ac:dyDescent="0.35">
      <c r="A61" s="3">
        <v>60</v>
      </c>
      <c r="B61" s="4" t="s">
        <v>80</v>
      </c>
      <c r="C61" s="1" t="s">
        <v>13</v>
      </c>
      <c r="D61" s="5">
        <v>52.6</v>
      </c>
      <c r="E61" s="1" t="s">
        <v>19</v>
      </c>
      <c r="F61" s="5">
        <v>65.58</v>
      </c>
      <c r="G61" s="1" t="s">
        <v>14</v>
      </c>
      <c r="H61" s="1" t="s">
        <v>20</v>
      </c>
      <c r="I61" s="5">
        <v>72.11</v>
      </c>
      <c r="J61" s="1" t="s">
        <v>16</v>
      </c>
      <c r="K61" s="1" t="s">
        <v>21</v>
      </c>
      <c r="L61" s="5">
        <v>56.66</v>
      </c>
      <c r="M61" s="5"/>
    </row>
    <row r="62" spans="1:13" ht="14.5" x14ac:dyDescent="0.35">
      <c r="A62" s="3">
        <v>61</v>
      </c>
      <c r="B62" s="4" t="s">
        <v>81</v>
      </c>
      <c r="C62" s="1" t="s">
        <v>13</v>
      </c>
      <c r="D62" s="5">
        <v>74</v>
      </c>
      <c r="E62" s="1" t="s">
        <v>19</v>
      </c>
      <c r="F62" s="5">
        <v>70</v>
      </c>
      <c r="G62" s="1" t="s">
        <v>19</v>
      </c>
      <c r="H62" s="1" t="s">
        <v>20</v>
      </c>
      <c r="I62" s="5">
        <v>72</v>
      </c>
      <c r="J62" s="1" t="s">
        <v>24</v>
      </c>
      <c r="K62" s="1" t="s">
        <v>21</v>
      </c>
      <c r="L62" s="5">
        <v>57.24</v>
      </c>
      <c r="M62" s="5"/>
    </row>
    <row r="63" spans="1:13" ht="14.5" x14ac:dyDescent="0.35">
      <c r="A63" s="3">
        <v>62</v>
      </c>
      <c r="B63" s="4" t="s">
        <v>82</v>
      </c>
      <c r="C63" s="1" t="s">
        <v>13</v>
      </c>
      <c r="D63" s="5">
        <v>84.2</v>
      </c>
      <c r="E63" s="1" t="s">
        <v>19</v>
      </c>
      <c r="F63" s="5">
        <v>73.400000000000006</v>
      </c>
      <c r="G63" s="1" t="s">
        <v>19</v>
      </c>
      <c r="H63" s="1" t="s">
        <v>15</v>
      </c>
      <c r="I63" s="5">
        <v>66.89</v>
      </c>
      <c r="J63" s="1" t="s">
        <v>24</v>
      </c>
      <c r="K63" s="1" t="s">
        <v>21</v>
      </c>
      <c r="L63" s="5">
        <v>62.48</v>
      </c>
      <c r="M63" s="5"/>
    </row>
    <row r="64" spans="1:13" ht="14.5" x14ac:dyDescent="0.35">
      <c r="A64" s="3">
        <v>63</v>
      </c>
      <c r="B64" s="4" t="s">
        <v>83</v>
      </c>
      <c r="C64" s="1" t="s">
        <v>28</v>
      </c>
      <c r="D64" s="5">
        <v>86.5</v>
      </c>
      <c r="E64" s="1" t="s">
        <v>14</v>
      </c>
      <c r="F64" s="5">
        <v>64.2</v>
      </c>
      <c r="G64" s="1" t="s">
        <v>14</v>
      </c>
      <c r="H64" s="1" t="s">
        <v>20</v>
      </c>
      <c r="I64" s="5">
        <v>67.400000000000006</v>
      </c>
      <c r="J64" s="1" t="s">
        <v>16</v>
      </c>
      <c r="K64" s="1" t="s">
        <v>21</v>
      </c>
      <c r="L64" s="5">
        <v>59.69</v>
      </c>
      <c r="M64" s="5"/>
    </row>
    <row r="65" spans="1:13" ht="14.5" x14ac:dyDescent="0.35">
      <c r="A65" s="3">
        <v>64</v>
      </c>
      <c r="B65" s="4" t="s">
        <v>84</v>
      </c>
      <c r="C65" s="1" t="s">
        <v>13</v>
      </c>
      <c r="D65" s="5">
        <v>61</v>
      </c>
      <c r="E65" s="1" t="s">
        <v>14</v>
      </c>
      <c r="F65" s="5">
        <v>70</v>
      </c>
      <c r="G65" s="1" t="s">
        <v>14</v>
      </c>
      <c r="H65" s="1" t="s">
        <v>15</v>
      </c>
      <c r="I65" s="5">
        <v>64</v>
      </c>
      <c r="J65" s="1" t="s">
        <v>24</v>
      </c>
      <c r="K65" s="1" t="s">
        <v>17</v>
      </c>
      <c r="L65" s="5">
        <v>59.5</v>
      </c>
      <c r="M65" s="5"/>
    </row>
    <row r="66" spans="1:13" ht="14.5" x14ac:dyDescent="0.35">
      <c r="A66" s="3">
        <v>65</v>
      </c>
      <c r="B66" s="4" t="s">
        <v>85</v>
      </c>
      <c r="C66" s="1" t="s">
        <v>13</v>
      </c>
      <c r="D66" s="5">
        <v>80</v>
      </c>
      <c r="E66" s="1" t="s">
        <v>14</v>
      </c>
      <c r="F66" s="5">
        <v>73</v>
      </c>
      <c r="G66" s="1" t="s">
        <v>14</v>
      </c>
      <c r="H66" s="1" t="s">
        <v>15</v>
      </c>
      <c r="I66" s="5">
        <v>75</v>
      </c>
      <c r="J66" s="1" t="s">
        <v>24</v>
      </c>
      <c r="K66" s="1" t="s">
        <v>21</v>
      </c>
      <c r="L66" s="5">
        <v>58.78</v>
      </c>
      <c r="M66" s="5"/>
    </row>
    <row r="67" spans="1:13" ht="14.5" x14ac:dyDescent="0.35">
      <c r="A67" s="3">
        <v>66</v>
      </c>
      <c r="B67" s="4" t="s">
        <v>86</v>
      </c>
      <c r="C67" s="1" t="s">
        <v>13</v>
      </c>
      <c r="D67" s="5">
        <v>54</v>
      </c>
      <c r="E67" s="1" t="s">
        <v>14</v>
      </c>
      <c r="F67" s="5">
        <v>47</v>
      </c>
      <c r="G67" s="1" t="s">
        <v>14</v>
      </c>
      <c r="H67" s="1" t="s">
        <v>20</v>
      </c>
      <c r="I67" s="5">
        <v>57</v>
      </c>
      <c r="J67" s="1" t="s">
        <v>24</v>
      </c>
      <c r="K67" s="1" t="s">
        <v>17</v>
      </c>
      <c r="L67" s="5">
        <v>57.1</v>
      </c>
      <c r="M67" s="5"/>
    </row>
    <row r="68" spans="1:13" ht="14.5" x14ac:dyDescent="0.35">
      <c r="A68" s="3">
        <v>67</v>
      </c>
      <c r="B68" s="4" t="s">
        <v>87</v>
      </c>
      <c r="C68" s="1" t="s">
        <v>13</v>
      </c>
      <c r="D68" s="5">
        <v>83</v>
      </c>
      <c r="E68" s="1" t="s">
        <v>14</v>
      </c>
      <c r="F68" s="5">
        <v>74</v>
      </c>
      <c r="G68" s="1" t="s">
        <v>14</v>
      </c>
      <c r="H68" s="1" t="s">
        <v>20</v>
      </c>
      <c r="I68" s="5">
        <v>66</v>
      </c>
      <c r="J68" s="1" t="s">
        <v>24</v>
      </c>
      <c r="K68" s="1" t="s">
        <v>17</v>
      </c>
      <c r="L68" s="5">
        <v>58.46</v>
      </c>
      <c r="M68" s="5"/>
    </row>
    <row r="69" spans="1:13" ht="14.5" x14ac:dyDescent="0.35">
      <c r="A69" s="3">
        <v>68</v>
      </c>
      <c r="B69" s="4" t="s">
        <v>88</v>
      </c>
      <c r="C69" s="1" t="s">
        <v>13</v>
      </c>
      <c r="D69" s="5">
        <v>80.92</v>
      </c>
      <c r="E69" s="1" t="s">
        <v>14</v>
      </c>
      <c r="F69" s="5">
        <v>78.5</v>
      </c>
      <c r="G69" s="1" t="s">
        <v>14</v>
      </c>
      <c r="H69" s="1" t="s">
        <v>15</v>
      </c>
      <c r="I69" s="5">
        <v>67</v>
      </c>
      <c r="J69" s="1" t="s">
        <v>24</v>
      </c>
      <c r="K69" s="1" t="s">
        <v>21</v>
      </c>
      <c r="L69" s="5">
        <v>60.99</v>
      </c>
      <c r="M69" s="5"/>
    </row>
    <row r="70" spans="1:13" ht="14.5" x14ac:dyDescent="0.35">
      <c r="A70" s="3">
        <v>69</v>
      </c>
      <c r="B70" s="4" t="s">
        <v>89</v>
      </c>
      <c r="C70" s="1" t="s">
        <v>28</v>
      </c>
      <c r="D70" s="5">
        <v>69.7</v>
      </c>
      <c r="E70" s="1" t="s">
        <v>19</v>
      </c>
      <c r="F70" s="5">
        <v>47</v>
      </c>
      <c r="G70" s="1" t="s">
        <v>19</v>
      </c>
      <c r="H70" s="1" t="s">
        <v>15</v>
      </c>
      <c r="I70" s="5">
        <v>72.7</v>
      </c>
      <c r="J70" s="1" t="s">
        <v>16</v>
      </c>
      <c r="K70" s="1" t="s">
        <v>17</v>
      </c>
      <c r="L70" s="5">
        <v>59.24</v>
      </c>
      <c r="M70" s="5"/>
    </row>
    <row r="71" spans="1:13" ht="14.5" x14ac:dyDescent="0.35">
      <c r="A71" s="3">
        <v>70</v>
      </c>
      <c r="B71" s="4" t="s">
        <v>90</v>
      </c>
      <c r="C71" s="1" t="s">
        <v>13</v>
      </c>
      <c r="D71" s="5">
        <v>73</v>
      </c>
      <c r="E71" s="1" t="s">
        <v>19</v>
      </c>
      <c r="F71" s="5">
        <v>73</v>
      </c>
      <c r="G71" s="1" t="s">
        <v>19</v>
      </c>
      <c r="H71" s="1" t="s">
        <v>20</v>
      </c>
      <c r="I71" s="5">
        <v>66</v>
      </c>
      <c r="J71" s="1" t="s">
        <v>16</v>
      </c>
      <c r="K71" s="1" t="s">
        <v>21</v>
      </c>
      <c r="L71" s="5">
        <v>68.069999999999993</v>
      </c>
      <c r="M71" s="5"/>
    </row>
    <row r="72" spans="1:13" ht="14.5" x14ac:dyDescent="0.35">
      <c r="A72" s="3">
        <v>71</v>
      </c>
      <c r="B72" s="4" t="s">
        <v>91</v>
      </c>
      <c r="C72" s="1" t="s">
        <v>13</v>
      </c>
      <c r="D72" s="5">
        <v>82</v>
      </c>
      <c r="E72" s="1" t="s">
        <v>14</v>
      </c>
      <c r="F72" s="5">
        <v>61</v>
      </c>
      <c r="G72" s="1" t="s">
        <v>14</v>
      </c>
      <c r="H72" s="1" t="s">
        <v>20</v>
      </c>
      <c r="I72" s="5">
        <v>62</v>
      </c>
      <c r="J72" s="1" t="s">
        <v>16</v>
      </c>
      <c r="K72" s="1" t="s">
        <v>21</v>
      </c>
      <c r="L72" s="5">
        <v>65.45</v>
      </c>
      <c r="M72" s="5"/>
    </row>
    <row r="73" spans="1:13" ht="14.5" x14ac:dyDescent="0.35">
      <c r="A73" s="3">
        <v>72</v>
      </c>
      <c r="B73" s="4" t="s">
        <v>92</v>
      </c>
      <c r="C73" s="1" t="s">
        <v>13</v>
      </c>
      <c r="D73" s="5">
        <v>75</v>
      </c>
      <c r="E73" s="1" t="s">
        <v>14</v>
      </c>
      <c r="F73" s="5">
        <v>70.290000000000006</v>
      </c>
      <c r="G73" s="1" t="s">
        <v>14</v>
      </c>
      <c r="H73" s="1" t="s">
        <v>15</v>
      </c>
      <c r="I73" s="5">
        <v>71</v>
      </c>
      <c r="J73" s="1" t="s">
        <v>24</v>
      </c>
      <c r="K73" s="1" t="s">
        <v>21</v>
      </c>
      <c r="L73" s="5">
        <v>66.94</v>
      </c>
      <c r="M73" s="5"/>
    </row>
    <row r="74" spans="1:13" ht="14.5" x14ac:dyDescent="0.35">
      <c r="A74" s="3">
        <v>73</v>
      </c>
      <c r="B74" s="4" t="s">
        <v>93</v>
      </c>
      <c r="C74" s="1" t="s">
        <v>13</v>
      </c>
      <c r="D74" s="5">
        <v>84.86</v>
      </c>
      <c r="E74" s="1" t="s">
        <v>14</v>
      </c>
      <c r="F74" s="5">
        <v>67</v>
      </c>
      <c r="G74" s="1" t="s">
        <v>14</v>
      </c>
      <c r="H74" s="1" t="s">
        <v>20</v>
      </c>
      <c r="I74" s="5">
        <v>78</v>
      </c>
      <c r="J74" s="1" t="s">
        <v>24</v>
      </c>
      <c r="K74" s="1" t="s">
        <v>21</v>
      </c>
      <c r="L74" s="5">
        <v>68.53</v>
      </c>
      <c r="M74" s="5"/>
    </row>
    <row r="75" spans="1:13" ht="14.5" x14ac:dyDescent="0.35">
      <c r="A75" s="3">
        <v>74</v>
      </c>
      <c r="B75" s="4" t="s">
        <v>94</v>
      </c>
      <c r="C75" s="1" t="s">
        <v>13</v>
      </c>
      <c r="D75" s="5">
        <v>64.599999999999994</v>
      </c>
      <c r="E75" s="1" t="s">
        <v>19</v>
      </c>
      <c r="F75" s="5">
        <v>83.83</v>
      </c>
      <c r="G75" s="1" t="s">
        <v>14</v>
      </c>
      <c r="H75" s="1" t="s">
        <v>15</v>
      </c>
      <c r="I75" s="5">
        <v>71.72</v>
      </c>
      <c r="J75" s="1" t="s">
        <v>24</v>
      </c>
      <c r="K75" s="1" t="s">
        <v>21</v>
      </c>
      <c r="L75" s="5">
        <v>59.75</v>
      </c>
      <c r="M75" s="5"/>
    </row>
    <row r="76" spans="1:13" ht="14.5" x14ac:dyDescent="0.35">
      <c r="A76" s="3">
        <v>75</v>
      </c>
      <c r="B76" s="4" t="s">
        <v>95</v>
      </c>
      <c r="C76" s="1" t="s">
        <v>13</v>
      </c>
      <c r="D76" s="5">
        <v>56.6</v>
      </c>
      <c r="E76" s="1" t="s">
        <v>19</v>
      </c>
      <c r="F76" s="5">
        <v>64.8</v>
      </c>
      <c r="G76" s="1" t="s">
        <v>19</v>
      </c>
      <c r="H76" s="1" t="s">
        <v>15</v>
      </c>
      <c r="I76" s="5">
        <v>70.2</v>
      </c>
      <c r="J76" s="1" t="s">
        <v>24</v>
      </c>
      <c r="K76" s="1" t="s">
        <v>21</v>
      </c>
      <c r="L76" s="5">
        <v>67.2</v>
      </c>
      <c r="M76" s="5"/>
    </row>
    <row r="77" spans="1:13" ht="14.5" x14ac:dyDescent="0.35">
      <c r="A77" s="3">
        <v>76</v>
      </c>
      <c r="B77" s="4" t="s">
        <v>71</v>
      </c>
      <c r="C77" s="1" t="s">
        <v>28</v>
      </c>
      <c r="D77" s="5">
        <v>59</v>
      </c>
      <c r="E77" s="1" t="s">
        <v>19</v>
      </c>
      <c r="F77" s="5">
        <v>62</v>
      </c>
      <c r="G77" s="1" t="s">
        <v>14</v>
      </c>
      <c r="H77" s="1" t="s">
        <v>15</v>
      </c>
      <c r="I77" s="5">
        <v>77.5</v>
      </c>
      <c r="J77" s="1" t="s">
        <v>24</v>
      </c>
      <c r="K77" s="1" t="s">
        <v>17</v>
      </c>
      <c r="L77" s="5">
        <v>67</v>
      </c>
      <c r="M77" s="5"/>
    </row>
    <row r="78" spans="1:13" ht="14.5" x14ac:dyDescent="0.35">
      <c r="A78" s="3">
        <v>77</v>
      </c>
      <c r="B78" s="4" t="s">
        <v>96</v>
      </c>
      <c r="C78" s="1" t="s">
        <v>28</v>
      </c>
      <c r="D78" s="5">
        <v>66.5</v>
      </c>
      <c r="E78" s="1" t="s">
        <v>14</v>
      </c>
      <c r="F78" s="5">
        <v>70.400000000000006</v>
      </c>
      <c r="G78" s="1" t="s">
        <v>19</v>
      </c>
      <c r="H78" s="1" t="s">
        <v>23</v>
      </c>
      <c r="I78" s="5">
        <v>71.930000000000007</v>
      </c>
      <c r="J78" s="1" t="s">
        <v>24</v>
      </c>
      <c r="K78" s="1" t="s">
        <v>21</v>
      </c>
      <c r="L78" s="5">
        <v>64.27</v>
      </c>
      <c r="M78" s="5"/>
    </row>
    <row r="79" spans="1:13" ht="14.5" x14ac:dyDescent="0.35">
      <c r="A79" s="3">
        <v>78</v>
      </c>
      <c r="B79" s="4" t="s">
        <v>97</v>
      </c>
      <c r="C79" s="1" t="s">
        <v>13</v>
      </c>
      <c r="D79" s="5">
        <v>64</v>
      </c>
      <c r="E79" s="1" t="s">
        <v>14</v>
      </c>
      <c r="F79" s="5">
        <v>80</v>
      </c>
      <c r="G79" s="1" t="s">
        <v>14</v>
      </c>
      <c r="H79" s="1" t="s">
        <v>20</v>
      </c>
      <c r="I79" s="5">
        <v>65</v>
      </c>
      <c r="J79" s="1" t="s">
        <v>16</v>
      </c>
      <c r="K79" s="1" t="s">
        <v>21</v>
      </c>
      <c r="L79" s="5">
        <v>57.65</v>
      </c>
      <c r="M79" s="5"/>
    </row>
    <row r="80" spans="1:13" ht="14.5" x14ac:dyDescent="0.35">
      <c r="A80" s="3">
        <v>79</v>
      </c>
      <c r="B80" s="4" t="s">
        <v>98</v>
      </c>
      <c r="C80" s="1" t="s">
        <v>13</v>
      </c>
      <c r="D80" s="5">
        <v>84</v>
      </c>
      <c r="E80" s="1" t="s">
        <v>14</v>
      </c>
      <c r="F80" s="5">
        <v>90.9</v>
      </c>
      <c r="G80" s="1" t="s">
        <v>14</v>
      </c>
      <c r="H80" s="1" t="s">
        <v>20</v>
      </c>
      <c r="I80" s="5">
        <v>64.5</v>
      </c>
      <c r="J80" s="1" t="s">
        <v>16</v>
      </c>
      <c r="K80" s="1" t="s">
        <v>21</v>
      </c>
      <c r="L80" s="5">
        <v>59.42</v>
      </c>
      <c r="M80" s="5"/>
    </row>
    <row r="81" spans="1:13" ht="14.5" x14ac:dyDescent="0.35">
      <c r="A81" s="3">
        <v>80</v>
      </c>
      <c r="B81" s="4" t="s">
        <v>99</v>
      </c>
      <c r="C81" s="1" t="s">
        <v>28</v>
      </c>
      <c r="D81" s="5">
        <v>69</v>
      </c>
      <c r="E81" s="1" t="s">
        <v>19</v>
      </c>
      <c r="F81" s="5">
        <v>62</v>
      </c>
      <c r="G81" s="1" t="s">
        <v>19</v>
      </c>
      <c r="H81" s="1" t="s">
        <v>20</v>
      </c>
      <c r="I81" s="5">
        <v>66</v>
      </c>
      <c r="J81" s="1" t="s">
        <v>16</v>
      </c>
      <c r="K81" s="1" t="s">
        <v>17</v>
      </c>
      <c r="L81" s="5">
        <v>67.989999999999995</v>
      </c>
      <c r="M81" s="5"/>
    </row>
    <row r="82" spans="1:13" ht="14.5" x14ac:dyDescent="0.35">
      <c r="A82" s="3">
        <v>81</v>
      </c>
      <c r="B82" s="4" t="s">
        <v>100</v>
      </c>
      <c r="C82" s="1" t="s">
        <v>28</v>
      </c>
      <c r="D82" s="5">
        <v>69</v>
      </c>
      <c r="E82" s="1" t="s">
        <v>14</v>
      </c>
      <c r="F82" s="5">
        <v>62</v>
      </c>
      <c r="G82" s="1" t="s">
        <v>14</v>
      </c>
      <c r="H82" s="1" t="s">
        <v>15</v>
      </c>
      <c r="I82" s="5">
        <v>69</v>
      </c>
      <c r="J82" s="1" t="s">
        <v>24</v>
      </c>
      <c r="K82" s="1" t="s">
        <v>17</v>
      </c>
      <c r="L82" s="5">
        <v>62.35</v>
      </c>
      <c r="M82" s="5"/>
    </row>
    <row r="83" spans="1:13" ht="14.5" x14ac:dyDescent="0.35">
      <c r="A83" s="3">
        <v>82</v>
      </c>
      <c r="B83" s="4" t="s">
        <v>55</v>
      </c>
      <c r="C83" s="1" t="s">
        <v>13</v>
      </c>
      <c r="D83" s="5">
        <v>81.7</v>
      </c>
      <c r="E83" s="1" t="s">
        <v>14</v>
      </c>
      <c r="F83" s="5">
        <v>63</v>
      </c>
      <c r="G83" s="1" t="s">
        <v>14</v>
      </c>
      <c r="H83" s="1" t="s">
        <v>20</v>
      </c>
      <c r="I83" s="5">
        <v>67</v>
      </c>
      <c r="J83" s="1" t="s">
        <v>24</v>
      </c>
      <c r="K83" s="1" t="s">
        <v>21</v>
      </c>
      <c r="L83" s="5">
        <v>70.2</v>
      </c>
      <c r="M83" s="5"/>
    </row>
    <row r="84" spans="1:13" ht="14.5" x14ac:dyDescent="0.35">
      <c r="A84" s="3">
        <v>83</v>
      </c>
      <c r="B84" s="4" t="s">
        <v>101</v>
      </c>
      <c r="C84" s="1" t="s">
        <v>13</v>
      </c>
      <c r="D84" s="5">
        <v>63</v>
      </c>
      <c r="E84" s="1" t="s">
        <v>19</v>
      </c>
      <c r="F84" s="5">
        <v>67</v>
      </c>
      <c r="G84" s="1" t="s">
        <v>19</v>
      </c>
      <c r="H84" s="1" t="s">
        <v>15</v>
      </c>
      <c r="I84" s="5">
        <v>74</v>
      </c>
      <c r="J84" s="1" t="s">
        <v>24</v>
      </c>
      <c r="K84" s="1" t="s">
        <v>21</v>
      </c>
      <c r="L84" s="5">
        <v>60.44</v>
      </c>
      <c r="M84" s="5"/>
    </row>
    <row r="85" spans="1:13" ht="14.5" x14ac:dyDescent="0.35">
      <c r="A85" s="3">
        <v>84</v>
      </c>
      <c r="B85" s="4" t="s">
        <v>102</v>
      </c>
      <c r="C85" s="1" t="s">
        <v>13</v>
      </c>
      <c r="D85" s="5">
        <v>84</v>
      </c>
      <c r="E85" s="1" t="s">
        <v>14</v>
      </c>
      <c r="F85" s="5">
        <v>79</v>
      </c>
      <c r="G85" s="1" t="s">
        <v>14</v>
      </c>
      <c r="H85" s="1" t="s">
        <v>20</v>
      </c>
      <c r="I85" s="5">
        <v>68</v>
      </c>
      <c r="J85" s="1" t="s">
        <v>16</v>
      </c>
      <c r="K85" s="1" t="s">
        <v>21</v>
      </c>
      <c r="L85" s="5">
        <v>66.69</v>
      </c>
      <c r="M85" s="5"/>
    </row>
    <row r="86" spans="1:13" ht="14.5" x14ac:dyDescent="0.35">
      <c r="A86" s="3">
        <v>85</v>
      </c>
      <c r="B86" s="4" t="s">
        <v>62</v>
      </c>
      <c r="C86" s="1" t="s">
        <v>13</v>
      </c>
      <c r="D86" s="5">
        <v>70</v>
      </c>
      <c r="E86" s="1" t="s">
        <v>19</v>
      </c>
      <c r="F86" s="5">
        <v>63</v>
      </c>
      <c r="G86" s="1" t="s">
        <v>14</v>
      </c>
      <c r="H86" s="1" t="s">
        <v>20</v>
      </c>
      <c r="I86" s="5">
        <v>70</v>
      </c>
      <c r="J86" s="1" t="s">
        <v>16</v>
      </c>
      <c r="K86" s="1" t="s">
        <v>21</v>
      </c>
      <c r="L86" s="5">
        <v>62</v>
      </c>
      <c r="M86" s="5"/>
    </row>
    <row r="87" spans="1:13" ht="14.5" x14ac:dyDescent="0.35">
      <c r="A87" s="3">
        <v>86</v>
      </c>
      <c r="B87" s="4" t="s">
        <v>103</v>
      </c>
      <c r="C87" s="1" t="s">
        <v>28</v>
      </c>
      <c r="D87" s="5">
        <v>83.84</v>
      </c>
      <c r="E87" s="1" t="s">
        <v>14</v>
      </c>
      <c r="F87" s="5">
        <v>89.83</v>
      </c>
      <c r="G87" s="1" t="s">
        <v>14</v>
      </c>
      <c r="H87" s="1" t="s">
        <v>15</v>
      </c>
      <c r="I87" s="5">
        <v>77.2</v>
      </c>
      <c r="J87" s="1" t="s">
        <v>24</v>
      </c>
      <c r="K87" s="1" t="s">
        <v>21</v>
      </c>
      <c r="L87" s="5">
        <v>76.180000000000007</v>
      </c>
      <c r="M87" s="5"/>
    </row>
    <row r="88" spans="1:13" ht="14.5" x14ac:dyDescent="0.35">
      <c r="A88" s="3">
        <v>87</v>
      </c>
      <c r="B88" s="4" t="s">
        <v>104</v>
      </c>
      <c r="C88" s="1" t="s">
        <v>13</v>
      </c>
      <c r="D88" s="5">
        <v>62</v>
      </c>
      <c r="E88" s="1" t="s">
        <v>14</v>
      </c>
      <c r="F88" s="5">
        <v>63</v>
      </c>
      <c r="G88" s="1" t="s">
        <v>14</v>
      </c>
      <c r="H88" s="1" t="s">
        <v>15</v>
      </c>
      <c r="I88" s="5">
        <v>64</v>
      </c>
      <c r="J88" s="1" t="s">
        <v>24</v>
      </c>
      <c r="K88" s="1" t="s">
        <v>21</v>
      </c>
      <c r="L88" s="5">
        <v>57.03</v>
      </c>
      <c r="M88" s="5"/>
    </row>
    <row r="89" spans="1:13" ht="14.5" x14ac:dyDescent="0.35">
      <c r="A89" s="3">
        <v>88</v>
      </c>
      <c r="B89" s="4" t="s">
        <v>105</v>
      </c>
      <c r="C89" s="1" t="s">
        <v>13</v>
      </c>
      <c r="D89" s="5">
        <v>59.6</v>
      </c>
      <c r="E89" s="1" t="s">
        <v>19</v>
      </c>
      <c r="F89" s="5">
        <v>51</v>
      </c>
      <c r="G89" s="1" t="s">
        <v>19</v>
      </c>
      <c r="H89" s="1" t="s">
        <v>20</v>
      </c>
      <c r="I89" s="5">
        <v>60</v>
      </c>
      <c r="J89" s="1" t="s">
        <v>14</v>
      </c>
      <c r="K89" s="1" t="s">
        <v>17</v>
      </c>
      <c r="L89" s="5">
        <v>59.08</v>
      </c>
      <c r="M89" s="5"/>
    </row>
    <row r="90" spans="1:13" ht="14.5" x14ac:dyDescent="0.35">
      <c r="A90" s="3">
        <v>89</v>
      </c>
      <c r="B90" s="4" t="s">
        <v>106</v>
      </c>
      <c r="C90" s="1" t="s">
        <v>28</v>
      </c>
      <c r="D90" s="5">
        <v>66</v>
      </c>
      <c r="E90" s="1" t="s">
        <v>19</v>
      </c>
      <c r="F90" s="5">
        <v>62</v>
      </c>
      <c r="G90" s="1" t="s">
        <v>19</v>
      </c>
      <c r="H90" s="1" t="s">
        <v>15</v>
      </c>
      <c r="I90" s="5">
        <v>73</v>
      </c>
      <c r="J90" s="1" t="s">
        <v>24</v>
      </c>
      <c r="K90" s="1" t="s">
        <v>17</v>
      </c>
      <c r="L90" s="5">
        <v>64.36</v>
      </c>
      <c r="M90" s="5"/>
    </row>
    <row r="91" spans="1:13" ht="14.5" x14ac:dyDescent="0.35">
      <c r="A91" s="3">
        <v>90</v>
      </c>
      <c r="B91" s="4" t="s">
        <v>107</v>
      </c>
      <c r="C91" s="1" t="s">
        <v>28</v>
      </c>
      <c r="D91" s="5">
        <v>84</v>
      </c>
      <c r="E91" s="1" t="s">
        <v>14</v>
      </c>
      <c r="F91" s="5">
        <v>75</v>
      </c>
      <c r="G91" s="1" t="s">
        <v>14</v>
      </c>
      <c r="H91" s="1" t="s">
        <v>20</v>
      </c>
      <c r="I91" s="5">
        <v>69</v>
      </c>
      <c r="J91" s="1" t="s">
        <v>16</v>
      </c>
      <c r="K91" s="1" t="s">
        <v>17</v>
      </c>
      <c r="L91" s="5">
        <v>62.36</v>
      </c>
      <c r="M91" s="5"/>
    </row>
    <row r="92" spans="1:13" ht="14.5" x14ac:dyDescent="0.35">
      <c r="A92" s="3">
        <v>91</v>
      </c>
      <c r="B92" s="4" t="s">
        <v>78</v>
      </c>
      <c r="C92" s="1" t="s">
        <v>28</v>
      </c>
      <c r="D92" s="5">
        <v>85</v>
      </c>
      <c r="E92" s="1" t="s">
        <v>14</v>
      </c>
      <c r="F92" s="5">
        <v>90</v>
      </c>
      <c r="G92" s="1" t="s">
        <v>14</v>
      </c>
      <c r="H92" s="1" t="s">
        <v>15</v>
      </c>
      <c r="I92" s="5">
        <v>82</v>
      </c>
      <c r="J92" s="1" t="s">
        <v>24</v>
      </c>
      <c r="K92" s="1" t="s">
        <v>21</v>
      </c>
      <c r="L92" s="5">
        <v>68.03</v>
      </c>
      <c r="M92" s="5"/>
    </row>
    <row r="93" spans="1:13" ht="14.5" x14ac:dyDescent="0.35">
      <c r="A93" s="3">
        <v>92</v>
      </c>
      <c r="B93" s="4" t="s">
        <v>108</v>
      </c>
      <c r="C93" s="1" t="s">
        <v>13</v>
      </c>
      <c r="D93" s="5">
        <v>52</v>
      </c>
      <c r="E93" s="1" t="s">
        <v>19</v>
      </c>
      <c r="F93" s="5">
        <v>57</v>
      </c>
      <c r="G93" s="1" t="s">
        <v>19</v>
      </c>
      <c r="H93" s="1" t="s">
        <v>15</v>
      </c>
      <c r="I93" s="5">
        <v>50.8</v>
      </c>
      <c r="J93" s="1" t="s">
        <v>24</v>
      </c>
      <c r="K93" s="1" t="s">
        <v>17</v>
      </c>
      <c r="L93" s="5">
        <v>62.79</v>
      </c>
      <c r="M93" s="5"/>
    </row>
    <row r="94" spans="1:13" ht="14.5" x14ac:dyDescent="0.35">
      <c r="A94" s="3">
        <v>93</v>
      </c>
      <c r="B94" s="4" t="s">
        <v>109</v>
      </c>
      <c r="C94" s="1" t="s">
        <v>28</v>
      </c>
      <c r="D94" s="5">
        <v>60.23</v>
      </c>
      <c r="E94" s="1" t="s">
        <v>19</v>
      </c>
      <c r="F94" s="5">
        <v>69</v>
      </c>
      <c r="G94" s="1" t="s">
        <v>19</v>
      </c>
      <c r="H94" s="1" t="s">
        <v>20</v>
      </c>
      <c r="I94" s="5">
        <v>66</v>
      </c>
      <c r="J94" s="1" t="s">
        <v>24</v>
      </c>
      <c r="K94" s="1" t="s">
        <v>21</v>
      </c>
      <c r="L94" s="5">
        <v>59.47</v>
      </c>
      <c r="M94" s="5"/>
    </row>
    <row r="95" spans="1:13" ht="14.5" x14ac:dyDescent="0.35">
      <c r="A95" s="3">
        <v>94</v>
      </c>
      <c r="B95" s="4" t="s">
        <v>110</v>
      </c>
      <c r="C95" s="1" t="s">
        <v>13</v>
      </c>
      <c r="D95" s="5">
        <v>52</v>
      </c>
      <c r="E95" s="1" t="s">
        <v>19</v>
      </c>
      <c r="F95" s="5">
        <v>62</v>
      </c>
      <c r="G95" s="1" t="s">
        <v>19</v>
      </c>
      <c r="H95" s="1" t="s">
        <v>15</v>
      </c>
      <c r="I95" s="5">
        <v>54</v>
      </c>
      <c r="J95" s="1" t="s">
        <v>24</v>
      </c>
      <c r="K95" s="1" t="s">
        <v>17</v>
      </c>
      <c r="L95" s="5">
        <v>55.41</v>
      </c>
      <c r="M95" s="5"/>
    </row>
    <row r="96" spans="1:13" ht="14.5" x14ac:dyDescent="0.35">
      <c r="A96" s="3">
        <v>95</v>
      </c>
      <c r="B96" s="4" t="s">
        <v>111</v>
      </c>
      <c r="C96" s="1" t="s">
        <v>13</v>
      </c>
      <c r="D96" s="5">
        <v>58</v>
      </c>
      <c r="E96" s="1" t="s">
        <v>19</v>
      </c>
      <c r="F96" s="5">
        <v>62</v>
      </c>
      <c r="G96" s="1" t="s">
        <v>19</v>
      </c>
      <c r="H96" s="1" t="s">
        <v>15</v>
      </c>
      <c r="I96" s="5">
        <v>64</v>
      </c>
      <c r="J96" s="1" t="s">
        <v>24</v>
      </c>
      <c r="K96" s="1" t="s">
        <v>21</v>
      </c>
      <c r="L96" s="5">
        <v>54.97</v>
      </c>
      <c r="M96" s="5"/>
    </row>
    <row r="97" spans="1:13" ht="14.5" x14ac:dyDescent="0.35">
      <c r="A97" s="3">
        <v>96</v>
      </c>
      <c r="B97" s="4" t="s">
        <v>112</v>
      </c>
      <c r="C97" s="1" t="s">
        <v>13</v>
      </c>
      <c r="D97" s="5">
        <v>73</v>
      </c>
      <c r="E97" s="1" t="s">
        <v>19</v>
      </c>
      <c r="F97" s="5">
        <v>78</v>
      </c>
      <c r="G97" s="1" t="s">
        <v>14</v>
      </c>
      <c r="H97" s="1" t="s">
        <v>15</v>
      </c>
      <c r="I97" s="5">
        <v>65</v>
      </c>
      <c r="J97" s="1" t="s">
        <v>24</v>
      </c>
      <c r="K97" s="1" t="s">
        <v>21</v>
      </c>
      <c r="L97" s="5">
        <v>62.16</v>
      </c>
      <c r="M97" s="5"/>
    </row>
    <row r="98" spans="1:13" ht="14.5" x14ac:dyDescent="0.35">
      <c r="A98" s="3">
        <v>97</v>
      </c>
      <c r="B98" s="4" t="s">
        <v>113</v>
      </c>
      <c r="C98" s="1" t="s">
        <v>28</v>
      </c>
      <c r="D98" s="5">
        <v>76</v>
      </c>
      <c r="E98" s="1" t="s">
        <v>19</v>
      </c>
      <c r="F98" s="5">
        <v>70</v>
      </c>
      <c r="G98" s="1" t="s">
        <v>19</v>
      </c>
      <c r="H98" s="1" t="s">
        <v>20</v>
      </c>
      <c r="I98" s="5">
        <v>76</v>
      </c>
      <c r="J98" s="1" t="s">
        <v>24</v>
      </c>
      <c r="K98" s="1" t="s">
        <v>21</v>
      </c>
      <c r="L98" s="5">
        <v>64.44</v>
      </c>
      <c r="M98" s="5"/>
    </row>
    <row r="99" spans="1:13" ht="14.5" x14ac:dyDescent="0.35">
      <c r="A99" s="3">
        <v>98</v>
      </c>
      <c r="B99" s="4" t="s">
        <v>109</v>
      </c>
      <c r="C99" s="1" t="s">
        <v>28</v>
      </c>
      <c r="D99" s="5">
        <v>70.5</v>
      </c>
      <c r="E99" s="1" t="s">
        <v>19</v>
      </c>
      <c r="F99" s="5">
        <v>62.5</v>
      </c>
      <c r="G99" s="1" t="s">
        <v>14</v>
      </c>
      <c r="H99" s="1" t="s">
        <v>15</v>
      </c>
      <c r="I99" s="5">
        <v>61</v>
      </c>
      <c r="J99" s="1" t="s">
        <v>24</v>
      </c>
      <c r="K99" s="1" t="s">
        <v>21</v>
      </c>
      <c r="L99" s="5">
        <v>69.03</v>
      </c>
      <c r="M99" s="5"/>
    </row>
    <row r="100" spans="1:13" ht="14.5" x14ac:dyDescent="0.35">
      <c r="A100" s="3">
        <v>99</v>
      </c>
      <c r="B100" s="4" t="s">
        <v>114</v>
      </c>
      <c r="C100" s="1" t="s">
        <v>28</v>
      </c>
      <c r="D100" s="5">
        <v>69</v>
      </c>
      <c r="E100" s="1" t="s">
        <v>19</v>
      </c>
      <c r="F100" s="5">
        <v>73</v>
      </c>
      <c r="G100" s="1" t="s">
        <v>19</v>
      </c>
      <c r="H100" s="1" t="s">
        <v>15</v>
      </c>
      <c r="I100" s="5">
        <v>65</v>
      </c>
      <c r="J100" s="1" t="s">
        <v>24</v>
      </c>
      <c r="K100" s="1" t="s">
        <v>21</v>
      </c>
      <c r="L100" s="5">
        <v>57.31</v>
      </c>
      <c r="M100" s="5"/>
    </row>
    <row r="101" spans="1:13" ht="14.5" x14ac:dyDescent="0.35">
      <c r="A101" s="3">
        <v>100</v>
      </c>
      <c r="B101" s="4" t="s">
        <v>115</v>
      </c>
      <c r="C101" s="1" t="s">
        <v>13</v>
      </c>
      <c r="D101" s="5">
        <v>54</v>
      </c>
      <c r="E101" s="1" t="s">
        <v>19</v>
      </c>
      <c r="F101" s="5">
        <v>82</v>
      </c>
      <c r="G101" s="1" t="s">
        <v>14</v>
      </c>
      <c r="H101" s="1" t="s">
        <v>15</v>
      </c>
      <c r="I101" s="5">
        <v>63</v>
      </c>
      <c r="J101" s="1" t="s">
        <v>16</v>
      </c>
      <c r="K101" s="1" t="s">
        <v>21</v>
      </c>
      <c r="L101" s="5">
        <v>59.47</v>
      </c>
      <c r="M101" s="5"/>
    </row>
    <row r="102" spans="1:13" ht="14.5" x14ac:dyDescent="0.35">
      <c r="A102" s="3">
        <v>101</v>
      </c>
      <c r="B102" s="4" t="s">
        <v>116</v>
      </c>
      <c r="C102" s="1" t="s">
        <v>28</v>
      </c>
      <c r="D102" s="5">
        <v>45</v>
      </c>
      <c r="E102" s="1" t="s">
        <v>14</v>
      </c>
      <c r="F102" s="5">
        <v>57</v>
      </c>
      <c r="G102" s="1" t="s">
        <v>14</v>
      </c>
      <c r="H102" s="1" t="s">
        <v>15</v>
      </c>
      <c r="I102" s="5">
        <v>58</v>
      </c>
      <c r="J102" s="1" t="s">
        <v>24</v>
      </c>
      <c r="K102" s="1" t="s">
        <v>17</v>
      </c>
      <c r="L102" s="5">
        <v>64.95</v>
      </c>
      <c r="M102" s="5"/>
    </row>
    <row r="103" spans="1:13" ht="14.5" x14ac:dyDescent="0.35">
      <c r="A103" s="3">
        <v>102</v>
      </c>
      <c r="B103" s="4" t="s">
        <v>117</v>
      </c>
      <c r="C103" s="1" t="s">
        <v>13</v>
      </c>
      <c r="D103" s="5">
        <v>63</v>
      </c>
      <c r="E103" s="1" t="s">
        <v>19</v>
      </c>
      <c r="F103" s="5">
        <v>72</v>
      </c>
      <c r="G103" s="1" t="s">
        <v>19</v>
      </c>
      <c r="H103" s="1" t="s">
        <v>15</v>
      </c>
      <c r="I103" s="5">
        <v>68</v>
      </c>
      <c r="J103" s="1" t="s">
        <v>24</v>
      </c>
      <c r="K103" s="1" t="s">
        <v>17</v>
      </c>
      <c r="L103" s="5">
        <v>60.44</v>
      </c>
      <c r="M103" s="5"/>
    </row>
    <row r="104" spans="1:13" ht="14.5" x14ac:dyDescent="0.35">
      <c r="A104" s="3">
        <v>103</v>
      </c>
      <c r="B104" s="4" t="s">
        <v>118</v>
      </c>
      <c r="C104" s="1" t="s">
        <v>28</v>
      </c>
      <c r="D104" s="5">
        <v>77</v>
      </c>
      <c r="E104" s="1" t="s">
        <v>14</v>
      </c>
      <c r="F104" s="5">
        <v>61</v>
      </c>
      <c r="G104" s="1" t="s">
        <v>14</v>
      </c>
      <c r="H104" s="1" t="s">
        <v>15</v>
      </c>
      <c r="I104" s="5">
        <v>68</v>
      </c>
      <c r="J104" s="1" t="s">
        <v>24</v>
      </c>
      <c r="K104" s="1" t="s">
        <v>21</v>
      </c>
      <c r="L104" s="5">
        <v>61.31</v>
      </c>
      <c r="M104" s="5"/>
    </row>
    <row r="105" spans="1:13" ht="14.5" x14ac:dyDescent="0.35">
      <c r="A105" s="3">
        <v>104</v>
      </c>
      <c r="B105" s="4" t="s">
        <v>77</v>
      </c>
      <c r="C105" s="1" t="s">
        <v>13</v>
      </c>
      <c r="D105" s="5">
        <v>73</v>
      </c>
      <c r="E105" s="1" t="s">
        <v>19</v>
      </c>
      <c r="F105" s="5">
        <v>78</v>
      </c>
      <c r="G105" s="1" t="s">
        <v>19</v>
      </c>
      <c r="H105" s="1" t="s">
        <v>20</v>
      </c>
      <c r="I105" s="5">
        <v>73</v>
      </c>
      <c r="J105" s="1" t="s">
        <v>16</v>
      </c>
      <c r="K105" s="1" t="s">
        <v>17</v>
      </c>
      <c r="L105" s="5">
        <v>65.83</v>
      </c>
      <c r="M105" s="5"/>
    </row>
    <row r="106" spans="1:13" ht="14.5" x14ac:dyDescent="0.35">
      <c r="A106" s="3">
        <v>105</v>
      </c>
      <c r="B106" s="4" t="s">
        <v>119</v>
      </c>
      <c r="C106" s="1" t="s">
        <v>13</v>
      </c>
      <c r="D106" s="5">
        <v>69</v>
      </c>
      <c r="E106" s="1" t="s">
        <v>19</v>
      </c>
      <c r="F106" s="5">
        <v>63</v>
      </c>
      <c r="G106" s="1" t="s">
        <v>14</v>
      </c>
      <c r="H106" s="1" t="s">
        <v>20</v>
      </c>
      <c r="I106" s="5">
        <v>65</v>
      </c>
      <c r="J106" s="1" t="s">
        <v>24</v>
      </c>
      <c r="K106" s="1" t="s">
        <v>17</v>
      </c>
      <c r="L106" s="5">
        <v>58.23</v>
      </c>
      <c r="M106" s="5"/>
    </row>
    <row r="107" spans="1:13" ht="14.5" x14ac:dyDescent="0.35">
      <c r="A107" s="3">
        <v>106</v>
      </c>
      <c r="B107" s="4" t="s">
        <v>60</v>
      </c>
      <c r="C107" s="1" t="s">
        <v>13</v>
      </c>
      <c r="D107" s="5">
        <v>59</v>
      </c>
      <c r="E107" s="1" t="s">
        <v>19</v>
      </c>
      <c r="F107" s="5">
        <v>64</v>
      </c>
      <c r="G107" s="1" t="s">
        <v>14</v>
      </c>
      <c r="H107" s="1" t="s">
        <v>20</v>
      </c>
      <c r="I107" s="5">
        <v>58</v>
      </c>
      <c r="J107" s="1" t="s">
        <v>16</v>
      </c>
      <c r="K107" s="1" t="s">
        <v>17</v>
      </c>
      <c r="L107" s="5">
        <v>55.3</v>
      </c>
      <c r="M107" s="5"/>
    </row>
    <row r="108" spans="1:13" ht="14.5" x14ac:dyDescent="0.35">
      <c r="A108" s="3">
        <v>107</v>
      </c>
      <c r="B108" s="4" t="s">
        <v>120</v>
      </c>
      <c r="C108" s="1" t="s">
        <v>13</v>
      </c>
      <c r="D108" s="5">
        <v>61.08</v>
      </c>
      <c r="E108" s="1" t="s">
        <v>14</v>
      </c>
      <c r="F108" s="5">
        <v>50</v>
      </c>
      <c r="G108" s="1" t="s">
        <v>14</v>
      </c>
      <c r="H108" s="1" t="s">
        <v>20</v>
      </c>
      <c r="I108" s="5">
        <v>54</v>
      </c>
      <c r="J108" s="1" t="s">
        <v>16</v>
      </c>
      <c r="K108" s="1" t="s">
        <v>21</v>
      </c>
      <c r="L108" s="5">
        <v>65.69</v>
      </c>
      <c r="M108" s="5"/>
    </row>
    <row r="109" spans="1:13" ht="14.5" x14ac:dyDescent="0.35">
      <c r="A109" s="3">
        <v>108</v>
      </c>
      <c r="B109" s="4" t="s">
        <v>120</v>
      </c>
      <c r="C109" s="1" t="s">
        <v>13</v>
      </c>
      <c r="D109" s="5">
        <v>82</v>
      </c>
      <c r="E109" s="1" t="s">
        <v>14</v>
      </c>
      <c r="F109" s="5">
        <v>90</v>
      </c>
      <c r="G109" s="1" t="s">
        <v>14</v>
      </c>
      <c r="H109" s="1" t="s">
        <v>15</v>
      </c>
      <c r="I109" s="5">
        <v>83</v>
      </c>
      <c r="J109" s="1" t="s">
        <v>24</v>
      </c>
      <c r="K109" s="1" t="s">
        <v>17</v>
      </c>
      <c r="L109" s="5">
        <v>73.52</v>
      </c>
      <c r="M109" s="5"/>
    </row>
    <row r="110" spans="1:13" ht="14.5" x14ac:dyDescent="0.35">
      <c r="A110" s="3">
        <v>109</v>
      </c>
      <c r="B110" s="4" t="s">
        <v>121</v>
      </c>
      <c r="C110" s="1" t="s">
        <v>13</v>
      </c>
      <c r="D110" s="5">
        <v>61</v>
      </c>
      <c r="E110" s="1" t="s">
        <v>19</v>
      </c>
      <c r="F110" s="5">
        <v>82</v>
      </c>
      <c r="G110" s="1" t="s">
        <v>19</v>
      </c>
      <c r="H110" s="1" t="s">
        <v>15</v>
      </c>
      <c r="I110" s="5">
        <v>69</v>
      </c>
      <c r="J110" s="1" t="s">
        <v>24</v>
      </c>
      <c r="K110" s="1" t="s">
        <v>21</v>
      </c>
      <c r="L110" s="5">
        <v>58.31</v>
      </c>
      <c r="M110" s="5"/>
    </row>
    <row r="111" spans="1:13" ht="14.5" x14ac:dyDescent="0.35">
      <c r="A111" s="3">
        <v>110</v>
      </c>
      <c r="B111" s="4" t="s">
        <v>122</v>
      </c>
      <c r="C111" s="1" t="s">
        <v>13</v>
      </c>
      <c r="D111" s="5">
        <v>52</v>
      </c>
      <c r="E111" s="1" t="s">
        <v>19</v>
      </c>
      <c r="F111" s="5">
        <v>63</v>
      </c>
      <c r="G111" s="1" t="s">
        <v>14</v>
      </c>
      <c r="H111" s="1" t="s">
        <v>20</v>
      </c>
      <c r="I111" s="5">
        <v>65</v>
      </c>
      <c r="J111" s="1" t="s">
        <v>16</v>
      </c>
      <c r="K111" s="1" t="s">
        <v>17</v>
      </c>
      <c r="L111" s="5">
        <v>56.09</v>
      </c>
      <c r="M111" s="5"/>
    </row>
    <row r="112" spans="1:13" ht="14.5" x14ac:dyDescent="0.35">
      <c r="A112" s="3">
        <v>111</v>
      </c>
      <c r="B112" s="4" t="s">
        <v>53</v>
      </c>
      <c r="C112" s="1" t="s">
        <v>28</v>
      </c>
      <c r="D112" s="5">
        <v>69.5</v>
      </c>
      <c r="E112" s="1" t="s">
        <v>19</v>
      </c>
      <c r="F112" s="5">
        <v>70</v>
      </c>
      <c r="G112" s="1" t="s">
        <v>19</v>
      </c>
      <c r="H112" s="1" t="s">
        <v>20</v>
      </c>
      <c r="I112" s="5">
        <v>72</v>
      </c>
      <c r="J112" s="1" t="s">
        <v>16</v>
      </c>
      <c r="K112" s="1" t="s">
        <v>17</v>
      </c>
      <c r="L112" s="5">
        <v>54.8</v>
      </c>
      <c r="M112" s="5"/>
    </row>
    <row r="113" spans="1:13" ht="14.5" x14ac:dyDescent="0.35">
      <c r="A113" s="3">
        <v>112</v>
      </c>
      <c r="B113" s="4" t="s">
        <v>123</v>
      </c>
      <c r="C113" s="1" t="s">
        <v>13</v>
      </c>
      <c r="D113" s="5">
        <v>51</v>
      </c>
      <c r="E113" s="1" t="s">
        <v>14</v>
      </c>
      <c r="F113" s="5">
        <v>54</v>
      </c>
      <c r="G113" s="1" t="s">
        <v>14</v>
      </c>
      <c r="H113" s="1" t="s">
        <v>20</v>
      </c>
      <c r="I113" s="5">
        <v>61</v>
      </c>
      <c r="J113" s="1" t="s">
        <v>16</v>
      </c>
      <c r="K113" s="1" t="s">
        <v>17</v>
      </c>
      <c r="L113" s="5">
        <v>60.64</v>
      </c>
      <c r="M113" s="5"/>
    </row>
    <row r="114" spans="1:13" ht="14.5" x14ac:dyDescent="0.35">
      <c r="A114" s="3">
        <v>113</v>
      </c>
      <c r="B114" s="4" t="s">
        <v>124</v>
      </c>
      <c r="C114" s="1" t="s">
        <v>13</v>
      </c>
      <c r="D114" s="5">
        <v>58</v>
      </c>
      <c r="E114" s="1" t="s">
        <v>14</v>
      </c>
      <c r="F114" s="5">
        <v>61</v>
      </c>
      <c r="G114" s="1" t="s">
        <v>14</v>
      </c>
      <c r="H114" s="1" t="s">
        <v>15</v>
      </c>
      <c r="I114" s="5">
        <v>61</v>
      </c>
      <c r="J114" s="1" t="s">
        <v>24</v>
      </c>
      <c r="K114" s="1" t="s">
        <v>17</v>
      </c>
      <c r="L114" s="5">
        <v>53.94</v>
      </c>
      <c r="M114" s="5"/>
    </row>
    <row r="115" spans="1:13" ht="14.5" x14ac:dyDescent="0.35">
      <c r="A115" s="3">
        <v>114</v>
      </c>
      <c r="B115" s="4" t="s">
        <v>72</v>
      </c>
      <c r="C115" s="1" t="s">
        <v>28</v>
      </c>
      <c r="D115" s="5">
        <v>73.959999999999994</v>
      </c>
      <c r="E115" s="1" t="s">
        <v>14</v>
      </c>
      <c r="F115" s="5">
        <v>79</v>
      </c>
      <c r="G115" s="1" t="s">
        <v>14</v>
      </c>
      <c r="H115" s="1" t="s">
        <v>15</v>
      </c>
      <c r="I115" s="5">
        <v>67</v>
      </c>
      <c r="J115" s="1" t="s">
        <v>24</v>
      </c>
      <c r="K115" s="1" t="s">
        <v>21</v>
      </c>
      <c r="L115" s="5">
        <v>63.08</v>
      </c>
      <c r="M115" s="5"/>
    </row>
    <row r="116" spans="1:13" ht="14.5" x14ac:dyDescent="0.35">
      <c r="A116" s="3">
        <v>115</v>
      </c>
      <c r="B116" s="4" t="s">
        <v>125</v>
      </c>
      <c r="C116" s="1" t="s">
        <v>13</v>
      </c>
      <c r="D116" s="5">
        <v>65</v>
      </c>
      <c r="E116" s="1" t="s">
        <v>19</v>
      </c>
      <c r="F116" s="5">
        <v>68</v>
      </c>
      <c r="G116" s="1" t="s">
        <v>14</v>
      </c>
      <c r="H116" s="1" t="s">
        <v>20</v>
      </c>
      <c r="I116" s="5">
        <v>69</v>
      </c>
      <c r="J116" s="1" t="s">
        <v>24</v>
      </c>
      <c r="K116" s="1" t="s">
        <v>17</v>
      </c>
      <c r="L116" s="5">
        <v>55.01</v>
      </c>
      <c r="M116" s="5"/>
    </row>
    <row r="117" spans="1:13" ht="14.5" x14ac:dyDescent="0.35">
      <c r="A117" s="3">
        <v>116</v>
      </c>
      <c r="B117" s="4" t="s">
        <v>126</v>
      </c>
      <c r="C117" s="1" t="s">
        <v>28</v>
      </c>
      <c r="D117" s="5">
        <v>73</v>
      </c>
      <c r="E117" s="1" t="s">
        <v>14</v>
      </c>
      <c r="F117" s="5">
        <v>63</v>
      </c>
      <c r="G117" s="1" t="s">
        <v>14</v>
      </c>
      <c r="H117" s="1" t="s">
        <v>20</v>
      </c>
      <c r="I117" s="5">
        <v>66</v>
      </c>
      <c r="J117" s="1" t="s">
        <v>24</v>
      </c>
      <c r="K117" s="1" t="s">
        <v>21</v>
      </c>
      <c r="L117" s="5">
        <v>60.5</v>
      </c>
      <c r="M117" s="5"/>
    </row>
    <row r="118" spans="1:13" ht="14.5" x14ac:dyDescent="0.35">
      <c r="A118" s="3">
        <v>117</v>
      </c>
      <c r="B118" s="4" t="s">
        <v>127</v>
      </c>
      <c r="C118" s="1" t="s">
        <v>13</v>
      </c>
      <c r="D118" s="5">
        <v>68.2</v>
      </c>
      <c r="E118" s="1" t="s">
        <v>19</v>
      </c>
      <c r="F118" s="5">
        <v>72.8</v>
      </c>
      <c r="G118" s="1" t="s">
        <v>19</v>
      </c>
      <c r="H118" s="1" t="s">
        <v>15</v>
      </c>
      <c r="I118" s="5">
        <v>66.599999999999994</v>
      </c>
      <c r="J118" s="1" t="s">
        <v>24</v>
      </c>
      <c r="K118" s="1" t="s">
        <v>21</v>
      </c>
      <c r="L118" s="5">
        <v>70.849999999999994</v>
      </c>
      <c r="M118" s="5"/>
    </row>
    <row r="119" spans="1:13" ht="14.5" x14ac:dyDescent="0.35">
      <c r="A119" s="3">
        <v>118</v>
      </c>
      <c r="B119" s="4" t="s">
        <v>128</v>
      </c>
      <c r="C119" s="1" t="s">
        <v>13</v>
      </c>
      <c r="D119" s="5">
        <v>77</v>
      </c>
      <c r="E119" s="1" t="s">
        <v>14</v>
      </c>
      <c r="F119" s="5">
        <v>75</v>
      </c>
      <c r="G119" s="1" t="s">
        <v>14</v>
      </c>
      <c r="H119" s="1" t="s">
        <v>20</v>
      </c>
      <c r="I119" s="5">
        <v>73</v>
      </c>
      <c r="J119" s="1" t="s">
        <v>16</v>
      </c>
      <c r="K119" s="1" t="s">
        <v>21</v>
      </c>
      <c r="L119" s="5">
        <v>67.05</v>
      </c>
      <c r="M119" s="5"/>
    </row>
    <row r="120" spans="1:13" ht="14.5" x14ac:dyDescent="0.35">
      <c r="A120" s="3">
        <v>119</v>
      </c>
      <c r="B120" s="4" t="s">
        <v>129</v>
      </c>
      <c r="C120" s="1" t="s">
        <v>13</v>
      </c>
      <c r="D120" s="5">
        <v>76</v>
      </c>
      <c r="E120" s="1" t="s">
        <v>19</v>
      </c>
      <c r="F120" s="5">
        <v>80</v>
      </c>
      <c r="G120" s="1" t="s">
        <v>19</v>
      </c>
      <c r="H120" s="1" t="s">
        <v>20</v>
      </c>
      <c r="I120" s="5">
        <v>78</v>
      </c>
      <c r="J120" s="1" t="s">
        <v>16</v>
      </c>
      <c r="K120" s="1" t="s">
        <v>17</v>
      </c>
      <c r="L120" s="5">
        <v>70.48</v>
      </c>
      <c r="M120" s="5"/>
    </row>
    <row r="121" spans="1:13" ht="14.5" x14ac:dyDescent="0.35">
      <c r="A121" s="3">
        <v>120</v>
      </c>
      <c r="B121" s="4" t="s">
        <v>130</v>
      </c>
      <c r="C121" s="1" t="s">
        <v>13</v>
      </c>
      <c r="D121" s="5">
        <v>60.8</v>
      </c>
      <c r="E121" s="1" t="s">
        <v>19</v>
      </c>
      <c r="F121" s="5">
        <v>68.400000000000006</v>
      </c>
      <c r="G121" s="1" t="s">
        <v>19</v>
      </c>
      <c r="H121" s="1" t="s">
        <v>15</v>
      </c>
      <c r="I121" s="5">
        <v>64.599999999999994</v>
      </c>
      <c r="J121" s="1" t="s">
        <v>24</v>
      </c>
      <c r="K121" s="1" t="s">
        <v>21</v>
      </c>
      <c r="L121" s="5">
        <v>64.34</v>
      </c>
      <c r="M121" s="5"/>
    </row>
    <row r="122" spans="1:13" ht="14.5" x14ac:dyDescent="0.35">
      <c r="A122" s="3">
        <v>121</v>
      </c>
      <c r="B122" s="4" t="s">
        <v>131</v>
      </c>
      <c r="C122" s="1" t="s">
        <v>13</v>
      </c>
      <c r="D122" s="5">
        <v>58</v>
      </c>
      <c r="E122" s="1" t="s">
        <v>14</v>
      </c>
      <c r="F122" s="5">
        <v>40</v>
      </c>
      <c r="G122" s="1" t="s">
        <v>14</v>
      </c>
      <c r="H122" s="1" t="s">
        <v>20</v>
      </c>
      <c r="I122" s="5">
        <v>59</v>
      </c>
      <c r="J122" s="1" t="s">
        <v>24</v>
      </c>
      <c r="K122" s="1" t="s">
        <v>17</v>
      </c>
      <c r="L122" s="5">
        <v>58.81</v>
      </c>
      <c r="M122" s="5"/>
    </row>
    <row r="123" spans="1:13" ht="14.5" x14ac:dyDescent="0.35">
      <c r="A123" s="3">
        <v>122</v>
      </c>
      <c r="B123" s="4" t="s">
        <v>132</v>
      </c>
      <c r="C123" s="1" t="s">
        <v>28</v>
      </c>
      <c r="D123" s="5">
        <v>64</v>
      </c>
      <c r="E123" s="1" t="s">
        <v>19</v>
      </c>
      <c r="F123" s="5">
        <v>67</v>
      </c>
      <c r="G123" s="1" t="s">
        <v>14</v>
      </c>
      <c r="H123" s="1" t="s">
        <v>20</v>
      </c>
      <c r="I123" s="5">
        <v>69.599999999999994</v>
      </c>
      <c r="J123" s="1" t="s">
        <v>16</v>
      </c>
      <c r="K123" s="1" t="s">
        <v>17</v>
      </c>
      <c r="L123" s="5">
        <v>71.489999999999995</v>
      </c>
      <c r="M123" s="5"/>
    </row>
    <row r="124" spans="1:13" ht="14.5" x14ac:dyDescent="0.35">
      <c r="A124" s="3">
        <v>123</v>
      </c>
      <c r="B124" s="4" t="s">
        <v>133</v>
      </c>
      <c r="C124" s="1" t="s">
        <v>28</v>
      </c>
      <c r="D124" s="5">
        <v>66.5</v>
      </c>
      <c r="E124" s="1" t="s">
        <v>19</v>
      </c>
      <c r="F124" s="5">
        <v>66.8</v>
      </c>
      <c r="G124" s="1" t="s">
        <v>19</v>
      </c>
      <c r="H124" s="1" t="s">
        <v>23</v>
      </c>
      <c r="I124" s="5">
        <v>69.3</v>
      </c>
      <c r="J124" s="1" t="s">
        <v>24</v>
      </c>
      <c r="K124" s="1" t="s">
        <v>21</v>
      </c>
      <c r="L124" s="5">
        <v>71</v>
      </c>
      <c r="M124" s="5"/>
    </row>
    <row r="125" spans="1:13" ht="14.5" x14ac:dyDescent="0.35">
      <c r="A125" s="3">
        <v>124</v>
      </c>
      <c r="B125" s="4" t="s">
        <v>44</v>
      </c>
      <c r="C125" s="1" t="s">
        <v>13</v>
      </c>
      <c r="D125" s="5">
        <v>74</v>
      </c>
      <c r="E125" s="1" t="s">
        <v>14</v>
      </c>
      <c r="F125" s="5">
        <v>59</v>
      </c>
      <c r="G125" s="1" t="s">
        <v>14</v>
      </c>
      <c r="H125" s="1" t="s">
        <v>15</v>
      </c>
      <c r="I125" s="5">
        <v>73</v>
      </c>
      <c r="J125" s="1" t="s">
        <v>24</v>
      </c>
      <c r="K125" s="1" t="s">
        <v>17</v>
      </c>
      <c r="L125" s="5">
        <v>56.7</v>
      </c>
      <c r="M125" s="5"/>
    </row>
    <row r="126" spans="1:13" ht="14.5" x14ac:dyDescent="0.35">
      <c r="A126" s="3">
        <v>125</v>
      </c>
      <c r="B126" s="4" t="s">
        <v>105</v>
      </c>
      <c r="C126" s="1" t="s">
        <v>13</v>
      </c>
      <c r="D126" s="5">
        <v>67</v>
      </c>
      <c r="E126" s="1" t="s">
        <v>19</v>
      </c>
      <c r="F126" s="5">
        <v>71</v>
      </c>
      <c r="G126" s="1" t="s">
        <v>19</v>
      </c>
      <c r="H126" s="1" t="s">
        <v>20</v>
      </c>
      <c r="I126" s="5">
        <v>64.33</v>
      </c>
      <c r="J126" s="1" t="s">
        <v>14</v>
      </c>
      <c r="K126" s="1" t="s">
        <v>17</v>
      </c>
      <c r="L126" s="5">
        <v>61.26</v>
      </c>
      <c r="M126" s="5"/>
    </row>
    <row r="127" spans="1:13" ht="14.5" x14ac:dyDescent="0.35">
      <c r="A127" s="3">
        <v>126</v>
      </c>
      <c r="B127" s="4" t="s">
        <v>134</v>
      </c>
      <c r="C127" s="1" t="s">
        <v>28</v>
      </c>
      <c r="D127" s="5">
        <v>84</v>
      </c>
      <c r="E127" s="1" t="s">
        <v>19</v>
      </c>
      <c r="F127" s="5">
        <v>73</v>
      </c>
      <c r="G127" s="1" t="s">
        <v>19</v>
      </c>
      <c r="H127" s="1" t="s">
        <v>15</v>
      </c>
      <c r="I127" s="5">
        <v>73</v>
      </c>
      <c r="J127" s="1" t="s">
        <v>24</v>
      </c>
      <c r="K127" s="1" t="s">
        <v>21</v>
      </c>
      <c r="L127" s="5">
        <v>73.33</v>
      </c>
      <c r="M127" s="5"/>
    </row>
    <row r="128" spans="1:13" ht="14.5" x14ac:dyDescent="0.35">
      <c r="A128" s="3">
        <v>127</v>
      </c>
      <c r="B128" s="4" t="s">
        <v>135</v>
      </c>
      <c r="C128" s="1" t="s">
        <v>28</v>
      </c>
      <c r="D128" s="5">
        <v>79</v>
      </c>
      <c r="E128" s="1" t="s">
        <v>14</v>
      </c>
      <c r="F128" s="5">
        <v>61</v>
      </c>
      <c r="G128" s="1" t="s">
        <v>14</v>
      </c>
      <c r="H128" s="1" t="s">
        <v>20</v>
      </c>
      <c r="I128" s="5">
        <v>75.5</v>
      </c>
      <c r="J128" s="1" t="s">
        <v>16</v>
      </c>
      <c r="K128" s="1" t="s">
        <v>21</v>
      </c>
      <c r="L128" s="5">
        <v>68.2</v>
      </c>
      <c r="M128" s="5"/>
    </row>
    <row r="129" spans="1:13" ht="14.5" x14ac:dyDescent="0.35">
      <c r="A129" s="3">
        <v>128</v>
      </c>
      <c r="B129" s="4" t="s">
        <v>136</v>
      </c>
      <c r="C129" s="1" t="s">
        <v>28</v>
      </c>
      <c r="D129" s="5">
        <v>72</v>
      </c>
      <c r="E129" s="1" t="s">
        <v>14</v>
      </c>
      <c r="F129" s="5">
        <v>60</v>
      </c>
      <c r="G129" s="1" t="s">
        <v>14</v>
      </c>
      <c r="H129" s="1" t="s">
        <v>20</v>
      </c>
      <c r="I129" s="5">
        <v>69</v>
      </c>
      <c r="J129" s="1" t="s">
        <v>24</v>
      </c>
      <c r="K129" s="1" t="s">
        <v>17</v>
      </c>
      <c r="L129" s="5">
        <v>58.4</v>
      </c>
      <c r="M129" s="5"/>
    </row>
    <row r="130" spans="1:13" ht="14.5" x14ac:dyDescent="0.35">
      <c r="A130" s="3">
        <v>129</v>
      </c>
      <c r="B130" s="4" t="s">
        <v>137</v>
      </c>
      <c r="C130" s="1" t="s">
        <v>13</v>
      </c>
      <c r="D130" s="5">
        <v>80.400000000000006</v>
      </c>
      <c r="E130" s="1" t="s">
        <v>19</v>
      </c>
      <c r="F130" s="5">
        <v>73.400000000000006</v>
      </c>
      <c r="G130" s="1" t="s">
        <v>19</v>
      </c>
      <c r="H130" s="1" t="s">
        <v>20</v>
      </c>
      <c r="I130" s="5">
        <v>77.72</v>
      </c>
      <c r="J130" s="1" t="s">
        <v>16</v>
      </c>
      <c r="K130" s="1" t="s">
        <v>17</v>
      </c>
      <c r="L130" s="5">
        <v>76.260000000000005</v>
      </c>
      <c r="M130" s="5"/>
    </row>
    <row r="131" spans="1:13" ht="14.5" x14ac:dyDescent="0.35">
      <c r="A131" s="3">
        <v>130</v>
      </c>
      <c r="B131" s="4" t="s">
        <v>138</v>
      </c>
      <c r="C131" s="1" t="s">
        <v>13</v>
      </c>
      <c r="D131" s="5">
        <v>76.7</v>
      </c>
      <c r="E131" s="1" t="s">
        <v>19</v>
      </c>
      <c r="F131" s="5">
        <v>89.7</v>
      </c>
      <c r="G131" s="1" t="s">
        <v>14</v>
      </c>
      <c r="H131" s="1" t="s">
        <v>15</v>
      </c>
      <c r="I131" s="5">
        <v>66</v>
      </c>
      <c r="J131" s="1" t="s">
        <v>24</v>
      </c>
      <c r="K131" s="1" t="s">
        <v>21</v>
      </c>
      <c r="L131" s="5">
        <v>68.55</v>
      </c>
      <c r="M131" s="5"/>
    </row>
    <row r="132" spans="1:13" ht="14.5" x14ac:dyDescent="0.35">
      <c r="A132" s="3">
        <v>131</v>
      </c>
      <c r="B132" s="4" t="s">
        <v>110</v>
      </c>
      <c r="C132" s="1" t="s">
        <v>13</v>
      </c>
      <c r="D132" s="5">
        <v>62</v>
      </c>
      <c r="E132" s="1" t="s">
        <v>19</v>
      </c>
      <c r="F132" s="5">
        <v>65</v>
      </c>
      <c r="G132" s="1" t="s">
        <v>14</v>
      </c>
      <c r="H132" s="1" t="s">
        <v>15</v>
      </c>
      <c r="I132" s="5">
        <v>60</v>
      </c>
      <c r="J132" s="1" t="s">
        <v>24</v>
      </c>
      <c r="K132" s="1" t="s">
        <v>21</v>
      </c>
      <c r="L132" s="5">
        <v>64.150000000000006</v>
      </c>
      <c r="M132" s="5"/>
    </row>
    <row r="133" spans="1:13" ht="14.5" x14ac:dyDescent="0.35">
      <c r="A133" s="3">
        <v>132</v>
      </c>
      <c r="B133" s="4" t="s">
        <v>139</v>
      </c>
      <c r="C133" s="1" t="s">
        <v>28</v>
      </c>
      <c r="D133" s="5">
        <v>74.900000000000006</v>
      </c>
      <c r="E133" s="1" t="s">
        <v>14</v>
      </c>
      <c r="F133" s="5">
        <v>57</v>
      </c>
      <c r="G133" s="1" t="s">
        <v>14</v>
      </c>
      <c r="H133" s="1" t="s">
        <v>20</v>
      </c>
      <c r="I133" s="5">
        <v>62</v>
      </c>
      <c r="J133" s="1" t="s">
        <v>14</v>
      </c>
      <c r="K133" s="1" t="s">
        <v>21</v>
      </c>
      <c r="L133" s="5">
        <v>60.78</v>
      </c>
      <c r="M133" s="5"/>
    </row>
    <row r="134" spans="1:13" ht="14.5" x14ac:dyDescent="0.35">
      <c r="A134" s="3">
        <v>133</v>
      </c>
      <c r="B134" s="4" t="s">
        <v>140</v>
      </c>
      <c r="C134" s="1" t="s">
        <v>13</v>
      </c>
      <c r="D134" s="5">
        <v>67</v>
      </c>
      <c r="E134" s="1" t="s">
        <v>14</v>
      </c>
      <c r="F134" s="5">
        <v>68</v>
      </c>
      <c r="G134" s="1" t="s">
        <v>14</v>
      </c>
      <c r="H134" s="1" t="s">
        <v>15</v>
      </c>
      <c r="I134" s="5">
        <v>64</v>
      </c>
      <c r="J134" s="1" t="s">
        <v>24</v>
      </c>
      <c r="K134" s="1" t="s">
        <v>17</v>
      </c>
      <c r="L134" s="5">
        <v>53.49</v>
      </c>
      <c r="M134" s="5"/>
    </row>
    <row r="135" spans="1:13" ht="14.5" x14ac:dyDescent="0.35">
      <c r="A135" s="3">
        <v>134</v>
      </c>
      <c r="B135" s="4" t="s">
        <v>89</v>
      </c>
      <c r="C135" s="1" t="s">
        <v>13</v>
      </c>
      <c r="D135" s="5">
        <v>73</v>
      </c>
      <c r="E135" s="1" t="s">
        <v>19</v>
      </c>
      <c r="F135" s="5">
        <v>64</v>
      </c>
      <c r="G135" s="1" t="s">
        <v>14</v>
      </c>
      <c r="H135" s="1" t="s">
        <v>15</v>
      </c>
      <c r="I135" s="5">
        <v>77</v>
      </c>
      <c r="J135" s="1" t="s">
        <v>24</v>
      </c>
      <c r="K135" s="1" t="s">
        <v>17</v>
      </c>
      <c r="L135" s="5">
        <v>60.98</v>
      </c>
      <c r="M135" s="5"/>
    </row>
    <row r="136" spans="1:13" ht="14.5" x14ac:dyDescent="0.35">
      <c r="A136" s="3">
        <v>135</v>
      </c>
      <c r="B136" s="4" t="s">
        <v>141</v>
      </c>
      <c r="C136" s="1" t="s">
        <v>28</v>
      </c>
      <c r="D136" s="5">
        <v>77.44</v>
      </c>
      <c r="E136" s="1" t="s">
        <v>19</v>
      </c>
      <c r="F136" s="5">
        <v>92</v>
      </c>
      <c r="G136" s="1" t="s">
        <v>14</v>
      </c>
      <c r="H136" s="1" t="s">
        <v>15</v>
      </c>
      <c r="I136" s="5">
        <v>72</v>
      </c>
      <c r="J136" s="1" t="s">
        <v>24</v>
      </c>
      <c r="K136" s="1" t="s">
        <v>21</v>
      </c>
      <c r="L136" s="5">
        <v>67.13</v>
      </c>
      <c r="M136" s="5"/>
    </row>
    <row r="137" spans="1:13" ht="14.5" x14ac:dyDescent="0.35">
      <c r="A137" s="3">
        <v>136</v>
      </c>
      <c r="B137" s="4" t="s">
        <v>114</v>
      </c>
      <c r="C137" s="1" t="s">
        <v>28</v>
      </c>
      <c r="D137" s="5">
        <v>72</v>
      </c>
      <c r="E137" s="1" t="s">
        <v>19</v>
      </c>
      <c r="F137" s="5">
        <v>56</v>
      </c>
      <c r="G137" s="1" t="s">
        <v>14</v>
      </c>
      <c r="H137" s="1" t="s">
        <v>20</v>
      </c>
      <c r="I137" s="5">
        <v>69</v>
      </c>
      <c r="J137" s="1" t="s">
        <v>24</v>
      </c>
      <c r="K137" s="1" t="s">
        <v>17</v>
      </c>
      <c r="L137" s="5">
        <v>65.63</v>
      </c>
      <c r="M137" s="5"/>
    </row>
    <row r="138" spans="1:13" ht="14.5" x14ac:dyDescent="0.35">
      <c r="A138" s="3">
        <v>137</v>
      </c>
      <c r="B138" s="4" t="s">
        <v>142</v>
      </c>
      <c r="C138" s="1" t="s">
        <v>28</v>
      </c>
      <c r="D138" s="5">
        <v>47</v>
      </c>
      <c r="E138" s="1" t="s">
        <v>19</v>
      </c>
      <c r="F138" s="5">
        <v>59</v>
      </c>
      <c r="G138" s="1" t="s">
        <v>19</v>
      </c>
      <c r="H138" s="1" t="s">
        <v>23</v>
      </c>
      <c r="I138" s="5">
        <v>64</v>
      </c>
      <c r="J138" s="1" t="s">
        <v>24</v>
      </c>
      <c r="K138" s="1" t="s">
        <v>21</v>
      </c>
      <c r="L138" s="5">
        <v>61.58</v>
      </c>
      <c r="M138" s="5"/>
    </row>
    <row r="139" spans="1:13" ht="14.5" x14ac:dyDescent="0.35">
      <c r="A139" s="3">
        <v>138</v>
      </c>
      <c r="B139" s="4" t="s">
        <v>143</v>
      </c>
      <c r="C139" s="1" t="s">
        <v>13</v>
      </c>
      <c r="D139" s="5">
        <v>67</v>
      </c>
      <c r="E139" s="1" t="s">
        <v>14</v>
      </c>
      <c r="F139" s="5">
        <v>63</v>
      </c>
      <c r="G139" s="1" t="s">
        <v>19</v>
      </c>
      <c r="H139" s="1" t="s">
        <v>15</v>
      </c>
      <c r="I139" s="5">
        <v>72</v>
      </c>
      <c r="J139" s="1" t="s">
        <v>24</v>
      </c>
      <c r="K139" s="1" t="s">
        <v>17</v>
      </c>
      <c r="L139" s="5">
        <v>60.41</v>
      </c>
      <c r="M139" s="5"/>
    </row>
    <row r="140" spans="1:13" ht="14.5" x14ac:dyDescent="0.35">
      <c r="A140" s="3">
        <v>139</v>
      </c>
      <c r="B140" s="4" t="s">
        <v>144</v>
      </c>
      <c r="C140" s="1" t="s">
        <v>28</v>
      </c>
      <c r="D140" s="5">
        <v>82</v>
      </c>
      <c r="E140" s="1" t="s">
        <v>14</v>
      </c>
      <c r="F140" s="5">
        <v>64</v>
      </c>
      <c r="G140" s="1" t="s">
        <v>14</v>
      </c>
      <c r="H140" s="1" t="s">
        <v>20</v>
      </c>
      <c r="I140" s="5">
        <v>73</v>
      </c>
      <c r="J140" s="1" t="s">
        <v>16</v>
      </c>
      <c r="K140" s="1" t="s">
        <v>21</v>
      </c>
      <c r="L140" s="5">
        <v>71.77</v>
      </c>
      <c r="M140" s="5"/>
    </row>
    <row r="141" spans="1:13" ht="14.5" x14ac:dyDescent="0.35">
      <c r="A141" s="3">
        <v>140</v>
      </c>
      <c r="B141" s="4" t="s">
        <v>145</v>
      </c>
      <c r="C141" s="1" t="s">
        <v>13</v>
      </c>
      <c r="D141" s="5">
        <v>77</v>
      </c>
      <c r="E141" s="1" t="s">
        <v>19</v>
      </c>
      <c r="F141" s="5">
        <v>70</v>
      </c>
      <c r="G141" s="1" t="s">
        <v>19</v>
      </c>
      <c r="H141" s="1" t="s">
        <v>15</v>
      </c>
      <c r="I141" s="5">
        <v>59</v>
      </c>
      <c r="J141" s="1" t="s">
        <v>24</v>
      </c>
      <c r="K141" s="1" t="s">
        <v>21</v>
      </c>
      <c r="L141" s="5">
        <v>54.43</v>
      </c>
      <c r="M141" s="5"/>
    </row>
    <row r="142" spans="1:13" ht="14.5" x14ac:dyDescent="0.35">
      <c r="A142" s="3">
        <v>141</v>
      </c>
      <c r="B142" s="4" t="s">
        <v>146</v>
      </c>
      <c r="C142" s="1" t="s">
        <v>13</v>
      </c>
      <c r="D142" s="5">
        <v>65</v>
      </c>
      <c r="E142" s="1" t="s">
        <v>19</v>
      </c>
      <c r="F142" s="5">
        <v>64.8</v>
      </c>
      <c r="G142" s="1" t="s">
        <v>14</v>
      </c>
      <c r="H142" s="1" t="s">
        <v>15</v>
      </c>
      <c r="I142" s="5">
        <v>69.5</v>
      </c>
      <c r="J142" s="1" t="s">
        <v>24</v>
      </c>
      <c r="K142" s="1" t="s">
        <v>21</v>
      </c>
      <c r="L142" s="5">
        <v>56.94</v>
      </c>
      <c r="M142" s="5"/>
    </row>
    <row r="143" spans="1:13" ht="14.5" x14ac:dyDescent="0.35">
      <c r="A143" s="3">
        <v>142</v>
      </c>
      <c r="B143" s="4" t="s">
        <v>147</v>
      </c>
      <c r="C143" s="1" t="s">
        <v>13</v>
      </c>
      <c r="D143" s="5">
        <v>66</v>
      </c>
      <c r="E143" s="1" t="s">
        <v>19</v>
      </c>
      <c r="F143" s="5">
        <v>64</v>
      </c>
      <c r="G143" s="1" t="s">
        <v>19</v>
      </c>
      <c r="H143" s="1" t="s">
        <v>20</v>
      </c>
      <c r="I143" s="5">
        <v>60</v>
      </c>
      <c r="J143" s="1" t="s">
        <v>24</v>
      </c>
      <c r="K143" s="1" t="s">
        <v>17</v>
      </c>
      <c r="L143" s="5">
        <v>61.9</v>
      </c>
      <c r="M143" s="5"/>
    </row>
    <row r="144" spans="1:13" ht="14.5" x14ac:dyDescent="0.35">
      <c r="A144" s="3">
        <v>143</v>
      </c>
      <c r="B144" s="4" t="s">
        <v>148</v>
      </c>
      <c r="C144" s="1" t="s">
        <v>13</v>
      </c>
      <c r="D144" s="5">
        <v>85</v>
      </c>
      <c r="E144" s="1" t="s">
        <v>19</v>
      </c>
      <c r="F144" s="5">
        <v>60</v>
      </c>
      <c r="G144" s="1" t="s">
        <v>14</v>
      </c>
      <c r="H144" s="1" t="s">
        <v>20</v>
      </c>
      <c r="I144" s="5">
        <v>73.430000000000007</v>
      </c>
      <c r="J144" s="1" t="s">
        <v>16</v>
      </c>
      <c r="K144" s="1" t="s">
        <v>21</v>
      </c>
      <c r="L144" s="5">
        <v>61.29</v>
      </c>
      <c r="M144" s="5"/>
    </row>
    <row r="145" spans="1:13" ht="14.5" x14ac:dyDescent="0.35">
      <c r="A145" s="3">
        <v>144</v>
      </c>
      <c r="B145" s="4" t="s">
        <v>50</v>
      </c>
      <c r="C145" s="1" t="s">
        <v>13</v>
      </c>
      <c r="D145" s="5">
        <v>77.67</v>
      </c>
      <c r="E145" s="1" t="s">
        <v>14</v>
      </c>
      <c r="F145" s="5">
        <v>64.89</v>
      </c>
      <c r="G145" s="1" t="s">
        <v>14</v>
      </c>
      <c r="H145" s="1" t="s">
        <v>15</v>
      </c>
      <c r="I145" s="5">
        <v>70.67</v>
      </c>
      <c r="J145" s="1" t="s">
        <v>24</v>
      </c>
      <c r="K145" s="1" t="s">
        <v>21</v>
      </c>
      <c r="L145" s="5">
        <v>60.39</v>
      </c>
      <c r="M145" s="5"/>
    </row>
    <row r="146" spans="1:13" ht="14.5" x14ac:dyDescent="0.35">
      <c r="A146" s="3">
        <v>145</v>
      </c>
      <c r="B146" s="4" t="s">
        <v>149</v>
      </c>
      <c r="C146" s="1" t="s">
        <v>13</v>
      </c>
      <c r="D146" s="5">
        <v>52</v>
      </c>
      <c r="E146" s="1" t="s">
        <v>14</v>
      </c>
      <c r="F146" s="5">
        <v>50</v>
      </c>
      <c r="G146" s="1" t="s">
        <v>14</v>
      </c>
      <c r="H146" s="1" t="s">
        <v>23</v>
      </c>
      <c r="I146" s="5">
        <v>61</v>
      </c>
      <c r="J146" s="1" t="s">
        <v>24</v>
      </c>
      <c r="K146" s="1" t="s">
        <v>21</v>
      </c>
      <c r="L146" s="5">
        <v>58.52</v>
      </c>
      <c r="M146" s="5"/>
    </row>
    <row r="147" spans="1:13" ht="14.5" x14ac:dyDescent="0.35">
      <c r="A147" s="3">
        <v>146</v>
      </c>
      <c r="B147" s="4" t="s">
        <v>150</v>
      </c>
      <c r="C147" s="1" t="s">
        <v>13</v>
      </c>
      <c r="D147" s="5">
        <v>89.4</v>
      </c>
      <c r="E147" s="1" t="s">
        <v>14</v>
      </c>
      <c r="F147" s="5">
        <v>65.66</v>
      </c>
      <c r="G147" s="1" t="s">
        <v>14</v>
      </c>
      <c r="H147" s="1" t="s">
        <v>20</v>
      </c>
      <c r="I147" s="5">
        <v>71.25</v>
      </c>
      <c r="J147" s="1" t="s">
        <v>16</v>
      </c>
      <c r="K147" s="1" t="s">
        <v>17</v>
      </c>
      <c r="L147" s="5">
        <v>63.23</v>
      </c>
      <c r="M147" s="5"/>
    </row>
    <row r="148" spans="1:13" ht="14.5" x14ac:dyDescent="0.35">
      <c r="A148" s="3">
        <v>147</v>
      </c>
      <c r="B148" s="4" t="s">
        <v>151</v>
      </c>
      <c r="C148" s="1" t="s">
        <v>13</v>
      </c>
      <c r="D148" s="5">
        <v>62</v>
      </c>
      <c r="E148" s="1" t="s">
        <v>19</v>
      </c>
      <c r="F148" s="5">
        <v>63</v>
      </c>
      <c r="G148" s="1" t="s">
        <v>14</v>
      </c>
      <c r="H148" s="1" t="s">
        <v>20</v>
      </c>
      <c r="I148" s="5">
        <v>66</v>
      </c>
      <c r="J148" s="1" t="s">
        <v>24</v>
      </c>
      <c r="K148" s="1" t="s">
        <v>17</v>
      </c>
      <c r="L148" s="5">
        <v>55.14</v>
      </c>
      <c r="M148" s="5"/>
    </row>
    <row r="149" spans="1:13" ht="14.5" x14ac:dyDescent="0.35">
      <c r="A149" s="3">
        <v>148</v>
      </c>
      <c r="B149" s="4" t="s">
        <v>152</v>
      </c>
      <c r="C149" s="1" t="s">
        <v>13</v>
      </c>
      <c r="D149" s="5">
        <v>70</v>
      </c>
      <c r="E149" s="1" t="s">
        <v>19</v>
      </c>
      <c r="F149" s="5">
        <v>74</v>
      </c>
      <c r="G149" s="1" t="s">
        <v>19</v>
      </c>
      <c r="H149" s="1" t="s">
        <v>15</v>
      </c>
      <c r="I149" s="5">
        <v>65</v>
      </c>
      <c r="J149" s="1" t="s">
        <v>24</v>
      </c>
      <c r="K149" s="1" t="s">
        <v>21</v>
      </c>
      <c r="L149" s="5">
        <v>62.28</v>
      </c>
      <c r="M149" s="5"/>
    </row>
    <row r="150" spans="1:13" ht="14.5" x14ac:dyDescent="0.35">
      <c r="A150" s="3">
        <v>149</v>
      </c>
      <c r="B150" s="4" t="s">
        <v>153</v>
      </c>
      <c r="C150" s="1" t="s">
        <v>28</v>
      </c>
      <c r="D150" s="5">
        <v>77</v>
      </c>
      <c r="E150" s="1" t="s">
        <v>19</v>
      </c>
      <c r="F150" s="5">
        <v>86</v>
      </c>
      <c r="G150" s="1" t="s">
        <v>19</v>
      </c>
      <c r="H150" s="1" t="s">
        <v>23</v>
      </c>
      <c r="I150" s="5">
        <v>56</v>
      </c>
      <c r="J150" s="1" t="s">
        <v>14</v>
      </c>
      <c r="K150" s="1" t="s">
        <v>21</v>
      </c>
      <c r="L150" s="5">
        <v>64.08</v>
      </c>
      <c r="M150" s="5"/>
    </row>
    <row r="151" spans="1:13" ht="14.5" x14ac:dyDescent="0.35">
      <c r="A151" s="3">
        <v>150</v>
      </c>
      <c r="B151" s="4" t="s">
        <v>112</v>
      </c>
      <c r="C151" s="1" t="s">
        <v>13</v>
      </c>
      <c r="D151" s="5">
        <v>44</v>
      </c>
      <c r="E151" s="1" t="s">
        <v>19</v>
      </c>
      <c r="F151" s="5">
        <v>58</v>
      </c>
      <c r="G151" s="1" t="s">
        <v>19</v>
      </c>
      <c r="H151" s="1" t="s">
        <v>23</v>
      </c>
      <c r="I151" s="5">
        <v>55</v>
      </c>
      <c r="J151" s="1" t="s">
        <v>24</v>
      </c>
      <c r="K151" s="1" t="s">
        <v>17</v>
      </c>
      <c r="L151" s="5">
        <v>58.54</v>
      </c>
      <c r="M151" s="5"/>
    </row>
    <row r="152" spans="1:13" ht="14.5" x14ac:dyDescent="0.35">
      <c r="A152" s="3">
        <v>151</v>
      </c>
      <c r="B152" s="4" t="s">
        <v>154</v>
      </c>
      <c r="C152" s="1" t="s">
        <v>13</v>
      </c>
      <c r="D152" s="5">
        <v>71</v>
      </c>
      <c r="E152" s="1" t="s">
        <v>19</v>
      </c>
      <c r="F152" s="5">
        <v>58.66</v>
      </c>
      <c r="G152" s="1" t="s">
        <v>19</v>
      </c>
      <c r="H152" s="1" t="s">
        <v>20</v>
      </c>
      <c r="I152" s="5">
        <v>58</v>
      </c>
      <c r="J152" s="1" t="s">
        <v>16</v>
      </c>
      <c r="K152" s="1" t="s">
        <v>21</v>
      </c>
      <c r="L152" s="5">
        <v>61.3</v>
      </c>
      <c r="M152" s="5"/>
    </row>
    <row r="153" spans="1:13" ht="14.5" x14ac:dyDescent="0.35">
      <c r="A153" s="3">
        <v>152</v>
      </c>
      <c r="B153" s="4" t="s">
        <v>155</v>
      </c>
      <c r="C153" s="1" t="s">
        <v>13</v>
      </c>
      <c r="D153" s="5">
        <v>65</v>
      </c>
      <c r="E153" s="1" t="s">
        <v>19</v>
      </c>
      <c r="F153" s="5">
        <v>65</v>
      </c>
      <c r="G153" s="1" t="s">
        <v>19</v>
      </c>
      <c r="H153" s="1" t="s">
        <v>15</v>
      </c>
      <c r="I153" s="5">
        <v>75</v>
      </c>
      <c r="J153" s="1" t="s">
        <v>24</v>
      </c>
      <c r="K153" s="1" t="s">
        <v>21</v>
      </c>
      <c r="L153" s="5">
        <v>58.87</v>
      </c>
      <c r="M153" s="5"/>
    </row>
    <row r="154" spans="1:13" ht="14.5" x14ac:dyDescent="0.35">
      <c r="A154" s="3">
        <v>153</v>
      </c>
      <c r="B154" s="4" t="s">
        <v>121</v>
      </c>
      <c r="C154" s="1" t="s">
        <v>28</v>
      </c>
      <c r="D154" s="5">
        <v>75.400000000000006</v>
      </c>
      <c r="E154" s="1" t="s">
        <v>14</v>
      </c>
      <c r="F154" s="5">
        <v>60.5</v>
      </c>
      <c r="G154" s="1" t="s">
        <v>19</v>
      </c>
      <c r="H154" s="1" t="s">
        <v>20</v>
      </c>
      <c r="I154" s="5">
        <v>84</v>
      </c>
      <c r="J154" s="1" t="s">
        <v>16</v>
      </c>
      <c r="K154" s="1" t="s">
        <v>21</v>
      </c>
      <c r="L154" s="5">
        <v>65.25</v>
      </c>
      <c r="M154" s="5"/>
    </row>
    <row r="155" spans="1:13" ht="14.5" x14ac:dyDescent="0.35">
      <c r="A155" s="3">
        <v>154</v>
      </c>
      <c r="B155" s="4" t="s">
        <v>156</v>
      </c>
      <c r="C155" s="1" t="s">
        <v>13</v>
      </c>
      <c r="D155" s="5">
        <v>49</v>
      </c>
      <c r="E155" s="1" t="s">
        <v>14</v>
      </c>
      <c r="F155" s="5">
        <v>59</v>
      </c>
      <c r="G155" s="1" t="s">
        <v>14</v>
      </c>
      <c r="H155" s="1" t="s">
        <v>20</v>
      </c>
      <c r="I155" s="5">
        <v>65</v>
      </c>
      <c r="J155" s="1" t="s">
        <v>16</v>
      </c>
      <c r="K155" s="1" t="s">
        <v>21</v>
      </c>
      <c r="L155" s="5">
        <v>62.48</v>
      </c>
      <c r="M155" s="5"/>
    </row>
    <row r="156" spans="1:13" ht="14.5" x14ac:dyDescent="0.35">
      <c r="A156" s="3">
        <v>155</v>
      </c>
      <c r="B156" s="4" t="s">
        <v>157</v>
      </c>
      <c r="C156" s="1" t="s">
        <v>13</v>
      </c>
      <c r="D156" s="5">
        <v>53</v>
      </c>
      <c r="E156" s="1" t="s">
        <v>19</v>
      </c>
      <c r="F156" s="5">
        <v>63</v>
      </c>
      <c r="G156" s="1" t="s">
        <v>14</v>
      </c>
      <c r="H156" s="1" t="s">
        <v>20</v>
      </c>
      <c r="I156" s="5">
        <v>60</v>
      </c>
      <c r="J156" s="1" t="s">
        <v>24</v>
      </c>
      <c r="K156" s="1" t="s">
        <v>21</v>
      </c>
      <c r="L156" s="5">
        <v>53.2</v>
      </c>
      <c r="M156" s="5"/>
    </row>
    <row r="157" spans="1:13" ht="14.5" x14ac:dyDescent="0.35">
      <c r="A157" s="3">
        <v>156</v>
      </c>
      <c r="B157" s="4" t="s">
        <v>71</v>
      </c>
      <c r="C157" s="1" t="s">
        <v>13</v>
      </c>
      <c r="D157" s="5">
        <v>51.57</v>
      </c>
      <c r="E157" s="1" t="s">
        <v>14</v>
      </c>
      <c r="F157" s="5">
        <v>74.66</v>
      </c>
      <c r="G157" s="1" t="s">
        <v>14</v>
      </c>
      <c r="H157" s="1" t="s">
        <v>15</v>
      </c>
      <c r="I157" s="5">
        <v>59.9</v>
      </c>
      <c r="J157" s="1" t="s">
        <v>24</v>
      </c>
      <c r="K157" s="1" t="s">
        <v>17</v>
      </c>
      <c r="L157" s="5">
        <v>65.989999999999995</v>
      </c>
      <c r="M157" s="5"/>
    </row>
    <row r="158" spans="1:13" ht="14.5" x14ac:dyDescent="0.35">
      <c r="A158" s="3">
        <v>157</v>
      </c>
      <c r="B158" s="4" t="s">
        <v>158</v>
      </c>
      <c r="C158" s="1" t="s">
        <v>13</v>
      </c>
      <c r="D158" s="5">
        <v>84.2</v>
      </c>
      <c r="E158" s="1" t="s">
        <v>19</v>
      </c>
      <c r="F158" s="5">
        <v>69.400000000000006</v>
      </c>
      <c r="G158" s="1" t="s">
        <v>19</v>
      </c>
      <c r="H158" s="1" t="s">
        <v>20</v>
      </c>
      <c r="I158" s="5">
        <v>65</v>
      </c>
      <c r="J158" s="1" t="s">
        <v>16</v>
      </c>
      <c r="K158" s="1" t="s">
        <v>17</v>
      </c>
      <c r="L158" s="5">
        <v>52.72</v>
      </c>
      <c r="M158" s="5"/>
    </row>
    <row r="159" spans="1:13" ht="14.5" x14ac:dyDescent="0.35">
      <c r="A159" s="3">
        <v>158</v>
      </c>
      <c r="B159" s="4" t="s">
        <v>159</v>
      </c>
      <c r="C159" s="1" t="s">
        <v>13</v>
      </c>
      <c r="D159" s="5">
        <v>66.5</v>
      </c>
      <c r="E159" s="1" t="s">
        <v>19</v>
      </c>
      <c r="F159" s="5">
        <v>62.5</v>
      </c>
      <c r="G159" s="1" t="s">
        <v>19</v>
      </c>
      <c r="H159" s="1" t="s">
        <v>15</v>
      </c>
      <c r="I159" s="5">
        <v>60.9</v>
      </c>
      <c r="J159" s="1" t="s">
        <v>24</v>
      </c>
      <c r="K159" s="1" t="s">
        <v>21</v>
      </c>
      <c r="L159" s="5">
        <v>55.03</v>
      </c>
      <c r="M159" s="5"/>
    </row>
    <row r="160" spans="1:13" ht="14.5" x14ac:dyDescent="0.35">
      <c r="A160" s="3">
        <v>159</v>
      </c>
      <c r="B160" s="4" t="s">
        <v>160</v>
      </c>
      <c r="C160" s="1" t="s">
        <v>13</v>
      </c>
      <c r="D160" s="5">
        <v>67</v>
      </c>
      <c r="E160" s="1" t="s">
        <v>14</v>
      </c>
      <c r="F160" s="5">
        <v>63</v>
      </c>
      <c r="G160" s="1" t="s">
        <v>14</v>
      </c>
      <c r="H160" s="1" t="s">
        <v>20</v>
      </c>
      <c r="I160" s="5">
        <v>64</v>
      </c>
      <c r="J160" s="1" t="s">
        <v>16</v>
      </c>
      <c r="K160" s="1" t="s">
        <v>21</v>
      </c>
      <c r="L160" s="5">
        <v>61.87</v>
      </c>
      <c r="M160" s="5"/>
    </row>
    <row r="161" spans="1:13" ht="14.5" x14ac:dyDescent="0.35">
      <c r="A161" s="3">
        <v>160</v>
      </c>
      <c r="B161" s="4" t="s">
        <v>161</v>
      </c>
      <c r="C161" s="1" t="s">
        <v>13</v>
      </c>
      <c r="D161" s="5">
        <v>52</v>
      </c>
      <c r="E161" s="1" t="s">
        <v>19</v>
      </c>
      <c r="F161" s="5">
        <v>49</v>
      </c>
      <c r="G161" s="1" t="s">
        <v>14</v>
      </c>
      <c r="H161" s="1" t="s">
        <v>15</v>
      </c>
      <c r="I161" s="5">
        <v>58</v>
      </c>
      <c r="J161" s="1" t="s">
        <v>24</v>
      </c>
      <c r="K161" s="1" t="s">
        <v>17</v>
      </c>
      <c r="L161" s="5">
        <v>60.59</v>
      </c>
      <c r="M161" s="5"/>
    </row>
    <row r="162" spans="1:13" ht="14.5" x14ac:dyDescent="0.35">
      <c r="A162" s="3">
        <v>161</v>
      </c>
      <c r="B162" s="4" t="s">
        <v>162</v>
      </c>
      <c r="C162" s="1" t="s">
        <v>13</v>
      </c>
      <c r="D162" s="5">
        <v>87</v>
      </c>
      <c r="E162" s="1" t="s">
        <v>19</v>
      </c>
      <c r="F162" s="5">
        <v>74</v>
      </c>
      <c r="G162" s="1" t="s">
        <v>19</v>
      </c>
      <c r="H162" s="1" t="s">
        <v>20</v>
      </c>
      <c r="I162" s="5">
        <v>65</v>
      </c>
      <c r="J162" s="1" t="s">
        <v>16</v>
      </c>
      <c r="K162" s="1" t="s">
        <v>17</v>
      </c>
      <c r="L162" s="5">
        <v>72.290000000000006</v>
      </c>
      <c r="M162" s="5"/>
    </row>
    <row r="163" spans="1:13" ht="14.5" x14ac:dyDescent="0.35">
      <c r="A163" s="3">
        <v>162</v>
      </c>
      <c r="B163" s="4" t="s">
        <v>163</v>
      </c>
      <c r="C163" s="1" t="s">
        <v>13</v>
      </c>
      <c r="D163" s="5">
        <v>55.6</v>
      </c>
      <c r="E163" s="1" t="s">
        <v>14</v>
      </c>
      <c r="F163" s="5">
        <v>51</v>
      </c>
      <c r="G163" s="1" t="s">
        <v>14</v>
      </c>
      <c r="H163" s="1" t="s">
        <v>15</v>
      </c>
      <c r="I163" s="5">
        <v>57.5</v>
      </c>
      <c r="J163" s="1" t="s">
        <v>24</v>
      </c>
      <c r="K163" s="1" t="s">
        <v>17</v>
      </c>
      <c r="L163" s="5">
        <v>62.72</v>
      </c>
      <c r="M163" s="5"/>
    </row>
    <row r="164" spans="1:13" ht="14.5" x14ac:dyDescent="0.35">
      <c r="A164" s="3">
        <v>163</v>
      </c>
      <c r="B164" s="4" t="s">
        <v>164</v>
      </c>
      <c r="C164" s="1" t="s">
        <v>13</v>
      </c>
      <c r="D164" s="5">
        <v>74.2</v>
      </c>
      <c r="E164" s="1" t="s">
        <v>19</v>
      </c>
      <c r="F164" s="5">
        <v>87.6</v>
      </c>
      <c r="G164" s="1" t="s">
        <v>14</v>
      </c>
      <c r="H164" s="1" t="s">
        <v>15</v>
      </c>
      <c r="I164" s="5">
        <v>77.25</v>
      </c>
      <c r="J164" s="1" t="s">
        <v>24</v>
      </c>
      <c r="K164" s="1" t="s">
        <v>21</v>
      </c>
      <c r="L164" s="5">
        <v>66.06</v>
      </c>
      <c r="M164" s="5"/>
    </row>
    <row r="165" spans="1:13" ht="14.5" x14ac:dyDescent="0.35">
      <c r="A165" s="3">
        <v>164</v>
      </c>
      <c r="B165" s="4" t="s">
        <v>48</v>
      </c>
      <c r="C165" s="1" t="s">
        <v>13</v>
      </c>
      <c r="D165" s="5">
        <v>63</v>
      </c>
      <c r="E165" s="1" t="s">
        <v>14</v>
      </c>
      <c r="F165" s="5">
        <v>67</v>
      </c>
      <c r="G165" s="1" t="s">
        <v>14</v>
      </c>
      <c r="H165" s="1" t="s">
        <v>20</v>
      </c>
      <c r="I165" s="5">
        <v>64</v>
      </c>
      <c r="J165" s="1" t="s">
        <v>16</v>
      </c>
      <c r="K165" s="1" t="s">
        <v>21</v>
      </c>
      <c r="L165" s="5">
        <v>66.459999999999994</v>
      </c>
      <c r="M165" s="5"/>
    </row>
    <row r="166" spans="1:13" ht="14.5" x14ac:dyDescent="0.35">
      <c r="A166" s="3">
        <v>165</v>
      </c>
      <c r="B166" s="4" t="s">
        <v>165</v>
      </c>
      <c r="C166" s="1" t="s">
        <v>28</v>
      </c>
      <c r="D166" s="5">
        <v>67.16</v>
      </c>
      <c r="E166" s="1" t="s">
        <v>19</v>
      </c>
      <c r="F166" s="5">
        <v>72.5</v>
      </c>
      <c r="G166" s="1" t="s">
        <v>19</v>
      </c>
      <c r="H166" s="1" t="s">
        <v>15</v>
      </c>
      <c r="I166" s="5">
        <v>63.35</v>
      </c>
      <c r="J166" s="1" t="s">
        <v>24</v>
      </c>
      <c r="K166" s="1" t="s">
        <v>21</v>
      </c>
      <c r="L166" s="5">
        <v>65.52</v>
      </c>
      <c r="M166" s="5"/>
    </row>
    <row r="167" spans="1:13" ht="14.5" x14ac:dyDescent="0.35">
      <c r="A167" s="3">
        <v>166</v>
      </c>
      <c r="B167" s="4" t="s">
        <v>166</v>
      </c>
      <c r="C167" s="1" t="s">
        <v>28</v>
      </c>
      <c r="D167" s="5">
        <v>63.3</v>
      </c>
      <c r="E167" s="1" t="s">
        <v>19</v>
      </c>
      <c r="F167" s="5">
        <v>78.33</v>
      </c>
      <c r="G167" s="1" t="s">
        <v>14</v>
      </c>
      <c r="H167" s="1" t="s">
        <v>15</v>
      </c>
      <c r="I167" s="5">
        <v>74</v>
      </c>
      <c r="J167" s="1" t="s">
        <v>24</v>
      </c>
      <c r="K167" s="1" t="s">
        <v>21</v>
      </c>
      <c r="L167" s="5">
        <v>74.56</v>
      </c>
      <c r="M167" s="5"/>
    </row>
    <row r="168" spans="1:13" ht="14.5" x14ac:dyDescent="0.35">
      <c r="A168" s="3">
        <v>167</v>
      </c>
      <c r="B168" s="4" t="s">
        <v>167</v>
      </c>
      <c r="C168" s="1" t="s">
        <v>13</v>
      </c>
      <c r="D168" s="5">
        <v>62</v>
      </c>
      <c r="E168" s="1" t="s">
        <v>14</v>
      </c>
      <c r="F168" s="5">
        <v>62</v>
      </c>
      <c r="G168" s="1" t="s">
        <v>14</v>
      </c>
      <c r="H168" s="1" t="s">
        <v>15</v>
      </c>
      <c r="I168" s="5">
        <v>60</v>
      </c>
      <c r="J168" s="1" t="s">
        <v>24</v>
      </c>
      <c r="K168" s="1" t="s">
        <v>17</v>
      </c>
      <c r="L168" s="5">
        <v>52.38</v>
      </c>
      <c r="M168" s="5"/>
    </row>
    <row r="169" spans="1:13" ht="14.5" x14ac:dyDescent="0.35">
      <c r="A169" s="3">
        <v>168</v>
      </c>
      <c r="B169" s="4" t="s">
        <v>168</v>
      </c>
      <c r="C169" s="1" t="s">
        <v>13</v>
      </c>
      <c r="D169" s="5">
        <v>67.900000000000006</v>
      </c>
      <c r="E169" s="1" t="s">
        <v>14</v>
      </c>
      <c r="F169" s="5">
        <v>62</v>
      </c>
      <c r="G169" s="1" t="s">
        <v>14</v>
      </c>
      <c r="H169" s="1" t="s">
        <v>20</v>
      </c>
      <c r="I169" s="5">
        <v>67</v>
      </c>
      <c r="J169" s="1" t="s">
        <v>16</v>
      </c>
      <c r="K169" s="1" t="s">
        <v>21</v>
      </c>
      <c r="L169" s="5">
        <v>75.709999999999994</v>
      </c>
      <c r="M169" s="5"/>
    </row>
    <row r="170" spans="1:13" ht="14.5" x14ac:dyDescent="0.35">
      <c r="A170" s="3">
        <v>169</v>
      </c>
      <c r="B170" s="4" t="s">
        <v>169</v>
      </c>
      <c r="C170" s="1" t="s">
        <v>28</v>
      </c>
      <c r="D170" s="5">
        <v>48</v>
      </c>
      <c r="E170" s="1" t="s">
        <v>19</v>
      </c>
      <c r="F170" s="5">
        <v>51</v>
      </c>
      <c r="G170" s="1" t="s">
        <v>19</v>
      </c>
      <c r="H170" s="1" t="s">
        <v>15</v>
      </c>
      <c r="I170" s="5">
        <v>58</v>
      </c>
      <c r="J170" s="1" t="s">
        <v>24</v>
      </c>
      <c r="K170" s="1" t="s">
        <v>17</v>
      </c>
      <c r="L170" s="5">
        <v>58.79</v>
      </c>
      <c r="M170" s="5"/>
    </row>
    <row r="171" spans="1:13" ht="14.5" x14ac:dyDescent="0.35">
      <c r="A171" s="3">
        <v>170</v>
      </c>
      <c r="B171" s="4" t="s">
        <v>170</v>
      </c>
      <c r="C171" s="1" t="s">
        <v>13</v>
      </c>
      <c r="D171" s="5">
        <v>59.96</v>
      </c>
      <c r="E171" s="1" t="s">
        <v>14</v>
      </c>
      <c r="F171" s="5">
        <v>42.16</v>
      </c>
      <c r="G171" s="1" t="s">
        <v>14</v>
      </c>
      <c r="H171" s="1" t="s">
        <v>20</v>
      </c>
      <c r="I171" s="5">
        <v>61.26</v>
      </c>
      <c r="J171" s="1" t="s">
        <v>16</v>
      </c>
      <c r="K171" s="1" t="s">
        <v>17</v>
      </c>
      <c r="L171" s="5">
        <v>65.48</v>
      </c>
      <c r="M171" s="5"/>
    </row>
    <row r="172" spans="1:13" ht="14.5" x14ac:dyDescent="0.35">
      <c r="A172" s="3">
        <v>171</v>
      </c>
      <c r="B172" s="4" t="s">
        <v>171</v>
      </c>
      <c r="C172" s="1" t="s">
        <v>28</v>
      </c>
      <c r="D172" s="5">
        <v>63.4</v>
      </c>
      <c r="E172" s="1" t="s">
        <v>14</v>
      </c>
      <c r="F172" s="5">
        <v>67.2</v>
      </c>
      <c r="G172" s="1" t="s">
        <v>14</v>
      </c>
      <c r="H172" s="1" t="s">
        <v>15</v>
      </c>
      <c r="I172" s="5">
        <v>60</v>
      </c>
      <c r="J172" s="1" t="s">
        <v>24</v>
      </c>
      <c r="K172" s="1" t="s">
        <v>17</v>
      </c>
      <c r="L172" s="5">
        <v>69.28</v>
      </c>
      <c r="M172" s="5"/>
    </row>
    <row r="173" spans="1:13" ht="14.5" x14ac:dyDescent="0.35">
      <c r="A173" s="3">
        <v>172</v>
      </c>
      <c r="B173" s="4" t="s">
        <v>172</v>
      </c>
      <c r="C173" s="1" t="s">
        <v>13</v>
      </c>
      <c r="D173" s="5">
        <v>80</v>
      </c>
      <c r="E173" s="1" t="s">
        <v>14</v>
      </c>
      <c r="F173" s="5">
        <v>80</v>
      </c>
      <c r="G173" s="1" t="s">
        <v>14</v>
      </c>
      <c r="H173" s="1" t="s">
        <v>15</v>
      </c>
      <c r="I173" s="5">
        <v>72</v>
      </c>
      <c r="J173" s="1" t="s">
        <v>24</v>
      </c>
      <c r="K173" s="1" t="s">
        <v>21</v>
      </c>
      <c r="L173" s="5">
        <v>66.040000000000006</v>
      </c>
      <c r="M173" s="5"/>
    </row>
    <row r="174" spans="1:13" ht="14.5" x14ac:dyDescent="0.35">
      <c r="A174" s="3">
        <v>173</v>
      </c>
      <c r="B174" s="4" t="s">
        <v>173</v>
      </c>
      <c r="C174" s="1" t="s">
        <v>13</v>
      </c>
      <c r="D174" s="5">
        <v>73</v>
      </c>
      <c r="E174" s="1" t="s">
        <v>14</v>
      </c>
      <c r="F174" s="5">
        <v>58</v>
      </c>
      <c r="G174" s="1" t="s">
        <v>14</v>
      </c>
      <c r="H174" s="1" t="s">
        <v>15</v>
      </c>
      <c r="I174" s="5">
        <v>56</v>
      </c>
      <c r="J174" s="1" t="s">
        <v>24</v>
      </c>
      <c r="K174" s="1" t="s">
        <v>17</v>
      </c>
      <c r="L174" s="5">
        <v>52.64</v>
      </c>
      <c r="M174" s="5"/>
    </row>
    <row r="175" spans="1:13" ht="14.5" x14ac:dyDescent="0.35">
      <c r="A175" s="3">
        <v>174</v>
      </c>
      <c r="B175" s="4" t="s">
        <v>174</v>
      </c>
      <c r="C175" s="1" t="s">
        <v>28</v>
      </c>
      <c r="D175" s="5">
        <v>52</v>
      </c>
      <c r="E175" s="1" t="s">
        <v>14</v>
      </c>
      <c r="F175" s="5">
        <v>52</v>
      </c>
      <c r="G175" s="1" t="s">
        <v>14</v>
      </c>
      <c r="H175" s="1" t="s">
        <v>20</v>
      </c>
      <c r="I175" s="5">
        <v>55</v>
      </c>
      <c r="J175" s="1" t="s">
        <v>16</v>
      </c>
      <c r="K175" s="1" t="s">
        <v>17</v>
      </c>
      <c r="L175" s="5">
        <v>59.32</v>
      </c>
      <c r="M175" s="5"/>
    </row>
    <row r="176" spans="1:13" ht="14.5" x14ac:dyDescent="0.35">
      <c r="A176" s="3">
        <v>175</v>
      </c>
      <c r="B176" s="4" t="s">
        <v>156</v>
      </c>
      <c r="C176" s="1" t="s">
        <v>13</v>
      </c>
      <c r="D176" s="5">
        <v>73.239999999999995</v>
      </c>
      <c r="E176" s="1" t="s">
        <v>14</v>
      </c>
      <c r="F176" s="5">
        <v>50.83</v>
      </c>
      <c r="G176" s="1" t="s">
        <v>14</v>
      </c>
      <c r="H176" s="1" t="s">
        <v>20</v>
      </c>
      <c r="I176" s="5">
        <v>64.27</v>
      </c>
      <c r="J176" s="1" t="s">
        <v>16</v>
      </c>
      <c r="K176" s="1" t="s">
        <v>21</v>
      </c>
      <c r="L176" s="5">
        <v>66.23</v>
      </c>
      <c r="M176" s="5"/>
    </row>
    <row r="177" spans="1:13" ht="14.5" x14ac:dyDescent="0.35">
      <c r="A177" s="3">
        <v>176</v>
      </c>
      <c r="B177" s="4" t="s">
        <v>175</v>
      </c>
      <c r="C177" s="1" t="s">
        <v>13</v>
      </c>
      <c r="D177" s="5">
        <v>63</v>
      </c>
      <c r="E177" s="1" t="s">
        <v>14</v>
      </c>
      <c r="F177" s="5">
        <v>62</v>
      </c>
      <c r="G177" s="1" t="s">
        <v>14</v>
      </c>
      <c r="H177" s="1" t="s">
        <v>20</v>
      </c>
      <c r="I177" s="5">
        <v>65</v>
      </c>
      <c r="J177" s="1" t="s">
        <v>16</v>
      </c>
      <c r="K177" s="1" t="s">
        <v>17</v>
      </c>
      <c r="L177" s="5">
        <v>60.69</v>
      </c>
      <c r="M177" s="5"/>
    </row>
    <row r="178" spans="1:13" ht="14.5" x14ac:dyDescent="0.35">
      <c r="A178" s="3">
        <v>177</v>
      </c>
      <c r="B178" s="4" t="s">
        <v>176</v>
      </c>
      <c r="C178" s="1" t="s">
        <v>28</v>
      </c>
      <c r="D178" s="5">
        <v>59</v>
      </c>
      <c r="E178" s="1" t="s">
        <v>19</v>
      </c>
      <c r="F178" s="5">
        <v>60</v>
      </c>
      <c r="G178" s="1" t="s">
        <v>14</v>
      </c>
      <c r="H178" s="1" t="s">
        <v>15</v>
      </c>
      <c r="I178" s="5">
        <v>56</v>
      </c>
      <c r="J178" s="1" t="s">
        <v>24</v>
      </c>
      <c r="K178" s="1" t="s">
        <v>17</v>
      </c>
      <c r="L178" s="5">
        <v>57.9</v>
      </c>
      <c r="M178" s="5"/>
    </row>
    <row r="179" spans="1:13" ht="14.5" x14ac:dyDescent="0.35">
      <c r="A179" s="3">
        <v>178</v>
      </c>
      <c r="B179" s="4" t="s">
        <v>115</v>
      </c>
      <c r="C179" s="1" t="s">
        <v>28</v>
      </c>
      <c r="D179" s="5">
        <v>73</v>
      </c>
      <c r="E179" s="1" t="s">
        <v>19</v>
      </c>
      <c r="F179" s="5">
        <v>97</v>
      </c>
      <c r="G179" s="1" t="s">
        <v>14</v>
      </c>
      <c r="H179" s="1" t="s">
        <v>15</v>
      </c>
      <c r="I179" s="5">
        <v>79</v>
      </c>
      <c r="J179" s="1" t="s">
        <v>24</v>
      </c>
      <c r="K179" s="1" t="s">
        <v>21</v>
      </c>
      <c r="L179" s="5">
        <v>70.81</v>
      </c>
      <c r="M179" s="5"/>
    </row>
    <row r="180" spans="1:13" ht="14.5" x14ac:dyDescent="0.35">
      <c r="A180" s="3">
        <v>179</v>
      </c>
      <c r="B180" s="4" t="s">
        <v>177</v>
      </c>
      <c r="C180" s="1" t="s">
        <v>13</v>
      </c>
      <c r="D180" s="5">
        <v>68</v>
      </c>
      <c r="E180" s="1" t="s">
        <v>14</v>
      </c>
      <c r="F180" s="5">
        <v>56</v>
      </c>
      <c r="G180" s="1" t="s">
        <v>14</v>
      </c>
      <c r="H180" s="1" t="s">
        <v>20</v>
      </c>
      <c r="I180" s="5">
        <v>68</v>
      </c>
      <c r="J180" s="1" t="s">
        <v>16</v>
      </c>
      <c r="K180" s="1" t="s">
        <v>17</v>
      </c>
      <c r="L180" s="5">
        <v>68.069999999999993</v>
      </c>
      <c r="M180" s="5"/>
    </row>
    <row r="181" spans="1:13" ht="14.5" x14ac:dyDescent="0.35">
      <c r="A181" s="3">
        <v>180</v>
      </c>
      <c r="B181" s="4" t="s">
        <v>178</v>
      </c>
      <c r="C181" s="1" t="s">
        <v>28</v>
      </c>
      <c r="D181" s="5">
        <v>77.8</v>
      </c>
      <c r="E181" s="1" t="s">
        <v>19</v>
      </c>
      <c r="F181" s="5">
        <v>64</v>
      </c>
      <c r="G181" s="1" t="s">
        <v>19</v>
      </c>
      <c r="H181" s="1" t="s">
        <v>20</v>
      </c>
      <c r="I181" s="5">
        <v>64.2</v>
      </c>
      <c r="J181" s="1" t="s">
        <v>16</v>
      </c>
      <c r="K181" s="1" t="s">
        <v>17</v>
      </c>
      <c r="L181" s="5">
        <v>72.14</v>
      </c>
      <c r="M181" s="5"/>
    </row>
    <row r="182" spans="1:13" ht="14.5" x14ac:dyDescent="0.35">
      <c r="A182" s="3">
        <v>181</v>
      </c>
      <c r="B182" s="4" t="s">
        <v>141</v>
      </c>
      <c r="C182" s="1" t="s">
        <v>13</v>
      </c>
      <c r="D182" s="5">
        <v>65</v>
      </c>
      <c r="E182" s="1" t="s">
        <v>19</v>
      </c>
      <c r="F182" s="5">
        <v>71.5</v>
      </c>
      <c r="G182" s="1" t="s">
        <v>14</v>
      </c>
      <c r="H182" s="1" t="s">
        <v>15</v>
      </c>
      <c r="I182" s="5">
        <v>62.8</v>
      </c>
      <c r="J182" s="1" t="s">
        <v>24</v>
      </c>
      <c r="K182" s="1" t="s">
        <v>21</v>
      </c>
      <c r="L182" s="5">
        <v>56.6</v>
      </c>
      <c r="M182" s="5"/>
    </row>
    <row r="183" spans="1:13" ht="14.5" x14ac:dyDescent="0.35">
      <c r="A183" s="3">
        <v>182</v>
      </c>
      <c r="B183" s="4" t="s">
        <v>179</v>
      </c>
      <c r="C183" s="1" t="s">
        <v>13</v>
      </c>
      <c r="D183" s="5">
        <v>62</v>
      </c>
      <c r="E183" s="1" t="s">
        <v>19</v>
      </c>
      <c r="F183" s="5">
        <v>60.33</v>
      </c>
      <c r="G183" s="1" t="s">
        <v>14</v>
      </c>
      <c r="H183" s="1" t="s">
        <v>20</v>
      </c>
      <c r="I183" s="5">
        <v>64.209999999999994</v>
      </c>
      <c r="J183" s="1" t="s">
        <v>16</v>
      </c>
      <c r="K183" s="1" t="s">
        <v>17</v>
      </c>
      <c r="L183" s="5">
        <v>60.02</v>
      </c>
      <c r="M183" s="5"/>
    </row>
    <row r="184" spans="1:13" ht="14.5" x14ac:dyDescent="0.35">
      <c r="A184" s="3">
        <v>183</v>
      </c>
      <c r="B184" s="4" t="s">
        <v>137</v>
      </c>
      <c r="C184" s="1" t="s">
        <v>13</v>
      </c>
      <c r="D184" s="5">
        <v>52</v>
      </c>
      <c r="E184" s="1" t="s">
        <v>14</v>
      </c>
      <c r="F184" s="5">
        <v>65</v>
      </c>
      <c r="G184" s="1" t="s">
        <v>14</v>
      </c>
      <c r="H184" s="1" t="s">
        <v>23</v>
      </c>
      <c r="I184" s="5">
        <v>57</v>
      </c>
      <c r="J184" s="1" t="s">
        <v>14</v>
      </c>
      <c r="K184" s="1" t="s">
        <v>21</v>
      </c>
      <c r="L184" s="5">
        <v>59.81</v>
      </c>
      <c r="M184" s="5"/>
    </row>
    <row r="185" spans="1:13" ht="14.5" x14ac:dyDescent="0.35">
      <c r="A185" s="3">
        <v>184</v>
      </c>
      <c r="B185" s="4" t="s">
        <v>180</v>
      </c>
      <c r="C185" s="1" t="s">
        <v>13</v>
      </c>
      <c r="D185" s="5">
        <v>65</v>
      </c>
      <c r="E185" s="1" t="s">
        <v>19</v>
      </c>
      <c r="F185" s="5">
        <v>77</v>
      </c>
      <c r="G185" s="1" t="s">
        <v>19</v>
      </c>
      <c r="H185" s="1" t="s">
        <v>15</v>
      </c>
      <c r="I185" s="5">
        <v>69</v>
      </c>
      <c r="J185" s="1" t="s">
        <v>24</v>
      </c>
      <c r="K185" s="1" t="s">
        <v>17</v>
      </c>
      <c r="L185" s="5">
        <v>61.82</v>
      </c>
      <c r="M185" s="5"/>
    </row>
    <row r="186" spans="1:13" ht="14.5" x14ac:dyDescent="0.35">
      <c r="A186" s="3">
        <v>185</v>
      </c>
      <c r="B186" s="4" t="s">
        <v>181</v>
      </c>
      <c r="C186" s="1" t="s">
        <v>28</v>
      </c>
      <c r="D186" s="5">
        <v>56.28</v>
      </c>
      <c r="E186" s="1" t="s">
        <v>14</v>
      </c>
      <c r="F186" s="5">
        <v>62.83</v>
      </c>
      <c r="G186" s="1" t="s">
        <v>14</v>
      </c>
      <c r="H186" s="1" t="s">
        <v>15</v>
      </c>
      <c r="I186" s="5">
        <v>59.79</v>
      </c>
      <c r="J186" s="1" t="s">
        <v>24</v>
      </c>
      <c r="K186" s="1" t="s">
        <v>17</v>
      </c>
      <c r="L186" s="5">
        <v>57.29</v>
      </c>
      <c r="M186" s="5"/>
    </row>
    <row r="187" spans="1:13" ht="14.5" x14ac:dyDescent="0.35">
      <c r="A187" s="3">
        <v>186</v>
      </c>
      <c r="B187" s="4" t="s">
        <v>182</v>
      </c>
      <c r="C187" s="1" t="s">
        <v>28</v>
      </c>
      <c r="D187" s="5">
        <v>88</v>
      </c>
      <c r="E187" s="1" t="s">
        <v>19</v>
      </c>
      <c r="F187" s="5">
        <v>72</v>
      </c>
      <c r="G187" s="1" t="s">
        <v>19</v>
      </c>
      <c r="H187" s="1" t="s">
        <v>20</v>
      </c>
      <c r="I187" s="5">
        <v>78</v>
      </c>
      <c r="J187" s="1" t="s">
        <v>14</v>
      </c>
      <c r="K187" s="1" t="s">
        <v>17</v>
      </c>
      <c r="L187" s="5">
        <v>71.430000000000007</v>
      </c>
      <c r="M187" s="5"/>
    </row>
    <row r="188" spans="1:13" ht="14.5" x14ac:dyDescent="0.35">
      <c r="A188" s="3">
        <v>187</v>
      </c>
      <c r="B188" s="4" t="s">
        <v>183</v>
      </c>
      <c r="C188" s="1" t="s">
        <v>28</v>
      </c>
      <c r="D188" s="5">
        <v>52</v>
      </c>
      <c r="E188" s="1" t="s">
        <v>19</v>
      </c>
      <c r="F188" s="5">
        <v>64</v>
      </c>
      <c r="G188" s="1" t="s">
        <v>19</v>
      </c>
      <c r="H188" s="1" t="s">
        <v>15</v>
      </c>
      <c r="I188" s="5">
        <v>61</v>
      </c>
      <c r="J188" s="1" t="s">
        <v>24</v>
      </c>
      <c r="K188" s="1" t="s">
        <v>21</v>
      </c>
      <c r="L188" s="5">
        <v>62.93</v>
      </c>
      <c r="M188" s="5"/>
    </row>
    <row r="189" spans="1:13" ht="14.5" x14ac:dyDescent="0.35">
      <c r="A189" s="3">
        <v>188</v>
      </c>
      <c r="B189" s="4" t="s">
        <v>63</v>
      </c>
      <c r="C189" s="1" t="s">
        <v>13</v>
      </c>
      <c r="D189" s="5">
        <v>78.5</v>
      </c>
      <c r="E189" s="1" t="s">
        <v>19</v>
      </c>
      <c r="F189" s="5">
        <v>65.5</v>
      </c>
      <c r="G189" s="1" t="s">
        <v>19</v>
      </c>
      <c r="H189" s="1" t="s">
        <v>20</v>
      </c>
      <c r="I189" s="5">
        <v>67</v>
      </c>
      <c r="J189" s="1" t="s">
        <v>16</v>
      </c>
      <c r="K189" s="1" t="s">
        <v>21</v>
      </c>
      <c r="L189" s="5">
        <v>64.86</v>
      </c>
      <c r="M189" s="5"/>
    </row>
    <row r="190" spans="1:13" ht="14.5" x14ac:dyDescent="0.35">
      <c r="A190" s="3">
        <v>189</v>
      </c>
      <c r="B190" s="4" t="s">
        <v>184</v>
      </c>
      <c r="C190" s="1" t="s">
        <v>13</v>
      </c>
      <c r="D190" s="5">
        <v>61.8</v>
      </c>
      <c r="E190" s="1" t="s">
        <v>14</v>
      </c>
      <c r="F190" s="5">
        <v>47</v>
      </c>
      <c r="G190" s="1" t="s">
        <v>14</v>
      </c>
      <c r="H190" s="1" t="s">
        <v>15</v>
      </c>
      <c r="I190" s="5">
        <v>54.38</v>
      </c>
      <c r="J190" s="1" t="s">
        <v>24</v>
      </c>
      <c r="K190" s="1" t="s">
        <v>21</v>
      </c>
      <c r="L190" s="5">
        <v>56.13</v>
      </c>
      <c r="M190" s="5"/>
    </row>
    <row r="191" spans="1:13" ht="14.5" x14ac:dyDescent="0.35">
      <c r="A191" s="3">
        <v>190</v>
      </c>
      <c r="B191" s="4" t="s">
        <v>185</v>
      </c>
      <c r="C191" s="1" t="s">
        <v>28</v>
      </c>
      <c r="D191" s="5">
        <v>54</v>
      </c>
      <c r="E191" s="1" t="s">
        <v>19</v>
      </c>
      <c r="F191" s="5">
        <v>77.599999999999994</v>
      </c>
      <c r="G191" s="1" t="s">
        <v>14</v>
      </c>
      <c r="H191" s="1" t="s">
        <v>15</v>
      </c>
      <c r="I191" s="5">
        <v>69.2</v>
      </c>
      <c r="J191" s="1" t="s">
        <v>24</v>
      </c>
      <c r="K191" s="1" t="s">
        <v>21</v>
      </c>
      <c r="L191" s="5">
        <v>66.94</v>
      </c>
      <c r="M191" s="5"/>
    </row>
    <row r="192" spans="1:13" ht="14.5" x14ac:dyDescent="0.35">
      <c r="A192" s="3">
        <v>191</v>
      </c>
      <c r="B192" s="4" t="s">
        <v>186</v>
      </c>
      <c r="C192" s="1" t="s">
        <v>28</v>
      </c>
      <c r="D192" s="5">
        <v>64</v>
      </c>
      <c r="E192" s="1" t="s">
        <v>14</v>
      </c>
      <c r="F192" s="5">
        <v>70.2</v>
      </c>
      <c r="G192" s="1" t="s">
        <v>19</v>
      </c>
      <c r="H192" s="1" t="s">
        <v>15</v>
      </c>
      <c r="I192" s="5">
        <v>61</v>
      </c>
      <c r="J192" s="1" t="s">
        <v>24</v>
      </c>
      <c r="K192" s="1" t="s">
        <v>21</v>
      </c>
      <c r="L192" s="5">
        <v>62.5</v>
      </c>
      <c r="M192" s="5"/>
    </row>
    <row r="193" spans="1:13" ht="14.5" x14ac:dyDescent="0.35">
      <c r="A193" s="3">
        <v>192</v>
      </c>
      <c r="B193" s="4" t="s">
        <v>143</v>
      </c>
      <c r="C193" s="1" t="s">
        <v>13</v>
      </c>
      <c r="D193" s="5">
        <v>67</v>
      </c>
      <c r="E193" s="1" t="s">
        <v>14</v>
      </c>
      <c r="F193" s="5">
        <v>61</v>
      </c>
      <c r="G193" s="1" t="s">
        <v>19</v>
      </c>
      <c r="H193" s="1" t="s">
        <v>20</v>
      </c>
      <c r="I193" s="5">
        <v>72</v>
      </c>
      <c r="J193" s="1" t="s">
        <v>24</v>
      </c>
      <c r="K193" s="1" t="s">
        <v>21</v>
      </c>
      <c r="L193" s="5">
        <v>61.01</v>
      </c>
      <c r="M193" s="5"/>
    </row>
    <row r="194" spans="1:13" ht="14.5" x14ac:dyDescent="0.35">
      <c r="A194" s="3">
        <v>193</v>
      </c>
      <c r="B194" s="4" t="s">
        <v>187</v>
      </c>
      <c r="C194" s="1" t="s">
        <v>13</v>
      </c>
      <c r="D194" s="5">
        <v>65.2</v>
      </c>
      <c r="E194" s="1" t="s">
        <v>19</v>
      </c>
      <c r="F194" s="5">
        <v>61.4</v>
      </c>
      <c r="G194" s="1" t="s">
        <v>19</v>
      </c>
      <c r="H194" s="1" t="s">
        <v>15</v>
      </c>
      <c r="I194" s="5">
        <v>64.8</v>
      </c>
      <c r="J194" s="1" t="s">
        <v>24</v>
      </c>
      <c r="K194" s="1" t="s">
        <v>21</v>
      </c>
      <c r="L194" s="5">
        <v>57.34</v>
      </c>
      <c r="M194" s="5"/>
    </row>
    <row r="195" spans="1:13" ht="14.5" x14ac:dyDescent="0.35">
      <c r="A195" s="3">
        <v>194</v>
      </c>
      <c r="B195" s="4" t="s">
        <v>188</v>
      </c>
      <c r="C195" s="1" t="s">
        <v>28</v>
      </c>
      <c r="D195" s="5">
        <v>60</v>
      </c>
      <c r="E195" s="1" t="s">
        <v>19</v>
      </c>
      <c r="F195" s="5">
        <v>63</v>
      </c>
      <c r="G195" s="1" t="s">
        <v>19</v>
      </c>
      <c r="H195" s="1" t="s">
        <v>23</v>
      </c>
      <c r="I195" s="5">
        <v>56</v>
      </c>
      <c r="J195" s="1" t="s">
        <v>14</v>
      </c>
      <c r="K195" s="1" t="s">
        <v>17</v>
      </c>
      <c r="L195" s="5">
        <v>56.63</v>
      </c>
      <c r="M195" s="5"/>
    </row>
    <row r="196" spans="1:13" ht="14.5" x14ac:dyDescent="0.35">
      <c r="A196" s="3">
        <v>195</v>
      </c>
      <c r="B196" s="4" t="s">
        <v>189</v>
      </c>
      <c r="C196" s="1" t="s">
        <v>13</v>
      </c>
      <c r="D196" s="5">
        <v>52</v>
      </c>
      <c r="E196" s="1" t="s">
        <v>14</v>
      </c>
      <c r="F196" s="5">
        <v>55</v>
      </c>
      <c r="G196" s="1" t="s">
        <v>14</v>
      </c>
      <c r="H196" s="1" t="s">
        <v>15</v>
      </c>
      <c r="I196" s="5">
        <v>56.3</v>
      </c>
      <c r="J196" s="1" t="s">
        <v>24</v>
      </c>
      <c r="K196" s="1" t="s">
        <v>21</v>
      </c>
      <c r="L196" s="5">
        <v>64.739999999999995</v>
      </c>
      <c r="M196" s="5"/>
    </row>
    <row r="197" spans="1:13" ht="14.5" x14ac:dyDescent="0.35">
      <c r="A197" s="3">
        <v>196</v>
      </c>
      <c r="B197" s="4" t="s">
        <v>190</v>
      </c>
      <c r="C197" s="1" t="s">
        <v>13</v>
      </c>
      <c r="D197" s="5">
        <v>66</v>
      </c>
      <c r="E197" s="1" t="s">
        <v>19</v>
      </c>
      <c r="F197" s="5">
        <v>76</v>
      </c>
      <c r="G197" s="1" t="s">
        <v>19</v>
      </c>
      <c r="H197" s="1" t="s">
        <v>15</v>
      </c>
      <c r="I197" s="5">
        <v>72</v>
      </c>
      <c r="J197" s="1" t="s">
        <v>24</v>
      </c>
      <c r="K197" s="1" t="s">
        <v>17</v>
      </c>
      <c r="L197" s="5">
        <v>58.95</v>
      </c>
      <c r="M197" s="5"/>
    </row>
    <row r="198" spans="1:13" ht="14.5" x14ac:dyDescent="0.35">
      <c r="A198" s="3">
        <v>197</v>
      </c>
      <c r="B198" s="4" t="s">
        <v>191</v>
      </c>
      <c r="C198" s="1" t="s">
        <v>13</v>
      </c>
      <c r="D198" s="5">
        <v>72</v>
      </c>
      <c r="E198" s="1" t="s">
        <v>14</v>
      </c>
      <c r="F198" s="5">
        <v>63</v>
      </c>
      <c r="G198" s="1" t="s">
        <v>14</v>
      </c>
      <c r="H198" s="1" t="s">
        <v>20</v>
      </c>
      <c r="I198" s="5">
        <v>77.5</v>
      </c>
      <c r="J198" s="1" t="s">
        <v>16</v>
      </c>
      <c r="K198" s="1" t="s">
        <v>21</v>
      </c>
      <c r="L198" s="5">
        <v>54.48</v>
      </c>
      <c r="M198" s="5"/>
    </row>
    <row r="199" spans="1:13" ht="14.5" x14ac:dyDescent="0.35">
      <c r="A199" s="3">
        <v>198</v>
      </c>
      <c r="B199" s="4" t="s">
        <v>175</v>
      </c>
      <c r="C199" s="1" t="s">
        <v>28</v>
      </c>
      <c r="D199" s="5">
        <v>83.96</v>
      </c>
      <c r="E199" s="1" t="s">
        <v>14</v>
      </c>
      <c r="F199" s="5">
        <v>53</v>
      </c>
      <c r="G199" s="1" t="s">
        <v>14</v>
      </c>
      <c r="H199" s="1" t="s">
        <v>20</v>
      </c>
      <c r="I199" s="5">
        <v>91</v>
      </c>
      <c r="J199" s="1" t="s">
        <v>16</v>
      </c>
      <c r="K199" s="1" t="s">
        <v>17</v>
      </c>
      <c r="L199" s="5">
        <v>69.709999999999994</v>
      </c>
      <c r="M199" s="5"/>
    </row>
    <row r="200" spans="1:13" ht="14.5" x14ac:dyDescent="0.35">
      <c r="A200" s="3">
        <v>199</v>
      </c>
      <c r="B200" s="4" t="s">
        <v>192</v>
      </c>
      <c r="C200" s="1" t="s">
        <v>28</v>
      </c>
      <c r="D200" s="5">
        <v>67</v>
      </c>
      <c r="E200" s="1" t="s">
        <v>19</v>
      </c>
      <c r="F200" s="5">
        <v>70</v>
      </c>
      <c r="G200" s="1" t="s">
        <v>19</v>
      </c>
      <c r="H200" s="1" t="s">
        <v>15</v>
      </c>
      <c r="I200" s="5">
        <v>65</v>
      </c>
      <c r="J200" s="1" t="s">
        <v>14</v>
      </c>
      <c r="K200" s="1" t="s">
        <v>17</v>
      </c>
      <c r="L200" s="5">
        <v>71.959999999999994</v>
      </c>
      <c r="M200" s="5"/>
    </row>
    <row r="201" spans="1:13" ht="14.5" x14ac:dyDescent="0.35">
      <c r="A201" s="3">
        <v>200</v>
      </c>
      <c r="B201" s="4" t="s">
        <v>193</v>
      </c>
      <c r="C201" s="1" t="s">
        <v>13</v>
      </c>
      <c r="D201" s="5">
        <v>69</v>
      </c>
      <c r="E201" s="1" t="s">
        <v>14</v>
      </c>
      <c r="F201" s="5">
        <v>65</v>
      </c>
      <c r="G201" s="1" t="s">
        <v>14</v>
      </c>
      <c r="H201" s="1" t="s">
        <v>15</v>
      </c>
      <c r="I201" s="5">
        <v>57</v>
      </c>
      <c r="J201" s="1" t="s">
        <v>24</v>
      </c>
      <c r="K201" s="1" t="s">
        <v>17</v>
      </c>
      <c r="L201" s="5">
        <v>55.8</v>
      </c>
      <c r="M201" s="5"/>
    </row>
    <row r="202" spans="1:13" ht="14.5" x14ac:dyDescent="0.35">
      <c r="A202" s="3">
        <v>201</v>
      </c>
      <c r="B202" s="4" t="s">
        <v>194</v>
      </c>
      <c r="C202" s="1" t="s">
        <v>13</v>
      </c>
      <c r="D202" s="5">
        <v>69</v>
      </c>
      <c r="E202" s="1" t="s">
        <v>14</v>
      </c>
      <c r="F202" s="5">
        <v>60</v>
      </c>
      <c r="G202" s="1" t="s">
        <v>14</v>
      </c>
      <c r="H202" s="1" t="s">
        <v>15</v>
      </c>
      <c r="I202" s="5">
        <v>65</v>
      </c>
      <c r="J202" s="1" t="s">
        <v>24</v>
      </c>
      <c r="K202" s="1" t="s">
        <v>21</v>
      </c>
      <c r="L202" s="5">
        <v>52.81</v>
      </c>
      <c r="M202" s="5"/>
    </row>
    <row r="203" spans="1:13" ht="14.5" x14ac:dyDescent="0.35">
      <c r="A203" s="3">
        <v>202</v>
      </c>
      <c r="B203" s="4" t="s">
        <v>174</v>
      </c>
      <c r="C203" s="1" t="s">
        <v>13</v>
      </c>
      <c r="D203" s="5">
        <v>54.2</v>
      </c>
      <c r="E203" s="1" t="s">
        <v>19</v>
      </c>
      <c r="F203" s="5">
        <v>63</v>
      </c>
      <c r="G203" s="1" t="s">
        <v>14</v>
      </c>
      <c r="H203" s="1" t="s">
        <v>20</v>
      </c>
      <c r="I203" s="5">
        <v>58</v>
      </c>
      <c r="J203" s="1" t="s">
        <v>24</v>
      </c>
      <c r="K203" s="1" t="s">
        <v>17</v>
      </c>
      <c r="L203" s="5">
        <v>58.44</v>
      </c>
      <c r="M203" s="5"/>
    </row>
    <row r="204" spans="1:13" ht="14.5" x14ac:dyDescent="0.35">
      <c r="A204" s="3">
        <v>203</v>
      </c>
      <c r="B204" s="4" t="s">
        <v>195</v>
      </c>
      <c r="C204" s="1" t="s">
        <v>13</v>
      </c>
      <c r="D204" s="5">
        <v>70</v>
      </c>
      <c r="E204" s="1" t="s">
        <v>19</v>
      </c>
      <c r="F204" s="5">
        <v>63</v>
      </c>
      <c r="G204" s="1" t="s">
        <v>19</v>
      </c>
      <c r="H204" s="1" t="s">
        <v>20</v>
      </c>
      <c r="I204" s="5">
        <v>66</v>
      </c>
      <c r="J204" s="1" t="s">
        <v>16</v>
      </c>
      <c r="K204" s="1" t="s">
        <v>17</v>
      </c>
      <c r="L204" s="5">
        <v>60.11</v>
      </c>
      <c r="M204" s="5"/>
    </row>
    <row r="205" spans="1:13" ht="14.5" x14ac:dyDescent="0.35">
      <c r="A205" s="3">
        <v>204</v>
      </c>
      <c r="B205" s="4" t="s">
        <v>196</v>
      </c>
      <c r="C205" s="1" t="s">
        <v>13</v>
      </c>
      <c r="D205" s="5">
        <v>55.68</v>
      </c>
      <c r="E205" s="1" t="s">
        <v>14</v>
      </c>
      <c r="F205" s="5">
        <v>61.33</v>
      </c>
      <c r="G205" s="1" t="s">
        <v>14</v>
      </c>
      <c r="H205" s="1" t="s">
        <v>15</v>
      </c>
      <c r="I205" s="5">
        <v>56.87</v>
      </c>
      <c r="J205" s="1" t="s">
        <v>24</v>
      </c>
      <c r="K205" s="1" t="s">
        <v>17</v>
      </c>
      <c r="L205" s="5">
        <v>58.3</v>
      </c>
      <c r="M205" s="5"/>
    </row>
    <row r="206" spans="1:13" ht="14.5" x14ac:dyDescent="0.35">
      <c r="A206" s="3">
        <v>205</v>
      </c>
      <c r="B206" s="4" t="s">
        <v>197</v>
      </c>
      <c r="C206" s="1" t="s">
        <v>28</v>
      </c>
      <c r="D206" s="5">
        <v>74</v>
      </c>
      <c r="E206" s="1" t="s">
        <v>14</v>
      </c>
      <c r="F206" s="5">
        <v>73</v>
      </c>
      <c r="G206" s="1" t="s">
        <v>14</v>
      </c>
      <c r="H206" s="1" t="s">
        <v>15</v>
      </c>
      <c r="I206" s="5">
        <v>73</v>
      </c>
      <c r="J206" s="1" t="s">
        <v>24</v>
      </c>
      <c r="K206" s="1" t="s">
        <v>21</v>
      </c>
      <c r="L206" s="5">
        <v>67.69</v>
      </c>
      <c r="M206" s="5"/>
    </row>
    <row r="207" spans="1:13" ht="14.5" x14ac:dyDescent="0.35">
      <c r="A207" s="3">
        <v>206</v>
      </c>
      <c r="B207" s="4" t="s">
        <v>198</v>
      </c>
      <c r="C207" s="1" t="s">
        <v>13</v>
      </c>
      <c r="D207" s="5">
        <v>61</v>
      </c>
      <c r="E207" s="1" t="s">
        <v>14</v>
      </c>
      <c r="F207" s="5">
        <v>62</v>
      </c>
      <c r="G207" s="1" t="s">
        <v>14</v>
      </c>
      <c r="H207" s="1" t="s">
        <v>15</v>
      </c>
      <c r="I207" s="5">
        <v>65</v>
      </c>
      <c r="J207" s="1" t="s">
        <v>24</v>
      </c>
      <c r="K207" s="1" t="s">
        <v>21</v>
      </c>
      <c r="L207" s="5">
        <v>56.81</v>
      </c>
      <c r="M207" s="5"/>
    </row>
    <row r="208" spans="1:13" ht="14.5" x14ac:dyDescent="0.35">
      <c r="A208" s="3">
        <v>207</v>
      </c>
      <c r="B208" s="4" t="s">
        <v>199</v>
      </c>
      <c r="C208" s="1" t="s">
        <v>13</v>
      </c>
      <c r="D208" s="5">
        <v>41</v>
      </c>
      <c r="E208" s="1" t="s">
        <v>19</v>
      </c>
      <c r="F208" s="5">
        <v>42</v>
      </c>
      <c r="G208" s="1" t="s">
        <v>19</v>
      </c>
      <c r="H208" s="1" t="s">
        <v>20</v>
      </c>
      <c r="I208" s="5">
        <v>60</v>
      </c>
      <c r="J208" s="1" t="s">
        <v>24</v>
      </c>
      <c r="K208" s="1" t="s">
        <v>21</v>
      </c>
      <c r="L208" s="5">
        <v>53.39</v>
      </c>
      <c r="M208" s="5"/>
    </row>
    <row r="209" spans="1:13" ht="14.5" x14ac:dyDescent="0.35">
      <c r="A209" s="3">
        <v>208</v>
      </c>
      <c r="B209" s="4" t="s">
        <v>200</v>
      </c>
      <c r="C209" s="1" t="s">
        <v>13</v>
      </c>
      <c r="D209" s="5">
        <v>83.33</v>
      </c>
      <c r="E209" s="1" t="s">
        <v>19</v>
      </c>
      <c r="F209" s="5">
        <v>78</v>
      </c>
      <c r="G209" s="1" t="s">
        <v>14</v>
      </c>
      <c r="H209" s="1" t="s">
        <v>15</v>
      </c>
      <c r="I209" s="5">
        <v>61</v>
      </c>
      <c r="J209" s="1" t="s">
        <v>24</v>
      </c>
      <c r="K209" s="1" t="s">
        <v>21</v>
      </c>
      <c r="L209" s="5">
        <v>71.55</v>
      </c>
      <c r="M209" s="5"/>
    </row>
    <row r="210" spans="1:13" ht="14.5" x14ac:dyDescent="0.35">
      <c r="A210" s="3">
        <v>209</v>
      </c>
      <c r="B210" s="4" t="s">
        <v>201</v>
      </c>
      <c r="C210" s="1" t="s">
        <v>28</v>
      </c>
      <c r="D210" s="5">
        <v>43</v>
      </c>
      <c r="E210" s="1" t="s">
        <v>19</v>
      </c>
      <c r="F210" s="5">
        <v>60</v>
      </c>
      <c r="G210" s="1" t="s">
        <v>14</v>
      </c>
      <c r="H210" s="1" t="s">
        <v>20</v>
      </c>
      <c r="I210" s="5">
        <v>65</v>
      </c>
      <c r="J210" s="1" t="s">
        <v>24</v>
      </c>
      <c r="K210" s="1" t="s">
        <v>17</v>
      </c>
      <c r="L210" s="5">
        <v>62.92</v>
      </c>
      <c r="M210" s="5"/>
    </row>
    <row r="211" spans="1:13" ht="14.5" x14ac:dyDescent="0.35">
      <c r="A211" s="3">
        <v>210</v>
      </c>
      <c r="B211" s="4" t="s">
        <v>187</v>
      </c>
      <c r="C211" s="1" t="s">
        <v>13</v>
      </c>
      <c r="D211" s="5">
        <v>62</v>
      </c>
      <c r="E211" s="1" t="s">
        <v>19</v>
      </c>
      <c r="F211" s="5">
        <v>72</v>
      </c>
      <c r="G211" s="1" t="s">
        <v>19</v>
      </c>
      <c r="H211" s="1" t="s">
        <v>15</v>
      </c>
      <c r="I211" s="5">
        <v>65</v>
      </c>
      <c r="J211" s="1" t="s">
        <v>24</v>
      </c>
      <c r="K211" s="1" t="s">
        <v>21</v>
      </c>
      <c r="L211" s="5">
        <v>56.49</v>
      </c>
      <c r="M211" s="5"/>
    </row>
    <row r="212" spans="1:13" ht="14.5" x14ac:dyDescent="0.35">
      <c r="A212" s="3">
        <v>211</v>
      </c>
      <c r="B212" s="4" t="s">
        <v>202</v>
      </c>
      <c r="C212" s="1" t="s">
        <v>13</v>
      </c>
      <c r="D212" s="5">
        <v>80.599999999999994</v>
      </c>
      <c r="E212" s="1" t="s">
        <v>14</v>
      </c>
      <c r="F212" s="5">
        <v>82</v>
      </c>
      <c r="G212" s="1" t="s">
        <v>14</v>
      </c>
      <c r="H212" s="1" t="s">
        <v>15</v>
      </c>
      <c r="I212" s="5">
        <v>77.599999999999994</v>
      </c>
      <c r="J212" s="1" t="s">
        <v>24</v>
      </c>
      <c r="K212" s="1" t="s">
        <v>21</v>
      </c>
      <c r="L212" s="5">
        <v>74.489999999999995</v>
      </c>
      <c r="M212" s="5"/>
    </row>
    <row r="213" spans="1:13" ht="14.5" x14ac:dyDescent="0.35">
      <c r="A213" s="3">
        <v>212</v>
      </c>
      <c r="B213" s="4" t="s">
        <v>118</v>
      </c>
      <c r="C213" s="1" t="s">
        <v>13</v>
      </c>
      <c r="D213" s="5">
        <v>58</v>
      </c>
      <c r="E213" s="1" t="s">
        <v>14</v>
      </c>
      <c r="F213" s="5">
        <v>60</v>
      </c>
      <c r="G213" s="1" t="s">
        <v>14</v>
      </c>
      <c r="H213" s="1" t="s">
        <v>20</v>
      </c>
      <c r="I213" s="5">
        <v>72</v>
      </c>
      <c r="J213" s="1" t="s">
        <v>16</v>
      </c>
      <c r="K213" s="1" t="s">
        <v>21</v>
      </c>
      <c r="L213" s="5">
        <v>53.62</v>
      </c>
      <c r="M213" s="5"/>
    </row>
    <row r="214" spans="1:13" ht="14.5" x14ac:dyDescent="0.35">
      <c r="A214" s="3">
        <v>213</v>
      </c>
      <c r="B214" s="4" t="s">
        <v>203</v>
      </c>
      <c r="C214" s="1" t="s">
        <v>13</v>
      </c>
      <c r="D214" s="5">
        <v>67</v>
      </c>
      <c r="E214" s="1" t="s">
        <v>14</v>
      </c>
      <c r="F214" s="5">
        <v>67</v>
      </c>
      <c r="G214" s="1" t="s">
        <v>14</v>
      </c>
      <c r="H214" s="1" t="s">
        <v>15</v>
      </c>
      <c r="I214" s="5">
        <v>73</v>
      </c>
      <c r="J214" s="1" t="s">
        <v>24</v>
      </c>
      <c r="K214" s="1" t="s">
        <v>21</v>
      </c>
      <c r="L214" s="5">
        <v>69.72</v>
      </c>
      <c r="M214" s="5"/>
    </row>
    <row r="215" spans="1:13" ht="14.5" x14ac:dyDescent="0.35">
      <c r="A215" s="3">
        <v>214</v>
      </c>
      <c r="B215" s="4" t="s">
        <v>204</v>
      </c>
      <c r="C215" s="1" t="s">
        <v>28</v>
      </c>
      <c r="D215" s="5">
        <v>74</v>
      </c>
      <c r="E215" s="1" t="s">
        <v>14</v>
      </c>
      <c r="F215" s="5">
        <v>66</v>
      </c>
      <c r="G215" s="1" t="s">
        <v>14</v>
      </c>
      <c r="H215" s="1" t="s">
        <v>15</v>
      </c>
      <c r="I215" s="5">
        <v>58</v>
      </c>
      <c r="J215" s="1" t="s">
        <v>24</v>
      </c>
      <c r="K215" s="1" t="s">
        <v>17</v>
      </c>
      <c r="L215" s="5">
        <v>60.23</v>
      </c>
      <c r="M215" s="5"/>
    </row>
    <row r="216" spans="1:13" ht="14" x14ac:dyDescent="0.3">
      <c r="A216" s="5">
        <v>215</v>
      </c>
      <c r="B216" s="6" t="s">
        <v>205</v>
      </c>
      <c r="C216" s="1" t="s">
        <v>13</v>
      </c>
      <c r="D216" s="5">
        <v>62</v>
      </c>
      <c r="E216" s="1" t="s">
        <v>19</v>
      </c>
      <c r="F216" s="5">
        <v>58</v>
      </c>
      <c r="G216" s="1" t="s">
        <v>14</v>
      </c>
      <c r="H216" s="1" t="s">
        <v>20</v>
      </c>
      <c r="I216" s="5">
        <v>53</v>
      </c>
      <c r="J216" s="1" t="s">
        <v>24</v>
      </c>
      <c r="K216" s="1" t="s">
        <v>17</v>
      </c>
      <c r="L216" s="5">
        <v>60.22</v>
      </c>
      <c r="M216" s="5"/>
    </row>
    <row r="217" spans="1:13" ht="12.5" x14ac:dyDescent="0.25">
      <c r="M217" s="5"/>
    </row>
    <row r="218" spans="1:13" ht="12.5" x14ac:dyDescent="0.25">
      <c r="M218" s="5"/>
    </row>
    <row r="219" spans="1:13" ht="12.5" x14ac:dyDescent="0.25">
      <c r="M219" s="5"/>
    </row>
    <row r="220" spans="1:13" ht="12.5" x14ac:dyDescent="0.25">
      <c r="M220" s="5"/>
    </row>
    <row r="221" spans="1:13" ht="12.5" x14ac:dyDescent="0.25">
      <c r="M221" s="5"/>
    </row>
    <row r="222" spans="1:13" ht="12.5" x14ac:dyDescent="0.25">
      <c r="M222" s="5"/>
    </row>
    <row r="223" spans="1:13" ht="12.5" x14ac:dyDescent="0.25">
      <c r="M223" s="5"/>
    </row>
    <row r="224" spans="1:13" ht="12.5" x14ac:dyDescent="0.25">
      <c r="M224" s="5"/>
    </row>
    <row r="225" spans="13:13" ht="12.5" x14ac:dyDescent="0.25">
      <c r="M225" s="5"/>
    </row>
    <row r="226" spans="13:13" ht="12.5" x14ac:dyDescent="0.25">
      <c r="M226" s="5"/>
    </row>
    <row r="227" spans="13:13" ht="12.5" x14ac:dyDescent="0.25">
      <c r="M227" s="5"/>
    </row>
    <row r="228" spans="13:13" ht="12.5" x14ac:dyDescent="0.25">
      <c r="M228" s="5"/>
    </row>
    <row r="229" spans="13:13" ht="12.5" x14ac:dyDescent="0.25">
      <c r="M229" s="5"/>
    </row>
    <row r="230" spans="13:13" ht="12.5" x14ac:dyDescent="0.25">
      <c r="M230" s="5"/>
    </row>
    <row r="231" spans="13:13" ht="12.5" x14ac:dyDescent="0.25">
      <c r="M231" s="5"/>
    </row>
    <row r="232" spans="13:13" ht="12.5" x14ac:dyDescent="0.25">
      <c r="M232" s="5"/>
    </row>
    <row r="233" spans="13:13" ht="12.5" x14ac:dyDescent="0.25">
      <c r="M233" s="5"/>
    </row>
    <row r="234" spans="13:13" ht="12.5" x14ac:dyDescent="0.25">
      <c r="M234" s="5"/>
    </row>
    <row r="235" spans="13:13" ht="12.5" x14ac:dyDescent="0.25">
      <c r="M235" s="5"/>
    </row>
    <row r="236" spans="13:13" ht="12.5" x14ac:dyDescent="0.25">
      <c r="M236" s="5"/>
    </row>
    <row r="237" spans="13:13" ht="12.5" x14ac:dyDescent="0.25">
      <c r="M237" s="5"/>
    </row>
    <row r="238" spans="13:13" ht="12.5" x14ac:dyDescent="0.25">
      <c r="M238" s="5"/>
    </row>
    <row r="239" spans="13:13" ht="12.5" x14ac:dyDescent="0.25">
      <c r="M239" s="5"/>
    </row>
    <row r="240" spans="13:13" ht="12.5" x14ac:dyDescent="0.25">
      <c r="M240" s="5"/>
    </row>
    <row r="241" spans="13:13" ht="12.5" x14ac:dyDescent="0.25">
      <c r="M241" s="5"/>
    </row>
    <row r="242" spans="13:13" ht="12.5" x14ac:dyDescent="0.25">
      <c r="M242" s="5"/>
    </row>
    <row r="243" spans="13:13" ht="12.5" x14ac:dyDescent="0.25">
      <c r="M243" s="5"/>
    </row>
    <row r="244" spans="13:13" ht="12.5" x14ac:dyDescent="0.25">
      <c r="M244" s="5"/>
    </row>
    <row r="245" spans="13:13" ht="12.5" x14ac:dyDescent="0.25">
      <c r="M245" s="5"/>
    </row>
    <row r="246" spans="13:13" ht="12.5" x14ac:dyDescent="0.25">
      <c r="M246" s="5"/>
    </row>
    <row r="247" spans="13:13" ht="12.5" x14ac:dyDescent="0.25">
      <c r="M247" s="5"/>
    </row>
    <row r="248" spans="13:13" ht="12.5" x14ac:dyDescent="0.25">
      <c r="M248" s="5"/>
    </row>
    <row r="249" spans="13:13" ht="12.5" x14ac:dyDescent="0.25">
      <c r="M249" s="5"/>
    </row>
    <row r="250" spans="13:13" ht="12.5" x14ac:dyDescent="0.25">
      <c r="M250" s="5"/>
    </row>
    <row r="251" spans="13:13" ht="12.5" x14ac:dyDescent="0.25">
      <c r="M251" s="5"/>
    </row>
    <row r="252" spans="13:13" ht="12.5" x14ac:dyDescent="0.25">
      <c r="M252" s="5"/>
    </row>
    <row r="253" spans="13:13" ht="12.5" x14ac:dyDescent="0.25">
      <c r="M253" s="5"/>
    </row>
    <row r="254" spans="13:13" ht="12.5" x14ac:dyDescent="0.25">
      <c r="M254" s="5"/>
    </row>
    <row r="255" spans="13:13" ht="12.5" x14ac:dyDescent="0.25">
      <c r="M255" s="5"/>
    </row>
    <row r="256" spans="13:13" ht="12.5" x14ac:dyDescent="0.25">
      <c r="M256" s="5"/>
    </row>
    <row r="257" spans="13:13" ht="12.5" x14ac:dyDescent="0.25">
      <c r="M257" s="5"/>
    </row>
    <row r="258" spans="13:13" ht="12.5" x14ac:dyDescent="0.25">
      <c r="M258" s="5"/>
    </row>
    <row r="259" spans="13:13" ht="12.5" x14ac:dyDescent="0.25">
      <c r="M259" s="5"/>
    </row>
    <row r="260" spans="13:13" ht="12.5" x14ac:dyDescent="0.25">
      <c r="M260" s="5"/>
    </row>
    <row r="261" spans="13:13" ht="12.5" x14ac:dyDescent="0.25">
      <c r="M261" s="5"/>
    </row>
    <row r="262" spans="13:13" ht="12.5" x14ac:dyDescent="0.25">
      <c r="M262" s="5"/>
    </row>
    <row r="263" spans="13:13" ht="12.5" x14ac:dyDescent="0.25">
      <c r="M263" s="5"/>
    </row>
    <row r="264" spans="13:13" ht="12.5" x14ac:dyDescent="0.25">
      <c r="M264" s="5"/>
    </row>
    <row r="265" spans="13:13" ht="12.5" x14ac:dyDescent="0.25">
      <c r="M265" s="5"/>
    </row>
    <row r="266" spans="13:13" ht="12.5" x14ac:dyDescent="0.25">
      <c r="M266" s="5"/>
    </row>
    <row r="267" spans="13:13" ht="12.5" x14ac:dyDescent="0.25">
      <c r="M267" s="5"/>
    </row>
    <row r="268" spans="13:13" ht="12.5" x14ac:dyDescent="0.25">
      <c r="M268" s="5"/>
    </row>
    <row r="269" spans="13:13" ht="12.5" x14ac:dyDescent="0.25">
      <c r="M269" s="5"/>
    </row>
    <row r="270" spans="13:13" ht="12.5" x14ac:dyDescent="0.25">
      <c r="M270" s="5"/>
    </row>
    <row r="271" spans="13:13" ht="12.5" x14ac:dyDescent="0.25">
      <c r="M271" s="5"/>
    </row>
    <row r="272" spans="13:13" ht="12.5" x14ac:dyDescent="0.25">
      <c r="M272" s="5"/>
    </row>
    <row r="273" spans="13:13" ht="12.5" x14ac:dyDescent="0.25">
      <c r="M273" s="5"/>
    </row>
    <row r="274" spans="13:13" ht="12.5" x14ac:dyDescent="0.25">
      <c r="M274" s="5"/>
    </row>
    <row r="275" spans="13:13" ht="12.5" x14ac:dyDescent="0.25">
      <c r="M275" s="5"/>
    </row>
    <row r="276" spans="13:13" ht="12.5" x14ac:dyDescent="0.25">
      <c r="M276" s="5"/>
    </row>
    <row r="277" spans="13:13" ht="12.5" x14ac:dyDescent="0.25">
      <c r="M277" s="5"/>
    </row>
    <row r="278" spans="13:13" ht="12.5" x14ac:dyDescent="0.25">
      <c r="M278" s="5"/>
    </row>
    <row r="279" spans="13:13" ht="12.5" x14ac:dyDescent="0.25">
      <c r="M279" s="5"/>
    </row>
    <row r="280" spans="13:13" ht="12.5" x14ac:dyDescent="0.25">
      <c r="M280" s="5"/>
    </row>
    <row r="281" spans="13:13" ht="12.5" x14ac:dyDescent="0.25">
      <c r="M281" s="5"/>
    </row>
    <row r="282" spans="13:13" ht="12.5" x14ac:dyDescent="0.25">
      <c r="M282" s="5"/>
    </row>
    <row r="283" spans="13:13" ht="12.5" x14ac:dyDescent="0.25">
      <c r="M283" s="5"/>
    </row>
    <row r="284" spans="13:13" ht="12.5" x14ac:dyDescent="0.25">
      <c r="M284" s="5"/>
    </row>
    <row r="285" spans="13:13" ht="12.5" x14ac:dyDescent="0.25">
      <c r="M285" s="5"/>
    </row>
    <row r="286" spans="13:13" ht="12.5" x14ac:dyDescent="0.25">
      <c r="M286" s="5"/>
    </row>
    <row r="287" spans="13:13" ht="12.5" x14ac:dyDescent="0.25">
      <c r="M287" s="5"/>
    </row>
    <row r="288" spans="13:13" ht="12.5" x14ac:dyDescent="0.25">
      <c r="M288" s="5"/>
    </row>
    <row r="289" spans="13:13" ht="12.5" x14ac:dyDescent="0.25">
      <c r="M289" s="5"/>
    </row>
    <row r="290" spans="13:13" ht="12.5" x14ac:dyDescent="0.25">
      <c r="M290" s="5"/>
    </row>
    <row r="291" spans="13:13" ht="12.5" x14ac:dyDescent="0.25">
      <c r="M291" s="5"/>
    </row>
    <row r="292" spans="13:13" ht="12.5" x14ac:dyDescent="0.25">
      <c r="M292" s="5"/>
    </row>
    <row r="293" spans="13:13" ht="12.5" x14ac:dyDescent="0.25">
      <c r="M293" s="5"/>
    </row>
    <row r="294" spans="13:13" ht="12.5" x14ac:dyDescent="0.25">
      <c r="M294" s="5"/>
    </row>
    <row r="295" spans="13:13" ht="12.5" x14ac:dyDescent="0.25">
      <c r="M295" s="5"/>
    </row>
    <row r="296" spans="13:13" ht="12.5" x14ac:dyDescent="0.25">
      <c r="M296" s="5"/>
    </row>
    <row r="297" spans="13:13" ht="12.5" x14ac:dyDescent="0.25">
      <c r="M297" s="5"/>
    </row>
    <row r="298" spans="13:13" ht="12.5" x14ac:dyDescent="0.25">
      <c r="M298" s="5"/>
    </row>
    <row r="299" spans="13:13" ht="12.5" x14ac:dyDescent="0.25">
      <c r="M299" s="5"/>
    </row>
    <row r="300" spans="13:13" ht="12.5" x14ac:dyDescent="0.25">
      <c r="M300" s="5"/>
    </row>
    <row r="301" spans="13:13" ht="12.5" x14ac:dyDescent="0.25">
      <c r="M301" s="5"/>
    </row>
    <row r="302" spans="13:13" ht="12.5" x14ac:dyDescent="0.25">
      <c r="M302" s="5"/>
    </row>
    <row r="303" spans="13:13" ht="12.5" x14ac:dyDescent="0.25">
      <c r="M303" s="5"/>
    </row>
    <row r="304" spans="13:13" ht="12.5" x14ac:dyDescent="0.25">
      <c r="M304" s="5"/>
    </row>
    <row r="305" spans="13:13" ht="12.5" x14ac:dyDescent="0.25">
      <c r="M305" s="5"/>
    </row>
    <row r="306" spans="13:13" ht="12.5" x14ac:dyDescent="0.25">
      <c r="M306" s="5"/>
    </row>
    <row r="307" spans="13:13" ht="12.5" x14ac:dyDescent="0.25">
      <c r="M307" s="5"/>
    </row>
    <row r="308" spans="13:13" ht="12.5" x14ac:dyDescent="0.25">
      <c r="M308" s="5"/>
    </row>
    <row r="309" spans="13:13" ht="12.5" x14ac:dyDescent="0.25">
      <c r="M309" s="5"/>
    </row>
    <row r="310" spans="13:13" ht="12.5" x14ac:dyDescent="0.25">
      <c r="M310" s="5"/>
    </row>
    <row r="311" spans="13:13" ht="12.5" x14ac:dyDescent="0.25">
      <c r="M311" s="5"/>
    </row>
    <row r="312" spans="13:13" ht="12.5" x14ac:dyDescent="0.25">
      <c r="M312" s="5"/>
    </row>
    <row r="313" spans="13:13" ht="12.5" x14ac:dyDescent="0.25">
      <c r="M313" s="5"/>
    </row>
    <row r="314" spans="13:13" ht="12.5" x14ac:dyDescent="0.25">
      <c r="M314" s="5"/>
    </row>
    <row r="315" spans="13:13" ht="12.5" x14ac:dyDescent="0.25">
      <c r="M315" s="5"/>
    </row>
    <row r="316" spans="13:13" ht="12.5" x14ac:dyDescent="0.25">
      <c r="M316" s="5"/>
    </row>
    <row r="317" spans="13:13" ht="12.5" x14ac:dyDescent="0.25">
      <c r="M317" s="5"/>
    </row>
    <row r="318" spans="13:13" ht="12.5" x14ac:dyDescent="0.25">
      <c r="M318" s="5"/>
    </row>
    <row r="319" spans="13:13" ht="12.5" x14ac:dyDescent="0.25">
      <c r="M319" s="5"/>
    </row>
    <row r="320" spans="13:13" ht="12.5" x14ac:dyDescent="0.25">
      <c r="M320" s="5"/>
    </row>
    <row r="321" spans="13:13" ht="12.5" x14ac:dyDescent="0.25">
      <c r="M321" s="5"/>
    </row>
    <row r="322" spans="13:13" ht="12.5" x14ac:dyDescent="0.25">
      <c r="M322" s="5"/>
    </row>
    <row r="323" spans="13:13" ht="12.5" x14ac:dyDescent="0.25">
      <c r="M323" s="5"/>
    </row>
    <row r="324" spans="13:13" ht="12.5" x14ac:dyDescent="0.25">
      <c r="M324" s="5"/>
    </row>
    <row r="325" spans="13:13" ht="12.5" x14ac:dyDescent="0.25">
      <c r="M325" s="5"/>
    </row>
    <row r="326" spans="13:13" ht="12.5" x14ac:dyDescent="0.25">
      <c r="M326" s="5"/>
    </row>
    <row r="327" spans="13:13" ht="12.5" x14ac:dyDescent="0.25">
      <c r="M327" s="5"/>
    </row>
    <row r="328" spans="13:13" ht="12.5" x14ac:dyDescent="0.25">
      <c r="M328" s="5"/>
    </row>
    <row r="329" spans="13:13" ht="12.5" x14ac:dyDescent="0.25">
      <c r="M329" s="5"/>
    </row>
    <row r="330" spans="13:13" ht="12.5" x14ac:dyDescent="0.25">
      <c r="M330" s="5"/>
    </row>
    <row r="331" spans="13:13" ht="12.5" x14ac:dyDescent="0.25">
      <c r="M331" s="5"/>
    </row>
    <row r="332" spans="13:13" ht="12.5" x14ac:dyDescent="0.25">
      <c r="M332" s="5"/>
    </row>
    <row r="333" spans="13:13" ht="12.5" x14ac:dyDescent="0.25">
      <c r="M333" s="5"/>
    </row>
    <row r="334" spans="13:13" ht="12.5" x14ac:dyDescent="0.25">
      <c r="M334" s="5"/>
    </row>
    <row r="335" spans="13:13" ht="12.5" x14ac:dyDescent="0.25">
      <c r="M335" s="5"/>
    </row>
    <row r="336" spans="13:13" ht="12.5" x14ac:dyDescent="0.25">
      <c r="M336" s="5"/>
    </row>
    <row r="337" spans="13:13" ht="12.5" x14ac:dyDescent="0.25">
      <c r="M337" s="5"/>
    </row>
    <row r="338" spans="13:13" ht="12.5" x14ac:dyDescent="0.25">
      <c r="M338" s="5"/>
    </row>
    <row r="339" spans="13:13" ht="12.5" x14ac:dyDescent="0.25">
      <c r="M339" s="5"/>
    </row>
    <row r="340" spans="13:13" ht="12.5" x14ac:dyDescent="0.25">
      <c r="M340" s="5"/>
    </row>
    <row r="341" spans="13:13" ht="12.5" x14ac:dyDescent="0.25">
      <c r="M341" s="5"/>
    </row>
    <row r="342" spans="13:13" ht="12.5" x14ac:dyDescent="0.25">
      <c r="M342" s="5"/>
    </row>
    <row r="343" spans="13:13" ht="12.5" x14ac:dyDescent="0.25">
      <c r="M343" s="5"/>
    </row>
    <row r="344" spans="13:13" ht="12.5" x14ac:dyDescent="0.25">
      <c r="M344" s="5"/>
    </row>
    <row r="345" spans="13:13" ht="12.5" x14ac:dyDescent="0.25">
      <c r="M345" s="5"/>
    </row>
    <row r="346" spans="13:13" ht="12.5" x14ac:dyDescent="0.25">
      <c r="M346" s="5"/>
    </row>
    <row r="347" spans="13:13" ht="12.5" x14ac:dyDescent="0.25">
      <c r="M347" s="5"/>
    </row>
    <row r="348" spans="13:13" ht="12.5" x14ac:dyDescent="0.25">
      <c r="M348" s="5"/>
    </row>
    <row r="349" spans="13:13" ht="12.5" x14ac:dyDescent="0.25">
      <c r="M349" s="5"/>
    </row>
    <row r="350" spans="13:13" ht="12.5" x14ac:dyDescent="0.25">
      <c r="M350" s="5"/>
    </row>
    <row r="351" spans="13:13" ht="12.5" x14ac:dyDescent="0.25">
      <c r="M351" s="5"/>
    </row>
    <row r="352" spans="13:13" ht="12.5" x14ac:dyDescent="0.25">
      <c r="M352" s="5"/>
    </row>
    <row r="353" spans="13:13" ht="12.5" x14ac:dyDescent="0.25">
      <c r="M353" s="5"/>
    </row>
    <row r="354" spans="13:13" ht="12.5" x14ac:dyDescent="0.25">
      <c r="M354" s="5"/>
    </row>
    <row r="355" spans="13:13" ht="12.5" x14ac:dyDescent="0.25">
      <c r="M355" s="5"/>
    </row>
    <row r="356" spans="13:13" ht="12.5" x14ac:dyDescent="0.25">
      <c r="M356" s="5"/>
    </row>
    <row r="357" spans="13:13" ht="12.5" x14ac:dyDescent="0.25">
      <c r="M357" s="5"/>
    </row>
    <row r="358" spans="13:13" ht="12.5" x14ac:dyDescent="0.25">
      <c r="M358" s="5"/>
    </row>
    <row r="359" spans="13:13" ht="12.5" x14ac:dyDescent="0.25">
      <c r="M359" s="5"/>
    </row>
    <row r="360" spans="13:13" ht="12.5" x14ac:dyDescent="0.25">
      <c r="M360" s="5"/>
    </row>
    <row r="361" spans="13:13" ht="12.5" x14ac:dyDescent="0.25">
      <c r="M361" s="5"/>
    </row>
    <row r="362" spans="13:13" ht="12.5" x14ac:dyDescent="0.25">
      <c r="M362" s="1"/>
    </row>
    <row r="363" spans="13:13" ht="12.5" x14ac:dyDescent="0.25">
      <c r="M363" s="1"/>
    </row>
    <row r="364" spans="13:13" ht="12.5" x14ac:dyDescent="0.25">
      <c r="M364" s="1"/>
    </row>
    <row r="365" spans="13:13" ht="12.5" x14ac:dyDescent="0.25">
      <c r="M365" s="1"/>
    </row>
    <row r="366" spans="13:13" ht="12.5" x14ac:dyDescent="0.25">
      <c r="M366" s="1"/>
    </row>
    <row r="367" spans="13:13" ht="12.5" x14ac:dyDescent="0.25">
      <c r="M367" s="1"/>
    </row>
    <row r="368" spans="13:13" ht="12.5" x14ac:dyDescent="0.25">
      <c r="M368" s="1"/>
    </row>
    <row r="369" spans="13:13" ht="12.5" x14ac:dyDescent="0.25">
      <c r="M369" s="5"/>
    </row>
    <row r="370" spans="13:13" ht="12.5" x14ac:dyDescent="0.25">
      <c r="M370" s="5"/>
    </row>
    <row r="371" spans="13:13" ht="12.5" x14ac:dyDescent="0.25">
      <c r="M37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148"/>
  <sheetViews>
    <sheetView zoomScale="69" workbookViewId="0">
      <selection activeCell="I18" sqref="I18"/>
    </sheetView>
  </sheetViews>
  <sheetFormatPr defaultColWidth="12.6328125" defaultRowHeight="15.75" customHeight="1" x14ac:dyDescent="0.25"/>
  <sheetData>
    <row r="1" spans="1:5" ht="13" x14ac:dyDescent="0.3">
      <c r="A1" s="1" t="s">
        <v>0</v>
      </c>
      <c r="B1" s="1" t="s">
        <v>206</v>
      </c>
      <c r="C1" s="1" t="s">
        <v>207</v>
      </c>
      <c r="D1" s="1" t="s">
        <v>208</v>
      </c>
      <c r="E1" s="7" t="s">
        <v>209</v>
      </c>
    </row>
    <row r="2" spans="1:5" ht="15.75" customHeight="1" x14ac:dyDescent="0.25">
      <c r="A2" s="5">
        <v>1</v>
      </c>
      <c r="B2" s="1" t="s">
        <v>210</v>
      </c>
      <c r="C2" s="5">
        <v>55</v>
      </c>
      <c r="D2" s="1" t="s">
        <v>211</v>
      </c>
      <c r="E2" s="5">
        <v>270000</v>
      </c>
    </row>
    <row r="3" spans="1:5" ht="15.75" customHeight="1" x14ac:dyDescent="0.25">
      <c r="A3" s="5">
        <v>2</v>
      </c>
      <c r="B3" s="1" t="s">
        <v>212</v>
      </c>
      <c r="C3" s="5">
        <v>86.5</v>
      </c>
      <c r="D3" s="1" t="s">
        <v>211</v>
      </c>
      <c r="E3" s="5">
        <v>200000</v>
      </c>
    </row>
    <row r="4" spans="1:5" ht="15.75" customHeight="1" x14ac:dyDescent="0.25">
      <c r="A4" s="5">
        <v>3</v>
      </c>
      <c r="B4" s="1" t="s">
        <v>210</v>
      </c>
      <c r="C4" s="5">
        <v>75</v>
      </c>
      <c r="D4" s="1" t="s">
        <v>211</v>
      </c>
      <c r="E4" s="5">
        <v>250000</v>
      </c>
    </row>
    <row r="5" spans="1:5" ht="15.75" customHeight="1" x14ac:dyDescent="0.25">
      <c r="A5" s="5">
        <v>4</v>
      </c>
      <c r="B5" s="1" t="s">
        <v>210</v>
      </c>
      <c r="C5" s="5">
        <v>66</v>
      </c>
      <c r="D5" s="1" t="s">
        <v>213</v>
      </c>
      <c r="E5" s="1"/>
    </row>
    <row r="6" spans="1:5" ht="15.75" customHeight="1" x14ac:dyDescent="0.25">
      <c r="A6" s="5">
        <v>5</v>
      </c>
      <c r="B6" s="1" t="s">
        <v>210</v>
      </c>
      <c r="C6" s="5">
        <v>96.8</v>
      </c>
      <c r="D6" s="1" t="s">
        <v>211</v>
      </c>
      <c r="E6" s="5">
        <v>425000</v>
      </c>
    </row>
    <row r="7" spans="1:5" ht="15.75" customHeight="1" x14ac:dyDescent="0.25">
      <c r="A7" s="5">
        <v>6</v>
      </c>
      <c r="B7" s="1" t="s">
        <v>212</v>
      </c>
      <c r="C7" s="5">
        <v>55</v>
      </c>
      <c r="D7" s="1" t="s">
        <v>213</v>
      </c>
      <c r="E7" s="1"/>
    </row>
    <row r="8" spans="1:5" ht="15.75" customHeight="1" x14ac:dyDescent="0.25">
      <c r="A8" s="5">
        <v>7</v>
      </c>
      <c r="B8" s="1" t="s">
        <v>210</v>
      </c>
      <c r="C8" s="5">
        <v>74.28</v>
      </c>
      <c r="D8" s="1" t="s">
        <v>213</v>
      </c>
      <c r="E8" s="1"/>
    </row>
    <row r="9" spans="1:5" ht="15.75" customHeight="1" x14ac:dyDescent="0.25">
      <c r="A9" s="5">
        <v>8</v>
      </c>
      <c r="B9" s="1" t="s">
        <v>212</v>
      </c>
      <c r="C9" s="5">
        <v>67</v>
      </c>
      <c r="D9" s="1" t="s">
        <v>211</v>
      </c>
      <c r="E9" s="5">
        <v>252000</v>
      </c>
    </row>
    <row r="10" spans="1:5" ht="15.75" customHeight="1" x14ac:dyDescent="0.25">
      <c r="A10" s="5">
        <v>9</v>
      </c>
      <c r="B10" s="1" t="s">
        <v>210</v>
      </c>
      <c r="C10" s="5">
        <v>91.34</v>
      </c>
      <c r="D10" s="1" t="s">
        <v>211</v>
      </c>
      <c r="E10" s="5">
        <v>231000</v>
      </c>
    </row>
    <row r="11" spans="1:5" ht="15.75" customHeight="1" x14ac:dyDescent="0.25">
      <c r="A11" s="5">
        <v>10</v>
      </c>
      <c r="B11" s="1" t="s">
        <v>210</v>
      </c>
      <c r="C11" s="5"/>
      <c r="D11" s="1" t="s">
        <v>213</v>
      </c>
      <c r="E11" s="1"/>
    </row>
    <row r="12" spans="1:5" ht="15.75" customHeight="1" x14ac:dyDescent="0.25">
      <c r="A12" s="5">
        <v>11</v>
      </c>
      <c r="B12" s="1" t="s">
        <v>212</v>
      </c>
      <c r="C12" s="5">
        <v>62</v>
      </c>
      <c r="D12" s="1" t="s">
        <v>211</v>
      </c>
      <c r="E12" s="5">
        <v>260000</v>
      </c>
    </row>
    <row r="13" spans="1:5" ht="15.75" customHeight="1" x14ac:dyDescent="0.25">
      <c r="A13" s="5">
        <v>12</v>
      </c>
      <c r="B13" s="1" t="s">
        <v>212</v>
      </c>
      <c r="C13" s="5">
        <v>60</v>
      </c>
      <c r="D13" s="1" t="s">
        <v>211</v>
      </c>
      <c r="E13" s="5">
        <v>250000</v>
      </c>
    </row>
    <row r="14" spans="1:5" ht="15.75" customHeight="1" x14ac:dyDescent="0.25">
      <c r="A14" s="5">
        <v>13</v>
      </c>
      <c r="B14" s="1" t="s">
        <v>210</v>
      </c>
      <c r="C14" s="5">
        <v>62</v>
      </c>
      <c r="D14" s="1" t="s">
        <v>213</v>
      </c>
      <c r="E14" s="1"/>
    </row>
    <row r="15" spans="1:5" ht="15.75" customHeight="1" x14ac:dyDescent="0.25">
      <c r="A15" s="5">
        <v>14</v>
      </c>
      <c r="B15" s="1" t="s">
        <v>210</v>
      </c>
      <c r="C15" s="5">
        <v>68</v>
      </c>
      <c r="D15" s="1" t="s">
        <v>211</v>
      </c>
      <c r="E15" s="5">
        <v>218000</v>
      </c>
    </row>
    <row r="16" spans="1:5" ht="15.75" customHeight="1" x14ac:dyDescent="0.25">
      <c r="A16" s="5">
        <v>15</v>
      </c>
      <c r="B16" s="1" t="s">
        <v>210</v>
      </c>
      <c r="C16" s="5">
        <v>76</v>
      </c>
      <c r="D16" s="1" t="s">
        <v>213</v>
      </c>
      <c r="E16" s="1"/>
    </row>
    <row r="17" spans="1:5" ht="15.75" customHeight="1" x14ac:dyDescent="0.25">
      <c r="A17" s="5">
        <v>16</v>
      </c>
      <c r="B17" s="1" t="s">
        <v>212</v>
      </c>
      <c r="C17" s="5">
        <v>72</v>
      </c>
      <c r="D17" s="1" t="s">
        <v>211</v>
      </c>
      <c r="E17" s="5">
        <v>200000</v>
      </c>
    </row>
    <row r="18" spans="1:5" ht="15.75" customHeight="1" x14ac:dyDescent="0.25">
      <c r="A18" s="5">
        <v>17</v>
      </c>
      <c r="B18" s="1" t="s">
        <v>212</v>
      </c>
      <c r="C18" s="5">
        <v>60</v>
      </c>
      <c r="D18" s="1" t="s">
        <v>211</v>
      </c>
      <c r="E18" s="5">
        <v>300000</v>
      </c>
    </row>
    <row r="19" spans="1:5" ht="15.75" customHeight="1" x14ac:dyDescent="0.25">
      <c r="A19" s="5">
        <v>18</v>
      </c>
      <c r="B19" s="1" t="s">
        <v>210</v>
      </c>
      <c r="C19" s="5">
        <v>60</v>
      </c>
      <c r="D19" s="1" t="s">
        <v>213</v>
      </c>
      <c r="E19" s="1"/>
    </row>
    <row r="20" spans="1:5" ht="15.75" customHeight="1" x14ac:dyDescent="0.25">
      <c r="A20" s="5">
        <v>19</v>
      </c>
      <c r="B20" s="1" t="s">
        <v>210</v>
      </c>
      <c r="C20" s="5">
        <v>68</v>
      </c>
      <c r="D20" s="1" t="s">
        <v>213</v>
      </c>
      <c r="E20" s="1"/>
    </row>
    <row r="21" spans="1:5" ht="15.75" customHeight="1" x14ac:dyDescent="0.25">
      <c r="A21" s="5">
        <v>20</v>
      </c>
      <c r="B21" s="1" t="s">
        <v>212</v>
      </c>
      <c r="C21" s="5">
        <v>50.48</v>
      </c>
      <c r="D21" s="1" t="s">
        <v>211</v>
      </c>
      <c r="E21" s="5">
        <v>236000</v>
      </c>
    </row>
    <row r="22" spans="1:5" ht="15.75" customHeight="1" x14ac:dyDescent="0.25">
      <c r="A22" s="5">
        <v>21</v>
      </c>
      <c r="B22" s="1" t="s">
        <v>210</v>
      </c>
      <c r="C22" s="5">
        <v>51</v>
      </c>
      <c r="D22" s="1" t="s">
        <v>211</v>
      </c>
      <c r="E22" s="5">
        <v>265000</v>
      </c>
    </row>
    <row r="23" spans="1:5" ht="15.75" customHeight="1" x14ac:dyDescent="0.25">
      <c r="A23" s="5">
        <v>22</v>
      </c>
      <c r="B23" s="1" t="s">
        <v>210</v>
      </c>
      <c r="C23" s="5"/>
      <c r="D23" s="1" t="s">
        <v>211</v>
      </c>
      <c r="E23" s="5">
        <v>393000</v>
      </c>
    </row>
    <row r="24" spans="1:5" ht="12.5" x14ac:dyDescent="0.25">
      <c r="A24" s="5">
        <v>23</v>
      </c>
      <c r="B24" s="1" t="s">
        <v>210</v>
      </c>
      <c r="C24" s="5">
        <v>55.53</v>
      </c>
      <c r="D24" s="1" t="s">
        <v>211</v>
      </c>
      <c r="E24" s="5">
        <v>360000</v>
      </c>
    </row>
    <row r="25" spans="1:5" ht="12.5" x14ac:dyDescent="0.25">
      <c r="A25" s="5">
        <v>24</v>
      </c>
      <c r="B25" s="1" t="s">
        <v>212</v>
      </c>
      <c r="C25" s="5">
        <v>92</v>
      </c>
      <c r="D25" s="1" t="s">
        <v>211</v>
      </c>
      <c r="E25" s="5">
        <v>300000</v>
      </c>
    </row>
    <row r="26" spans="1:5" ht="12.5" x14ac:dyDescent="0.25">
      <c r="A26" s="5">
        <v>25</v>
      </c>
      <c r="B26" s="1" t="s">
        <v>210</v>
      </c>
      <c r="C26" s="5">
        <v>97.4</v>
      </c>
      <c r="D26" s="1" t="s">
        <v>211</v>
      </c>
      <c r="E26" s="5">
        <v>360000</v>
      </c>
    </row>
    <row r="27" spans="1:5" ht="12.5" x14ac:dyDescent="0.25">
      <c r="A27" s="5">
        <v>26</v>
      </c>
      <c r="B27" s="1" t="s">
        <v>212</v>
      </c>
      <c r="C27" s="5">
        <v>76</v>
      </c>
      <c r="D27" s="1" t="s">
        <v>213</v>
      </c>
      <c r="E27" s="1"/>
    </row>
    <row r="28" spans="1:5" ht="12.5" x14ac:dyDescent="0.25">
      <c r="A28" s="5">
        <v>27</v>
      </c>
      <c r="B28" s="1" t="s">
        <v>212</v>
      </c>
      <c r="C28" s="5">
        <v>94</v>
      </c>
      <c r="D28" s="1" t="s">
        <v>211</v>
      </c>
      <c r="E28" s="5">
        <v>240000</v>
      </c>
    </row>
    <row r="29" spans="1:5" ht="12.5" x14ac:dyDescent="0.25">
      <c r="A29" s="5">
        <v>28</v>
      </c>
      <c r="B29" s="1" t="s">
        <v>210</v>
      </c>
      <c r="C29" s="5">
        <v>68</v>
      </c>
      <c r="D29" s="1" t="s">
        <v>211</v>
      </c>
      <c r="E29" s="5">
        <v>265000</v>
      </c>
    </row>
    <row r="30" spans="1:5" ht="12.5" x14ac:dyDescent="0.25">
      <c r="A30" s="5">
        <v>29</v>
      </c>
      <c r="B30" s="1" t="s">
        <v>212</v>
      </c>
      <c r="C30" s="5">
        <v>73.349999999999994</v>
      </c>
      <c r="D30" s="1" t="s">
        <v>211</v>
      </c>
      <c r="E30" s="5">
        <v>350000</v>
      </c>
    </row>
    <row r="31" spans="1:5" ht="12.5" x14ac:dyDescent="0.25">
      <c r="A31" s="5">
        <v>30</v>
      </c>
      <c r="B31" s="1" t="s">
        <v>210</v>
      </c>
      <c r="C31" s="5">
        <v>77</v>
      </c>
      <c r="D31" s="1" t="s">
        <v>213</v>
      </c>
      <c r="E31" s="1"/>
    </row>
    <row r="32" spans="1:5" ht="12.5" x14ac:dyDescent="0.25">
      <c r="A32" s="5">
        <v>31</v>
      </c>
      <c r="B32" s="1" t="s">
        <v>210</v>
      </c>
      <c r="C32" s="5">
        <v>52</v>
      </c>
      <c r="D32" s="1" t="s">
        <v>211</v>
      </c>
      <c r="E32" s="5">
        <v>250000</v>
      </c>
    </row>
    <row r="33" spans="1:5" ht="12.5" x14ac:dyDescent="0.25">
      <c r="A33" s="5">
        <v>32</v>
      </c>
      <c r="B33" s="1" t="s">
        <v>210</v>
      </c>
      <c r="C33" s="5">
        <v>64</v>
      </c>
      <c r="D33" s="1" t="s">
        <v>213</v>
      </c>
      <c r="E33" s="1"/>
    </row>
    <row r="34" spans="1:5" ht="12.5" x14ac:dyDescent="0.25">
      <c r="A34" s="5">
        <v>33</v>
      </c>
      <c r="B34" s="1" t="s">
        <v>210</v>
      </c>
      <c r="C34" s="5">
        <v>50.89</v>
      </c>
      <c r="D34" s="1" t="s">
        <v>211</v>
      </c>
      <c r="E34" s="5">
        <v>278000</v>
      </c>
    </row>
    <row r="35" spans="1:5" ht="12.5" x14ac:dyDescent="0.25">
      <c r="A35" s="5">
        <v>34</v>
      </c>
      <c r="B35" s="1" t="s">
        <v>212</v>
      </c>
      <c r="C35" s="5">
        <v>88</v>
      </c>
      <c r="D35" s="1" t="s">
        <v>211</v>
      </c>
      <c r="E35" s="5">
        <v>260000</v>
      </c>
    </row>
    <row r="36" spans="1:5" ht="12.5" x14ac:dyDescent="0.25">
      <c r="A36" s="5">
        <v>35</v>
      </c>
      <c r="B36" s="1" t="s">
        <v>210</v>
      </c>
      <c r="C36" s="5">
        <v>68.44</v>
      </c>
      <c r="D36" s="1" t="s">
        <v>213</v>
      </c>
      <c r="E36" s="1"/>
    </row>
    <row r="37" spans="1:5" ht="12.5" x14ac:dyDescent="0.25">
      <c r="A37" s="5">
        <v>36</v>
      </c>
      <c r="B37" s="1" t="s">
        <v>210</v>
      </c>
      <c r="C37" s="5">
        <v>71</v>
      </c>
      <c r="D37" s="1" t="s">
        <v>211</v>
      </c>
      <c r="E37" s="5">
        <v>300000</v>
      </c>
    </row>
    <row r="38" spans="1:5" ht="12.5" x14ac:dyDescent="0.25">
      <c r="A38" s="5">
        <v>37</v>
      </c>
      <c r="B38" s="1" t="s">
        <v>210</v>
      </c>
      <c r="C38" s="5">
        <v>64</v>
      </c>
      <c r="D38" s="1" t="s">
        <v>213</v>
      </c>
      <c r="E38" s="1"/>
    </row>
    <row r="39" spans="1:5" ht="12.5" x14ac:dyDescent="0.25">
      <c r="A39" s="5">
        <v>38</v>
      </c>
      <c r="B39" s="1" t="s">
        <v>210</v>
      </c>
      <c r="C39" s="5"/>
      <c r="D39" s="1" t="s">
        <v>211</v>
      </c>
      <c r="E39" s="5">
        <v>320000</v>
      </c>
    </row>
    <row r="40" spans="1:5" ht="12.5" x14ac:dyDescent="0.25">
      <c r="A40" s="5">
        <v>39</v>
      </c>
      <c r="B40" s="1" t="s">
        <v>210</v>
      </c>
      <c r="C40" s="5">
        <v>53.7</v>
      </c>
      <c r="D40" s="1" t="s">
        <v>211</v>
      </c>
      <c r="E40" s="5">
        <v>240000</v>
      </c>
    </row>
    <row r="41" spans="1:5" ht="12.5" x14ac:dyDescent="0.25">
      <c r="A41" s="5">
        <v>40</v>
      </c>
      <c r="B41" s="1" t="s">
        <v>210</v>
      </c>
      <c r="C41" s="5">
        <v>93</v>
      </c>
      <c r="D41" s="1" t="s">
        <v>211</v>
      </c>
      <c r="E41" s="5">
        <v>411000</v>
      </c>
    </row>
    <row r="42" spans="1:5" ht="12.5" x14ac:dyDescent="0.25">
      <c r="A42" s="5">
        <v>41</v>
      </c>
      <c r="B42" s="1" t="s">
        <v>210</v>
      </c>
      <c r="C42" s="5">
        <v>60</v>
      </c>
      <c r="D42" s="1" t="s">
        <v>211</v>
      </c>
      <c r="E42" s="5">
        <v>287000</v>
      </c>
    </row>
    <row r="43" spans="1:5" ht="12.5" x14ac:dyDescent="0.25">
      <c r="A43" s="5">
        <v>42</v>
      </c>
      <c r="B43" s="1" t="s">
        <v>212</v>
      </c>
      <c r="C43" s="5"/>
      <c r="D43" s="1" t="s">
        <v>213</v>
      </c>
      <c r="E43" s="1"/>
    </row>
    <row r="44" spans="1:5" ht="12.5" x14ac:dyDescent="0.25">
      <c r="A44" s="5">
        <v>43</v>
      </c>
      <c r="B44" s="1" t="s">
        <v>210</v>
      </c>
      <c r="C44" s="5">
        <v>63</v>
      </c>
      <c r="D44" s="1" t="s">
        <v>213</v>
      </c>
      <c r="E44" s="1"/>
    </row>
    <row r="45" spans="1:5" ht="12.5" x14ac:dyDescent="0.25">
      <c r="A45" s="5">
        <v>44</v>
      </c>
      <c r="B45" s="1" t="s">
        <v>210</v>
      </c>
      <c r="C45" s="5">
        <v>95</v>
      </c>
      <c r="D45" s="1" t="s">
        <v>211</v>
      </c>
      <c r="E45" s="5">
        <v>300000</v>
      </c>
    </row>
    <row r="46" spans="1:5" ht="12.5" x14ac:dyDescent="0.25">
      <c r="A46" s="5">
        <v>45</v>
      </c>
      <c r="B46" s="1" t="s">
        <v>212</v>
      </c>
      <c r="C46" s="5">
        <v>89</v>
      </c>
      <c r="D46" s="1" t="s">
        <v>211</v>
      </c>
      <c r="E46" s="5">
        <v>200000</v>
      </c>
    </row>
    <row r="47" spans="1:5" ht="12.5" x14ac:dyDescent="0.25">
      <c r="A47" s="5">
        <v>46</v>
      </c>
      <c r="B47" s="1" t="s">
        <v>210</v>
      </c>
      <c r="C47" s="5">
        <v>58</v>
      </c>
      <c r="D47" s="1" t="s">
        <v>213</v>
      </c>
      <c r="E47" s="1"/>
    </row>
    <row r="48" spans="1:5" ht="12.5" x14ac:dyDescent="0.25">
      <c r="A48" s="5">
        <v>47</v>
      </c>
      <c r="B48" s="1" t="s">
        <v>210</v>
      </c>
      <c r="C48" s="5">
        <v>68</v>
      </c>
      <c r="D48" s="1" t="s">
        <v>213</v>
      </c>
      <c r="E48" s="1"/>
    </row>
    <row r="49" spans="1:5" ht="12.5" x14ac:dyDescent="0.25">
      <c r="A49" s="5">
        <v>48</v>
      </c>
      <c r="B49" s="1" t="s">
        <v>212</v>
      </c>
      <c r="C49" s="5">
        <v>78</v>
      </c>
      <c r="D49" s="1" t="s">
        <v>211</v>
      </c>
      <c r="E49" s="5">
        <v>204000</v>
      </c>
    </row>
    <row r="50" spans="1:5" ht="12.5" x14ac:dyDescent="0.25">
      <c r="A50" s="5">
        <v>49</v>
      </c>
      <c r="B50" s="1" t="s">
        <v>210</v>
      </c>
      <c r="C50" s="5">
        <v>64</v>
      </c>
      <c r="D50" s="1" t="s">
        <v>211</v>
      </c>
      <c r="E50" s="5">
        <v>250000</v>
      </c>
    </row>
    <row r="51" spans="1:5" ht="12.5" x14ac:dyDescent="0.25">
      <c r="A51" s="5">
        <v>50</v>
      </c>
      <c r="B51" s="1" t="s">
        <v>210</v>
      </c>
      <c r="C51" s="5">
        <v>65</v>
      </c>
      <c r="D51" s="1" t="s">
        <v>213</v>
      </c>
      <c r="E51" s="1"/>
    </row>
    <row r="52" spans="1:5" ht="12.5" x14ac:dyDescent="0.25">
      <c r="A52" s="5">
        <v>51</v>
      </c>
      <c r="B52" s="1" t="s">
        <v>210</v>
      </c>
      <c r="C52" s="5">
        <v>65</v>
      </c>
      <c r="D52" s="1" t="s">
        <v>211</v>
      </c>
      <c r="E52" s="5">
        <v>200000</v>
      </c>
    </row>
    <row r="53" spans="1:5" ht="12.5" x14ac:dyDescent="0.25">
      <c r="A53" s="5">
        <v>52</v>
      </c>
      <c r="B53" s="1" t="s">
        <v>210</v>
      </c>
      <c r="C53" s="5"/>
      <c r="D53" s="1" t="s">
        <v>213</v>
      </c>
      <c r="E53" s="1"/>
    </row>
    <row r="54" spans="1:5" ht="12.5" x14ac:dyDescent="0.25">
      <c r="A54" s="5">
        <v>53</v>
      </c>
      <c r="B54" s="1" t="s">
        <v>210</v>
      </c>
      <c r="C54" s="5">
        <v>71.2</v>
      </c>
      <c r="D54" s="1" t="s">
        <v>213</v>
      </c>
      <c r="E54" s="1"/>
    </row>
    <row r="55" spans="1:5" ht="12.5" x14ac:dyDescent="0.25">
      <c r="A55" s="5">
        <v>54</v>
      </c>
      <c r="B55" s="1" t="s">
        <v>210</v>
      </c>
      <c r="C55" s="5">
        <v>87</v>
      </c>
      <c r="D55" s="1" t="s">
        <v>211</v>
      </c>
      <c r="E55" s="5">
        <v>450000</v>
      </c>
    </row>
    <row r="56" spans="1:5" ht="12.5" x14ac:dyDescent="0.25">
      <c r="A56" s="5">
        <v>55</v>
      </c>
      <c r="B56" s="1" t="s">
        <v>210</v>
      </c>
      <c r="C56" s="5">
        <v>78</v>
      </c>
      <c r="D56" s="1" t="s">
        <v>211</v>
      </c>
      <c r="E56" s="5">
        <v>216000</v>
      </c>
    </row>
    <row r="57" spans="1:5" ht="12.5" x14ac:dyDescent="0.25">
      <c r="A57" s="5">
        <v>56</v>
      </c>
      <c r="B57" s="1" t="s">
        <v>210</v>
      </c>
      <c r="C57" s="5">
        <v>71</v>
      </c>
      <c r="D57" s="1" t="s">
        <v>211</v>
      </c>
      <c r="E57" s="5">
        <v>220000</v>
      </c>
    </row>
    <row r="58" spans="1:5" ht="12.5" x14ac:dyDescent="0.25">
      <c r="A58" s="5">
        <v>57</v>
      </c>
      <c r="B58" s="1" t="s">
        <v>210</v>
      </c>
      <c r="C58" s="5">
        <v>68</v>
      </c>
      <c r="D58" s="1" t="s">
        <v>211</v>
      </c>
      <c r="E58" s="5">
        <v>240000</v>
      </c>
    </row>
    <row r="59" spans="1:5" ht="12.5" x14ac:dyDescent="0.25">
      <c r="A59" s="5">
        <v>58</v>
      </c>
      <c r="B59" s="1" t="s">
        <v>210</v>
      </c>
      <c r="C59" s="5">
        <v>80</v>
      </c>
      <c r="D59" s="1" t="s">
        <v>211</v>
      </c>
      <c r="E59" s="5">
        <v>360000</v>
      </c>
    </row>
    <row r="60" spans="1:5" ht="12.5" x14ac:dyDescent="0.25">
      <c r="A60" s="5">
        <v>59</v>
      </c>
      <c r="B60" s="1" t="s">
        <v>210</v>
      </c>
      <c r="C60" s="5">
        <v>74</v>
      </c>
      <c r="D60" s="1" t="s">
        <v>211</v>
      </c>
      <c r="E60" s="5">
        <v>268000</v>
      </c>
    </row>
    <row r="61" spans="1:5" ht="12.5" x14ac:dyDescent="0.25">
      <c r="A61" s="5">
        <v>60</v>
      </c>
      <c r="B61" s="1" t="s">
        <v>210</v>
      </c>
      <c r="C61" s="5">
        <v>57.6</v>
      </c>
      <c r="D61" s="1" t="s">
        <v>211</v>
      </c>
      <c r="E61" s="5">
        <v>265000</v>
      </c>
    </row>
    <row r="62" spans="1:5" ht="12.5" x14ac:dyDescent="0.25">
      <c r="A62" s="5">
        <v>61</v>
      </c>
      <c r="B62" s="1" t="s">
        <v>212</v>
      </c>
      <c r="C62" s="5">
        <v>60</v>
      </c>
      <c r="D62" s="1" t="s">
        <v>211</v>
      </c>
      <c r="E62" s="5">
        <v>260000</v>
      </c>
    </row>
    <row r="63" spans="1:5" ht="12.5" x14ac:dyDescent="0.25">
      <c r="A63" s="5">
        <v>62</v>
      </c>
      <c r="B63" s="1" t="s">
        <v>210</v>
      </c>
      <c r="C63" s="5">
        <v>61.6</v>
      </c>
      <c r="D63" s="1" t="s">
        <v>211</v>
      </c>
      <c r="E63" s="5">
        <v>300000</v>
      </c>
    </row>
    <row r="64" spans="1:5" ht="12.5" x14ac:dyDescent="0.25">
      <c r="A64" s="5">
        <v>63</v>
      </c>
      <c r="B64" s="1" t="s">
        <v>210</v>
      </c>
      <c r="C64" s="5">
        <v>59</v>
      </c>
      <c r="D64" s="1" t="s">
        <v>211</v>
      </c>
      <c r="E64" s="5">
        <v>240000</v>
      </c>
    </row>
    <row r="65" spans="1:5" ht="12.5" x14ac:dyDescent="0.25">
      <c r="A65" s="5">
        <v>64</v>
      </c>
      <c r="B65" s="1" t="s">
        <v>210</v>
      </c>
      <c r="C65" s="5">
        <v>68.5</v>
      </c>
      <c r="D65" s="1" t="s">
        <v>213</v>
      </c>
      <c r="E65" s="1"/>
    </row>
    <row r="66" spans="1:5" ht="12.5" x14ac:dyDescent="0.25">
      <c r="A66" s="5">
        <v>65</v>
      </c>
      <c r="B66" s="1" t="s">
        <v>210</v>
      </c>
      <c r="C66" s="5">
        <v>61</v>
      </c>
      <c r="D66" s="1" t="s">
        <v>211</v>
      </c>
      <c r="E66" s="5">
        <v>240000</v>
      </c>
    </row>
    <row r="67" spans="1:5" ht="12.5" x14ac:dyDescent="0.25">
      <c r="A67" s="5">
        <v>66</v>
      </c>
      <c r="B67" s="1" t="s">
        <v>210</v>
      </c>
      <c r="C67" s="5">
        <v>89.69</v>
      </c>
      <c r="D67" s="1" t="s">
        <v>213</v>
      </c>
      <c r="E67" s="1"/>
    </row>
    <row r="68" spans="1:5" ht="12.5" x14ac:dyDescent="0.25">
      <c r="A68" s="5">
        <v>67</v>
      </c>
      <c r="B68" s="1" t="s">
        <v>210</v>
      </c>
      <c r="C68" s="5">
        <v>68.92</v>
      </c>
      <c r="D68" s="1" t="s">
        <v>211</v>
      </c>
      <c r="E68" s="5">
        <v>275000</v>
      </c>
    </row>
    <row r="69" spans="1:5" ht="12.5" x14ac:dyDescent="0.25">
      <c r="A69" s="5">
        <v>68</v>
      </c>
      <c r="B69" s="1" t="s">
        <v>210</v>
      </c>
      <c r="C69" s="5">
        <v>68.709999999999994</v>
      </c>
      <c r="D69" s="1" t="s">
        <v>211</v>
      </c>
      <c r="E69" s="5">
        <v>275000</v>
      </c>
    </row>
    <row r="70" spans="1:5" ht="12.5" x14ac:dyDescent="0.25">
      <c r="A70" s="5">
        <v>69</v>
      </c>
      <c r="B70" s="1" t="s">
        <v>210</v>
      </c>
      <c r="C70" s="5">
        <v>79</v>
      </c>
      <c r="D70" s="1" t="s">
        <v>213</v>
      </c>
      <c r="E70" s="1"/>
    </row>
    <row r="71" spans="1:5" ht="12.5" x14ac:dyDescent="0.25">
      <c r="A71" s="5">
        <v>70</v>
      </c>
      <c r="B71" s="1" t="s">
        <v>212</v>
      </c>
      <c r="C71" s="5"/>
      <c r="D71" s="1" t="s">
        <v>211</v>
      </c>
      <c r="E71" s="5">
        <v>275000</v>
      </c>
    </row>
    <row r="72" spans="1:5" ht="12.5" x14ac:dyDescent="0.25">
      <c r="A72" s="5">
        <v>71</v>
      </c>
      <c r="B72" s="1" t="s">
        <v>210</v>
      </c>
      <c r="C72" s="5">
        <v>89</v>
      </c>
      <c r="D72" s="1" t="s">
        <v>211</v>
      </c>
      <c r="E72" s="5">
        <v>360000</v>
      </c>
    </row>
    <row r="73" spans="1:5" ht="12.5" x14ac:dyDescent="0.25">
      <c r="A73" s="5">
        <v>72</v>
      </c>
      <c r="B73" s="1" t="s">
        <v>210</v>
      </c>
      <c r="C73" s="5">
        <v>95</v>
      </c>
      <c r="D73" s="1" t="s">
        <v>211</v>
      </c>
      <c r="E73" s="5">
        <v>240000</v>
      </c>
    </row>
    <row r="74" spans="1:5" ht="12.5" x14ac:dyDescent="0.25">
      <c r="A74" s="5">
        <v>73</v>
      </c>
      <c r="B74" s="1" t="s">
        <v>210</v>
      </c>
      <c r="C74" s="5">
        <v>95.5</v>
      </c>
      <c r="D74" s="1" t="s">
        <v>211</v>
      </c>
      <c r="E74" s="5">
        <v>240000</v>
      </c>
    </row>
    <row r="75" spans="1:5" ht="12.5" x14ac:dyDescent="0.25">
      <c r="A75" s="5">
        <v>74</v>
      </c>
      <c r="B75" s="1" t="s">
        <v>210</v>
      </c>
      <c r="C75" s="5">
        <v>86</v>
      </c>
      <c r="D75" s="1" t="s">
        <v>211</v>
      </c>
      <c r="E75" s="5">
        <v>218000</v>
      </c>
    </row>
    <row r="76" spans="1:5" ht="12.5" x14ac:dyDescent="0.25">
      <c r="A76" s="5">
        <v>75</v>
      </c>
      <c r="B76" s="1" t="s">
        <v>210</v>
      </c>
      <c r="C76" s="5">
        <v>84.27</v>
      </c>
      <c r="D76" s="1" t="s">
        <v>211</v>
      </c>
      <c r="E76" s="5">
        <v>336000</v>
      </c>
    </row>
    <row r="77" spans="1:5" ht="12.5" x14ac:dyDescent="0.25">
      <c r="A77" s="5">
        <v>76</v>
      </c>
      <c r="B77" s="1" t="s">
        <v>210</v>
      </c>
      <c r="C77" s="5">
        <v>74</v>
      </c>
      <c r="D77" s="1" t="s">
        <v>213</v>
      </c>
      <c r="E77" s="1"/>
    </row>
    <row r="78" spans="1:5" ht="12.5" x14ac:dyDescent="0.25">
      <c r="A78" s="5">
        <v>77</v>
      </c>
      <c r="B78" s="1" t="s">
        <v>210</v>
      </c>
      <c r="C78" s="5">
        <v>61</v>
      </c>
      <c r="D78" s="1" t="s">
        <v>211</v>
      </c>
      <c r="E78" s="5">
        <v>230000</v>
      </c>
    </row>
    <row r="79" spans="1:5" ht="12.5" x14ac:dyDescent="0.25">
      <c r="A79" s="5">
        <v>78</v>
      </c>
      <c r="B79" s="1" t="s">
        <v>212</v>
      </c>
      <c r="C79" s="5">
        <v>69</v>
      </c>
      <c r="D79" s="1" t="s">
        <v>211</v>
      </c>
      <c r="E79" s="5">
        <v>500000</v>
      </c>
    </row>
    <row r="80" spans="1:5" ht="12.5" x14ac:dyDescent="0.25">
      <c r="A80" s="5">
        <v>79</v>
      </c>
      <c r="B80" s="1" t="s">
        <v>210</v>
      </c>
      <c r="C80" s="5">
        <v>86.04</v>
      </c>
      <c r="D80" s="1" t="s">
        <v>211</v>
      </c>
      <c r="E80" s="5">
        <v>270000</v>
      </c>
    </row>
    <row r="81" spans="1:5" ht="12.5" x14ac:dyDescent="0.25">
      <c r="A81" s="5">
        <v>80</v>
      </c>
      <c r="B81" s="1" t="s">
        <v>210</v>
      </c>
      <c r="C81" s="5">
        <v>75</v>
      </c>
      <c r="D81" s="1" t="s">
        <v>213</v>
      </c>
      <c r="E81" s="1"/>
    </row>
    <row r="82" spans="1:5" ht="12.5" x14ac:dyDescent="0.25">
      <c r="A82" s="5">
        <v>81</v>
      </c>
      <c r="B82" s="1" t="s">
        <v>212</v>
      </c>
      <c r="C82" s="5">
        <v>67</v>
      </c>
      <c r="D82" s="1" t="s">
        <v>211</v>
      </c>
      <c r="E82" s="5">
        <v>240000</v>
      </c>
    </row>
    <row r="83" spans="1:5" ht="12.5" x14ac:dyDescent="0.25">
      <c r="A83" s="5">
        <v>82</v>
      </c>
      <c r="B83" s="1" t="s">
        <v>212</v>
      </c>
      <c r="C83" s="5">
        <v>86</v>
      </c>
      <c r="D83" s="1" t="s">
        <v>211</v>
      </c>
      <c r="E83" s="5">
        <v>300000</v>
      </c>
    </row>
    <row r="84" spans="1:5" ht="12.5" x14ac:dyDescent="0.25">
      <c r="A84" s="5">
        <v>83</v>
      </c>
      <c r="B84" s="1" t="s">
        <v>210</v>
      </c>
      <c r="C84" s="5">
        <v>82</v>
      </c>
      <c r="D84" s="1" t="s">
        <v>213</v>
      </c>
      <c r="E84" s="1"/>
    </row>
    <row r="85" spans="1:5" ht="12.5" x14ac:dyDescent="0.25">
      <c r="A85" s="5">
        <v>84</v>
      </c>
      <c r="B85" s="1" t="s">
        <v>212</v>
      </c>
      <c r="C85" s="5">
        <v>84</v>
      </c>
      <c r="D85" s="1" t="s">
        <v>211</v>
      </c>
      <c r="E85" s="5">
        <v>300000</v>
      </c>
    </row>
    <row r="86" spans="1:5" ht="12.5" x14ac:dyDescent="0.25">
      <c r="A86" s="5">
        <v>85</v>
      </c>
      <c r="B86" s="1" t="s">
        <v>212</v>
      </c>
      <c r="C86" s="5">
        <v>55</v>
      </c>
      <c r="D86" s="1" t="s">
        <v>211</v>
      </c>
      <c r="E86" s="5">
        <v>300000</v>
      </c>
    </row>
    <row r="87" spans="1:5" ht="12.5" x14ac:dyDescent="0.25">
      <c r="A87" s="5">
        <v>86</v>
      </c>
      <c r="B87" s="1" t="s">
        <v>212</v>
      </c>
      <c r="C87" s="5">
        <v>78.739999999999995</v>
      </c>
      <c r="D87" s="1" t="s">
        <v>211</v>
      </c>
      <c r="E87" s="5">
        <v>400000</v>
      </c>
    </row>
    <row r="88" spans="1:5" ht="12.5" x14ac:dyDescent="0.25">
      <c r="A88" s="5">
        <v>87</v>
      </c>
      <c r="B88" s="1" t="s">
        <v>210</v>
      </c>
      <c r="C88" s="5">
        <v>67</v>
      </c>
      <c r="D88" s="1" t="s">
        <v>211</v>
      </c>
      <c r="E88" s="5">
        <v>220000</v>
      </c>
    </row>
    <row r="89" spans="1:5" ht="12.5" x14ac:dyDescent="0.25">
      <c r="A89" s="5">
        <v>88</v>
      </c>
      <c r="B89" s="1" t="s">
        <v>210</v>
      </c>
      <c r="C89" s="5">
        <v>75</v>
      </c>
      <c r="D89" s="1" t="s">
        <v>213</v>
      </c>
      <c r="E89" s="1"/>
    </row>
    <row r="90" spans="1:5" ht="12.5" x14ac:dyDescent="0.25">
      <c r="A90" s="5">
        <v>89</v>
      </c>
      <c r="B90" s="1" t="s">
        <v>210</v>
      </c>
      <c r="C90" s="5">
        <v>58</v>
      </c>
      <c r="D90" s="1" t="s">
        <v>211</v>
      </c>
      <c r="E90" s="5">
        <v>210000</v>
      </c>
    </row>
    <row r="91" spans="1:5" ht="12.5" x14ac:dyDescent="0.25">
      <c r="A91" s="5">
        <v>90</v>
      </c>
      <c r="B91" s="1" t="s">
        <v>212</v>
      </c>
      <c r="C91" s="5">
        <v>62</v>
      </c>
      <c r="D91" s="1" t="s">
        <v>211</v>
      </c>
      <c r="E91" s="5">
        <v>210000</v>
      </c>
    </row>
    <row r="92" spans="1:5" ht="12.5" x14ac:dyDescent="0.25">
      <c r="A92" s="5">
        <v>91</v>
      </c>
      <c r="B92" s="1" t="s">
        <v>210</v>
      </c>
      <c r="C92" s="5">
        <v>92</v>
      </c>
      <c r="D92" s="1" t="s">
        <v>211</v>
      </c>
      <c r="E92" s="5">
        <v>300000</v>
      </c>
    </row>
    <row r="93" spans="1:5" ht="12.5" x14ac:dyDescent="0.25">
      <c r="A93" s="5">
        <v>92</v>
      </c>
      <c r="B93" s="1" t="s">
        <v>210</v>
      </c>
      <c r="C93" s="5">
        <v>67</v>
      </c>
      <c r="D93" s="1" t="s">
        <v>213</v>
      </c>
      <c r="E93" s="1"/>
    </row>
    <row r="94" spans="1:5" ht="12.5" x14ac:dyDescent="0.25">
      <c r="A94" s="5">
        <v>93</v>
      </c>
      <c r="B94" s="1" t="s">
        <v>210</v>
      </c>
      <c r="C94" s="5">
        <v>72</v>
      </c>
      <c r="D94" s="1" t="s">
        <v>211</v>
      </c>
      <c r="E94" s="5">
        <v>230000</v>
      </c>
    </row>
    <row r="95" spans="1:5" ht="12.5" x14ac:dyDescent="0.25">
      <c r="A95" s="5">
        <v>94</v>
      </c>
      <c r="B95" s="1" t="s">
        <v>210</v>
      </c>
      <c r="C95" s="5">
        <v>72</v>
      </c>
      <c r="D95" s="1" t="s">
        <v>213</v>
      </c>
      <c r="E95" s="1"/>
    </row>
    <row r="96" spans="1:5" ht="12.5" x14ac:dyDescent="0.25">
      <c r="A96" s="5">
        <v>95</v>
      </c>
      <c r="B96" s="1" t="s">
        <v>210</v>
      </c>
      <c r="C96" s="5">
        <v>53.88</v>
      </c>
      <c r="D96" s="1" t="s">
        <v>211</v>
      </c>
      <c r="E96" s="5">
        <v>260000</v>
      </c>
    </row>
    <row r="97" spans="1:5" ht="12.5" x14ac:dyDescent="0.25">
      <c r="A97" s="5">
        <v>96</v>
      </c>
      <c r="B97" s="1" t="s">
        <v>212</v>
      </c>
      <c r="C97" s="5">
        <v>95.46</v>
      </c>
      <c r="D97" s="1" t="s">
        <v>211</v>
      </c>
      <c r="E97" s="5">
        <v>420000</v>
      </c>
    </row>
    <row r="98" spans="1:5" ht="12.5" x14ac:dyDescent="0.25">
      <c r="A98" s="5">
        <v>97</v>
      </c>
      <c r="B98" s="1" t="s">
        <v>212</v>
      </c>
      <c r="C98" s="5">
        <v>66</v>
      </c>
      <c r="D98" s="1" t="s">
        <v>211</v>
      </c>
      <c r="E98" s="5">
        <v>300000</v>
      </c>
    </row>
    <row r="99" spans="1:5" ht="12.5" x14ac:dyDescent="0.25">
      <c r="A99" s="5">
        <v>98</v>
      </c>
      <c r="B99" s="1" t="s">
        <v>210</v>
      </c>
      <c r="C99" s="5">
        <v>93.91</v>
      </c>
      <c r="D99" s="1" t="s">
        <v>213</v>
      </c>
      <c r="E99" s="1"/>
    </row>
    <row r="100" spans="1:5" ht="12.5" x14ac:dyDescent="0.25">
      <c r="A100" s="5">
        <v>99</v>
      </c>
      <c r="B100" s="1" t="s">
        <v>210</v>
      </c>
      <c r="C100" s="5">
        <v>70</v>
      </c>
      <c r="D100" s="1" t="s">
        <v>211</v>
      </c>
      <c r="E100" s="5">
        <v>220000</v>
      </c>
    </row>
    <row r="101" spans="1:5" ht="12.5" x14ac:dyDescent="0.25">
      <c r="A101" s="5">
        <v>100</v>
      </c>
      <c r="B101" s="1" t="s">
        <v>210</v>
      </c>
      <c r="C101" s="5">
        <v>50</v>
      </c>
      <c r="D101" s="1" t="s">
        <v>213</v>
      </c>
      <c r="E101" s="1"/>
    </row>
    <row r="102" spans="1:5" ht="12.5" x14ac:dyDescent="0.25">
      <c r="A102" s="5">
        <v>101</v>
      </c>
      <c r="B102" s="1" t="s">
        <v>212</v>
      </c>
      <c r="C102" s="5">
        <v>56.39</v>
      </c>
      <c r="D102" s="1" t="s">
        <v>213</v>
      </c>
      <c r="E102" s="1"/>
    </row>
    <row r="103" spans="1:5" ht="12.5" x14ac:dyDescent="0.25">
      <c r="A103" s="5">
        <v>102</v>
      </c>
      <c r="B103" s="1" t="s">
        <v>210</v>
      </c>
      <c r="C103" s="5">
        <v>78</v>
      </c>
      <c r="D103" s="1" t="s">
        <v>211</v>
      </c>
      <c r="E103" s="5">
        <v>380000</v>
      </c>
    </row>
    <row r="104" spans="1:5" ht="12.5" x14ac:dyDescent="0.25">
      <c r="A104" s="5">
        <v>103</v>
      </c>
      <c r="B104" s="1" t="s">
        <v>212</v>
      </c>
      <c r="C104" s="5">
        <v>57.5</v>
      </c>
      <c r="D104" s="1" t="s">
        <v>211</v>
      </c>
      <c r="E104" s="5">
        <v>300000</v>
      </c>
    </row>
    <row r="105" spans="1:5" ht="12.5" x14ac:dyDescent="0.25">
      <c r="A105" s="5">
        <v>104</v>
      </c>
      <c r="B105" s="1" t="s">
        <v>212</v>
      </c>
      <c r="C105" s="5">
        <v>85</v>
      </c>
      <c r="D105" s="1" t="s">
        <v>211</v>
      </c>
      <c r="E105" s="5">
        <v>240000</v>
      </c>
    </row>
    <row r="106" spans="1:5" ht="12.5" x14ac:dyDescent="0.25">
      <c r="A106" s="5">
        <v>105</v>
      </c>
      <c r="B106" s="1" t="s">
        <v>212</v>
      </c>
      <c r="C106" s="5">
        <v>55</v>
      </c>
      <c r="D106" s="1" t="s">
        <v>211</v>
      </c>
      <c r="E106" s="5">
        <v>360000</v>
      </c>
    </row>
    <row r="107" spans="1:5" ht="12.5" x14ac:dyDescent="0.25">
      <c r="A107" s="5">
        <v>106</v>
      </c>
      <c r="B107" s="1" t="s">
        <v>210</v>
      </c>
      <c r="C107" s="5"/>
      <c r="D107" s="1" t="s">
        <v>213</v>
      </c>
      <c r="E107" s="1"/>
    </row>
    <row r="108" spans="1:5" ht="12.5" x14ac:dyDescent="0.25">
      <c r="A108" s="5">
        <v>107</v>
      </c>
      <c r="B108" s="1" t="s">
        <v>210</v>
      </c>
      <c r="C108" s="5">
        <v>71</v>
      </c>
      <c r="D108" s="1" t="s">
        <v>213</v>
      </c>
      <c r="E108" s="1"/>
    </row>
    <row r="109" spans="1:5" ht="12.5" x14ac:dyDescent="0.25">
      <c r="A109" s="5">
        <v>108</v>
      </c>
      <c r="B109" s="1" t="s">
        <v>210</v>
      </c>
      <c r="C109" s="5"/>
      <c r="D109" s="1" t="s">
        <v>211</v>
      </c>
      <c r="E109" s="5">
        <v>200000</v>
      </c>
    </row>
    <row r="110" spans="1:5" ht="12.5" x14ac:dyDescent="0.25">
      <c r="A110" s="5">
        <v>109</v>
      </c>
      <c r="B110" s="1" t="s">
        <v>210</v>
      </c>
      <c r="C110" s="5">
        <v>84</v>
      </c>
      <c r="D110" s="1" t="s">
        <v>211</v>
      </c>
      <c r="E110" s="5">
        <v>300000</v>
      </c>
    </row>
    <row r="111" spans="1:5" ht="12.5" x14ac:dyDescent="0.25">
      <c r="A111" s="5">
        <v>110</v>
      </c>
      <c r="B111" s="1" t="s">
        <v>212</v>
      </c>
      <c r="C111" s="5">
        <v>86</v>
      </c>
      <c r="D111" s="1" t="s">
        <v>213</v>
      </c>
      <c r="E111" s="1"/>
    </row>
    <row r="112" spans="1:5" ht="12.5" x14ac:dyDescent="0.25">
      <c r="A112" s="5">
        <v>111</v>
      </c>
      <c r="B112" s="1" t="s">
        <v>210</v>
      </c>
      <c r="C112" s="5">
        <v>57.2</v>
      </c>
      <c r="D112" s="1" t="s">
        <v>211</v>
      </c>
      <c r="E112" s="5">
        <v>250000</v>
      </c>
    </row>
    <row r="113" spans="1:5" ht="12.5" x14ac:dyDescent="0.25">
      <c r="A113" s="5">
        <v>112</v>
      </c>
      <c r="B113" s="1" t="s">
        <v>210</v>
      </c>
      <c r="C113" s="5">
        <v>60</v>
      </c>
      <c r="D113" s="1" t="s">
        <v>213</v>
      </c>
      <c r="E113" s="1"/>
    </row>
    <row r="114" spans="1:5" ht="12.5" x14ac:dyDescent="0.25">
      <c r="A114" s="5">
        <v>113</v>
      </c>
      <c r="B114" s="1" t="s">
        <v>210</v>
      </c>
      <c r="C114" s="5">
        <v>58</v>
      </c>
      <c r="D114" s="1" t="s">
        <v>211</v>
      </c>
      <c r="E114" s="5">
        <v>250000</v>
      </c>
    </row>
    <row r="115" spans="1:5" ht="12.5" x14ac:dyDescent="0.25">
      <c r="A115" s="5">
        <v>114</v>
      </c>
      <c r="B115" s="1" t="s">
        <v>210</v>
      </c>
      <c r="C115" s="5">
        <v>72.150000000000006</v>
      </c>
      <c r="D115" s="1" t="s">
        <v>211</v>
      </c>
      <c r="E115" s="5">
        <v>280000</v>
      </c>
    </row>
    <row r="116" spans="1:5" ht="12.5" x14ac:dyDescent="0.25">
      <c r="A116" s="5">
        <v>115</v>
      </c>
      <c r="B116" s="1" t="s">
        <v>210</v>
      </c>
      <c r="C116" s="5">
        <v>53.7</v>
      </c>
      <c r="D116" s="1" t="s">
        <v>211</v>
      </c>
      <c r="E116" s="5">
        <v>250000</v>
      </c>
    </row>
    <row r="117" spans="1:5" ht="12.5" x14ac:dyDescent="0.25">
      <c r="A117" s="5">
        <v>116</v>
      </c>
      <c r="B117" s="1" t="s">
        <v>210</v>
      </c>
      <c r="C117" s="5">
        <v>89</v>
      </c>
      <c r="D117" s="1" t="s">
        <v>211</v>
      </c>
      <c r="E117" s="5">
        <v>216000</v>
      </c>
    </row>
    <row r="118" spans="1:5" ht="12.5" x14ac:dyDescent="0.25">
      <c r="A118" s="5">
        <v>117</v>
      </c>
      <c r="B118" s="1" t="s">
        <v>212</v>
      </c>
      <c r="C118" s="5">
        <v>96</v>
      </c>
      <c r="D118" s="1" t="s">
        <v>211</v>
      </c>
      <c r="E118" s="5">
        <v>300000</v>
      </c>
    </row>
    <row r="119" spans="1:5" ht="12.5" x14ac:dyDescent="0.25">
      <c r="A119" s="5">
        <v>118</v>
      </c>
      <c r="B119" s="1" t="s">
        <v>210</v>
      </c>
      <c r="C119" s="5">
        <v>80</v>
      </c>
      <c r="D119" s="1" t="s">
        <v>211</v>
      </c>
      <c r="E119" s="5">
        <v>240000</v>
      </c>
    </row>
    <row r="120" spans="1:5" ht="12.5" x14ac:dyDescent="0.25">
      <c r="A120" s="5">
        <v>119</v>
      </c>
      <c r="B120" s="1" t="s">
        <v>212</v>
      </c>
      <c r="C120" s="5">
        <v>97</v>
      </c>
      <c r="D120" s="1" t="s">
        <v>211</v>
      </c>
      <c r="E120" s="5">
        <v>276000</v>
      </c>
    </row>
    <row r="121" spans="1:5" ht="12.5" x14ac:dyDescent="0.25">
      <c r="A121" s="5">
        <v>120</v>
      </c>
      <c r="B121" s="1" t="s">
        <v>212</v>
      </c>
      <c r="C121" s="5">
        <v>82.66</v>
      </c>
      <c r="D121" s="1" t="s">
        <v>211</v>
      </c>
      <c r="E121" s="5">
        <v>940000</v>
      </c>
    </row>
    <row r="122" spans="1:5" ht="12.5" x14ac:dyDescent="0.25">
      <c r="A122" s="5">
        <v>121</v>
      </c>
      <c r="B122" s="1" t="s">
        <v>210</v>
      </c>
      <c r="C122" s="5">
        <v>73</v>
      </c>
      <c r="D122" s="1" t="s">
        <v>213</v>
      </c>
      <c r="E122" s="1"/>
    </row>
    <row r="123" spans="1:5" ht="12.5" x14ac:dyDescent="0.25">
      <c r="A123" s="5">
        <v>122</v>
      </c>
      <c r="B123" s="1" t="s">
        <v>212</v>
      </c>
      <c r="C123" s="5">
        <v>55.67</v>
      </c>
      <c r="D123" s="1" t="s">
        <v>211</v>
      </c>
      <c r="E123" s="5">
        <v>250000</v>
      </c>
    </row>
    <row r="124" spans="1:5" ht="12.5" x14ac:dyDescent="0.25">
      <c r="A124" s="5">
        <v>123</v>
      </c>
      <c r="B124" s="1" t="s">
        <v>212</v>
      </c>
      <c r="C124" s="5">
        <v>80.400000000000006</v>
      </c>
      <c r="D124" s="1" t="s">
        <v>211</v>
      </c>
      <c r="E124" s="5">
        <v>236000</v>
      </c>
    </row>
    <row r="125" spans="1:5" ht="12.5" x14ac:dyDescent="0.25">
      <c r="A125" s="5">
        <v>124</v>
      </c>
      <c r="B125" s="1" t="s">
        <v>212</v>
      </c>
      <c r="C125" s="5">
        <v>60</v>
      </c>
      <c r="D125" s="1" t="s">
        <v>211</v>
      </c>
      <c r="E125" s="5">
        <v>240000</v>
      </c>
    </row>
    <row r="126" spans="1:5" ht="12.5" x14ac:dyDescent="0.25">
      <c r="A126" s="5">
        <v>125</v>
      </c>
      <c r="B126" s="1" t="s">
        <v>212</v>
      </c>
      <c r="C126" s="5">
        <v>64</v>
      </c>
      <c r="D126" s="1" t="s">
        <v>211</v>
      </c>
      <c r="E126" s="5">
        <v>250000</v>
      </c>
    </row>
    <row r="127" spans="1:5" ht="12.5" x14ac:dyDescent="0.25">
      <c r="A127" s="5">
        <v>126</v>
      </c>
      <c r="B127" s="1" t="s">
        <v>210</v>
      </c>
      <c r="C127" s="5">
        <v>75</v>
      </c>
      <c r="D127" s="1" t="s">
        <v>211</v>
      </c>
      <c r="E127" s="5">
        <v>350000</v>
      </c>
    </row>
    <row r="128" spans="1:5" ht="12.5" x14ac:dyDescent="0.25">
      <c r="A128" s="5">
        <v>127</v>
      </c>
      <c r="B128" s="1" t="s">
        <v>212</v>
      </c>
      <c r="C128" s="5">
        <v>70</v>
      </c>
      <c r="D128" s="1" t="s">
        <v>211</v>
      </c>
      <c r="E128" s="5">
        <v>210000</v>
      </c>
    </row>
    <row r="129" spans="1:5" ht="12.5" x14ac:dyDescent="0.25">
      <c r="A129" s="5">
        <v>128</v>
      </c>
      <c r="B129" s="1" t="s">
        <v>210</v>
      </c>
      <c r="C129" s="5">
        <v>55.5</v>
      </c>
      <c r="D129" s="1" t="s">
        <v>211</v>
      </c>
      <c r="E129" s="5">
        <v>250000</v>
      </c>
    </row>
    <row r="130" spans="1:5" ht="12.5" x14ac:dyDescent="0.25">
      <c r="A130" s="5">
        <v>129</v>
      </c>
      <c r="B130" s="1" t="s">
        <v>212</v>
      </c>
      <c r="C130" s="5">
        <v>81.2</v>
      </c>
      <c r="D130" s="1" t="s">
        <v>211</v>
      </c>
      <c r="E130" s="5">
        <v>400000</v>
      </c>
    </row>
    <row r="131" spans="1:5" ht="12.5" x14ac:dyDescent="0.25">
      <c r="A131" s="5">
        <v>130</v>
      </c>
      <c r="B131" s="1" t="s">
        <v>212</v>
      </c>
      <c r="C131" s="5">
        <v>90</v>
      </c>
      <c r="D131" s="1" t="s">
        <v>211</v>
      </c>
      <c r="E131" s="5">
        <v>250000</v>
      </c>
    </row>
    <row r="132" spans="1:5" ht="12.5" x14ac:dyDescent="0.25">
      <c r="A132" s="5">
        <v>131</v>
      </c>
      <c r="B132" s="1" t="s">
        <v>210</v>
      </c>
      <c r="C132" s="5">
        <v>84</v>
      </c>
      <c r="D132" s="1" t="s">
        <v>213</v>
      </c>
      <c r="E132" s="1"/>
    </row>
    <row r="133" spans="1:5" ht="12.5" x14ac:dyDescent="0.25">
      <c r="A133" s="5">
        <v>132</v>
      </c>
      <c r="B133" s="1" t="s">
        <v>212</v>
      </c>
      <c r="C133" s="5">
        <v>80</v>
      </c>
      <c r="D133" s="1" t="s">
        <v>211</v>
      </c>
      <c r="E133" s="5">
        <v>360000</v>
      </c>
    </row>
    <row r="134" spans="1:5" ht="12.5" x14ac:dyDescent="0.25">
      <c r="A134" s="5">
        <v>133</v>
      </c>
      <c r="B134" s="1" t="s">
        <v>212</v>
      </c>
      <c r="C134" s="5">
        <v>74.400000000000006</v>
      </c>
      <c r="D134" s="1" t="s">
        <v>211</v>
      </c>
      <c r="E134" s="5">
        <v>300000</v>
      </c>
    </row>
    <row r="135" spans="1:5" ht="12.5" x14ac:dyDescent="0.25">
      <c r="A135" s="5">
        <v>134</v>
      </c>
      <c r="B135" s="1" t="s">
        <v>212</v>
      </c>
      <c r="C135" s="5">
        <v>65</v>
      </c>
      <c r="D135" s="1" t="s">
        <v>211</v>
      </c>
      <c r="E135" s="5">
        <v>250000</v>
      </c>
    </row>
    <row r="136" spans="1:5" ht="12.5" x14ac:dyDescent="0.25">
      <c r="A136" s="5">
        <v>135</v>
      </c>
      <c r="B136" s="1" t="s">
        <v>212</v>
      </c>
      <c r="C136" s="5">
        <v>94</v>
      </c>
      <c r="D136" s="1" t="s">
        <v>211</v>
      </c>
      <c r="E136" s="5">
        <v>250000</v>
      </c>
    </row>
    <row r="137" spans="1:5" ht="12.5" x14ac:dyDescent="0.25">
      <c r="A137" s="5">
        <v>136</v>
      </c>
      <c r="B137" s="1" t="s">
        <v>210</v>
      </c>
      <c r="C137" s="5">
        <v>55.6</v>
      </c>
      <c r="D137" s="1" t="s">
        <v>211</v>
      </c>
      <c r="E137" s="5">
        <v>200000</v>
      </c>
    </row>
    <row r="138" spans="1:5" ht="12.5" x14ac:dyDescent="0.25">
      <c r="A138" s="5">
        <v>137</v>
      </c>
      <c r="B138" s="1" t="s">
        <v>210</v>
      </c>
      <c r="C138" s="5">
        <v>78</v>
      </c>
      <c r="D138" s="1" t="s">
        <v>213</v>
      </c>
      <c r="E138" s="1"/>
    </row>
    <row r="139" spans="1:5" ht="12.5" x14ac:dyDescent="0.25">
      <c r="A139" s="5">
        <v>138</v>
      </c>
      <c r="B139" s="1" t="s">
        <v>210</v>
      </c>
      <c r="C139" s="5">
        <v>56</v>
      </c>
      <c r="D139" s="1" t="s">
        <v>211</v>
      </c>
      <c r="E139" s="5">
        <v>225000</v>
      </c>
    </row>
    <row r="140" spans="1:5" ht="12.5" x14ac:dyDescent="0.25">
      <c r="A140" s="5">
        <v>139</v>
      </c>
      <c r="B140" s="1" t="s">
        <v>212</v>
      </c>
      <c r="C140" s="5">
        <v>96</v>
      </c>
      <c r="D140" s="1" t="s">
        <v>211</v>
      </c>
      <c r="E140" s="5">
        <v>250000</v>
      </c>
    </row>
    <row r="141" spans="1:5" ht="12.5" x14ac:dyDescent="0.25">
      <c r="A141" s="5">
        <v>140</v>
      </c>
      <c r="B141" s="1" t="s">
        <v>212</v>
      </c>
      <c r="C141" s="5">
        <v>58</v>
      </c>
      <c r="D141" s="1" t="s">
        <v>211</v>
      </c>
      <c r="E141" s="5">
        <v>220000</v>
      </c>
    </row>
    <row r="142" spans="1:5" ht="12.5" x14ac:dyDescent="0.25">
      <c r="A142" s="5">
        <v>141</v>
      </c>
      <c r="B142" s="1" t="s">
        <v>212</v>
      </c>
      <c r="C142" s="5">
        <v>56</v>
      </c>
      <c r="D142" s="1" t="s">
        <v>211</v>
      </c>
      <c r="E142" s="5">
        <v>265000</v>
      </c>
    </row>
    <row r="143" spans="1:5" ht="12.5" x14ac:dyDescent="0.25">
      <c r="A143" s="5">
        <v>142</v>
      </c>
      <c r="B143" s="1" t="s">
        <v>210</v>
      </c>
      <c r="C143" s="5">
        <v>60</v>
      </c>
      <c r="D143" s="1" t="s">
        <v>213</v>
      </c>
      <c r="E143" s="1"/>
    </row>
    <row r="144" spans="1:5" ht="12.5" x14ac:dyDescent="0.25">
      <c r="A144" s="5">
        <v>143</v>
      </c>
      <c r="B144" s="1" t="s">
        <v>212</v>
      </c>
      <c r="C144" s="5">
        <v>60</v>
      </c>
      <c r="D144" s="1" t="s">
        <v>211</v>
      </c>
      <c r="E144" s="5">
        <v>260000</v>
      </c>
    </row>
    <row r="145" spans="1:5" ht="12.5" x14ac:dyDescent="0.25">
      <c r="A145" s="5">
        <v>144</v>
      </c>
      <c r="B145" s="1" t="s">
        <v>210</v>
      </c>
      <c r="C145" s="5">
        <v>89</v>
      </c>
      <c r="D145" s="1" t="s">
        <v>211</v>
      </c>
      <c r="E145" s="5">
        <v>300000</v>
      </c>
    </row>
    <row r="146" spans="1:5" ht="12.5" x14ac:dyDescent="0.25">
      <c r="A146" s="5">
        <v>145</v>
      </c>
      <c r="B146" s="1" t="s">
        <v>210</v>
      </c>
      <c r="C146" s="5">
        <v>60</v>
      </c>
      <c r="D146" s="1" t="s">
        <v>213</v>
      </c>
      <c r="E146" s="1"/>
    </row>
    <row r="147" spans="1:5" ht="12.5" x14ac:dyDescent="0.25">
      <c r="A147" s="5">
        <v>146</v>
      </c>
      <c r="B147" s="1" t="s">
        <v>210</v>
      </c>
      <c r="C147" s="5">
        <v>72</v>
      </c>
      <c r="D147" s="1" t="s">
        <v>211</v>
      </c>
      <c r="E147" s="5">
        <v>400000</v>
      </c>
    </row>
    <row r="148" spans="1:5" ht="12.5" x14ac:dyDescent="0.25">
      <c r="A148" s="5">
        <v>147</v>
      </c>
      <c r="B148" s="1" t="s">
        <v>210</v>
      </c>
      <c r="C148" s="5">
        <v>85</v>
      </c>
      <c r="D148" s="1" t="s">
        <v>211</v>
      </c>
      <c r="E148" s="5">
        <v>233000</v>
      </c>
    </row>
    <row r="149" spans="1:5" ht="12.5" x14ac:dyDescent="0.25">
      <c r="A149" s="5">
        <v>148</v>
      </c>
      <c r="B149" s="1" t="s">
        <v>210</v>
      </c>
      <c r="C149" s="5">
        <v>83</v>
      </c>
      <c r="D149" s="1" t="s">
        <v>211</v>
      </c>
      <c r="E149" s="5">
        <v>300000</v>
      </c>
    </row>
    <row r="150" spans="1:5" ht="12.5" x14ac:dyDescent="0.25">
      <c r="A150" s="5">
        <v>149</v>
      </c>
      <c r="B150" s="1" t="s">
        <v>210</v>
      </c>
      <c r="C150" s="5">
        <v>57</v>
      </c>
      <c r="D150" s="1" t="s">
        <v>211</v>
      </c>
      <c r="E150" s="5">
        <v>240000</v>
      </c>
    </row>
    <row r="151" spans="1:5" ht="12.5" x14ac:dyDescent="0.25">
      <c r="A151" s="5">
        <v>150</v>
      </c>
      <c r="B151" s="1" t="s">
        <v>212</v>
      </c>
      <c r="C151" s="5">
        <v>64.25</v>
      </c>
      <c r="D151" s="1" t="s">
        <v>213</v>
      </c>
      <c r="E151" s="1"/>
    </row>
    <row r="152" spans="1:5" ht="12.5" x14ac:dyDescent="0.25">
      <c r="A152" s="5">
        <v>151</v>
      </c>
      <c r="B152" s="1" t="s">
        <v>212</v>
      </c>
      <c r="C152" s="5">
        <v>56</v>
      </c>
      <c r="D152" s="1" t="s">
        <v>211</v>
      </c>
      <c r="E152" s="5">
        <v>690000</v>
      </c>
    </row>
    <row r="153" spans="1:5" ht="12.5" x14ac:dyDescent="0.25">
      <c r="A153" s="5">
        <v>152</v>
      </c>
      <c r="B153" s="1" t="s">
        <v>210</v>
      </c>
      <c r="C153" s="5">
        <v>83</v>
      </c>
      <c r="D153" s="1" t="s">
        <v>211</v>
      </c>
      <c r="E153" s="5">
        <v>270000</v>
      </c>
    </row>
    <row r="154" spans="1:5" ht="12.5" x14ac:dyDescent="0.25">
      <c r="A154" s="5">
        <v>153</v>
      </c>
      <c r="B154" s="1" t="s">
        <v>210</v>
      </c>
      <c r="C154" s="5">
        <v>98</v>
      </c>
      <c r="D154" s="1" t="s">
        <v>211</v>
      </c>
      <c r="E154" s="5">
        <v>240000</v>
      </c>
    </row>
    <row r="155" spans="1:5" ht="12.5" x14ac:dyDescent="0.25">
      <c r="A155" s="5">
        <v>154</v>
      </c>
      <c r="B155" s="1" t="s">
        <v>212</v>
      </c>
      <c r="C155" s="5">
        <v>86</v>
      </c>
      <c r="D155" s="1" t="s">
        <v>211</v>
      </c>
      <c r="E155" s="5">
        <v>340000</v>
      </c>
    </row>
    <row r="156" spans="1:5" ht="12.5" x14ac:dyDescent="0.25">
      <c r="A156" s="5">
        <v>155</v>
      </c>
      <c r="B156" s="1" t="s">
        <v>212</v>
      </c>
      <c r="C156" s="5">
        <v>70</v>
      </c>
      <c r="D156" s="1" t="s">
        <v>211</v>
      </c>
      <c r="E156" s="5">
        <v>250000</v>
      </c>
    </row>
    <row r="157" spans="1:5" ht="12.5" x14ac:dyDescent="0.25">
      <c r="A157" s="5">
        <v>156</v>
      </c>
      <c r="B157" s="1" t="s">
        <v>212</v>
      </c>
      <c r="C157" s="5">
        <v>56.15</v>
      </c>
      <c r="D157" s="1" t="s">
        <v>213</v>
      </c>
      <c r="E157" s="1"/>
    </row>
    <row r="158" spans="1:5" ht="12.5" x14ac:dyDescent="0.25">
      <c r="A158" s="5">
        <v>157</v>
      </c>
      <c r="B158" s="1" t="s">
        <v>212</v>
      </c>
      <c r="C158" s="5">
        <v>80</v>
      </c>
      <c r="D158" s="1" t="s">
        <v>211</v>
      </c>
      <c r="E158" s="5">
        <v>255000</v>
      </c>
    </row>
    <row r="159" spans="1:5" ht="12.5" x14ac:dyDescent="0.25">
      <c r="A159" s="5">
        <v>158</v>
      </c>
      <c r="B159" s="1" t="s">
        <v>210</v>
      </c>
      <c r="C159" s="5">
        <v>93.4</v>
      </c>
      <c r="D159" s="1" t="s">
        <v>211</v>
      </c>
      <c r="E159" s="5">
        <v>300000</v>
      </c>
    </row>
    <row r="160" spans="1:5" ht="12.5" x14ac:dyDescent="0.25">
      <c r="A160" s="5">
        <v>159</v>
      </c>
      <c r="B160" s="1" t="s">
        <v>210</v>
      </c>
      <c r="C160" s="5"/>
      <c r="D160" s="1" t="s">
        <v>213</v>
      </c>
      <c r="E160" s="1"/>
    </row>
    <row r="161" spans="1:5" ht="12.5" x14ac:dyDescent="0.25">
      <c r="A161" s="5">
        <v>160</v>
      </c>
      <c r="B161" s="1" t="s">
        <v>210</v>
      </c>
      <c r="C161" s="5">
        <v>62</v>
      </c>
      <c r="D161" s="1" t="s">
        <v>213</v>
      </c>
      <c r="E161" s="1"/>
    </row>
    <row r="162" spans="1:5" ht="12.5" x14ac:dyDescent="0.25">
      <c r="A162" s="5">
        <v>161</v>
      </c>
      <c r="B162" s="1" t="s">
        <v>212</v>
      </c>
      <c r="C162" s="5">
        <v>75</v>
      </c>
      <c r="D162" s="1" t="s">
        <v>211</v>
      </c>
      <c r="E162" s="5">
        <v>300000</v>
      </c>
    </row>
    <row r="163" spans="1:5" ht="12.5" x14ac:dyDescent="0.25">
      <c r="A163" s="5">
        <v>162</v>
      </c>
      <c r="B163" s="1" t="s">
        <v>210</v>
      </c>
      <c r="C163" s="5">
        <v>57.63</v>
      </c>
      <c r="D163" s="1" t="s">
        <v>213</v>
      </c>
      <c r="E163" s="1"/>
    </row>
    <row r="164" spans="1:5" ht="12.5" x14ac:dyDescent="0.25">
      <c r="A164" s="5">
        <v>163</v>
      </c>
      <c r="B164" s="1" t="s">
        <v>212</v>
      </c>
      <c r="C164" s="5">
        <v>75.2</v>
      </c>
      <c r="D164" s="1" t="s">
        <v>211</v>
      </c>
      <c r="E164" s="5">
        <v>285000</v>
      </c>
    </row>
    <row r="165" spans="1:5" ht="12.5" x14ac:dyDescent="0.25">
      <c r="A165" s="5">
        <v>164</v>
      </c>
      <c r="B165" s="1" t="s">
        <v>210</v>
      </c>
      <c r="C165" s="5">
        <v>75</v>
      </c>
      <c r="D165" s="1" t="s">
        <v>211</v>
      </c>
      <c r="E165" s="5">
        <v>500000</v>
      </c>
    </row>
    <row r="166" spans="1:5" ht="12.5" x14ac:dyDescent="0.25">
      <c r="A166" s="5">
        <v>165</v>
      </c>
      <c r="B166" s="1" t="s">
        <v>210</v>
      </c>
      <c r="C166" s="5">
        <v>53.04</v>
      </c>
      <c r="D166" s="1" t="s">
        <v>211</v>
      </c>
      <c r="E166" s="5">
        <v>250000</v>
      </c>
    </row>
    <row r="167" spans="1:5" ht="12.5" x14ac:dyDescent="0.25">
      <c r="A167" s="5">
        <v>166</v>
      </c>
      <c r="B167" s="1" t="s">
        <v>210</v>
      </c>
      <c r="C167" s="5">
        <v>80</v>
      </c>
      <c r="D167" s="1" t="s">
        <v>213</v>
      </c>
      <c r="E167" s="1"/>
    </row>
    <row r="168" spans="1:5" ht="12.5" x14ac:dyDescent="0.25">
      <c r="A168" s="5">
        <v>167</v>
      </c>
      <c r="B168" s="1" t="s">
        <v>212</v>
      </c>
      <c r="C168" s="5">
        <v>63</v>
      </c>
      <c r="D168" s="1" t="s">
        <v>211</v>
      </c>
      <c r="E168" s="5">
        <v>240000</v>
      </c>
    </row>
    <row r="169" spans="1:5" ht="12.5" x14ac:dyDescent="0.25">
      <c r="A169" s="5">
        <v>168</v>
      </c>
      <c r="B169" s="1" t="s">
        <v>212</v>
      </c>
      <c r="C169" s="5">
        <v>58.1</v>
      </c>
      <c r="D169" s="1" t="s">
        <v>213</v>
      </c>
      <c r="E169" s="1"/>
    </row>
    <row r="170" spans="1:5" ht="12.5" x14ac:dyDescent="0.25">
      <c r="A170" s="5">
        <v>169</v>
      </c>
      <c r="B170" s="1" t="s">
        <v>212</v>
      </c>
      <c r="C170" s="5">
        <v>60</v>
      </c>
      <c r="D170" s="1" t="s">
        <v>213</v>
      </c>
      <c r="E170" s="1"/>
    </row>
    <row r="171" spans="1:5" ht="12.5" x14ac:dyDescent="0.25">
      <c r="A171" s="5">
        <v>170</v>
      </c>
      <c r="B171" s="1" t="s">
        <v>210</v>
      </c>
      <c r="C171" s="5">
        <v>54.48</v>
      </c>
      <c r="D171" s="1" t="s">
        <v>213</v>
      </c>
      <c r="E171" s="1"/>
    </row>
    <row r="172" spans="1:5" ht="12.5" x14ac:dyDescent="0.25">
      <c r="A172" s="5">
        <v>171</v>
      </c>
      <c r="B172" s="1" t="s">
        <v>210</v>
      </c>
      <c r="C172" s="5">
        <v>58.06</v>
      </c>
      <c r="D172" s="1" t="s">
        <v>213</v>
      </c>
      <c r="E172" s="1"/>
    </row>
    <row r="173" spans="1:5" ht="12.5" x14ac:dyDescent="0.25">
      <c r="A173" s="5">
        <v>172</v>
      </c>
      <c r="B173" s="1" t="s">
        <v>212</v>
      </c>
      <c r="C173" s="5"/>
      <c r="D173" s="1" t="s">
        <v>211</v>
      </c>
      <c r="E173" s="5">
        <v>290000</v>
      </c>
    </row>
    <row r="174" spans="1:5" ht="12.5" x14ac:dyDescent="0.25">
      <c r="A174" s="5">
        <v>173</v>
      </c>
      <c r="B174" s="1" t="s">
        <v>210</v>
      </c>
      <c r="C174" s="5">
        <v>84</v>
      </c>
      <c r="D174" s="1" t="s">
        <v>211</v>
      </c>
      <c r="E174" s="5">
        <v>300000</v>
      </c>
    </row>
    <row r="175" spans="1:5" ht="12.5" x14ac:dyDescent="0.25">
      <c r="A175" s="5">
        <v>174</v>
      </c>
      <c r="B175" s="1" t="s">
        <v>210</v>
      </c>
      <c r="C175" s="5">
        <v>67</v>
      </c>
      <c r="D175" s="1" t="s">
        <v>213</v>
      </c>
      <c r="E175" s="1"/>
    </row>
    <row r="176" spans="1:5" ht="12.5" x14ac:dyDescent="0.25">
      <c r="A176" s="5">
        <v>175</v>
      </c>
      <c r="B176" s="1" t="s">
        <v>212</v>
      </c>
      <c r="C176" s="5">
        <v>64</v>
      </c>
      <c r="D176" s="1" t="s">
        <v>211</v>
      </c>
      <c r="E176" s="5">
        <v>500000</v>
      </c>
    </row>
    <row r="177" spans="1:5" ht="12.5" x14ac:dyDescent="0.25">
      <c r="A177" s="5">
        <v>176</v>
      </c>
      <c r="B177" s="1" t="s">
        <v>210</v>
      </c>
      <c r="C177" s="5">
        <v>87.5</v>
      </c>
      <c r="D177" s="1" t="s">
        <v>213</v>
      </c>
      <c r="E177" s="1"/>
    </row>
    <row r="178" spans="1:5" ht="12.5" x14ac:dyDescent="0.25">
      <c r="A178" s="5">
        <v>177</v>
      </c>
      <c r="B178" s="1" t="s">
        <v>210</v>
      </c>
      <c r="C178" s="5">
        <v>55</v>
      </c>
      <c r="D178" s="1" t="s">
        <v>211</v>
      </c>
      <c r="E178" s="5">
        <v>220000</v>
      </c>
    </row>
    <row r="179" spans="1:5" ht="12.5" x14ac:dyDescent="0.25">
      <c r="A179" s="5">
        <v>178</v>
      </c>
      <c r="B179" s="1" t="s">
        <v>212</v>
      </c>
      <c r="C179" s="5">
        <v>89</v>
      </c>
      <c r="D179" s="1" t="s">
        <v>211</v>
      </c>
      <c r="E179" s="5">
        <v>650000</v>
      </c>
    </row>
    <row r="180" spans="1:5" ht="12.5" x14ac:dyDescent="0.25">
      <c r="A180" s="5">
        <v>179</v>
      </c>
      <c r="B180" s="1" t="s">
        <v>210</v>
      </c>
      <c r="C180" s="5">
        <v>73</v>
      </c>
      <c r="D180" s="1" t="s">
        <v>211</v>
      </c>
      <c r="E180" s="5">
        <v>350000</v>
      </c>
    </row>
    <row r="181" spans="1:5" ht="12.5" x14ac:dyDescent="0.25">
      <c r="A181" s="5">
        <v>180</v>
      </c>
      <c r="B181" s="1" t="s">
        <v>210</v>
      </c>
      <c r="C181" s="5">
        <v>75.5</v>
      </c>
      <c r="D181" s="1" t="s">
        <v>213</v>
      </c>
      <c r="E181" s="1"/>
    </row>
    <row r="182" spans="1:5" ht="12.5" x14ac:dyDescent="0.25">
      <c r="A182" s="5">
        <v>181</v>
      </c>
      <c r="B182" s="1" t="s">
        <v>212</v>
      </c>
      <c r="C182" s="5">
        <v>57</v>
      </c>
      <c r="D182" s="1" t="s">
        <v>211</v>
      </c>
      <c r="E182" s="5">
        <v>265000</v>
      </c>
    </row>
    <row r="183" spans="1:5" ht="12.5" x14ac:dyDescent="0.25">
      <c r="A183" s="5">
        <v>182</v>
      </c>
      <c r="B183" s="1" t="s">
        <v>210</v>
      </c>
      <c r="C183" s="5">
        <v>63</v>
      </c>
      <c r="D183" s="1" t="s">
        <v>213</v>
      </c>
      <c r="E183" s="1"/>
    </row>
    <row r="184" spans="1:5" ht="12.5" x14ac:dyDescent="0.25">
      <c r="A184" s="5">
        <v>183</v>
      </c>
      <c r="B184" s="1" t="s">
        <v>212</v>
      </c>
      <c r="C184" s="5">
        <v>75</v>
      </c>
      <c r="D184" s="1" t="s">
        <v>213</v>
      </c>
      <c r="E184" s="1"/>
    </row>
    <row r="185" spans="1:5" ht="12.5" x14ac:dyDescent="0.25">
      <c r="A185" s="5">
        <v>184</v>
      </c>
      <c r="B185" s="1" t="s">
        <v>210</v>
      </c>
      <c r="C185" s="5">
        <v>60</v>
      </c>
      <c r="D185" s="1" t="s">
        <v>211</v>
      </c>
      <c r="E185" s="5">
        <v>276000</v>
      </c>
    </row>
    <row r="186" spans="1:5" ht="12.5" x14ac:dyDescent="0.25">
      <c r="A186" s="5">
        <v>185</v>
      </c>
      <c r="B186" s="1" t="s">
        <v>210</v>
      </c>
      <c r="C186" s="5">
        <v>60</v>
      </c>
      <c r="D186" s="1" t="s">
        <v>213</v>
      </c>
      <c r="E186" s="1"/>
    </row>
    <row r="187" spans="1:5" ht="12.5" x14ac:dyDescent="0.25">
      <c r="A187" s="5">
        <v>186</v>
      </c>
      <c r="B187" s="1" t="s">
        <v>210</v>
      </c>
      <c r="C187" s="5">
        <v>82</v>
      </c>
      <c r="D187" s="1" t="s">
        <v>211</v>
      </c>
      <c r="E187" s="5">
        <v>252000</v>
      </c>
    </row>
    <row r="188" spans="1:5" ht="12.5" x14ac:dyDescent="0.25">
      <c r="A188" s="5">
        <v>187</v>
      </c>
      <c r="B188" s="1" t="s">
        <v>210</v>
      </c>
      <c r="C188" s="5">
        <v>55</v>
      </c>
      <c r="D188" s="1" t="s">
        <v>213</v>
      </c>
      <c r="E188" s="1"/>
    </row>
    <row r="189" spans="1:5" ht="12.5" x14ac:dyDescent="0.25">
      <c r="A189" s="5">
        <v>188</v>
      </c>
      <c r="B189" s="1" t="s">
        <v>212</v>
      </c>
      <c r="C189" s="5">
        <v>95</v>
      </c>
      <c r="D189" s="1" t="s">
        <v>211</v>
      </c>
      <c r="E189" s="5">
        <v>280000</v>
      </c>
    </row>
    <row r="190" spans="1:5" ht="12.5" x14ac:dyDescent="0.25">
      <c r="A190" s="5">
        <v>189</v>
      </c>
      <c r="B190" s="1" t="s">
        <v>210</v>
      </c>
      <c r="C190" s="5">
        <v>57</v>
      </c>
      <c r="D190" s="1" t="s">
        <v>213</v>
      </c>
      <c r="E190" s="1"/>
    </row>
    <row r="191" spans="1:5" ht="12.5" x14ac:dyDescent="0.25">
      <c r="A191" s="5">
        <v>190</v>
      </c>
      <c r="B191" s="1" t="s">
        <v>210</v>
      </c>
      <c r="C191" s="5">
        <v>95.65</v>
      </c>
      <c r="D191" s="1" t="s">
        <v>213</v>
      </c>
      <c r="E191" s="1"/>
    </row>
    <row r="192" spans="1:5" ht="12.5" x14ac:dyDescent="0.25">
      <c r="A192" s="5">
        <v>191</v>
      </c>
      <c r="B192" s="1" t="s">
        <v>210</v>
      </c>
      <c r="C192" s="5">
        <v>50</v>
      </c>
      <c r="D192" s="1" t="s">
        <v>213</v>
      </c>
      <c r="E192" s="1"/>
    </row>
    <row r="193" spans="1:5" ht="12.5" x14ac:dyDescent="0.25">
      <c r="A193" s="5">
        <v>192</v>
      </c>
      <c r="B193" s="1" t="s">
        <v>210</v>
      </c>
      <c r="C193" s="5">
        <v>72</v>
      </c>
      <c r="D193" s="1" t="s">
        <v>211</v>
      </c>
      <c r="E193" s="5">
        <v>264000</v>
      </c>
    </row>
    <row r="194" spans="1:5" ht="12.5" x14ac:dyDescent="0.25">
      <c r="A194" s="5">
        <v>193</v>
      </c>
      <c r="B194" s="1" t="s">
        <v>212</v>
      </c>
      <c r="C194" s="5">
        <v>93.4</v>
      </c>
      <c r="D194" s="1" t="s">
        <v>211</v>
      </c>
      <c r="E194" s="5">
        <v>270000</v>
      </c>
    </row>
    <row r="195" spans="1:5" ht="12.5" x14ac:dyDescent="0.25">
      <c r="A195" s="5">
        <v>194</v>
      </c>
      <c r="B195" s="1" t="s">
        <v>212</v>
      </c>
      <c r="C195" s="5">
        <v>80</v>
      </c>
      <c r="D195" s="1" t="s">
        <v>211</v>
      </c>
      <c r="E195" s="5">
        <v>300000</v>
      </c>
    </row>
    <row r="196" spans="1:5" ht="12.5" x14ac:dyDescent="0.25">
      <c r="A196" s="5">
        <v>195</v>
      </c>
      <c r="B196" s="1" t="s">
        <v>210</v>
      </c>
      <c r="C196" s="5">
        <v>59</v>
      </c>
      <c r="D196" s="1" t="s">
        <v>213</v>
      </c>
      <c r="E196" s="1"/>
    </row>
    <row r="197" spans="1:5" ht="12.5" x14ac:dyDescent="0.25">
      <c r="A197" s="5">
        <v>196</v>
      </c>
      <c r="B197" s="1" t="s">
        <v>212</v>
      </c>
      <c r="C197" s="5">
        <v>84</v>
      </c>
      <c r="D197" s="1" t="s">
        <v>211</v>
      </c>
      <c r="E197" s="5">
        <v>275000</v>
      </c>
    </row>
    <row r="198" spans="1:5" ht="12.5" x14ac:dyDescent="0.25">
      <c r="A198" s="5">
        <v>197</v>
      </c>
      <c r="B198" s="1" t="s">
        <v>212</v>
      </c>
      <c r="C198" s="5">
        <v>78</v>
      </c>
      <c r="D198" s="1" t="s">
        <v>211</v>
      </c>
      <c r="E198" s="5">
        <v>250000</v>
      </c>
    </row>
    <row r="199" spans="1:5" ht="12.5" x14ac:dyDescent="0.25">
      <c r="A199" s="5">
        <v>198</v>
      </c>
      <c r="B199" s="1" t="s">
        <v>210</v>
      </c>
      <c r="C199" s="5"/>
      <c r="D199" s="1" t="s">
        <v>211</v>
      </c>
      <c r="E199" s="5">
        <v>260000</v>
      </c>
    </row>
    <row r="200" spans="1:5" ht="12.5" x14ac:dyDescent="0.25">
      <c r="A200" s="5">
        <v>199</v>
      </c>
      <c r="B200" s="1" t="s">
        <v>210</v>
      </c>
      <c r="C200" s="5">
        <v>88</v>
      </c>
      <c r="D200" s="1" t="s">
        <v>213</v>
      </c>
      <c r="E200" s="1"/>
    </row>
    <row r="201" spans="1:5" ht="12.5" x14ac:dyDescent="0.25">
      <c r="A201" s="5">
        <v>200</v>
      </c>
      <c r="B201" s="1" t="s">
        <v>210</v>
      </c>
      <c r="C201" s="5">
        <v>73</v>
      </c>
      <c r="D201" s="1" t="s">
        <v>211</v>
      </c>
      <c r="E201" s="5">
        <v>265000</v>
      </c>
    </row>
    <row r="202" spans="1:5" ht="12.5" x14ac:dyDescent="0.25">
      <c r="A202" s="5">
        <v>201</v>
      </c>
      <c r="B202" s="1" t="s">
        <v>210</v>
      </c>
      <c r="C202" s="5">
        <v>87.55</v>
      </c>
      <c r="D202" s="1" t="s">
        <v>211</v>
      </c>
      <c r="E202" s="5">
        <v>300000</v>
      </c>
    </row>
    <row r="203" spans="1:5" ht="12.5" x14ac:dyDescent="0.25">
      <c r="A203" s="5">
        <v>202</v>
      </c>
      <c r="B203" s="1" t="s">
        <v>210</v>
      </c>
      <c r="C203" s="5">
        <v>79</v>
      </c>
      <c r="D203" s="1" t="s">
        <v>213</v>
      </c>
      <c r="E203" s="1"/>
    </row>
    <row r="204" spans="1:5" ht="12.5" x14ac:dyDescent="0.25">
      <c r="A204" s="5">
        <v>203</v>
      </c>
      <c r="B204" s="1" t="s">
        <v>210</v>
      </c>
      <c r="C204" s="5">
        <v>61.28</v>
      </c>
      <c r="D204" s="1" t="s">
        <v>211</v>
      </c>
      <c r="E204" s="5">
        <v>240000</v>
      </c>
    </row>
    <row r="205" spans="1:5" ht="12.5" x14ac:dyDescent="0.25">
      <c r="A205" s="5">
        <v>204</v>
      </c>
      <c r="B205" s="1" t="s">
        <v>210</v>
      </c>
      <c r="C205" s="5">
        <v>66</v>
      </c>
      <c r="D205" s="1" t="s">
        <v>211</v>
      </c>
      <c r="E205" s="5">
        <v>260000</v>
      </c>
    </row>
    <row r="206" spans="1:5" ht="12.5" x14ac:dyDescent="0.25">
      <c r="A206" s="5">
        <v>205</v>
      </c>
      <c r="B206" s="1" t="s">
        <v>212</v>
      </c>
      <c r="C206" s="5">
        <v>80</v>
      </c>
      <c r="D206" s="1" t="s">
        <v>211</v>
      </c>
      <c r="E206" s="5">
        <v>210000</v>
      </c>
    </row>
    <row r="207" spans="1:5" ht="12.5" x14ac:dyDescent="0.25">
      <c r="A207" s="5">
        <v>206</v>
      </c>
      <c r="B207" s="1" t="s">
        <v>210</v>
      </c>
      <c r="C207" s="5">
        <v>62</v>
      </c>
      <c r="D207" s="1" t="s">
        <v>211</v>
      </c>
      <c r="E207" s="5">
        <v>250000</v>
      </c>
    </row>
    <row r="208" spans="1:5" ht="12.5" x14ac:dyDescent="0.25">
      <c r="A208" s="5">
        <v>207</v>
      </c>
      <c r="B208" s="1" t="s">
        <v>210</v>
      </c>
      <c r="C208" s="5">
        <v>97</v>
      </c>
      <c r="D208" s="1" t="s">
        <v>213</v>
      </c>
      <c r="E208" s="1"/>
    </row>
    <row r="209" spans="1:5" ht="12.5" x14ac:dyDescent="0.25">
      <c r="A209" s="5">
        <v>208</v>
      </c>
      <c r="B209" s="1" t="s">
        <v>212</v>
      </c>
      <c r="C209" s="5">
        <v>88.56</v>
      </c>
      <c r="D209" s="1" t="s">
        <v>211</v>
      </c>
      <c r="E209" s="5">
        <v>300000</v>
      </c>
    </row>
    <row r="210" spans="1:5" ht="12.5" x14ac:dyDescent="0.25">
      <c r="A210" s="5">
        <v>209</v>
      </c>
      <c r="B210" s="1" t="s">
        <v>210</v>
      </c>
      <c r="C210" s="5">
        <v>92.66</v>
      </c>
      <c r="D210" s="1" t="s">
        <v>213</v>
      </c>
      <c r="E210" s="1"/>
    </row>
    <row r="211" spans="1:5" ht="12.5" x14ac:dyDescent="0.25">
      <c r="A211" s="5">
        <v>210</v>
      </c>
      <c r="B211" s="1" t="s">
        <v>210</v>
      </c>
      <c r="C211" s="5">
        <v>67</v>
      </c>
      <c r="D211" s="1" t="s">
        <v>211</v>
      </c>
      <c r="E211" s="5">
        <v>216000</v>
      </c>
    </row>
    <row r="212" spans="1:5" ht="12.5" x14ac:dyDescent="0.25">
      <c r="A212" s="5">
        <v>211</v>
      </c>
      <c r="B212" s="1" t="s">
        <v>210</v>
      </c>
      <c r="C212" s="5">
        <v>91</v>
      </c>
      <c r="D212" s="1" t="s">
        <v>211</v>
      </c>
      <c r="E212" s="5">
        <v>400000</v>
      </c>
    </row>
    <row r="213" spans="1:5" ht="12.5" x14ac:dyDescent="0.25">
      <c r="A213" s="5">
        <v>212</v>
      </c>
      <c r="B213" s="1" t="s">
        <v>210</v>
      </c>
      <c r="C213" s="5">
        <v>74</v>
      </c>
      <c r="D213" s="1" t="s">
        <v>211</v>
      </c>
      <c r="E213" s="5">
        <v>275000</v>
      </c>
    </row>
    <row r="214" spans="1:5" ht="12.5" x14ac:dyDescent="0.25">
      <c r="A214" s="5">
        <v>213</v>
      </c>
      <c r="B214" s="1" t="s">
        <v>212</v>
      </c>
      <c r="C214" s="5">
        <v>59</v>
      </c>
      <c r="D214" s="1" t="s">
        <v>211</v>
      </c>
      <c r="E214" s="5">
        <v>295000</v>
      </c>
    </row>
    <row r="215" spans="1:5" ht="12.5" x14ac:dyDescent="0.25">
      <c r="A215" s="5">
        <v>214</v>
      </c>
      <c r="B215" s="1" t="s">
        <v>210</v>
      </c>
      <c r="C215" s="5"/>
      <c r="D215" s="1" t="s">
        <v>211</v>
      </c>
      <c r="E215" s="5">
        <v>204000</v>
      </c>
    </row>
    <row r="216" spans="1:5" ht="12.5" x14ac:dyDescent="0.25">
      <c r="A216" s="5">
        <v>215</v>
      </c>
      <c r="B216" s="1" t="s">
        <v>210</v>
      </c>
      <c r="C216" s="5">
        <v>89</v>
      </c>
      <c r="D216" s="1" t="s">
        <v>213</v>
      </c>
      <c r="E216" s="1"/>
    </row>
    <row r="375" spans="3:3" ht="12.5" x14ac:dyDescent="0.25">
      <c r="C375" s="1"/>
    </row>
    <row r="376" spans="3:3" ht="12.5" x14ac:dyDescent="0.25">
      <c r="C376" s="1"/>
    </row>
    <row r="377" spans="3:3" ht="12.5" x14ac:dyDescent="0.25">
      <c r="C377" s="1"/>
    </row>
    <row r="378" spans="3:3" ht="12.5" x14ac:dyDescent="0.25">
      <c r="C378" s="1"/>
    </row>
    <row r="379" spans="3:3" ht="12.5" x14ac:dyDescent="0.25">
      <c r="C379" s="1"/>
    </row>
    <row r="380" spans="3:3" ht="12.5" x14ac:dyDescent="0.25">
      <c r="C380" s="1"/>
    </row>
    <row r="381" spans="3:3" ht="12.5" x14ac:dyDescent="0.25">
      <c r="C381" s="1"/>
    </row>
    <row r="382" spans="3:3" ht="12.5" x14ac:dyDescent="0.25">
      <c r="C382" s="1"/>
    </row>
    <row r="383" spans="3:3" ht="12.5" x14ac:dyDescent="0.25">
      <c r="C383" s="1"/>
    </row>
    <row r="384" spans="3:3" ht="12.5" x14ac:dyDescent="0.25">
      <c r="C384" s="1"/>
    </row>
    <row r="385" spans="3:3" ht="12.5" x14ac:dyDescent="0.25">
      <c r="C385" s="1"/>
    </row>
    <row r="386" spans="3:3" ht="12.5" x14ac:dyDescent="0.25">
      <c r="C386" s="1"/>
    </row>
    <row r="387" spans="3:3" ht="12.5" x14ac:dyDescent="0.25">
      <c r="C387" s="1"/>
    </row>
    <row r="388" spans="3:3" ht="12.5" x14ac:dyDescent="0.25">
      <c r="C388" s="1"/>
    </row>
    <row r="389" spans="3:3" ht="12.5" x14ac:dyDescent="0.25">
      <c r="C389" s="1"/>
    </row>
    <row r="390" spans="3:3" ht="12.5" x14ac:dyDescent="0.25">
      <c r="C390" s="1"/>
    </row>
    <row r="391" spans="3:3" ht="12.5" x14ac:dyDescent="0.25">
      <c r="C391" s="1"/>
    </row>
    <row r="392" spans="3:3" ht="12.5" x14ac:dyDescent="0.25">
      <c r="C392" s="1"/>
    </row>
    <row r="393" spans="3:3" ht="12.5" x14ac:dyDescent="0.25">
      <c r="C393" s="1"/>
    </row>
    <row r="394" spans="3:3" ht="12.5" x14ac:dyDescent="0.25">
      <c r="C394" s="1"/>
    </row>
    <row r="395" spans="3:3" ht="12.5" x14ac:dyDescent="0.25">
      <c r="C395" s="1"/>
    </row>
    <row r="396" spans="3:3" ht="12.5" x14ac:dyDescent="0.25">
      <c r="C396" s="1"/>
    </row>
    <row r="397" spans="3:3" ht="12.5" x14ac:dyDescent="0.25">
      <c r="C397" s="1"/>
    </row>
    <row r="398" spans="3:3" ht="12.5" x14ac:dyDescent="0.25">
      <c r="C398" s="1"/>
    </row>
    <row r="399" spans="3:3" ht="12.5" x14ac:dyDescent="0.25">
      <c r="C399" s="1"/>
    </row>
    <row r="400" spans="3:3" ht="12.5" x14ac:dyDescent="0.25">
      <c r="C400" s="1"/>
    </row>
    <row r="401" spans="3:3" ht="12.5" x14ac:dyDescent="0.25">
      <c r="C401" s="1"/>
    </row>
    <row r="402" spans="3:3" ht="12.5" x14ac:dyDescent="0.25">
      <c r="C402" s="1"/>
    </row>
    <row r="403" spans="3:3" ht="12.5" x14ac:dyDescent="0.25">
      <c r="C403" s="1"/>
    </row>
    <row r="404" spans="3:3" ht="12.5" x14ac:dyDescent="0.25">
      <c r="C404" s="1"/>
    </row>
    <row r="405" spans="3:3" ht="12.5" x14ac:dyDescent="0.25">
      <c r="C405" s="1"/>
    </row>
    <row r="406" spans="3:3" ht="12.5" x14ac:dyDescent="0.25">
      <c r="C406" s="1"/>
    </row>
    <row r="407" spans="3:3" ht="12.5" x14ac:dyDescent="0.25">
      <c r="C407" s="1"/>
    </row>
    <row r="408" spans="3:3" ht="12.5" x14ac:dyDescent="0.25">
      <c r="C408" s="1"/>
    </row>
    <row r="409" spans="3:3" ht="12.5" x14ac:dyDescent="0.25">
      <c r="C409" s="1"/>
    </row>
    <row r="410" spans="3:3" ht="12.5" x14ac:dyDescent="0.25">
      <c r="C410" s="1"/>
    </row>
    <row r="411" spans="3:3" ht="12.5" x14ac:dyDescent="0.25">
      <c r="C411" s="1"/>
    </row>
    <row r="412" spans="3:3" ht="12.5" x14ac:dyDescent="0.25">
      <c r="C412" s="1"/>
    </row>
    <row r="413" spans="3:3" ht="12.5" x14ac:dyDescent="0.25">
      <c r="C413" s="1"/>
    </row>
    <row r="414" spans="3:3" ht="12.5" x14ac:dyDescent="0.25">
      <c r="C414" s="1"/>
    </row>
    <row r="415" spans="3:3" ht="12.5" x14ac:dyDescent="0.25">
      <c r="C415" s="1"/>
    </row>
    <row r="416" spans="3:3" ht="12.5" x14ac:dyDescent="0.25">
      <c r="C416" s="1"/>
    </row>
    <row r="417" spans="3:3" ht="12.5" x14ac:dyDescent="0.25">
      <c r="C417" s="1"/>
    </row>
    <row r="418" spans="3:3" ht="12.5" x14ac:dyDescent="0.25">
      <c r="C418" s="1"/>
    </row>
    <row r="419" spans="3:3" ht="12.5" x14ac:dyDescent="0.25">
      <c r="C419" s="1"/>
    </row>
    <row r="420" spans="3:3" ht="12.5" x14ac:dyDescent="0.25">
      <c r="C420" s="1"/>
    </row>
    <row r="421" spans="3:3" ht="12.5" x14ac:dyDescent="0.25">
      <c r="C421" s="1"/>
    </row>
    <row r="422" spans="3:3" ht="12.5" x14ac:dyDescent="0.25">
      <c r="C422" s="1"/>
    </row>
    <row r="423" spans="3:3" ht="12.5" x14ac:dyDescent="0.25">
      <c r="C423" s="1"/>
    </row>
    <row r="424" spans="3:3" ht="12.5" x14ac:dyDescent="0.25">
      <c r="C424" s="1"/>
    </row>
    <row r="425" spans="3:3" ht="12.5" x14ac:dyDescent="0.25">
      <c r="C425" s="1"/>
    </row>
    <row r="426" spans="3:3" ht="12.5" x14ac:dyDescent="0.25">
      <c r="C426" s="1"/>
    </row>
    <row r="427" spans="3:3" ht="12.5" x14ac:dyDescent="0.25">
      <c r="C427" s="1"/>
    </row>
    <row r="428" spans="3:3" ht="12.5" x14ac:dyDescent="0.25">
      <c r="C428" s="1"/>
    </row>
    <row r="429" spans="3:3" ht="12.5" x14ac:dyDescent="0.25">
      <c r="C429" s="1"/>
    </row>
    <row r="430" spans="3:3" ht="12.5" x14ac:dyDescent="0.25">
      <c r="C430" s="1"/>
    </row>
    <row r="431" spans="3:3" ht="12.5" x14ac:dyDescent="0.25">
      <c r="C431" s="1"/>
    </row>
    <row r="432" spans="3:3" ht="12.5" x14ac:dyDescent="0.25">
      <c r="C432" s="1"/>
    </row>
    <row r="433" spans="3:3" ht="12.5" x14ac:dyDescent="0.25">
      <c r="C433" s="1"/>
    </row>
    <row r="434" spans="3:3" ht="12.5" x14ac:dyDescent="0.25">
      <c r="C434" s="1"/>
    </row>
    <row r="435" spans="3:3" ht="12.5" x14ac:dyDescent="0.25">
      <c r="C435" s="1"/>
    </row>
    <row r="436" spans="3:3" ht="12.5" x14ac:dyDescent="0.25">
      <c r="C436" s="1"/>
    </row>
    <row r="437" spans="3:3" ht="12.5" x14ac:dyDescent="0.25">
      <c r="C437" s="1"/>
    </row>
    <row r="438" spans="3:3" ht="12.5" x14ac:dyDescent="0.25">
      <c r="C438" s="1"/>
    </row>
    <row r="439" spans="3:3" ht="12.5" x14ac:dyDescent="0.25">
      <c r="C439" s="1"/>
    </row>
    <row r="440" spans="3:3" ht="12.5" x14ac:dyDescent="0.25">
      <c r="C440" s="1"/>
    </row>
    <row r="441" spans="3:3" ht="12.5" x14ac:dyDescent="0.25">
      <c r="C441" s="1"/>
    </row>
    <row r="442" spans="3:3" ht="12.5" x14ac:dyDescent="0.25">
      <c r="C442" s="1"/>
    </row>
    <row r="443" spans="3:3" ht="12.5" x14ac:dyDescent="0.25">
      <c r="C443" s="1"/>
    </row>
    <row r="444" spans="3:3" ht="12.5" x14ac:dyDescent="0.25">
      <c r="C444" s="1"/>
    </row>
    <row r="445" spans="3:3" ht="12.5" x14ac:dyDescent="0.25">
      <c r="C445" s="1"/>
    </row>
    <row r="446" spans="3:3" ht="12.5" x14ac:dyDescent="0.25">
      <c r="C446" s="1"/>
    </row>
    <row r="447" spans="3:3" ht="12.5" x14ac:dyDescent="0.25">
      <c r="C447" s="1"/>
    </row>
    <row r="448" spans="3:3" ht="12.5" x14ac:dyDescent="0.25">
      <c r="C448" s="1"/>
    </row>
    <row r="449" spans="3:3" ht="12.5" x14ac:dyDescent="0.25">
      <c r="C449" s="1"/>
    </row>
    <row r="450" spans="3:3" ht="12.5" x14ac:dyDescent="0.25">
      <c r="C450" s="1"/>
    </row>
    <row r="451" spans="3:3" ht="12.5" x14ac:dyDescent="0.25">
      <c r="C451" s="1"/>
    </row>
    <row r="452" spans="3:3" ht="12.5" x14ac:dyDescent="0.25">
      <c r="C452" s="1"/>
    </row>
    <row r="453" spans="3:3" ht="12.5" x14ac:dyDescent="0.25">
      <c r="C453" s="1"/>
    </row>
    <row r="454" spans="3:3" ht="12.5" x14ac:dyDescent="0.25">
      <c r="C454" s="1"/>
    </row>
    <row r="455" spans="3:3" ht="12.5" x14ac:dyDescent="0.25">
      <c r="C455" s="1"/>
    </row>
    <row r="456" spans="3:3" ht="12.5" x14ac:dyDescent="0.25">
      <c r="C456" s="1"/>
    </row>
    <row r="457" spans="3:3" ht="12.5" x14ac:dyDescent="0.25">
      <c r="C457" s="1"/>
    </row>
    <row r="458" spans="3:3" ht="12.5" x14ac:dyDescent="0.25">
      <c r="C458" s="1"/>
    </row>
    <row r="459" spans="3:3" ht="12.5" x14ac:dyDescent="0.25">
      <c r="C459" s="1"/>
    </row>
    <row r="460" spans="3:3" ht="12.5" x14ac:dyDescent="0.25">
      <c r="C460" s="1"/>
    </row>
    <row r="461" spans="3:3" ht="12.5" x14ac:dyDescent="0.25">
      <c r="C461" s="1"/>
    </row>
    <row r="462" spans="3:3" ht="12.5" x14ac:dyDescent="0.25">
      <c r="C462" s="1"/>
    </row>
    <row r="463" spans="3:3" ht="12.5" x14ac:dyDescent="0.25">
      <c r="C463" s="1"/>
    </row>
    <row r="464" spans="3:3" ht="12.5" x14ac:dyDescent="0.25">
      <c r="C464" s="1"/>
    </row>
    <row r="465" spans="3:3" ht="12.5" x14ac:dyDescent="0.25">
      <c r="C465" s="1"/>
    </row>
    <row r="466" spans="3:3" ht="12.5" x14ac:dyDescent="0.25">
      <c r="C466" s="1"/>
    </row>
    <row r="467" spans="3:3" ht="12.5" x14ac:dyDescent="0.25">
      <c r="C467" s="1"/>
    </row>
    <row r="468" spans="3:3" ht="12.5" x14ac:dyDescent="0.25">
      <c r="C468" s="1"/>
    </row>
    <row r="469" spans="3:3" ht="12.5" x14ac:dyDescent="0.25">
      <c r="C469" s="1"/>
    </row>
    <row r="470" spans="3:3" ht="12.5" x14ac:dyDescent="0.25">
      <c r="C470" s="1"/>
    </row>
    <row r="471" spans="3:3" ht="12.5" x14ac:dyDescent="0.25">
      <c r="C471" s="1"/>
    </row>
    <row r="472" spans="3:3" ht="12.5" x14ac:dyDescent="0.25">
      <c r="C472" s="1"/>
    </row>
    <row r="473" spans="3:3" ht="12.5" x14ac:dyDescent="0.25">
      <c r="C473" s="1"/>
    </row>
    <row r="474" spans="3:3" ht="12.5" x14ac:dyDescent="0.25">
      <c r="C474" s="1"/>
    </row>
    <row r="475" spans="3:3" ht="12.5" x14ac:dyDescent="0.25">
      <c r="C475" s="1"/>
    </row>
    <row r="476" spans="3:3" ht="12.5" x14ac:dyDescent="0.25">
      <c r="C476" s="1"/>
    </row>
    <row r="477" spans="3:3" ht="12.5" x14ac:dyDescent="0.25">
      <c r="C477" s="1"/>
    </row>
    <row r="478" spans="3:3" ht="12.5" x14ac:dyDescent="0.25">
      <c r="C478" s="1"/>
    </row>
    <row r="479" spans="3:3" ht="12.5" x14ac:dyDescent="0.25">
      <c r="C479" s="1"/>
    </row>
    <row r="480" spans="3:3" ht="12.5" x14ac:dyDescent="0.25">
      <c r="C480" s="1"/>
    </row>
    <row r="481" spans="3:3" ht="12.5" x14ac:dyDescent="0.25">
      <c r="C481" s="1"/>
    </row>
    <row r="482" spans="3:3" ht="12.5" x14ac:dyDescent="0.25">
      <c r="C482" s="1"/>
    </row>
    <row r="483" spans="3:3" ht="12.5" x14ac:dyDescent="0.25">
      <c r="C483" s="1"/>
    </row>
    <row r="484" spans="3:3" ht="12.5" x14ac:dyDescent="0.25">
      <c r="C484" s="1"/>
    </row>
    <row r="485" spans="3:3" ht="12.5" x14ac:dyDescent="0.25">
      <c r="C485" s="1"/>
    </row>
    <row r="486" spans="3:3" ht="12.5" x14ac:dyDescent="0.25">
      <c r="C486" s="1"/>
    </row>
    <row r="487" spans="3:3" ht="12.5" x14ac:dyDescent="0.25">
      <c r="C487" s="1"/>
    </row>
    <row r="488" spans="3:3" ht="12.5" x14ac:dyDescent="0.25">
      <c r="C488" s="1"/>
    </row>
    <row r="489" spans="3:3" ht="12.5" x14ac:dyDescent="0.25">
      <c r="C489" s="1"/>
    </row>
    <row r="490" spans="3:3" ht="12.5" x14ac:dyDescent="0.25">
      <c r="C490" s="1"/>
    </row>
    <row r="491" spans="3:3" ht="12.5" x14ac:dyDescent="0.25">
      <c r="C491" s="1"/>
    </row>
    <row r="492" spans="3:3" ht="12.5" x14ac:dyDescent="0.25">
      <c r="C492" s="1"/>
    </row>
    <row r="493" spans="3:3" ht="12.5" x14ac:dyDescent="0.25">
      <c r="C493" s="1"/>
    </row>
    <row r="494" spans="3:3" ht="12.5" x14ac:dyDescent="0.25">
      <c r="C494" s="1"/>
    </row>
    <row r="495" spans="3:3" ht="12.5" x14ac:dyDescent="0.25">
      <c r="C495" s="1"/>
    </row>
    <row r="496" spans="3:3" ht="12.5" x14ac:dyDescent="0.25">
      <c r="C496" s="1"/>
    </row>
    <row r="497" spans="3:3" ht="12.5" x14ac:dyDescent="0.25">
      <c r="C497" s="1"/>
    </row>
    <row r="498" spans="3:3" ht="12.5" x14ac:dyDescent="0.25">
      <c r="C498" s="1"/>
    </row>
    <row r="499" spans="3:3" ht="12.5" x14ac:dyDescent="0.25">
      <c r="C499" s="1"/>
    </row>
    <row r="500" spans="3:3" ht="12.5" x14ac:dyDescent="0.25">
      <c r="C500" s="1"/>
    </row>
    <row r="501" spans="3:3" ht="12.5" x14ac:dyDescent="0.25">
      <c r="C501" s="1"/>
    </row>
    <row r="502" spans="3:3" ht="12.5" x14ac:dyDescent="0.25">
      <c r="C502" s="1"/>
    </row>
    <row r="503" spans="3:3" ht="12.5" x14ac:dyDescent="0.25">
      <c r="C503" s="1"/>
    </row>
    <row r="504" spans="3:3" ht="12.5" x14ac:dyDescent="0.25">
      <c r="C504" s="1"/>
    </row>
    <row r="505" spans="3:3" ht="12.5" x14ac:dyDescent="0.25">
      <c r="C505" s="1"/>
    </row>
    <row r="506" spans="3:3" ht="12.5" x14ac:dyDescent="0.25">
      <c r="C506" s="1"/>
    </row>
    <row r="507" spans="3:3" ht="12.5" x14ac:dyDescent="0.25">
      <c r="C507" s="1"/>
    </row>
    <row r="508" spans="3:3" ht="12.5" x14ac:dyDescent="0.25">
      <c r="C508" s="1"/>
    </row>
    <row r="509" spans="3:3" ht="12.5" x14ac:dyDescent="0.25">
      <c r="C509" s="1"/>
    </row>
    <row r="510" spans="3:3" ht="12.5" x14ac:dyDescent="0.25">
      <c r="C510" s="1"/>
    </row>
    <row r="511" spans="3:3" ht="12.5" x14ac:dyDescent="0.25">
      <c r="C511" s="1"/>
    </row>
    <row r="512" spans="3:3" ht="12.5" x14ac:dyDescent="0.25">
      <c r="C512" s="1"/>
    </row>
    <row r="513" spans="3:3" ht="12.5" x14ac:dyDescent="0.25">
      <c r="C513" s="1"/>
    </row>
    <row r="514" spans="3:3" ht="12.5" x14ac:dyDescent="0.25">
      <c r="C514" s="1"/>
    </row>
    <row r="515" spans="3:3" ht="12.5" x14ac:dyDescent="0.25">
      <c r="C515" s="1"/>
    </row>
    <row r="516" spans="3:3" ht="12.5" x14ac:dyDescent="0.25">
      <c r="C516" s="1"/>
    </row>
    <row r="517" spans="3:3" ht="12.5" x14ac:dyDescent="0.25">
      <c r="C517" s="1"/>
    </row>
    <row r="518" spans="3:3" ht="12.5" x14ac:dyDescent="0.25">
      <c r="C518" s="1"/>
    </row>
    <row r="519" spans="3:3" ht="12.5" x14ac:dyDescent="0.25">
      <c r="C519" s="1"/>
    </row>
    <row r="520" spans="3:3" ht="12.5" x14ac:dyDescent="0.25">
      <c r="C520" s="1"/>
    </row>
    <row r="521" spans="3:3" ht="12.5" x14ac:dyDescent="0.25">
      <c r="C521" s="1"/>
    </row>
    <row r="522" spans="3:3" ht="12.5" x14ac:dyDescent="0.25">
      <c r="C522" s="1"/>
    </row>
    <row r="523" spans="3:3" ht="12.5" x14ac:dyDescent="0.25">
      <c r="C523" s="1"/>
    </row>
    <row r="524" spans="3:3" ht="12.5" x14ac:dyDescent="0.25">
      <c r="C524" s="1"/>
    </row>
    <row r="525" spans="3:3" ht="12.5" x14ac:dyDescent="0.25">
      <c r="C525" s="1"/>
    </row>
    <row r="526" spans="3:3" ht="12.5" x14ac:dyDescent="0.25">
      <c r="C526" s="1"/>
    </row>
    <row r="527" spans="3:3" ht="12.5" x14ac:dyDescent="0.25">
      <c r="C527" s="1"/>
    </row>
    <row r="528" spans="3:3" ht="12.5" x14ac:dyDescent="0.25">
      <c r="C528" s="1"/>
    </row>
    <row r="529" spans="3:3" ht="12.5" x14ac:dyDescent="0.25">
      <c r="C529" s="1"/>
    </row>
    <row r="530" spans="3:3" ht="12.5" x14ac:dyDescent="0.25">
      <c r="C530" s="1"/>
    </row>
    <row r="531" spans="3:3" ht="12.5" x14ac:dyDescent="0.25">
      <c r="C531" s="1"/>
    </row>
    <row r="532" spans="3:3" ht="12.5" x14ac:dyDescent="0.25">
      <c r="C532" s="1"/>
    </row>
    <row r="533" spans="3:3" ht="12.5" x14ac:dyDescent="0.25">
      <c r="C533" s="1"/>
    </row>
    <row r="534" spans="3:3" ht="12.5" x14ac:dyDescent="0.25">
      <c r="C534" s="1"/>
    </row>
    <row r="535" spans="3:3" ht="12.5" x14ac:dyDescent="0.25">
      <c r="C535" s="1"/>
    </row>
    <row r="536" spans="3:3" ht="12.5" x14ac:dyDescent="0.25">
      <c r="C536" s="1"/>
    </row>
    <row r="537" spans="3:3" ht="12.5" x14ac:dyDescent="0.25">
      <c r="C537" s="1"/>
    </row>
    <row r="538" spans="3:3" ht="12.5" x14ac:dyDescent="0.25">
      <c r="C538" s="1"/>
    </row>
    <row r="539" spans="3:3" ht="12.5" x14ac:dyDescent="0.25">
      <c r="C539" s="1"/>
    </row>
    <row r="540" spans="3:3" ht="12.5" x14ac:dyDescent="0.25">
      <c r="C540" s="1"/>
    </row>
    <row r="541" spans="3:3" ht="12.5" x14ac:dyDescent="0.25">
      <c r="C541" s="1"/>
    </row>
    <row r="542" spans="3:3" ht="12.5" x14ac:dyDescent="0.25">
      <c r="C542" s="1"/>
    </row>
    <row r="543" spans="3:3" ht="12.5" x14ac:dyDescent="0.25">
      <c r="C543" s="1"/>
    </row>
    <row r="544" spans="3:3" ht="12.5" x14ac:dyDescent="0.25">
      <c r="C544" s="1"/>
    </row>
    <row r="545" spans="3:3" ht="12.5" x14ac:dyDescent="0.25">
      <c r="C545" s="1"/>
    </row>
    <row r="546" spans="3:3" ht="12.5" x14ac:dyDescent="0.25">
      <c r="C546" s="1"/>
    </row>
    <row r="547" spans="3:3" ht="12.5" x14ac:dyDescent="0.25">
      <c r="C547" s="1"/>
    </row>
    <row r="548" spans="3:3" ht="12.5" x14ac:dyDescent="0.25">
      <c r="C548" s="1"/>
    </row>
    <row r="549" spans="3:3" ht="12.5" x14ac:dyDescent="0.25">
      <c r="C549" s="1"/>
    </row>
    <row r="550" spans="3:3" ht="12.5" x14ac:dyDescent="0.25">
      <c r="C550" s="1"/>
    </row>
    <row r="551" spans="3:3" ht="12.5" x14ac:dyDescent="0.25">
      <c r="C551" s="1"/>
    </row>
    <row r="552" spans="3:3" ht="12.5" x14ac:dyDescent="0.25">
      <c r="C552" s="1"/>
    </row>
    <row r="553" spans="3:3" ht="12.5" x14ac:dyDescent="0.25">
      <c r="C553" s="1"/>
    </row>
    <row r="554" spans="3:3" ht="12.5" x14ac:dyDescent="0.25">
      <c r="C554" s="1"/>
    </row>
    <row r="555" spans="3:3" ht="12.5" x14ac:dyDescent="0.25">
      <c r="C555" s="1"/>
    </row>
    <row r="556" spans="3:3" ht="12.5" x14ac:dyDescent="0.25">
      <c r="C556" s="1"/>
    </row>
    <row r="557" spans="3:3" ht="12.5" x14ac:dyDescent="0.25">
      <c r="C557" s="1"/>
    </row>
    <row r="558" spans="3:3" ht="12.5" x14ac:dyDescent="0.25">
      <c r="C558" s="1"/>
    </row>
    <row r="559" spans="3:3" ht="12.5" x14ac:dyDescent="0.25">
      <c r="C559" s="1"/>
    </row>
    <row r="560" spans="3:3" ht="12.5" x14ac:dyDescent="0.25">
      <c r="C560" s="1"/>
    </row>
    <row r="561" spans="3:3" ht="12.5" x14ac:dyDescent="0.25">
      <c r="C561" s="1"/>
    </row>
    <row r="562" spans="3:3" ht="12.5" x14ac:dyDescent="0.25">
      <c r="C562" s="1"/>
    </row>
    <row r="563" spans="3:3" ht="12.5" x14ac:dyDescent="0.25">
      <c r="C563" s="1"/>
    </row>
    <row r="564" spans="3:3" ht="12.5" x14ac:dyDescent="0.25">
      <c r="C564" s="1"/>
    </row>
    <row r="565" spans="3:3" ht="12.5" x14ac:dyDescent="0.25">
      <c r="C565" s="1"/>
    </row>
    <row r="566" spans="3:3" ht="12.5" x14ac:dyDescent="0.25">
      <c r="C566" s="1"/>
    </row>
    <row r="567" spans="3:3" ht="12.5" x14ac:dyDescent="0.25">
      <c r="C567" s="1"/>
    </row>
    <row r="568" spans="3:3" ht="12.5" x14ac:dyDescent="0.25">
      <c r="C568" s="1"/>
    </row>
    <row r="569" spans="3:3" ht="12.5" x14ac:dyDescent="0.25">
      <c r="C569" s="1"/>
    </row>
    <row r="570" spans="3:3" ht="12.5" x14ac:dyDescent="0.25">
      <c r="C570" s="1"/>
    </row>
    <row r="571" spans="3:3" ht="12.5" x14ac:dyDescent="0.25">
      <c r="C571" s="1"/>
    </row>
    <row r="572" spans="3:3" ht="12.5" x14ac:dyDescent="0.25">
      <c r="C572" s="1"/>
    </row>
    <row r="573" spans="3:3" ht="12.5" x14ac:dyDescent="0.25">
      <c r="C573" s="1"/>
    </row>
    <row r="574" spans="3:3" ht="12.5" x14ac:dyDescent="0.25">
      <c r="C574" s="1"/>
    </row>
    <row r="575" spans="3:3" ht="12.5" x14ac:dyDescent="0.25">
      <c r="C575" s="1"/>
    </row>
    <row r="576" spans="3:3" ht="12.5" x14ac:dyDescent="0.25">
      <c r="C576" s="1"/>
    </row>
    <row r="577" spans="3:3" ht="12.5" x14ac:dyDescent="0.25">
      <c r="C577" s="1"/>
    </row>
    <row r="578" spans="3:3" ht="12.5" x14ac:dyDescent="0.25">
      <c r="C578" s="1"/>
    </row>
    <row r="579" spans="3:3" ht="12.5" x14ac:dyDescent="0.25">
      <c r="C579" s="1"/>
    </row>
    <row r="580" spans="3:3" ht="12.5" x14ac:dyDescent="0.25">
      <c r="C580" s="1"/>
    </row>
    <row r="581" spans="3:3" ht="12.5" x14ac:dyDescent="0.25">
      <c r="C581" s="1"/>
    </row>
    <row r="582" spans="3:3" ht="12.5" x14ac:dyDescent="0.25">
      <c r="C582" s="1"/>
    </row>
    <row r="583" spans="3:3" ht="12.5" x14ac:dyDescent="0.25">
      <c r="C583" s="1"/>
    </row>
    <row r="584" spans="3:3" ht="12.5" x14ac:dyDescent="0.25">
      <c r="C584" s="1"/>
    </row>
    <row r="585" spans="3:3" ht="12.5" x14ac:dyDescent="0.25">
      <c r="C585" s="1"/>
    </row>
    <row r="586" spans="3:3" ht="12.5" x14ac:dyDescent="0.25">
      <c r="C586" s="1"/>
    </row>
    <row r="587" spans="3:3" ht="12.5" x14ac:dyDescent="0.25">
      <c r="C587" s="1"/>
    </row>
    <row r="588" spans="3:3" ht="12.5" x14ac:dyDescent="0.25">
      <c r="C588" s="1"/>
    </row>
    <row r="589" spans="3:3" ht="12.5" x14ac:dyDescent="0.25">
      <c r="C589" s="1"/>
    </row>
    <row r="590" spans="3:3" ht="12.5" x14ac:dyDescent="0.25">
      <c r="C590" s="1"/>
    </row>
    <row r="591" spans="3:3" ht="12.5" x14ac:dyDescent="0.25">
      <c r="C591" s="1"/>
    </row>
    <row r="592" spans="3:3" ht="12.5" x14ac:dyDescent="0.25">
      <c r="C592" s="1"/>
    </row>
    <row r="593" spans="3:3" ht="12.5" x14ac:dyDescent="0.25">
      <c r="C593" s="1"/>
    </row>
    <row r="594" spans="3:3" ht="12.5" x14ac:dyDescent="0.25">
      <c r="C594" s="1"/>
    </row>
    <row r="595" spans="3:3" ht="12.5" x14ac:dyDescent="0.25">
      <c r="C595" s="1"/>
    </row>
    <row r="596" spans="3:3" ht="12.5" x14ac:dyDescent="0.25">
      <c r="C596" s="1"/>
    </row>
    <row r="597" spans="3:3" ht="12.5" x14ac:dyDescent="0.25">
      <c r="C597" s="1"/>
    </row>
    <row r="598" spans="3:3" ht="12.5" x14ac:dyDescent="0.25">
      <c r="C598" s="1"/>
    </row>
    <row r="599" spans="3:3" ht="12.5" x14ac:dyDescent="0.25">
      <c r="C599" s="1"/>
    </row>
    <row r="600" spans="3:3" ht="12.5" x14ac:dyDescent="0.25">
      <c r="C600" s="1"/>
    </row>
    <row r="601" spans="3:3" ht="12.5" x14ac:dyDescent="0.25">
      <c r="C601" s="1"/>
    </row>
    <row r="602" spans="3:3" ht="12.5" x14ac:dyDescent="0.25">
      <c r="C602" s="1"/>
    </row>
    <row r="603" spans="3:3" ht="12.5" x14ac:dyDescent="0.25">
      <c r="C603" s="1"/>
    </row>
    <row r="604" spans="3:3" ht="12.5" x14ac:dyDescent="0.25">
      <c r="C604" s="1"/>
    </row>
    <row r="605" spans="3:3" ht="12.5" x14ac:dyDescent="0.25">
      <c r="C605" s="1"/>
    </row>
    <row r="606" spans="3:3" ht="12.5" x14ac:dyDescent="0.25">
      <c r="C606" s="1"/>
    </row>
    <row r="607" spans="3:3" ht="12.5" x14ac:dyDescent="0.25">
      <c r="C607" s="1"/>
    </row>
    <row r="608" spans="3:3" ht="12.5" x14ac:dyDescent="0.25">
      <c r="C608" s="1"/>
    </row>
    <row r="609" spans="3:3" ht="12.5" x14ac:dyDescent="0.25">
      <c r="C609" s="1"/>
    </row>
    <row r="610" spans="3:3" ht="12.5" x14ac:dyDescent="0.25">
      <c r="C610" s="1"/>
    </row>
    <row r="611" spans="3:3" ht="12.5" x14ac:dyDescent="0.25">
      <c r="C611" s="1"/>
    </row>
    <row r="612" spans="3:3" ht="12.5" x14ac:dyDescent="0.25">
      <c r="C612" s="1"/>
    </row>
    <row r="613" spans="3:3" ht="12.5" x14ac:dyDescent="0.25">
      <c r="C613" s="1"/>
    </row>
    <row r="614" spans="3:3" ht="12.5" x14ac:dyDescent="0.25">
      <c r="C614" s="1"/>
    </row>
    <row r="615" spans="3:3" ht="12.5" x14ac:dyDescent="0.25">
      <c r="C615" s="1"/>
    </row>
    <row r="616" spans="3:3" ht="12.5" x14ac:dyDescent="0.25">
      <c r="C616" s="1"/>
    </row>
    <row r="617" spans="3:3" ht="12.5" x14ac:dyDescent="0.25">
      <c r="C617" s="1"/>
    </row>
    <row r="618" spans="3:3" ht="12.5" x14ac:dyDescent="0.25">
      <c r="C618" s="1"/>
    </row>
    <row r="619" spans="3:3" ht="12.5" x14ac:dyDescent="0.25">
      <c r="C619" s="1"/>
    </row>
    <row r="620" spans="3:3" ht="12.5" x14ac:dyDescent="0.25">
      <c r="C620" s="1"/>
    </row>
    <row r="621" spans="3:3" ht="12.5" x14ac:dyDescent="0.25">
      <c r="C621" s="1"/>
    </row>
    <row r="622" spans="3:3" ht="12.5" x14ac:dyDescent="0.25">
      <c r="C622" s="1"/>
    </row>
    <row r="623" spans="3:3" ht="12.5" x14ac:dyDescent="0.25">
      <c r="C623" s="1"/>
    </row>
    <row r="624" spans="3:3" ht="12.5" x14ac:dyDescent="0.25">
      <c r="C624" s="1"/>
    </row>
    <row r="625" spans="3:3" ht="12.5" x14ac:dyDescent="0.25">
      <c r="C625" s="1"/>
    </row>
    <row r="626" spans="3:3" ht="12.5" x14ac:dyDescent="0.25">
      <c r="C626" s="1"/>
    </row>
    <row r="627" spans="3:3" ht="12.5" x14ac:dyDescent="0.25">
      <c r="C627" s="1"/>
    </row>
    <row r="628" spans="3:3" ht="12.5" x14ac:dyDescent="0.25">
      <c r="C628" s="1"/>
    </row>
    <row r="629" spans="3:3" ht="12.5" x14ac:dyDescent="0.25">
      <c r="C629" s="1"/>
    </row>
    <row r="630" spans="3:3" ht="12.5" x14ac:dyDescent="0.25">
      <c r="C630" s="1"/>
    </row>
    <row r="631" spans="3:3" ht="12.5" x14ac:dyDescent="0.25">
      <c r="C631" s="1"/>
    </row>
    <row r="632" spans="3:3" ht="12.5" x14ac:dyDescent="0.25">
      <c r="C632" s="1"/>
    </row>
    <row r="633" spans="3:3" ht="12.5" x14ac:dyDescent="0.25">
      <c r="C633" s="1"/>
    </row>
    <row r="634" spans="3:3" ht="12.5" x14ac:dyDescent="0.25">
      <c r="C634" s="1"/>
    </row>
    <row r="635" spans="3:3" ht="12.5" x14ac:dyDescent="0.25">
      <c r="C635" s="1"/>
    </row>
    <row r="636" spans="3:3" ht="12.5" x14ac:dyDescent="0.25">
      <c r="C636" s="1"/>
    </row>
    <row r="637" spans="3:3" ht="12.5" x14ac:dyDescent="0.25">
      <c r="C637" s="1"/>
    </row>
    <row r="638" spans="3:3" ht="12.5" x14ac:dyDescent="0.25">
      <c r="C638" s="1"/>
    </row>
    <row r="639" spans="3:3" ht="12.5" x14ac:dyDescent="0.25">
      <c r="C639" s="1"/>
    </row>
    <row r="640" spans="3:3" ht="12.5" x14ac:dyDescent="0.25">
      <c r="C640" s="1"/>
    </row>
    <row r="641" spans="3:3" ht="12.5" x14ac:dyDescent="0.25">
      <c r="C641" s="1"/>
    </row>
    <row r="642" spans="3:3" ht="12.5" x14ac:dyDescent="0.25">
      <c r="C642" s="1"/>
    </row>
    <row r="643" spans="3:3" ht="12.5" x14ac:dyDescent="0.25">
      <c r="C643" s="1"/>
    </row>
    <row r="644" spans="3:3" ht="12.5" x14ac:dyDescent="0.25">
      <c r="C644" s="1"/>
    </row>
    <row r="645" spans="3:3" ht="12.5" x14ac:dyDescent="0.25">
      <c r="C645" s="1"/>
    </row>
    <row r="646" spans="3:3" ht="12.5" x14ac:dyDescent="0.25">
      <c r="C646" s="1"/>
    </row>
    <row r="647" spans="3:3" ht="12.5" x14ac:dyDescent="0.25">
      <c r="C647" s="1"/>
    </row>
    <row r="648" spans="3:3" ht="12.5" x14ac:dyDescent="0.25">
      <c r="C648" s="1"/>
    </row>
    <row r="649" spans="3:3" ht="12.5" x14ac:dyDescent="0.25">
      <c r="C649" s="1"/>
    </row>
    <row r="650" spans="3:3" ht="12.5" x14ac:dyDescent="0.25">
      <c r="C650" s="1"/>
    </row>
    <row r="651" spans="3:3" ht="12.5" x14ac:dyDescent="0.25">
      <c r="C651" s="1"/>
    </row>
    <row r="652" spans="3:3" ht="12.5" x14ac:dyDescent="0.25">
      <c r="C652" s="1"/>
    </row>
    <row r="653" spans="3:3" ht="12.5" x14ac:dyDescent="0.25">
      <c r="C653" s="1"/>
    </row>
    <row r="654" spans="3:3" ht="12.5" x14ac:dyDescent="0.25">
      <c r="C654" s="1"/>
    </row>
    <row r="655" spans="3:3" ht="12.5" x14ac:dyDescent="0.25">
      <c r="C655" s="1"/>
    </row>
    <row r="656" spans="3:3" ht="12.5" x14ac:dyDescent="0.25">
      <c r="C656" s="1"/>
    </row>
    <row r="657" spans="3:3" ht="12.5" x14ac:dyDescent="0.25">
      <c r="C657" s="1"/>
    </row>
    <row r="658" spans="3:3" ht="12.5" x14ac:dyDescent="0.25">
      <c r="C658" s="1"/>
    </row>
    <row r="659" spans="3:3" ht="12.5" x14ac:dyDescent="0.25">
      <c r="C659" s="1"/>
    </row>
    <row r="660" spans="3:3" ht="12.5" x14ac:dyDescent="0.25">
      <c r="C660" s="1"/>
    </row>
    <row r="661" spans="3:3" ht="12.5" x14ac:dyDescent="0.25">
      <c r="C661" s="1"/>
    </row>
    <row r="662" spans="3:3" ht="12.5" x14ac:dyDescent="0.25">
      <c r="C662" s="1"/>
    </row>
    <row r="663" spans="3:3" ht="12.5" x14ac:dyDescent="0.25">
      <c r="C663" s="1"/>
    </row>
    <row r="664" spans="3:3" ht="12.5" x14ac:dyDescent="0.25">
      <c r="C664" s="1"/>
    </row>
    <row r="665" spans="3:3" ht="12.5" x14ac:dyDescent="0.25">
      <c r="C665" s="1"/>
    </row>
    <row r="666" spans="3:3" ht="12.5" x14ac:dyDescent="0.25">
      <c r="C666" s="1"/>
    </row>
    <row r="667" spans="3:3" ht="12.5" x14ac:dyDescent="0.25">
      <c r="C667" s="1"/>
    </row>
    <row r="668" spans="3:3" ht="12.5" x14ac:dyDescent="0.25">
      <c r="C668" s="1"/>
    </row>
    <row r="669" spans="3:3" ht="12.5" x14ac:dyDescent="0.25">
      <c r="C669" s="1"/>
    </row>
    <row r="670" spans="3:3" ht="12.5" x14ac:dyDescent="0.25">
      <c r="C670" s="1"/>
    </row>
    <row r="671" spans="3:3" ht="12.5" x14ac:dyDescent="0.25">
      <c r="C671" s="1"/>
    </row>
    <row r="672" spans="3:3" ht="12.5" x14ac:dyDescent="0.25">
      <c r="C672" s="1"/>
    </row>
    <row r="673" spans="3:3" ht="12.5" x14ac:dyDescent="0.25">
      <c r="C673" s="1"/>
    </row>
    <row r="674" spans="3:3" ht="12.5" x14ac:dyDescent="0.25">
      <c r="C674" s="1"/>
    </row>
    <row r="675" spans="3:3" ht="12.5" x14ac:dyDescent="0.25">
      <c r="C675" s="1"/>
    </row>
    <row r="676" spans="3:3" ht="12.5" x14ac:dyDescent="0.25">
      <c r="C676" s="1"/>
    </row>
    <row r="677" spans="3:3" ht="12.5" x14ac:dyDescent="0.25">
      <c r="C677" s="1"/>
    </row>
    <row r="678" spans="3:3" ht="12.5" x14ac:dyDescent="0.25">
      <c r="C678" s="1"/>
    </row>
    <row r="679" spans="3:3" ht="12.5" x14ac:dyDescent="0.25">
      <c r="C679" s="1"/>
    </row>
    <row r="680" spans="3:3" ht="12.5" x14ac:dyDescent="0.25">
      <c r="C680" s="1"/>
    </row>
    <row r="681" spans="3:3" ht="12.5" x14ac:dyDescent="0.25">
      <c r="C681" s="1"/>
    </row>
    <row r="682" spans="3:3" ht="12.5" x14ac:dyDescent="0.25">
      <c r="C682" s="1"/>
    </row>
    <row r="683" spans="3:3" ht="12.5" x14ac:dyDescent="0.25">
      <c r="C683" s="1"/>
    </row>
    <row r="684" spans="3:3" ht="12.5" x14ac:dyDescent="0.25">
      <c r="C684" s="1"/>
    </row>
    <row r="685" spans="3:3" ht="12.5" x14ac:dyDescent="0.25">
      <c r="C685" s="1"/>
    </row>
    <row r="686" spans="3:3" ht="12.5" x14ac:dyDescent="0.25">
      <c r="C686" s="1"/>
    </row>
    <row r="687" spans="3:3" ht="12.5" x14ac:dyDescent="0.25">
      <c r="C687" s="1"/>
    </row>
    <row r="688" spans="3:3" ht="12.5" x14ac:dyDescent="0.25">
      <c r="C688" s="1"/>
    </row>
    <row r="689" spans="3:3" ht="12.5" x14ac:dyDescent="0.25">
      <c r="C689" s="1"/>
    </row>
    <row r="690" spans="3:3" ht="12.5" x14ac:dyDescent="0.25">
      <c r="C690" s="1"/>
    </row>
    <row r="691" spans="3:3" ht="12.5" x14ac:dyDescent="0.25">
      <c r="C691" s="1"/>
    </row>
    <row r="692" spans="3:3" ht="12.5" x14ac:dyDescent="0.25">
      <c r="C692" s="1"/>
    </row>
    <row r="693" spans="3:3" ht="12.5" x14ac:dyDescent="0.25">
      <c r="C693" s="1"/>
    </row>
    <row r="694" spans="3:3" ht="12.5" x14ac:dyDescent="0.25">
      <c r="C694" s="1"/>
    </row>
    <row r="695" spans="3:3" ht="12.5" x14ac:dyDescent="0.25">
      <c r="C695" s="1"/>
    </row>
    <row r="696" spans="3:3" ht="12.5" x14ac:dyDescent="0.25">
      <c r="C696" s="1"/>
    </row>
    <row r="697" spans="3:3" ht="12.5" x14ac:dyDescent="0.25">
      <c r="C697" s="1"/>
    </row>
    <row r="698" spans="3:3" ht="12.5" x14ac:dyDescent="0.25">
      <c r="C698" s="1"/>
    </row>
    <row r="699" spans="3:3" ht="12.5" x14ac:dyDescent="0.25">
      <c r="C699" s="1"/>
    </row>
    <row r="700" spans="3:3" ht="12.5" x14ac:dyDescent="0.25">
      <c r="C700" s="1"/>
    </row>
    <row r="701" spans="3:3" ht="12.5" x14ac:dyDescent="0.25">
      <c r="C701" s="1"/>
    </row>
    <row r="702" spans="3:3" ht="12.5" x14ac:dyDescent="0.25">
      <c r="C702" s="1"/>
    </row>
    <row r="703" spans="3:3" ht="12.5" x14ac:dyDescent="0.25">
      <c r="C703" s="1"/>
    </row>
    <row r="704" spans="3:3" ht="12.5" x14ac:dyDescent="0.25">
      <c r="C704" s="1"/>
    </row>
    <row r="705" spans="3:3" ht="12.5" x14ac:dyDescent="0.25">
      <c r="C705" s="1"/>
    </row>
    <row r="706" spans="3:3" ht="12.5" x14ac:dyDescent="0.25">
      <c r="C706" s="1"/>
    </row>
    <row r="707" spans="3:3" ht="12.5" x14ac:dyDescent="0.25">
      <c r="C707" s="1"/>
    </row>
    <row r="708" spans="3:3" ht="12.5" x14ac:dyDescent="0.25">
      <c r="C708" s="1"/>
    </row>
    <row r="709" spans="3:3" ht="12.5" x14ac:dyDescent="0.25">
      <c r="C709" s="1"/>
    </row>
    <row r="710" spans="3:3" ht="12.5" x14ac:dyDescent="0.25">
      <c r="C710" s="1"/>
    </row>
    <row r="711" spans="3:3" ht="12.5" x14ac:dyDescent="0.25">
      <c r="C711" s="1"/>
    </row>
    <row r="712" spans="3:3" ht="12.5" x14ac:dyDescent="0.25">
      <c r="C712" s="1"/>
    </row>
    <row r="713" spans="3:3" ht="12.5" x14ac:dyDescent="0.25">
      <c r="C713" s="1"/>
    </row>
    <row r="714" spans="3:3" ht="12.5" x14ac:dyDescent="0.25">
      <c r="C714" s="1"/>
    </row>
    <row r="715" spans="3:3" ht="12.5" x14ac:dyDescent="0.25">
      <c r="C715" s="1"/>
    </row>
    <row r="716" spans="3:3" ht="12.5" x14ac:dyDescent="0.25">
      <c r="C716" s="1"/>
    </row>
    <row r="717" spans="3:3" ht="12.5" x14ac:dyDescent="0.25">
      <c r="C717" s="1"/>
    </row>
    <row r="718" spans="3:3" ht="12.5" x14ac:dyDescent="0.25">
      <c r="C718" s="1"/>
    </row>
    <row r="719" spans="3:3" ht="12.5" x14ac:dyDescent="0.25">
      <c r="C719" s="1"/>
    </row>
    <row r="720" spans="3:3" ht="12.5" x14ac:dyDescent="0.25">
      <c r="C720" s="1"/>
    </row>
    <row r="721" spans="3:3" ht="12.5" x14ac:dyDescent="0.25">
      <c r="C721" s="1"/>
    </row>
    <row r="722" spans="3:3" ht="12.5" x14ac:dyDescent="0.25">
      <c r="C722" s="1"/>
    </row>
    <row r="723" spans="3:3" ht="12.5" x14ac:dyDescent="0.25">
      <c r="C723" s="1"/>
    </row>
    <row r="724" spans="3:3" ht="12.5" x14ac:dyDescent="0.25">
      <c r="C724" s="1"/>
    </row>
    <row r="725" spans="3:3" ht="12.5" x14ac:dyDescent="0.25">
      <c r="C725" s="1"/>
    </row>
    <row r="726" spans="3:3" ht="12.5" x14ac:dyDescent="0.25">
      <c r="C726" s="1"/>
    </row>
    <row r="727" spans="3:3" ht="12.5" x14ac:dyDescent="0.25">
      <c r="C727" s="1"/>
    </row>
    <row r="728" spans="3:3" ht="12.5" x14ac:dyDescent="0.25">
      <c r="C728" s="1"/>
    </row>
    <row r="729" spans="3:3" ht="12.5" x14ac:dyDescent="0.25">
      <c r="C729" s="1"/>
    </row>
    <row r="730" spans="3:3" ht="12.5" x14ac:dyDescent="0.25">
      <c r="C730" s="1"/>
    </row>
    <row r="731" spans="3:3" ht="12.5" x14ac:dyDescent="0.25">
      <c r="C731" s="1"/>
    </row>
    <row r="732" spans="3:3" ht="12.5" x14ac:dyDescent="0.25">
      <c r="C732" s="1"/>
    </row>
    <row r="733" spans="3:3" ht="12.5" x14ac:dyDescent="0.25">
      <c r="C733" s="1"/>
    </row>
    <row r="734" spans="3:3" ht="12.5" x14ac:dyDescent="0.25">
      <c r="C734" s="1"/>
    </row>
    <row r="735" spans="3:3" ht="12.5" x14ac:dyDescent="0.25">
      <c r="C735" s="1"/>
    </row>
    <row r="736" spans="3:3" ht="12.5" x14ac:dyDescent="0.25">
      <c r="C736" s="1"/>
    </row>
    <row r="737" spans="3:3" ht="12.5" x14ac:dyDescent="0.25">
      <c r="C737" s="1"/>
    </row>
    <row r="738" spans="3:3" ht="12.5" x14ac:dyDescent="0.25">
      <c r="C738" s="1"/>
    </row>
    <row r="739" spans="3:3" ht="12.5" x14ac:dyDescent="0.25">
      <c r="C739" s="1"/>
    </row>
    <row r="740" spans="3:3" ht="12.5" x14ac:dyDescent="0.25">
      <c r="C740" s="1"/>
    </row>
    <row r="741" spans="3:3" ht="12.5" x14ac:dyDescent="0.25">
      <c r="C741" s="1"/>
    </row>
    <row r="742" spans="3:3" ht="12.5" x14ac:dyDescent="0.25">
      <c r="C742" s="1"/>
    </row>
    <row r="743" spans="3:3" ht="12.5" x14ac:dyDescent="0.25">
      <c r="C743" s="1"/>
    </row>
    <row r="744" spans="3:3" ht="12.5" x14ac:dyDescent="0.25">
      <c r="C744" s="1"/>
    </row>
    <row r="745" spans="3:3" ht="12.5" x14ac:dyDescent="0.25">
      <c r="C745" s="1"/>
    </row>
    <row r="746" spans="3:3" ht="12.5" x14ac:dyDescent="0.25">
      <c r="C746" s="1"/>
    </row>
    <row r="747" spans="3:3" ht="12.5" x14ac:dyDescent="0.25">
      <c r="C747" s="1"/>
    </row>
    <row r="748" spans="3:3" ht="12.5" x14ac:dyDescent="0.25">
      <c r="C748" s="1"/>
    </row>
    <row r="749" spans="3:3" ht="12.5" x14ac:dyDescent="0.25">
      <c r="C749" s="1"/>
    </row>
    <row r="750" spans="3:3" ht="12.5" x14ac:dyDescent="0.25">
      <c r="C750" s="1"/>
    </row>
    <row r="751" spans="3:3" ht="12.5" x14ac:dyDescent="0.25">
      <c r="C751" s="1"/>
    </row>
    <row r="752" spans="3:3" ht="12.5" x14ac:dyDescent="0.25">
      <c r="C752" s="1"/>
    </row>
    <row r="753" spans="3:3" ht="12.5" x14ac:dyDescent="0.25">
      <c r="C753" s="1"/>
    </row>
    <row r="754" spans="3:3" ht="12.5" x14ac:dyDescent="0.25">
      <c r="C754" s="1"/>
    </row>
    <row r="755" spans="3:3" ht="12.5" x14ac:dyDescent="0.25">
      <c r="C755" s="1"/>
    </row>
    <row r="756" spans="3:3" ht="12.5" x14ac:dyDescent="0.25">
      <c r="C756" s="1"/>
    </row>
    <row r="757" spans="3:3" ht="12.5" x14ac:dyDescent="0.25">
      <c r="C757" s="1"/>
    </row>
    <row r="758" spans="3:3" ht="12.5" x14ac:dyDescent="0.25">
      <c r="C758" s="1"/>
    </row>
    <row r="759" spans="3:3" ht="12.5" x14ac:dyDescent="0.25">
      <c r="C759" s="1"/>
    </row>
    <row r="760" spans="3:3" ht="12.5" x14ac:dyDescent="0.25">
      <c r="C760" s="1"/>
    </row>
    <row r="761" spans="3:3" ht="12.5" x14ac:dyDescent="0.25">
      <c r="C761" s="1"/>
    </row>
    <row r="762" spans="3:3" ht="12.5" x14ac:dyDescent="0.25">
      <c r="C762" s="1"/>
    </row>
    <row r="763" spans="3:3" ht="12.5" x14ac:dyDescent="0.25">
      <c r="C763" s="1"/>
    </row>
    <row r="764" spans="3:3" ht="12.5" x14ac:dyDescent="0.25">
      <c r="C764" s="1"/>
    </row>
    <row r="765" spans="3:3" ht="12.5" x14ac:dyDescent="0.25">
      <c r="C765" s="1"/>
    </row>
    <row r="766" spans="3:3" ht="12.5" x14ac:dyDescent="0.25">
      <c r="C766" s="1"/>
    </row>
    <row r="767" spans="3:3" ht="12.5" x14ac:dyDescent="0.25">
      <c r="C767" s="1"/>
    </row>
    <row r="768" spans="3:3" ht="12.5" x14ac:dyDescent="0.25">
      <c r="C768" s="1"/>
    </row>
    <row r="769" spans="3:3" ht="12.5" x14ac:dyDescent="0.25">
      <c r="C769" s="1"/>
    </row>
    <row r="770" spans="3:3" ht="12.5" x14ac:dyDescent="0.25">
      <c r="C770" s="1"/>
    </row>
    <row r="771" spans="3:3" ht="12.5" x14ac:dyDescent="0.25">
      <c r="C771" s="1"/>
    </row>
    <row r="772" spans="3:3" ht="12.5" x14ac:dyDescent="0.25">
      <c r="C772" s="1"/>
    </row>
    <row r="773" spans="3:3" ht="12.5" x14ac:dyDescent="0.25">
      <c r="C773" s="1"/>
    </row>
    <row r="774" spans="3:3" ht="12.5" x14ac:dyDescent="0.25">
      <c r="C774" s="1"/>
    </row>
    <row r="775" spans="3:3" ht="12.5" x14ac:dyDescent="0.25">
      <c r="C775" s="1"/>
    </row>
    <row r="776" spans="3:3" ht="12.5" x14ac:dyDescent="0.25">
      <c r="C776" s="1"/>
    </row>
    <row r="777" spans="3:3" ht="12.5" x14ac:dyDescent="0.25">
      <c r="C777" s="1"/>
    </row>
    <row r="778" spans="3:3" ht="12.5" x14ac:dyDescent="0.25">
      <c r="C778" s="1"/>
    </row>
    <row r="779" spans="3:3" ht="12.5" x14ac:dyDescent="0.25">
      <c r="C779" s="1"/>
    </row>
    <row r="780" spans="3:3" ht="12.5" x14ac:dyDescent="0.25">
      <c r="C780" s="1"/>
    </row>
    <row r="781" spans="3:3" ht="12.5" x14ac:dyDescent="0.25">
      <c r="C781" s="1"/>
    </row>
    <row r="782" spans="3:3" ht="12.5" x14ac:dyDescent="0.25">
      <c r="C782" s="1"/>
    </row>
    <row r="783" spans="3:3" ht="12.5" x14ac:dyDescent="0.25">
      <c r="C783" s="1"/>
    </row>
    <row r="784" spans="3:3" ht="12.5" x14ac:dyDescent="0.25">
      <c r="C784" s="1"/>
    </row>
    <row r="785" spans="3:3" ht="12.5" x14ac:dyDescent="0.25">
      <c r="C785" s="1"/>
    </row>
    <row r="786" spans="3:3" ht="12.5" x14ac:dyDescent="0.25">
      <c r="C786" s="1"/>
    </row>
    <row r="787" spans="3:3" ht="12.5" x14ac:dyDescent="0.25">
      <c r="C787" s="1"/>
    </row>
    <row r="788" spans="3:3" ht="12.5" x14ac:dyDescent="0.25">
      <c r="C788" s="1"/>
    </row>
    <row r="789" spans="3:3" ht="12.5" x14ac:dyDescent="0.25">
      <c r="C789" s="1"/>
    </row>
    <row r="790" spans="3:3" ht="12.5" x14ac:dyDescent="0.25">
      <c r="C790" s="1"/>
    </row>
    <row r="791" spans="3:3" ht="12.5" x14ac:dyDescent="0.25">
      <c r="C791" s="1"/>
    </row>
    <row r="792" spans="3:3" ht="12.5" x14ac:dyDescent="0.25">
      <c r="C792" s="1"/>
    </row>
    <row r="793" spans="3:3" ht="12.5" x14ac:dyDescent="0.25">
      <c r="C793" s="1"/>
    </row>
    <row r="794" spans="3:3" ht="12.5" x14ac:dyDescent="0.25">
      <c r="C794" s="1"/>
    </row>
    <row r="795" spans="3:3" ht="12.5" x14ac:dyDescent="0.25">
      <c r="C795" s="1"/>
    </row>
    <row r="796" spans="3:3" ht="12.5" x14ac:dyDescent="0.25">
      <c r="C796" s="1"/>
    </row>
    <row r="797" spans="3:3" ht="12.5" x14ac:dyDescent="0.25">
      <c r="C797" s="1"/>
    </row>
    <row r="798" spans="3:3" ht="12.5" x14ac:dyDescent="0.25">
      <c r="C798" s="1"/>
    </row>
    <row r="799" spans="3:3" ht="12.5" x14ac:dyDescent="0.25">
      <c r="C799" s="1"/>
    </row>
    <row r="800" spans="3:3" ht="12.5" x14ac:dyDescent="0.25">
      <c r="C800" s="1"/>
    </row>
    <row r="801" spans="3:3" ht="12.5" x14ac:dyDescent="0.25">
      <c r="C801" s="1"/>
    </row>
    <row r="802" spans="3:3" ht="12.5" x14ac:dyDescent="0.25">
      <c r="C802" s="1"/>
    </row>
    <row r="803" spans="3:3" ht="12.5" x14ac:dyDescent="0.25">
      <c r="C803" s="1"/>
    </row>
    <row r="804" spans="3:3" ht="12.5" x14ac:dyDescent="0.25">
      <c r="C804" s="1"/>
    </row>
    <row r="805" spans="3:3" ht="12.5" x14ac:dyDescent="0.25">
      <c r="C805" s="1"/>
    </row>
    <row r="806" spans="3:3" ht="12.5" x14ac:dyDescent="0.25">
      <c r="C806" s="1"/>
    </row>
    <row r="807" spans="3:3" ht="12.5" x14ac:dyDescent="0.25">
      <c r="C807" s="1"/>
    </row>
    <row r="808" spans="3:3" ht="12.5" x14ac:dyDescent="0.25">
      <c r="C808" s="1"/>
    </row>
    <row r="809" spans="3:3" ht="12.5" x14ac:dyDescent="0.25">
      <c r="C809" s="1"/>
    </row>
    <row r="810" spans="3:3" ht="12.5" x14ac:dyDescent="0.25">
      <c r="C810" s="1"/>
    </row>
    <row r="811" spans="3:3" ht="12.5" x14ac:dyDescent="0.25">
      <c r="C811" s="1"/>
    </row>
    <row r="812" spans="3:3" ht="12.5" x14ac:dyDescent="0.25">
      <c r="C812" s="1"/>
    </row>
    <row r="813" spans="3:3" ht="12.5" x14ac:dyDescent="0.25">
      <c r="C813" s="1"/>
    </row>
    <row r="814" spans="3:3" ht="12.5" x14ac:dyDescent="0.25">
      <c r="C814" s="1"/>
    </row>
    <row r="815" spans="3:3" ht="12.5" x14ac:dyDescent="0.25">
      <c r="C815" s="1"/>
    </row>
    <row r="816" spans="3:3" ht="12.5" x14ac:dyDescent="0.25">
      <c r="C816" s="1"/>
    </row>
    <row r="817" spans="3:3" ht="12.5" x14ac:dyDescent="0.25">
      <c r="C817" s="1"/>
    </row>
    <row r="818" spans="3:3" ht="12.5" x14ac:dyDescent="0.25">
      <c r="C818" s="1"/>
    </row>
    <row r="819" spans="3:3" ht="12.5" x14ac:dyDescent="0.25">
      <c r="C819" s="1"/>
    </row>
    <row r="820" spans="3:3" ht="12.5" x14ac:dyDescent="0.25">
      <c r="C820" s="1"/>
    </row>
    <row r="821" spans="3:3" ht="12.5" x14ac:dyDescent="0.25">
      <c r="C821" s="1"/>
    </row>
    <row r="822" spans="3:3" ht="12.5" x14ac:dyDescent="0.25">
      <c r="C822" s="1"/>
    </row>
    <row r="823" spans="3:3" ht="12.5" x14ac:dyDescent="0.25">
      <c r="C823" s="1"/>
    </row>
    <row r="824" spans="3:3" ht="12.5" x14ac:dyDescent="0.25">
      <c r="C824" s="1"/>
    </row>
    <row r="825" spans="3:3" ht="12.5" x14ac:dyDescent="0.25">
      <c r="C825" s="1"/>
    </row>
    <row r="826" spans="3:3" ht="12.5" x14ac:dyDescent="0.25">
      <c r="C826" s="1"/>
    </row>
    <row r="827" spans="3:3" ht="12.5" x14ac:dyDescent="0.25">
      <c r="C827" s="1"/>
    </row>
    <row r="828" spans="3:3" ht="12.5" x14ac:dyDescent="0.25">
      <c r="C828" s="1"/>
    </row>
    <row r="829" spans="3:3" ht="12.5" x14ac:dyDescent="0.25">
      <c r="C829" s="1"/>
    </row>
    <row r="830" spans="3:3" ht="12.5" x14ac:dyDescent="0.25">
      <c r="C830" s="1"/>
    </row>
    <row r="831" spans="3:3" ht="12.5" x14ac:dyDescent="0.25">
      <c r="C831" s="1"/>
    </row>
    <row r="832" spans="3:3" ht="12.5" x14ac:dyDescent="0.25">
      <c r="C832" s="1"/>
    </row>
    <row r="833" spans="3:3" ht="12.5" x14ac:dyDescent="0.25">
      <c r="C833" s="1"/>
    </row>
    <row r="834" spans="3:3" ht="12.5" x14ac:dyDescent="0.25">
      <c r="C834" s="1"/>
    </row>
    <row r="835" spans="3:3" ht="12.5" x14ac:dyDescent="0.25">
      <c r="C835" s="1"/>
    </row>
    <row r="836" spans="3:3" ht="12.5" x14ac:dyDescent="0.25">
      <c r="C836" s="1"/>
    </row>
    <row r="837" spans="3:3" ht="12.5" x14ac:dyDescent="0.25">
      <c r="C837" s="1"/>
    </row>
    <row r="838" spans="3:3" ht="12.5" x14ac:dyDescent="0.25">
      <c r="C838" s="1"/>
    </row>
    <row r="839" spans="3:3" ht="12.5" x14ac:dyDescent="0.25">
      <c r="C839" s="1"/>
    </row>
    <row r="840" spans="3:3" ht="12.5" x14ac:dyDescent="0.25">
      <c r="C840" s="1"/>
    </row>
    <row r="841" spans="3:3" ht="12.5" x14ac:dyDescent="0.25">
      <c r="C841" s="1"/>
    </row>
    <row r="842" spans="3:3" ht="12.5" x14ac:dyDescent="0.25">
      <c r="C842" s="1"/>
    </row>
    <row r="843" spans="3:3" ht="12.5" x14ac:dyDescent="0.25">
      <c r="C843" s="1"/>
    </row>
    <row r="844" spans="3:3" ht="12.5" x14ac:dyDescent="0.25">
      <c r="C844" s="1"/>
    </row>
    <row r="845" spans="3:3" ht="12.5" x14ac:dyDescent="0.25">
      <c r="C845" s="1"/>
    </row>
    <row r="846" spans="3:3" ht="12.5" x14ac:dyDescent="0.25">
      <c r="C846" s="1"/>
    </row>
    <row r="847" spans="3:3" ht="12.5" x14ac:dyDescent="0.25">
      <c r="C847" s="1"/>
    </row>
    <row r="848" spans="3:3" ht="12.5" x14ac:dyDescent="0.25">
      <c r="C848" s="1"/>
    </row>
    <row r="849" spans="3:3" ht="12.5" x14ac:dyDescent="0.25">
      <c r="C849" s="1"/>
    </row>
    <row r="850" spans="3:3" ht="12.5" x14ac:dyDescent="0.25">
      <c r="C850" s="1"/>
    </row>
    <row r="851" spans="3:3" ht="12.5" x14ac:dyDescent="0.25">
      <c r="C851" s="1"/>
    </row>
    <row r="852" spans="3:3" ht="12.5" x14ac:dyDescent="0.25">
      <c r="C852" s="1"/>
    </row>
    <row r="853" spans="3:3" ht="12.5" x14ac:dyDescent="0.25">
      <c r="C853" s="1"/>
    </row>
    <row r="854" spans="3:3" ht="12.5" x14ac:dyDescent="0.25">
      <c r="C854" s="1"/>
    </row>
    <row r="855" spans="3:3" ht="12.5" x14ac:dyDescent="0.25">
      <c r="C855" s="1"/>
    </row>
    <row r="856" spans="3:3" ht="12.5" x14ac:dyDescent="0.25">
      <c r="C856" s="1"/>
    </row>
    <row r="857" spans="3:3" ht="12.5" x14ac:dyDescent="0.25">
      <c r="C857" s="1"/>
    </row>
    <row r="858" spans="3:3" ht="12.5" x14ac:dyDescent="0.25">
      <c r="C858" s="1"/>
    </row>
    <row r="859" spans="3:3" ht="12.5" x14ac:dyDescent="0.25">
      <c r="C859" s="1"/>
    </row>
    <row r="860" spans="3:3" ht="12.5" x14ac:dyDescent="0.25">
      <c r="C860" s="1"/>
    </row>
    <row r="861" spans="3:3" ht="12.5" x14ac:dyDescent="0.25">
      <c r="C861" s="1"/>
    </row>
    <row r="862" spans="3:3" ht="12.5" x14ac:dyDescent="0.25">
      <c r="C862" s="1"/>
    </row>
    <row r="863" spans="3:3" ht="12.5" x14ac:dyDescent="0.25">
      <c r="C863" s="1"/>
    </row>
    <row r="864" spans="3:3" ht="12.5" x14ac:dyDescent="0.25">
      <c r="C864" s="1"/>
    </row>
    <row r="865" spans="3:3" ht="12.5" x14ac:dyDescent="0.25">
      <c r="C865" s="1"/>
    </row>
    <row r="866" spans="3:3" ht="12.5" x14ac:dyDescent="0.25">
      <c r="C866" s="1"/>
    </row>
    <row r="867" spans="3:3" ht="12.5" x14ac:dyDescent="0.25">
      <c r="C867" s="1"/>
    </row>
    <row r="868" spans="3:3" ht="12.5" x14ac:dyDescent="0.25">
      <c r="C868" s="1"/>
    </row>
    <row r="869" spans="3:3" ht="12.5" x14ac:dyDescent="0.25">
      <c r="C869" s="1"/>
    </row>
    <row r="870" spans="3:3" ht="12.5" x14ac:dyDescent="0.25">
      <c r="C870" s="1"/>
    </row>
    <row r="871" spans="3:3" ht="12.5" x14ac:dyDescent="0.25">
      <c r="C871" s="1"/>
    </row>
    <row r="872" spans="3:3" ht="12.5" x14ac:dyDescent="0.25">
      <c r="C872" s="1"/>
    </row>
    <row r="873" spans="3:3" ht="12.5" x14ac:dyDescent="0.25">
      <c r="C873" s="1"/>
    </row>
    <row r="874" spans="3:3" ht="12.5" x14ac:dyDescent="0.25">
      <c r="C874" s="1"/>
    </row>
    <row r="875" spans="3:3" ht="12.5" x14ac:dyDescent="0.25">
      <c r="C875" s="1"/>
    </row>
    <row r="876" spans="3:3" ht="12.5" x14ac:dyDescent="0.25">
      <c r="C876" s="1"/>
    </row>
    <row r="877" spans="3:3" ht="12.5" x14ac:dyDescent="0.25">
      <c r="C877" s="1"/>
    </row>
    <row r="878" spans="3:3" ht="12.5" x14ac:dyDescent="0.25">
      <c r="C878" s="1"/>
    </row>
    <row r="879" spans="3:3" ht="12.5" x14ac:dyDescent="0.25">
      <c r="C879" s="1"/>
    </row>
    <row r="880" spans="3:3" ht="12.5" x14ac:dyDescent="0.25">
      <c r="C880" s="1"/>
    </row>
    <row r="881" spans="3:3" ht="12.5" x14ac:dyDescent="0.25">
      <c r="C881" s="1"/>
    </row>
    <row r="882" spans="3:3" ht="12.5" x14ac:dyDescent="0.25">
      <c r="C882" s="1"/>
    </row>
    <row r="883" spans="3:3" ht="12.5" x14ac:dyDescent="0.25">
      <c r="C883" s="1"/>
    </row>
    <row r="884" spans="3:3" ht="12.5" x14ac:dyDescent="0.25">
      <c r="C884" s="1"/>
    </row>
    <row r="885" spans="3:3" ht="12.5" x14ac:dyDescent="0.25">
      <c r="C885" s="1"/>
    </row>
    <row r="886" spans="3:3" ht="12.5" x14ac:dyDescent="0.25">
      <c r="C886" s="1"/>
    </row>
    <row r="887" spans="3:3" ht="12.5" x14ac:dyDescent="0.25">
      <c r="C887" s="1"/>
    </row>
    <row r="888" spans="3:3" ht="12.5" x14ac:dyDescent="0.25">
      <c r="C888" s="1"/>
    </row>
    <row r="889" spans="3:3" ht="12.5" x14ac:dyDescent="0.25">
      <c r="C889" s="1"/>
    </row>
    <row r="890" spans="3:3" ht="12.5" x14ac:dyDescent="0.25">
      <c r="C890" s="1"/>
    </row>
    <row r="891" spans="3:3" ht="12.5" x14ac:dyDescent="0.25">
      <c r="C891" s="1"/>
    </row>
    <row r="892" spans="3:3" ht="12.5" x14ac:dyDescent="0.25">
      <c r="C892" s="1"/>
    </row>
    <row r="893" spans="3:3" ht="12.5" x14ac:dyDescent="0.25">
      <c r="C893" s="1"/>
    </row>
    <row r="894" spans="3:3" ht="12.5" x14ac:dyDescent="0.25">
      <c r="C894" s="1"/>
    </row>
    <row r="895" spans="3:3" ht="12.5" x14ac:dyDescent="0.25">
      <c r="C895" s="1"/>
    </row>
    <row r="896" spans="3:3" ht="12.5" x14ac:dyDescent="0.25">
      <c r="C896" s="1"/>
    </row>
    <row r="897" spans="3:3" ht="12.5" x14ac:dyDescent="0.25">
      <c r="C897" s="1"/>
    </row>
    <row r="898" spans="3:3" ht="12.5" x14ac:dyDescent="0.25">
      <c r="C898" s="1"/>
    </row>
    <row r="899" spans="3:3" ht="12.5" x14ac:dyDescent="0.25">
      <c r="C899" s="1"/>
    </row>
    <row r="900" spans="3:3" ht="12.5" x14ac:dyDescent="0.25">
      <c r="C900" s="1"/>
    </row>
    <row r="901" spans="3:3" ht="12.5" x14ac:dyDescent="0.25">
      <c r="C901" s="1"/>
    </row>
    <row r="902" spans="3:3" ht="12.5" x14ac:dyDescent="0.25">
      <c r="C902" s="1"/>
    </row>
    <row r="903" spans="3:3" ht="12.5" x14ac:dyDescent="0.25">
      <c r="C903" s="1"/>
    </row>
    <row r="904" spans="3:3" ht="12.5" x14ac:dyDescent="0.25">
      <c r="C904" s="1"/>
    </row>
    <row r="905" spans="3:3" ht="12.5" x14ac:dyDescent="0.25">
      <c r="C905" s="1"/>
    </row>
    <row r="906" spans="3:3" ht="12.5" x14ac:dyDescent="0.25">
      <c r="C906" s="1"/>
    </row>
    <row r="907" spans="3:3" ht="12.5" x14ac:dyDescent="0.25">
      <c r="C907" s="1"/>
    </row>
    <row r="908" spans="3:3" ht="12.5" x14ac:dyDescent="0.25">
      <c r="C908" s="1"/>
    </row>
    <row r="909" spans="3:3" ht="12.5" x14ac:dyDescent="0.25">
      <c r="C909" s="1"/>
    </row>
    <row r="910" spans="3:3" ht="12.5" x14ac:dyDescent="0.25">
      <c r="C910" s="1"/>
    </row>
    <row r="911" spans="3:3" ht="12.5" x14ac:dyDescent="0.25">
      <c r="C911" s="1"/>
    </row>
    <row r="912" spans="3:3" ht="12.5" x14ac:dyDescent="0.25">
      <c r="C912" s="1"/>
    </row>
    <row r="913" spans="3:3" ht="12.5" x14ac:dyDescent="0.25">
      <c r="C913" s="1"/>
    </row>
    <row r="914" spans="3:3" ht="12.5" x14ac:dyDescent="0.25">
      <c r="C914" s="1"/>
    </row>
    <row r="915" spans="3:3" ht="12.5" x14ac:dyDescent="0.25">
      <c r="C915" s="1"/>
    </row>
    <row r="916" spans="3:3" ht="12.5" x14ac:dyDescent="0.25">
      <c r="C916" s="1"/>
    </row>
    <row r="917" spans="3:3" ht="12.5" x14ac:dyDescent="0.25">
      <c r="C917" s="1"/>
    </row>
    <row r="918" spans="3:3" ht="12.5" x14ac:dyDescent="0.25">
      <c r="C918" s="1"/>
    </row>
    <row r="919" spans="3:3" ht="12.5" x14ac:dyDescent="0.25">
      <c r="C919" s="1"/>
    </row>
    <row r="920" spans="3:3" ht="12.5" x14ac:dyDescent="0.25">
      <c r="C920" s="1"/>
    </row>
    <row r="921" spans="3:3" ht="12.5" x14ac:dyDescent="0.25">
      <c r="C921" s="1"/>
    </row>
    <row r="922" spans="3:3" ht="12.5" x14ac:dyDescent="0.25">
      <c r="C922" s="1"/>
    </row>
    <row r="923" spans="3:3" ht="12.5" x14ac:dyDescent="0.25">
      <c r="C923" s="1"/>
    </row>
    <row r="924" spans="3:3" ht="12.5" x14ac:dyDescent="0.25">
      <c r="C924" s="1"/>
    </row>
    <row r="925" spans="3:3" ht="12.5" x14ac:dyDescent="0.25">
      <c r="C925" s="1"/>
    </row>
    <row r="926" spans="3:3" ht="12.5" x14ac:dyDescent="0.25">
      <c r="C926" s="1"/>
    </row>
    <row r="927" spans="3:3" ht="12.5" x14ac:dyDescent="0.25">
      <c r="C927" s="1"/>
    </row>
    <row r="928" spans="3:3" ht="12.5" x14ac:dyDescent="0.25">
      <c r="C928" s="1"/>
    </row>
    <row r="929" spans="3:3" ht="12.5" x14ac:dyDescent="0.25">
      <c r="C929" s="1"/>
    </row>
    <row r="930" spans="3:3" ht="12.5" x14ac:dyDescent="0.25">
      <c r="C930" s="1"/>
    </row>
    <row r="931" spans="3:3" ht="12.5" x14ac:dyDescent="0.25">
      <c r="C931" s="1"/>
    </row>
    <row r="932" spans="3:3" ht="12.5" x14ac:dyDescent="0.25">
      <c r="C932" s="1"/>
    </row>
    <row r="933" spans="3:3" ht="12.5" x14ac:dyDescent="0.25">
      <c r="C933" s="1"/>
    </row>
    <row r="934" spans="3:3" ht="12.5" x14ac:dyDescent="0.25">
      <c r="C934" s="1"/>
    </row>
    <row r="935" spans="3:3" ht="12.5" x14ac:dyDescent="0.25">
      <c r="C935" s="1"/>
    </row>
    <row r="936" spans="3:3" ht="12.5" x14ac:dyDescent="0.25">
      <c r="C936" s="1"/>
    </row>
    <row r="937" spans="3:3" ht="12.5" x14ac:dyDescent="0.25">
      <c r="C937" s="1"/>
    </row>
    <row r="938" spans="3:3" ht="12.5" x14ac:dyDescent="0.25">
      <c r="C938" s="1"/>
    </row>
    <row r="939" spans="3:3" ht="12.5" x14ac:dyDescent="0.25">
      <c r="C939" s="1"/>
    </row>
    <row r="940" spans="3:3" ht="12.5" x14ac:dyDescent="0.25">
      <c r="C940" s="1"/>
    </row>
    <row r="941" spans="3:3" ht="12.5" x14ac:dyDescent="0.25">
      <c r="C941" s="1"/>
    </row>
    <row r="942" spans="3:3" ht="12.5" x14ac:dyDescent="0.25">
      <c r="C942" s="1"/>
    </row>
    <row r="943" spans="3:3" ht="12.5" x14ac:dyDescent="0.25">
      <c r="C943" s="1"/>
    </row>
    <row r="944" spans="3:3" ht="12.5" x14ac:dyDescent="0.25">
      <c r="C944" s="1"/>
    </row>
    <row r="945" spans="3:3" ht="12.5" x14ac:dyDescent="0.25">
      <c r="C945" s="1"/>
    </row>
    <row r="946" spans="3:3" ht="12.5" x14ac:dyDescent="0.25">
      <c r="C946" s="1"/>
    </row>
    <row r="947" spans="3:3" ht="12.5" x14ac:dyDescent="0.25">
      <c r="C947" s="1"/>
    </row>
    <row r="948" spans="3:3" ht="12.5" x14ac:dyDescent="0.25">
      <c r="C948" s="1"/>
    </row>
    <row r="949" spans="3:3" ht="12.5" x14ac:dyDescent="0.25">
      <c r="C949" s="1"/>
    </row>
    <row r="950" spans="3:3" ht="12.5" x14ac:dyDescent="0.25">
      <c r="C950" s="1"/>
    </row>
    <row r="951" spans="3:3" ht="12.5" x14ac:dyDescent="0.25">
      <c r="C951" s="1"/>
    </row>
    <row r="952" spans="3:3" ht="12.5" x14ac:dyDescent="0.25">
      <c r="C952" s="1"/>
    </row>
    <row r="953" spans="3:3" ht="12.5" x14ac:dyDescent="0.25">
      <c r="C953" s="1"/>
    </row>
    <row r="954" spans="3:3" ht="12.5" x14ac:dyDescent="0.25">
      <c r="C954" s="1"/>
    </row>
    <row r="955" spans="3:3" ht="12.5" x14ac:dyDescent="0.25">
      <c r="C955" s="1"/>
    </row>
    <row r="956" spans="3:3" ht="12.5" x14ac:dyDescent="0.25">
      <c r="C956" s="1"/>
    </row>
    <row r="957" spans="3:3" ht="12.5" x14ac:dyDescent="0.25">
      <c r="C957" s="1"/>
    </row>
    <row r="958" spans="3:3" ht="12.5" x14ac:dyDescent="0.25">
      <c r="C958" s="1"/>
    </row>
    <row r="959" spans="3:3" ht="12.5" x14ac:dyDescent="0.25">
      <c r="C959" s="1"/>
    </row>
    <row r="960" spans="3:3" ht="12.5" x14ac:dyDescent="0.25">
      <c r="C960" s="1"/>
    </row>
    <row r="961" spans="3:3" ht="12.5" x14ac:dyDescent="0.25">
      <c r="C961" s="1"/>
    </row>
    <row r="962" spans="3:3" ht="12.5" x14ac:dyDescent="0.25">
      <c r="C962" s="1"/>
    </row>
    <row r="963" spans="3:3" ht="12.5" x14ac:dyDescent="0.25">
      <c r="C963" s="1"/>
    </row>
    <row r="964" spans="3:3" ht="12.5" x14ac:dyDescent="0.25">
      <c r="C964" s="1"/>
    </row>
    <row r="965" spans="3:3" ht="12.5" x14ac:dyDescent="0.25">
      <c r="C965" s="1"/>
    </row>
    <row r="966" spans="3:3" ht="12.5" x14ac:dyDescent="0.25">
      <c r="C966" s="1"/>
    </row>
    <row r="967" spans="3:3" ht="12.5" x14ac:dyDescent="0.25">
      <c r="C967" s="1"/>
    </row>
    <row r="968" spans="3:3" ht="12.5" x14ac:dyDescent="0.25">
      <c r="C968" s="1"/>
    </row>
    <row r="969" spans="3:3" ht="12.5" x14ac:dyDescent="0.25">
      <c r="C969" s="1"/>
    </row>
    <row r="970" spans="3:3" ht="12.5" x14ac:dyDescent="0.25">
      <c r="C970" s="1"/>
    </row>
    <row r="971" spans="3:3" ht="12.5" x14ac:dyDescent="0.25">
      <c r="C971" s="1"/>
    </row>
    <row r="972" spans="3:3" ht="12.5" x14ac:dyDescent="0.25">
      <c r="C972" s="1"/>
    </row>
    <row r="973" spans="3:3" ht="12.5" x14ac:dyDescent="0.25">
      <c r="C973" s="1"/>
    </row>
    <row r="974" spans="3:3" ht="12.5" x14ac:dyDescent="0.25">
      <c r="C974" s="1"/>
    </row>
    <row r="975" spans="3:3" ht="12.5" x14ac:dyDescent="0.25">
      <c r="C975" s="1"/>
    </row>
    <row r="976" spans="3:3" ht="12.5" x14ac:dyDescent="0.25">
      <c r="C976" s="1"/>
    </row>
    <row r="977" spans="3:3" ht="12.5" x14ac:dyDescent="0.25">
      <c r="C977" s="1"/>
    </row>
    <row r="978" spans="3:3" ht="12.5" x14ac:dyDescent="0.25">
      <c r="C978" s="1"/>
    </row>
    <row r="979" spans="3:3" ht="12.5" x14ac:dyDescent="0.25">
      <c r="C979" s="1"/>
    </row>
    <row r="980" spans="3:3" ht="12.5" x14ac:dyDescent="0.25">
      <c r="C980" s="1"/>
    </row>
    <row r="981" spans="3:3" ht="12.5" x14ac:dyDescent="0.25">
      <c r="C981" s="1"/>
    </row>
    <row r="982" spans="3:3" ht="12.5" x14ac:dyDescent="0.25">
      <c r="C982" s="1"/>
    </row>
    <row r="983" spans="3:3" ht="12.5" x14ac:dyDescent="0.25">
      <c r="C983" s="1"/>
    </row>
    <row r="984" spans="3:3" ht="12.5" x14ac:dyDescent="0.25">
      <c r="C984" s="1"/>
    </row>
    <row r="985" spans="3:3" ht="12.5" x14ac:dyDescent="0.25">
      <c r="C985" s="1"/>
    </row>
    <row r="986" spans="3:3" ht="12.5" x14ac:dyDescent="0.25">
      <c r="C986" s="1"/>
    </row>
    <row r="987" spans="3:3" ht="12.5" x14ac:dyDescent="0.25">
      <c r="C987" s="1"/>
    </row>
    <row r="988" spans="3:3" ht="12.5" x14ac:dyDescent="0.25">
      <c r="C988" s="1"/>
    </row>
    <row r="989" spans="3:3" ht="12.5" x14ac:dyDescent="0.25">
      <c r="C989" s="1"/>
    </row>
    <row r="990" spans="3:3" ht="12.5" x14ac:dyDescent="0.25">
      <c r="C990" s="1"/>
    </row>
    <row r="991" spans="3:3" ht="12.5" x14ac:dyDescent="0.25">
      <c r="C991" s="1"/>
    </row>
    <row r="992" spans="3:3" ht="12.5" x14ac:dyDescent="0.25">
      <c r="C992" s="1"/>
    </row>
    <row r="993" spans="3:3" ht="12.5" x14ac:dyDescent="0.25">
      <c r="C993" s="1"/>
    </row>
    <row r="994" spans="3:3" ht="12.5" x14ac:dyDescent="0.25">
      <c r="C994" s="1"/>
    </row>
    <row r="995" spans="3:3" ht="12.5" x14ac:dyDescent="0.25">
      <c r="C995" s="1"/>
    </row>
    <row r="996" spans="3:3" ht="12.5" x14ac:dyDescent="0.25">
      <c r="C996" s="1"/>
    </row>
    <row r="997" spans="3:3" ht="12.5" x14ac:dyDescent="0.25">
      <c r="C997" s="1"/>
    </row>
    <row r="998" spans="3:3" ht="12.5" x14ac:dyDescent="0.25">
      <c r="C998" s="1"/>
    </row>
    <row r="999" spans="3:3" ht="12.5" x14ac:dyDescent="0.25">
      <c r="C999" s="1"/>
    </row>
    <row r="1000" spans="3:3" ht="12.5" x14ac:dyDescent="0.25">
      <c r="C1000" s="1"/>
    </row>
    <row r="1001" spans="3:3" ht="12.5" x14ac:dyDescent="0.25">
      <c r="C1001" s="1"/>
    </row>
    <row r="1002" spans="3:3" ht="12.5" x14ac:dyDescent="0.25">
      <c r="C1002" s="1"/>
    </row>
    <row r="1003" spans="3:3" ht="12.5" x14ac:dyDescent="0.25">
      <c r="C1003" s="1"/>
    </row>
    <row r="1004" spans="3:3" ht="12.5" x14ac:dyDescent="0.25">
      <c r="C1004" s="1"/>
    </row>
    <row r="1005" spans="3:3" ht="12.5" x14ac:dyDescent="0.25">
      <c r="C1005" s="1"/>
    </row>
    <row r="1006" spans="3:3" ht="12.5" x14ac:dyDescent="0.25">
      <c r="C1006" s="1"/>
    </row>
    <row r="1007" spans="3:3" ht="12.5" x14ac:dyDescent="0.25">
      <c r="C1007" s="1"/>
    </row>
    <row r="1008" spans="3:3" ht="12.5" x14ac:dyDescent="0.25">
      <c r="C1008" s="1"/>
    </row>
    <row r="1009" spans="3:3" ht="12.5" x14ac:dyDescent="0.25">
      <c r="C1009" s="1"/>
    </row>
    <row r="1010" spans="3:3" ht="12.5" x14ac:dyDescent="0.25">
      <c r="C1010" s="1"/>
    </row>
    <row r="1011" spans="3:3" ht="12.5" x14ac:dyDescent="0.25">
      <c r="C1011" s="1"/>
    </row>
    <row r="1012" spans="3:3" ht="12.5" x14ac:dyDescent="0.25">
      <c r="C1012" s="1"/>
    </row>
    <row r="1013" spans="3:3" ht="12.5" x14ac:dyDescent="0.25">
      <c r="C1013" s="1"/>
    </row>
    <row r="1014" spans="3:3" ht="12.5" x14ac:dyDescent="0.25">
      <c r="C1014" s="1"/>
    </row>
    <row r="1015" spans="3:3" ht="12.5" x14ac:dyDescent="0.25">
      <c r="C1015" s="1"/>
    </row>
    <row r="1016" spans="3:3" ht="12.5" x14ac:dyDescent="0.25">
      <c r="C1016" s="1"/>
    </row>
    <row r="1017" spans="3:3" ht="12.5" x14ac:dyDescent="0.25">
      <c r="C1017" s="1"/>
    </row>
    <row r="1018" spans="3:3" ht="12.5" x14ac:dyDescent="0.25">
      <c r="C1018" s="1"/>
    </row>
    <row r="1019" spans="3:3" ht="12.5" x14ac:dyDescent="0.25">
      <c r="C1019" s="1"/>
    </row>
    <row r="1020" spans="3:3" ht="12.5" x14ac:dyDescent="0.25">
      <c r="C1020" s="1"/>
    </row>
    <row r="1021" spans="3:3" ht="12.5" x14ac:dyDescent="0.25">
      <c r="C1021" s="1"/>
    </row>
    <row r="1022" spans="3:3" ht="12.5" x14ac:dyDescent="0.25">
      <c r="C1022" s="1"/>
    </row>
    <row r="1023" spans="3:3" ht="12.5" x14ac:dyDescent="0.25">
      <c r="C1023" s="1"/>
    </row>
    <row r="1024" spans="3:3" ht="12.5" x14ac:dyDescent="0.25">
      <c r="C1024" s="1"/>
    </row>
    <row r="1025" spans="3:3" ht="12.5" x14ac:dyDescent="0.25">
      <c r="C1025" s="1"/>
    </row>
    <row r="1026" spans="3:3" ht="12.5" x14ac:dyDescent="0.25">
      <c r="C1026" s="1"/>
    </row>
    <row r="1027" spans="3:3" ht="12.5" x14ac:dyDescent="0.25">
      <c r="C1027" s="1"/>
    </row>
    <row r="1028" spans="3:3" ht="12.5" x14ac:dyDescent="0.25">
      <c r="C1028" s="1"/>
    </row>
    <row r="1029" spans="3:3" ht="12.5" x14ac:dyDescent="0.25">
      <c r="C1029" s="1"/>
    </row>
    <row r="1030" spans="3:3" ht="12.5" x14ac:dyDescent="0.25">
      <c r="C1030" s="1"/>
    </row>
    <row r="1031" spans="3:3" ht="12.5" x14ac:dyDescent="0.25">
      <c r="C1031" s="1"/>
    </row>
    <row r="1032" spans="3:3" ht="12.5" x14ac:dyDescent="0.25">
      <c r="C1032" s="1"/>
    </row>
    <row r="1033" spans="3:3" ht="12.5" x14ac:dyDescent="0.25">
      <c r="C1033" s="1"/>
    </row>
    <row r="1034" spans="3:3" ht="12.5" x14ac:dyDescent="0.25">
      <c r="C1034" s="1"/>
    </row>
    <row r="1035" spans="3:3" ht="12.5" x14ac:dyDescent="0.25">
      <c r="C1035" s="1"/>
    </row>
    <row r="1036" spans="3:3" ht="12.5" x14ac:dyDescent="0.25">
      <c r="C1036" s="1"/>
    </row>
    <row r="1037" spans="3:3" ht="12.5" x14ac:dyDescent="0.25">
      <c r="C1037" s="1"/>
    </row>
    <row r="1038" spans="3:3" ht="12.5" x14ac:dyDescent="0.25">
      <c r="C1038" s="1"/>
    </row>
    <row r="1039" spans="3:3" ht="12.5" x14ac:dyDescent="0.25">
      <c r="C1039" s="1"/>
    </row>
    <row r="1040" spans="3:3" ht="12.5" x14ac:dyDescent="0.25">
      <c r="C1040" s="1"/>
    </row>
    <row r="1041" spans="3:3" ht="12.5" x14ac:dyDescent="0.25">
      <c r="C1041" s="1"/>
    </row>
    <row r="1042" spans="3:3" ht="12.5" x14ac:dyDescent="0.25">
      <c r="C1042" s="1"/>
    </row>
    <row r="1043" spans="3:3" ht="12.5" x14ac:dyDescent="0.25">
      <c r="C1043" s="1"/>
    </row>
    <row r="1044" spans="3:3" ht="12.5" x14ac:dyDescent="0.25">
      <c r="C1044" s="1"/>
    </row>
    <row r="1045" spans="3:3" ht="12.5" x14ac:dyDescent="0.25">
      <c r="C1045" s="1"/>
    </row>
    <row r="1046" spans="3:3" ht="12.5" x14ac:dyDescent="0.25">
      <c r="C1046" s="1"/>
    </row>
    <row r="1047" spans="3:3" ht="12.5" x14ac:dyDescent="0.25">
      <c r="C1047" s="1"/>
    </row>
    <row r="1048" spans="3:3" ht="12.5" x14ac:dyDescent="0.25">
      <c r="C1048" s="1"/>
    </row>
    <row r="1049" spans="3:3" ht="12.5" x14ac:dyDescent="0.25">
      <c r="C1049" s="1"/>
    </row>
    <row r="1050" spans="3:3" ht="12.5" x14ac:dyDescent="0.25">
      <c r="C1050" s="1"/>
    </row>
    <row r="1051" spans="3:3" ht="12.5" x14ac:dyDescent="0.25">
      <c r="C1051" s="1"/>
    </row>
    <row r="1052" spans="3:3" ht="12.5" x14ac:dyDescent="0.25">
      <c r="C1052" s="1"/>
    </row>
    <row r="1053" spans="3:3" ht="12.5" x14ac:dyDescent="0.25">
      <c r="C1053" s="1"/>
    </row>
    <row r="1054" spans="3:3" ht="12.5" x14ac:dyDescent="0.25">
      <c r="C1054" s="1"/>
    </row>
    <row r="1055" spans="3:3" ht="12.5" x14ac:dyDescent="0.25">
      <c r="C1055" s="1"/>
    </row>
    <row r="1056" spans="3:3" ht="12.5" x14ac:dyDescent="0.25">
      <c r="C1056" s="1"/>
    </row>
    <row r="1057" spans="3:3" ht="12.5" x14ac:dyDescent="0.25">
      <c r="C1057" s="1"/>
    </row>
    <row r="1058" spans="3:3" ht="12.5" x14ac:dyDescent="0.25">
      <c r="C1058" s="1"/>
    </row>
    <row r="1059" spans="3:3" ht="12.5" x14ac:dyDescent="0.25">
      <c r="C1059" s="1"/>
    </row>
    <row r="1060" spans="3:3" ht="12.5" x14ac:dyDescent="0.25">
      <c r="C1060" s="1"/>
    </row>
    <row r="1061" spans="3:3" ht="12.5" x14ac:dyDescent="0.25">
      <c r="C1061" s="1"/>
    </row>
    <row r="1062" spans="3:3" ht="12.5" x14ac:dyDescent="0.25">
      <c r="C1062" s="1"/>
    </row>
    <row r="1063" spans="3:3" ht="12.5" x14ac:dyDescent="0.25">
      <c r="C1063" s="1"/>
    </row>
    <row r="1064" spans="3:3" ht="12.5" x14ac:dyDescent="0.25">
      <c r="C1064" s="1"/>
    </row>
    <row r="1065" spans="3:3" ht="12.5" x14ac:dyDescent="0.25">
      <c r="C1065" s="1"/>
    </row>
    <row r="1066" spans="3:3" ht="12.5" x14ac:dyDescent="0.25">
      <c r="C1066" s="1"/>
    </row>
    <row r="1067" spans="3:3" ht="12.5" x14ac:dyDescent="0.25">
      <c r="C1067" s="1"/>
    </row>
    <row r="1068" spans="3:3" ht="12.5" x14ac:dyDescent="0.25">
      <c r="C1068" s="1"/>
    </row>
    <row r="1069" spans="3:3" ht="12.5" x14ac:dyDescent="0.25">
      <c r="C1069" s="1"/>
    </row>
    <row r="1070" spans="3:3" ht="12.5" x14ac:dyDescent="0.25">
      <c r="C1070" s="1"/>
    </row>
    <row r="1071" spans="3:3" ht="12.5" x14ac:dyDescent="0.25">
      <c r="C1071" s="1"/>
    </row>
    <row r="1072" spans="3:3" ht="12.5" x14ac:dyDescent="0.25">
      <c r="C1072" s="1"/>
    </row>
    <row r="1073" spans="3:3" ht="12.5" x14ac:dyDescent="0.25">
      <c r="C1073" s="1"/>
    </row>
    <row r="1074" spans="3:3" ht="12.5" x14ac:dyDescent="0.25">
      <c r="C1074" s="1"/>
    </row>
    <row r="1075" spans="3:3" ht="12.5" x14ac:dyDescent="0.25">
      <c r="C1075" s="1"/>
    </row>
    <row r="1076" spans="3:3" ht="12.5" x14ac:dyDescent="0.25">
      <c r="C1076" s="1"/>
    </row>
    <row r="1077" spans="3:3" ht="12.5" x14ac:dyDescent="0.25">
      <c r="C1077" s="1"/>
    </row>
    <row r="1078" spans="3:3" ht="12.5" x14ac:dyDescent="0.25">
      <c r="C1078" s="1"/>
    </row>
    <row r="1079" spans="3:3" ht="12.5" x14ac:dyDescent="0.25">
      <c r="C1079" s="1"/>
    </row>
    <row r="1080" spans="3:3" ht="12.5" x14ac:dyDescent="0.25">
      <c r="C1080" s="1"/>
    </row>
    <row r="1081" spans="3:3" ht="12.5" x14ac:dyDescent="0.25">
      <c r="C1081" s="1"/>
    </row>
    <row r="1082" spans="3:3" ht="12.5" x14ac:dyDescent="0.25">
      <c r="C1082" s="1"/>
    </row>
    <row r="1083" spans="3:3" ht="12.5" x14ac:dyDescent="0.25">
      <c r="C1083" s="1"/>
    </row>
    <row r="1084" spans="3:3" ht="12.5" x14ac:dyDescent="0.25">
      <c r="C1084" s="1"/>
    </row>
    <row r="1085" spans="3:3" ht="12.5" x14ac:dyDescent="0.25">
      <c r="C1085" s="1"/>
    </row>
    <row r="1086" spans="3:3" ht="12.5" x14ac:dyDescent="0.25">
      <c r="C1086" s="1"/>
    </row>
    <row r="1087" spans="3:3" ht="12.5" x14ac:dyDescent="0.25">
      <c r="C1087" s="1"/>
    </row>
    <row r="1088" spans="3:3" ht="12.5" x14ac:dyDescent="0.25">
      <c r="C1088" s="1"/>
    </row>
    <row r="1089" spans="3:3" ht="12.5" x14ac:dyDescent="0.25">
      <c r="C1089" s="1"/>
    </row>
    <row r="1090" spans="3:3" ht="12.5" x14ac:dyDescent="0.25">
      <c r="C1090" s="1"/>
    </row>
    <row r="1091" spans="3:3" ht="12.5" x14ac:dyDescent="0.25">
      <c r="C1091" s="1"/>
    </row>
    <row r="1092" spans="3:3" ht="12.5" x14ac:dyDescent="0.25">
      <c r="C1092" s="1"/>
    </row>
    <row r="1093" spans="3:3" ht="12.5" x14ac:dyDescent="0.25">
      <c r="C1093" s="1"/>
    </row>
    <row r="1094" spans="3:3" ht="12.5" x14ac:dyDescent="0.25">
      <c r="C1094" s="1"/>
    </row>
    <row r="1095" spans="3:3" ht="12.5" x14ac:dyDescent="0.25">
      <c r="C1095" s="1"/>
    </row>
    <row r="1096" spans="3:3" ht="12.5" x14ac:dyDescent="0.25">
      <c r="C1096" s="1"/>
    </row>
    <row r="1097" spans="3:3" ht="12.5" x14ac:dyDescent="0.25">
      <c r="C1097" s="1"/>
    </row>
    <row r="1098" spans="3:3" ht="12.5" x14ac:dyDescent="0.25">
      <c r="C1098" s="1"/>
    </row>
    <row r="1099" spans="3:3" ht="12.5" x14ac:dyDescent="0.25">
      <c r="C1099" s="1"/>
    </row>
    <row r="1100" spans="3:3" ht="12.5" x14ac:dyDescent="0.25">
      <c r="C1100" s="1"/>
    </row>
    <row r="1101" spans="3:3" ht="12.5" x14ac:dyDescent="0.25">
      <c r="C1101" s="1"/>
    </row>
    <row r="1102" spans="3:3" ht="12.5" x14ac:dyDescent="0.25">
      <c r="C1102" s="1"/>
    </row>
    <row r="1103" spans="3:3" ht="12.5" x14ac:dyDescent="0.25">
      <c r="C1103" s="1"/>
    </row>
    <row r="1104" spans="3:3" ht="12.5" x14ac:dyDescent="0.25">
      <c r="C1104" s="1"/>
    </row>
    <row r="1105" spans="3:3" ht="12.5" x14ac:dyDescent="0.25">
      <c r="C1105" s="1"/>
    </row>
    <row r="1106" spans="3:3" ht="12.5" x14ac:dyDescent="0.25">
      <c r="C1106" s="1"/>
    </row>
    <row r="1107" spans="3:3" ht="12.5" x14ac:dyDescent="0.25">
      <c r="C1107" s="1"/>
    </row>
    <row r="1108" spans="3:3" ht="12.5" x14ac:dyDescent="0.25">
      <c r="C1108" s="1"/>
    </row>
    <row r="1109" spans="3:3" ht="12.5" x14ac:dyDescent="0.25">
      <c r="C1109" s="1"/>
    </row>
    <row r="1110" spans="3:3" ht="12.5" x14ac:dyDescent="0.25">
      <c r="C1110" s="1"/>
    </row>
    <row r="1111" spans="3:3" ht="12.5" x14ac:dyDescent="0.25">
      <c r="C1111" s="1"/>
    </row>
    <row r="1112" spans="3:3" ht="12.5" x14ac:dyDescent="0.25">
      <c r="C1112" s="1"/>
    </row>
    <row r="1113" spans="3:3" ht="12.5" x14ac:dyDescent="0.25">
      <c r="C1113" s="1"/>
    </row>
    <row r="1114" spans="3:3" ht="12.5" x14ac:dyDescent="0.25">
      <c r="C1114" s="1"/>
    </row>
    <row r="1115" spans="3:3" ht="12.5" x14ac:dyDescent="0.25">
      <c r="C1115" s="1"/>
    </row>
    <row r="1116" spans="3:3" ht="12.5" x14ac:dyDescent="0.25">
      <c r="C1116" s="1"/>
    </row>
    <row r="1117" spans="3:3" ht="12.5" x14ac:dyDescent="0.25">
      <c r="C1117" s="1"/>
    </row>
    <row r="1118" spans="3:3" ht="12.5" x14ac:dyDescent="0.25">
      <c r="C1118" s="1"/>
    </row>
    <row r="1119" spans="3:3" ht="12.5" x14ac:dyDescent="0.25">
      <c r="C1119" s="1"/>
    </row>
    <row r="1120" spans="3:3" ht="12.5" x14ac:dyDescent="0.25">
      <c r="C1120" s="1"/>
    </row>
    <row r="1121" spans="3:3" ht="12.5" x14ac:dyDescent="0.25">
      <c r="C1121" s="1"/>
    </row>
    <row r="1122" spans="3:3" ht="12.5" x14ac:dyDescent="0.25">
      <c r="C1122" s="1"/>
    </row>
    <row r="1123" spans="3:3" ht="12.5" x14ac:dyDescent="0.25">
      <c r="C1123" s="1"/>
    </row>
    <row r="1124" spans="3:3" ht="12.5" x14ac:dyDescent="0.25">
      <c r="C1124" s="1"/>
    </row>
    <row r="1125" spans="3:3" ht="12.5" x14ac:dyDescent="0.25">
      <c r="C1125" s="1"/>
    </row>
    <row r="1126" spans="3:3" ht="12.5" x14ac:dyDescent="0.25">
      <c r="C1126" s="1"/>
    </row>
    <row r="1127" spans="3:3" ht="12.5" x14ac:dyDescent="0.25">
      <c r="C1127" s="1"/>
    </row>
    <row r="1128" spans="3:3" ht="12.5" x14ac:dyDescent="0.25">
      <c r="C1128" s="1"/>
    </row>
    <row r="1129" spans="3:3" ht="12.5" x14ac:dyDescent="0.25">
      <c r="C1129" s="1"/>
    </row>
    <row r="1130" spans="3:3" ht="12.5" x14ac:dyDescent="0.25">
      <c r="C1130" s="1"/>
    </row>
    <row r="1131" spans="3:3" ht="12.5" x14ac:dyDescent="0.25">
      <c r="C1131" s="1"/>
    </row>
    <row r="1132" spans="3:3" ht="12.5" x14ac:dyDescent="0.25">
      <c r="C1132" s="1"/>
    </row>
    <row r="1133" spans="3:3" ht="12.5" x14ac:dyDescent="0.25">
      <c r="C1133" s="1"/>
    </row>
    <row r="1134" spans="3:3" ht="12.5" x14ac:dyDescent="0.25">
      <c r="C1134" s="1"/>
    </row>
    <row r="1135" spans="3:3" ht="12.5" x14ac:dyDescent="0.25">
      <c r="C1135" s="1"/>
    </row>
    <row r="1136" spans="3:3" ht="12.5" x14ac:dyDescent="0.25">
      <c r="C1136" s="1"/>
    </row>
    <row r="1137" spans="3:3" ht="12.5" x14ac:dyDescent="0.25">
      <c r="C1137" s="1"/>
    </row>
    <row r="1138" spans="3:3" ht="12.5" x14ac:dyDescent="0.25">
      <c r="C1138" s="1"/>
    </row>
    <row r="1139" spans="3:3" ht="12.5" x14ac:dyDescent="0.25">
      <c r="C1139" s="1"/>
    </row>
    <row r="1140" spans="3:3" ht="12.5" x14ac:dyDescent="0.25">
      <c r="C1140" s="1"/>
    </row>
    <row r="1141" spans="3:3" ht="12.5" x14ac:dyDescent="0.25">
      <c r="C1141" s="1"/>
    </row>
    <row r="1142" spans="3:3" ht="12.5" x14ac:dyDescent="0.25">
      <c r="C1142" s="1"/>
    </row>
    <row r="1143" spans="3:3" ht="12.5" x14ac:dyDescent="0.25">
      <c r="C1143" s="1"/>
    </row>
    <row r="1144" spans="3:3" ht="12.5" x14ac:dyDescent="0.25">
      <c r="C1144" s="1"/>
    </row>
    <row r="1145" spans="3:3" ht="12.5" x14ac:dyDescent="0.25">
      <c r="C1145" s="1"/>
    </row>
    <row r="1146" spans="3:3" ht="12.5" x14ac:dyDescent="0.25">
      <c r="C1146" s="1"/>
    </row>
    <row r="1147" spans="3:3" ht="12.5" x14ac:dyDescent="0.25">
      <c r="C1147" s="1"/>
    </row>
    <row r="1148" spans="3:3" ht="12.5" x14ac:dyDescent="0.25">
      <c r="C114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035F-20B7-48A6-B514-045491425249}">
  <sheetPr>
    <outlinePr summaryBelow="0" summaryRight="0"/>
  </sheetPr>
  <dimension ref="A1:P371"/>
  <sheetViews>
    <sheetView zoomScaleNormal="100" workbookViewId="0">
      <selection activeCell="H13" sqref="H13"/>
    </sheetView>
  </sheetViews>
  <sheetFormatPr defaultColWidth="12.6328125" defaultRowHeight="15.75" customHeight="1" x14ac:dyDescent="0.25"/>
  <cols>
    <col min="2" max="2" width="18.7265625" bestFit="1" customWidth="1"/>
    <col min="10" max="10" width="15.36328125" customWidth="1"/>
    <col min="11" max="11" width="13.81640625" bestFit="1" customWidth="1"/>
    <col min="15" max="15" width="15" customWidth="1"/>
  </cols>
  <sheetData>
    <row r="1" spans="1:16" ht="13" x14ac:dyDescent="0.3">
      <c r="A1" s="12" t="s">
        <v>0</v>
      </c>
      <c r="B1" s="12" t="s">
        <v>214</v>
      </c>
      <c r="C1" s="12" t="s">
        <v>2</v>
      </c>
      <c r="D1" s="12" t="s">
        <v>3</v>
      </c>
      <c r="E1" s="12" t="s">
        <v>4</v>
      </c>
      <c r="F1" s="12" t="s">
        <v>5</v>
      </c>
      <c r="G1" s="12" t="s">
        <v>6</v>
      </c>
      <c r="H1" s="12" t="s">
        <v>7</v>
      </c>
      <c r="I1" s="12" t="s">
        <v>8</v>
      </c>
      <c r="J1" s="12" t="s">
        <v>9</v>
      </c>
      <c r="K1" s="12" t="s">
        <v>10</v>
      </c>
      <c r="L1" s="12" t="s">
        <v>11</v>
      </c>
      <c r="M1" s="12" t="s">
        <v>206</v>
      </c>
      <c r="N1" s="12" t="s">
        <v>207</v>
      </c>
      <c r="O1" s="12" t="s">
        <v>208</v>
      </c>
      <c r="P1" s="12" t="s">
        <v>215</v>
      </c>
    </row>
    <row r="2" spans="1:16" ht="15.75" customHeight="1" x14ac:dyDescent="0.25">
      <c r="A2" s="8">
        <v>1</v>
      </c>
      <c r="B2" s="11" t="s">
        <v>12</v>
      </c>
      <c r="C2" s="9" t="s">
        <v>13</v>
      </c>
      <c r="D2" s="8">
        <v>67</v>
      </c>
      <c r="E2" s="9" t="s">
        <v>14</v>
      </c>
      <c r="F2" s="8">
        <v>91</v>
      </c>
      <c r="G2" s="9" t="s">
        <v>14</v>
      </c>
      <c r="H2" s="9" t="s">
        <v>15</v>
      </c>
      <c r="I2" s="8">
        <v>58</v>
      </c>
      <c r="J2" s="9" t="s">
        <v>16</v>
      </c>
      <c r="K2" s="9" t="s">
        <v>17</v>
      </c>
      <c r="L2" s="8">
        <v>58.8</v>
      </c>
      <c r="M2" s="8" t="str">
        <f>VLOOKUP(A2, Placement_detail!A1:E216, 2, FALSE)</f>
        <v>No</v>
      </c>
      <c r="N2" s="8">
        <f>VLOOKUP(A2, Placement_detail!A1:E216, 3, FALSE)</f>
        <v>55</v>
      </c>
      <c r="O2" s="8" t="str">
        <f>VLOOKUP(A2, Placement_detail!A1:E216, 4, FALSE)</f>
        <v>Placed</v>
      </c>
      <c r="P2" s="8">
        <f>VLOOKUP(A2, Placement_detail!A1:E216, 5, FALSE)</f>
        <v>270000</v>
      </c>
    </row>
    <row r="3" spans="1:16" ht="15.75" customHeight="1" x14ac:dyDescent="0.25">
      <c r="A3" s="8">
        <v>2</v>
      </c>
      <c r="B3" s="11" t="s">
        <v>18</v>
      </c>
      <c r="C3" s="9" t="s">
        <v>13</v>
      </c>
      <c r="D3" s="8">
        <v>79.33</v>
      </c>
      <c r="E3" s="9" t="s">
        <v>19</v>
      </c>
      <c r="F3" s="8">
        <v>78.33</v>
      </c>
      <c r="G3" s="9" t="s">
        <v>14</v>
      </c>
      <c r="H3" s="9" t="s">
        <v>20</v>
      </c>
      <c r="I3" s="8">
        <v>77.48</v>
      </c>
      <c r="J3" s="9" t="s">
        <v>16</v>
      </c>
      <c r="K3" s="9" t="s">
        <v>21</v>
      </c>
      <c r="L3" s="8">
        <v>66.28</v>
      </c>
      <c r="M3" s="8" t="str">
        <f>VLOOKUP(A3, Placement_detail!A2:E217, 2, FALSE)</f>
        <v>Yes</v>
      </c>
      <c r="N3" s="8">
        <f>VLOOKUP(A3, Placement_detail!A2:E217, 3, FALSE)</f>
        <v>86.5</v>
      </c>
      <c r="O3" s="8" t="str">
        <f>VLOOKUP(A3, Placement_detail!A2:E217, 4, FALSE)</f>
        <v>Placed</v>
      </c>
      <c r="P3" s="8">
        <f>VLOOKUP(A3, Placement_detail!A2:E217, 5, FALSE)</f>
        <v>200000</v>
      </c>
    </row>
    <row r="4" spans="1:16" ht="15.75" customHeight="1" x14ac:dyDescent="0.25">
      <c r="A4" s="8">
        <v>3</v>
      </c>
      <c r="B4" s="11" t="s">
        <v>22</v>
      </c>
      <c r="C4" s="9" t="s">
        <v>13</v>
      </c>
      <c r="D4" s="8">
        <v>65</v>
      </c>
      <c r="E4" s="9" t="s">
        <v>19</v>
      </c>
      <c r="F4" s="8">
        <v>68</v>
      </c>
      <c r="G4" s="9" t="s">
        <v>19</v>
      </c>
      <c r="H4" s="9" t="s">
        <v>23</v>
      </c>
      <c r="I4" s="8">
        <v>64</v>
      </c>
      <c r="J4" s="9" t="s">
        <v>24</v>
      </c>
      <c r="K4" s="9" t="s">
        <v>21</v>
      </c>
      <c r="L4" s="8">
        <v>57.8</v>
      </c>
      <c r="M4" s="8" t="str">
        <f>VLOOKUP(A4, Placement_detail!A3:E218, 2, FALSE)</f>
        <v>No</v>
      </c>
      <c r="N4" s="8">
        <f>VLOOKUP(A4, Placement_detail!A3:E218, 3, FALSE)</f>
        <v>75</v>
      </c>
      <c r="O4" s="8" t="str">
        <f>VLOOKUP(A4, Placement_detail!A3:E218, 4, FALSE)</f>
        <v>Placed</v>
      </c>
      <c r="P4" s="8">
        <f>VLOOKUP(A4, Placement_detail!A3:E218, 5, FALSE)</f>
        <v>250000</v>
      </c>
    </row>
    <row r="5" spans="1:16" ht="15.75" customHeight="1" x14ac:dyDescent="0.25">
      <c r="A5" s="8">
        <v>4</v>
      </c>
      <c r="B5" s="11" t="s">
        <v>25</v>
      </c>
      <c r="C5" s="9" t="s">
        <v>13</v>
      </c>
      <c r="D5" s="8">
        <v>56</v>
      </c>
      <c r="E5" s="9" t="s">
        <v>19</v>
      </c>
      <c r="F5" s="8">
        <v>52</v>
      </c>
      <c r="G5" s="9" t="s">
        <v>19</v>
      </c>
      <c r="H5" s="9" t="s">
        <v>20</v>
      </c>
      <c r="I5" s="8">
        <v>52</v>
      </c>
      <c r="J5" s="9" t="s">
        <v>16</v>
      </c>
      <c r="K5" s="9" t="s">
        <v>17</v>
      </c>
      <c r="L5" s="8">
        <v>59.43</v>
      </c>
      <c r="M5" s="8" t="str">
        <f>VLOOKUP(A5, Placement_detail!A4:E219, 2, FALSE)</f>
        <v>No</v>
      </c>
      <c r="N5" s="8">
        <f>VLOOKUP(A5, Placement_detail!A4:E219, 3, FALSE)</f>
        <v>66</v>
      </c>
      <c r="O5" s="8" t="str">
        <f>VLOOKUP(A5, Placement_detail!A4:E219, 4, FALSE)</f>
        <v>Not Placed</v>
      </c>
      <c r="P5" s="8">
        <f>VLOOKUP(A5, Placement_detail!A4:E219, 5, FALSE)</f>
        <v>0</v>
      </c>
    </row>
    <row r="6" spans="1:16" ht="15.75" customHeight="1" x14ac:dyDescent="0.25">
      <c r="A6" s="8">
        <v>5</v>
      </c>
      <c r="B6" s="11" t="s">
        <v>12</v>
      </c>
      <c r="C6" s="9" t="s">
        <v>13</v>
      </c>
      <c r="D6" s="8">
        <v>85.8</v>
      </c>
      <c r="E6" s="9" t="s">
        <v>19</v>
      </c>
      <c r="F6" s="8">
        <v>73.599999999999994</v>
      </c>
      <c r="G6" s="9" t="s">
        <v>19</v>
      </c>
      <c r="H6" s="9" t="s">
        <v>15</v>
      </c>
      <c r="I6" s="8">
        <v>73.3</v>
      </c>
      <c r="J6" s="9" t="s">
        <v>24</v>
      </c>
      <c r="K6" s="9" t="s">
        <v>21</v>
      </c>
      <c r="L6" s="8">
        <v>55.5</v>
      </c>
      <c r="M6" s="8" t="str">
        <f>VLOOKUP(A6, Placement_detail!A5:E220, 2, FALSE)</f>
        <v>No</v>
      </c>
      <c r="N6" s="8">
        <f>VLOOKUP(A6, Placement_detail!A5:E220, 3, FALSE)</f>
        <v>96.8</v>
      </c>
      <c r="O6" s="8" t="str">
        <f>VLOOKUP(A6, Placement_detail!A5:E220, 4, FALSE)</f>
        <v>Placed</v>
      </c>
      <c r="P6" s="8">
        <f>VLOOKUP(A6, Placement_detail!A5:E220, 5, FALSE)</f>
        <v>425000</v>
      </c>
    </row>
    <row r="7" spans="1:16" ht="15.75" customHeight="1" x14ac:dyDescent="0.25">
      <c r="A7" s="8">
        <v>6</v>
      </c>
      <c r="B7" s="11" t="s">
        <v>26</v>
      </c>
      <c r="C7" s="9" t="s">
        <v>13</v>
      </c>
      <c r="D7" s="8">
        <v>55</v>
      </c>
      <c r="E7" s="9" t="s">
        <v>14</v>
      </c>
      <c r="F7" s="8">
        <v>49.8</v>
      </c>
      <c r="G7" s="9" t="s">
        <v>14</v>
      </c>
      <c r="H7" s="9" t="s">
        <v>20</v>
      </c>
      <c r="I7" s="8">
        <v>67.25</v>
      </c>
      <c r="J7" s="9" t="s">
        <v>16</v>
      </c>
      <c r="K7" s="9" t="s">
        <v>21</v>
      </c>
      <c r="L7" s="8">
        <v>51.58</v>
      </c>
      <c r="M7" s="8" t="str">
        <f>VLOOKUP(A7, Placement_detail!A6:E221, 2, FALSE)</f>
        <v>Yes</v>
      </c>
      <c r="N7" s="8">
        <f>VLOOKUP(A7, Placement_detail!A6:E221, 3, FALSE)</f>
        <v>55</v>
      </c>
      <c r="O7" s="8" t="str">
        <f>VLOOKUP(A7, Placement_detail!A6:E221, 4, FALSE)</f>
        <v>Not Placed</v>
      </c>
      <c r="P7" s="8">
        <f>VLOOKUP(A7, Placement_detail!A6:E221, 5, FALSE)</f>
        <v>0</v>
      </c>
    </row>
    <row r="8" spans="1:16" ht="15.75" customHeight="1" x14ac:dyDescent="0.25">
      <c r="A8" s="8">
        <v>7</v>
      </c>
      <c r="B8" s="11" t="s">
        <v>27</v>
      </c>
      <c r="C8" s="9" t="s">
        <v>28</v>
      </c>
      <c r="D8" s="8">
        <v>46</v>
      </c>
      <c r="E8" s="9" t="s">
        <v>14</v>
      </c>
      <c r="F8" s="8">
        <v>49.2</v>
      </c>
      <c r="G8" s="9" t="s">
        <v>14</v>
      </c>
      <c r="H8" s="9" t="s">
        <v>15</v>
      </c>
      <c r="I8" s="8">
        <v>79</v>
      </c>
      <c r="J8" s="9" t="s">
        <v>24</v>
      </c>
      <c r="K8" s="9" t="s">
        <v>21</v>
      </c>
      <c r="L8" s="8">
        <v>53.29</v>
      </c>
      <c r="M8" s="8" t="str">
        <f>VLOOKUP(A8, Placement_detail!A7:E222, 2, FALSE)</f>
        <v>No</v>
      </c>
      <c r="N8" s="8">
        <f>VLOOKUP(A8, Placement_detail!A7:E222, 3, FALSE)</f>
        <v>74.28</v>
      </c>
      <c r="O8" s="8" t="str">
        <f>VLOOKUP(A8, Placement_detail!A7:E222, 4, FALSE)</f>
        <v>Not Placed</v>
      </c>
      <c r="P8" s="8">
        <f>VLOOKUP(A8, Placement_detail!A7:E222, 5, FALSE)</f>
        <v>0</v>
      </c>
    </row>
    <row r="9" spans="1:16" ht="15.75" customHeight="1" x14ac:dyDescent="0.25">
      <c r="A9" s="8">
        <v>8</v>
      </c>
      <c r="B9" s="11" t="s">
        <v>29</v>
      </c>
      <c r="C9" s="9" t="s">
        <v>13</v>
      </c>
      <c r="D9" s="8">
        <v>82</v>
      </c>
      <c r="E9" s="9" t="s">
        <v>19</v>
      </c>
      <c r="F9" s="8">
        <v>64</v>
      </c>
      <c r="G9" s="9" t="s">
        <v>19</v>
      </c>
      <c r="H9" s="9" t="s">
        <v>20</v>
      </c>
      <c r="I9" s="8">
        <v>66</v>
      </c>
      <c r="J9" s="9" t="s">
        <v>16</v>
      </c>
      <c r="K9" s="9" t="s">
        <v>21</v>
      </c>
      <c r="L9" s="8">
        <v>62.14</v>
      </c>
      <c r="M9" s="8" t="str">
        <f>VLOOKUP(A9, Placement_detail!A8:E223, 2, FALSE)</f>
        <v>Yes</v>
      </c>
      <c r="N9" s="8">
        <f>VLOOKUP(A9, Placement_detail!A8:E223, 3, FALSE)</f>
        <v>67</v>
      </c>
      <c r="O9" s="8" t="str">
        <f>VLOOKUP(A9, Placement_detail!A8:E223, 4, FALSE)</f>
        <v>Placed</v>
      </c>
      <c r="P9" s="8">
        <f>VLOOKUP(A9, Placement_detail!A8:E223, 5, FALSE)</f>
        <v>252000</v>
      </c>
    </row>
    <row r="10" spans="1:16" ht="15.75" customHeight="1" x14ac:dyDescent="0.25">
      <c r="A10" s="8">
        <v>9</v>
      </c>
      <c r="B10" s="11" t="s">
        <v>30</v>
      </c>
      <c r="C10" s="9" t="s">
        <v>13</v>
      </c>
      <c r="D10" s="8">
        <v>73</v>
      </c>
      <c r="E10" s="9" t="s">
        <v>19</v>
      </c>
      <c r="F10" s="8">
        <v>79</v>
      </c>
      <c r="G10" s="9" t="s">
        <v>19</v>
      </c>
      <c r="H10" s="9" t="s">
        <v>15</v>
      </c>
      <c r="I10" s="8">
        <v>72</v>
      </c>
      <c r="J10" s="9" t="s">
        <v>24</v>
      </c>
      <c r="K10" s="9" t="s">
        <v>21</v>
      </c>
      <c r="L10" s="8">
        <v>61.29</v>
      </c>
      <c r="M10" s="8" t="str">
        <f>VLOOKUP(A10, Placement_detail!A9:E224, 2, FALSE)</f>
        <v>No</v>
      </c>
      <c r="N10" s="8">
        <f>VLOOKUP(A10, Placement_detail!A9:E224, 3, FALSE)</f>
        <v>91.34</v>
      </c>
      <c r="O10" s="8" t="str">
        <f>VLOOKUP(A10, Placement_detail!A9:E224, 4, FALSE)</f>
        <v>Placed</v>
      </c>
      <c r="P10" s="8">
        <f>VLOOKUP(A10, Placement_detail!A9:E224, 5, FALSE)</f>
        <v>231000</v>
      </c>
    </row>
    <row r="11" spans="1:16" ht="15.75" customHeight="1" x14ac:dyDescent="0.25">
      <c r="A11" s="8">
        <v>10</v>
      </c>
      <c r="B11" s="11" t="s">
        <v>31</v>
      </c>
      <c r="C11" s="9" t="s">
        <v>13</v>
      </c>
      <c r="D11" s="8">
        <v>58</v>
      </c>
      <c r="E11" s="9" t="s">
        <v>19</v>
      </c>
      <c r="F11" s="8">
        <v>70</v>
      </c>
      <c r="G11" s="9" t="s">
        <v>19</v>
      </c>
      <c r="H11" s="9" t="s">
        <v>15</v>
      </c>
      <c r="I11" s="8">
        <v>61</v>
      </c>
      <c r="J11" s="9" t="s">
        <v>24</v>
      </c>
      <c r="K11" s="9" t="s">
        <v>21</v>
      </c>
      <c r="L11" s="8">
        <v>52.21</v>
      </c>
      <c r="M11" s="8" t="str">
        <f>VLOOKUP(A11, Placement_detail!A10:E225, 2, FALSE)</f>
        <v>No</v>
      </c>
      <c r="N11" s="8">
        <f>VLOOKUP(A11, Placement_detail!A10:E225, 3, FALSE)</f>
        <v>0</v>
      </c>
      <c r="O11" s="8" t="str">
        <f>VLOOKUP(A11, Placement_detail!A10:E225, 4, FALSE)</f>
        <v>Not Placed</v>
      </c>
      <c r="P11" s="8">
        <f>VLOOKUP(A11, Placement_detail!A10:E225, 5, FALSE)</f>
        <v>0</v>
      </c>
    </row>
    <row r="12" spans="1:16" ht="15.75" customHeight="1" x14ac:dyDescent="0.25">
      <c r="A12" s="8">
        <v>11</v>
      </c>
      <c r="B12" s="11" t="s">
        <v>32</v>
      </c>
      <c r="C12" s="9" t="s">
        <v>13</v>
      </c>
      <c r="D12" s="8">
        <v>58</v>
      </c>
      <c r="E12" s="9" t="s">
        <v>19</v>
      </c>
      <c r="F12" s="8">
        <v>61</v>
      </c>
      <c r="G12" s="9" t="s">
        <v>19</v>
      </c>
      <c r="H12" s="9" t="s">
        <v>15</v>
      </c>
      <c r="I12" s="8">
        <v>60</v>
      </c>
      <c r="J12" s="9" t="s">
        <v>24</v>
      </c>
      <c r="K12" s="9" t="s">
        <v>17</v>
      </c>
      <c r="L12" s="8">
        <v>60.85</v>
      </c>
      <c r="M12" s="8" t="str">
        <f>VLOOKUP(A12, Placement_detail!A11:E226, 2, FALSE)</f>
        <v>Yes</v>
      </c>
      <c r="N12" s="8">
        <f>VLOOKUP(A12, Placement_detail!A11:E226, 3, FALSE)</f>
        <v>62</v>
      </c>
      <c r="O12" s="8" t="str">
        <f>VLOOKUP(A12, Placement_detail!A11:E226, 4, FALSE)</f>
        <v>Placed</v>
      </c>
      <c r="P12" s="8">
        <f>VLOOKUP(A12, Placement_detail!A11:E226, 5, FALSE)</f>
        <v>260000</v>
      </c>
    </row>
    <row r="13" spans="1:16" ht="15.75" customHeight="1" x14ac:dyDescent="0.25">
      <c r="A13" s="8">
        <v>12</v>
      </c>
      <c r="B13" s="11" t="s">
        <v>33</v>
      </c>
      <c r="C13" s="9" t="s">
        <v>13</v>
      </c>
      <c r="D13" s="8">
        <v>69.599999999999994</v>
      </c>
      <c r="E13" s="9" t="s">
        <v>19</v>
      </c>
      <c r="F13" s="8">
        <v>68.400000000000006</v>
      </c>
      <c r="G13" s="9" t="s">
        <v>19</v>
      </c>
      <c r="H13" s="9" t="s">
        <v>15</v>
      </c>
      <c r="I13" s="8">
        <v>78.3</v>
      </c>
      <c r="J13" s="9" t="s">
        <v>24</v>
      </c>
      <c r="K13" s="9" t="s">
        <v>21</v>
      </c>
      <c r="L13" s="8">
        <v>63.7</v>
      </c>
      <c r="M13" s="8" t="str">
        <f>VLOOKUP(A13, Placement_detail!A12:E227, 2, FALSE)</f>
        <v>Yes</v>
      </c>
      <c r="N13" s="8">
        <f>VLOOKUP(A13, Placement_detail!A12:E227, 3, FALSE)</f>
        <v>60</v>
      </c>
      <c r="O13" s="8" t="str">
        <f>VLOOKUP(A13, Placement_detail!A12:E227, 4, FALSE)</f>
        <v>Placed</v>
      </c>
      <c r="P13" s="8">
        <f>VLOOKUP(A13, Placement_detail!A12:E227, 5, FALSE)</f>
        <v>250000</v>
      </c>
    </row>
    <row r="14" spans="1:16" ht="15.75" customHeight="1" x14ac:dyDescent="0.25">
      <c r="A14" s="8">
        <v>13</v>
      </c>
      <c r="B14" s="11" t="s">
        <v>34</v>
      </c>
      <c r="C14" s="9" t="s">
        <v>28</v>
      </c>
      <c r="D14" s="8">
        <v>47</v>
      </c>
      <c r="E14" s="9" t="s">
        <v>19</v>
      </c>
      <c r="F14" s="8">
        <v>55</v>
      </c>
      <c r="G14" s="9" t="s">
        <v>14</v>
      </c>
      <c r="H14" s="9" t="s">
        <v>20</v>
      </c>
      <c r="I14" s="8">
        <v>65</v>
      </c>
      <c r="J14" s="9" t="s">
        <v>24</v>
      </c>
      <c r="K14" s="9" t="s">
        <v>17</v>
      </c>
      <c r="L14" s="8">
        <v>65.040000000000006</v>
      </c>
      <c r="M14" s="8" t="str">
        <f>VLOOKUP(A14, Placement_detail!A13:E228, 2, FALSE)</f>
        <v>No</v>
      </c>
      <c r="N14" s="8">
        <f>VLOOKUP(A14, Placement_detail!A13:E228, 3, FALSE)</f>
        <v>62</v>
      </c>
      <c r="O14" s="8" t="str">
        <f>VLOOKUP(A14, Placement_detail!A13:E228, 4, FALSE)</f>
        <v>Not Placed</v>
      </c>
      <c r="P14" s="8">
        <f>VLOOKUP(A14, Placement_detail!A13:E228, 5, FALSE)</f>
        <v>0</v>
      </c>
    </row>
    <row r="15" spans="1:16" ht="15.75" customHeight="1" x14ac:dyDescent="0.25">
      <c r="A15" s="8">
        <v>14</v>
      </c>
      <c r="B15" s="11" t="s">
        <v>35</v>
      </c>
      <c r="C15" s="9" t="s">
        <v>28</v>
      </c>
      <c r="D15" s="8">
        <v>77</v>
      </c>
      <c r="E15" s="9" t="s">
        <v>19</v>
      </c>
      <c r="F15" s="8">
        <v>87</v>
      </c>
      <c r="G15" s="9" t="s">
        <v>19</v>
      </c>
      <c r="H15" s="9" t="s">
        <v>15</v>
      </c>
      <c r="I15" s="8">
        <v>59</v>
      </c>
      <c r="J15" s="9" t="s">
        <v>24</v>
      </c>
      <c r="K15" s="9" t="s">
        <v>21</v>
      </c>
      <c r="L15" s="8">
        <v>68.63</v>
      </c>
      <c r="M15" s="8" t="str">
        <f>VLOOKUP(A15, Placement_detail!A14:E229, 2, FALSE)</f>
        <v>No</v>
      </c>
      <c r="N15" s="8">
        <f>VLOOKUP(A15, Placement_detail!A14:E229, 3, FALSE)</f>
        <v>68</v>
      </c>
      <c r="O15" s="8" t="str">
        <f>VLOOKUP(A15, Placement_detail!A14:E229, 4, FALSE)</f>
        <v>Placed</v>
      </c>
      <c r="P15" s="8">
        <f>VLOOKUP(A15, Placement_detail!A14:E229, 5, FALSE)</f>
        <v>218000</v>
      </c>
    </row>
    <row r="16" spans="1:16" ht="15.75" customHeight="1" x14ac:dyDescent="0.25">
      <c r="A16" s="8">
        <v>15</v>
      </c>
      <c r="B16" s="11" t="s">
        <v>36</v>
      </c>
      <c r="C16" s="9" t="s">
        <v>13</v>
      </c>
      <c r="D16" s="8">
        <v>62</v>
      </c>
      <c r="E16" s="9" t="s">
        <v>19</v>
      </c>
      <c r="F16" s="8">
        <v>47</v>
      </c>
      <c r="G16" s="9" t="s">
        <v>19</v>
      </c>
      <c r="H16" s="9" t="s">
        <v>15</v>
      </c>
      <c r="I16" s="8">
        <v>50</v>
      </c>
      <c r="J16" s="9" t="s">
        <v>24</v>
      </c>
      <c r="K16" s="9" t="s">
        <v>17</v>
      </c>
      <c r="L16" s="8">
        <v>54.96</v>
      </c>
      <c r="M16" s="8" t="str">
        <f>VLOOKUP(A16, Placement_detail!A15:E230, 2, FALSE)</f>
        <v>No</v>
      </c>
      <c r="N16" s="8">
        <f>VLOOKUP(A16, Placement_detail!A15:E230, 3, FALSE)</f>
        <v>76</v>
      </c>
      <c r="O16" s="8" t="str">
        <f>VLOOKUP(A16, Placement_detail!A15:E230, 4, FALSE)</f>
        <v>Not Placed</v>
      </c>
      <c r="P16" s="8">
        <f>VLOOKUP(A16, Placement_detail!A15:E230, 5, FALSE)</f>
        <v>0</v>
      </c>
    </row>
    <row r="17" spans="1:16" ht="15.75" customHeight="1" x14ac:dyDescent="0.25">
      <c r="A17" s="8">
        <v>16</v>
      </c>
      <c r="B17" s="11" t="s">
        <v>37</v>
      </c>
      <c r="C17" s="9" t="s">
        <v>28</v>
      </c>
      <c r="D17" s="8">
        <v>65</v>
      </c>
      <c r="E17" s="9" t="s">
        <v>19</v>
      </c>
      <c r="F17" s="8">
        <v>75</v>
      </c>
      <c r="G17" s="9" t="s">
        <v>19</v>
      </c>
      <c r="H17" s="9" t="s">
        <v>15</v>
      </c>
      <c r="I17" s="8">
        <v>69</v>
      </c>
      <c r="J17" s="9" t="s">
        <v>24</v>
      </c>
      <c r="K17" s="9" t="s">
        <v>21</v>
      </c>
      <c r="L17" s="8">
        <v>64.66</v>
      </c>
      <c r="M17" s="8" t="str">
        <f>VLOOKUP(A17, Placement_detail!A16:E231, 2, FALSE)</f>
        <v>Yes</v>
      </c>
      <c r="N17" s="8">
        <f>VLOOKUP(A17, Placement_detail!A16:E231, 3, FALSE)</f>
        <v>72</v>
      </c>
      <c r="O17" s="8" t="str">
        <f>VLOOKUP(A17, Placement_detail!A16:E231, 4, FALSE)</f>
        <v>Placed</v>
      </c>
      <c r="P17" s="8">
        <f>VLOOKUP(A17, Placement_detail!A16:E231, 5, FALSE)</f>
        <v>200000</v>
      </c>
    </row>
    <row r="18" spans="1:16" ht="15.75" customHeight="1" x14ac:dyDescent="0.25">
      <c r="A18" s="8">
        <v>17</v>
      </c>
      <c r="B18" s="11" t="s">
        <v>38</v>
      </c>
      <c r="C18" s="9" t="s">
        <v>13</v>
      </c>
      <c r="D18" s="8">
        <v>63</v>
      </c>
      <c r="E18" s="9" t="s">
        <v>19</v>
      </c>
      <c r="F18" s="8">
        <v>66.2</v>
      </c>
      <c r="G18" s="9" t="s">
        <v>19</v>
      </c>
      <c r="H18" s="9" t="s">
        <v>15</v>
      </c>
      <c r="I18" s="8">
        <v>65.599999999999994</v>
      </c>
      <c r="J18" s="9" t="s">
        <v>24</v>
      </c>
      <c r="K18" s="9" t="s">
        <v>21</v>
      </c>
      <c r="L18" s="8">
        <v>62.54</v>
      </c>
      <c r="M18" s="8" t="str">
        <f>VLOOKUP(A18, Placement_detail!A17:E232, 2, FALSE)</f>
        <v>Yes</v>
      </c>
      <c r="N18" s="8">
        <f>VLOOKUP(A18, Placement_detail!A17:E232, 3, FALSE)</f>
        <v>60</v>
      </c>
      <c r="O18" s="8" t="str">
        <f>VLOOKUP(A18, Placement_detail!A17:E232, 4, FALSE)</f>
        <v>Placed</v>
      </c>
      <c r="P18" s="8">
        <f>VLOOKUP(A18, Placement_detail!A17:E232, 5, FALSE)</f>
        <v>300000</v>
      </c>
    </row>
    <row r="19" spans="1:16" ht="15.75" customHeight="1" x14ac:dyDescent="0.25">
      <c r="A19" s="8">
        <v>18</v>
      </c>
      <c r="B19" s="11" t="s">
        <v>39</v>
      </c>
      <c r="C19" s="9" t="s">
        <v>28</v>
      </c>
      <c r="D19" s="8">
        <v>55</v>
      </c>
      <c r="E19" s="9" t="s">
        <v>19</v>
      </c>
      <c r="F19" s="8">
        <v>67</v>
      </c>
      <c r="G19" s="9" t="s">
        <v>19</v>
      </c>
      <c r="H19" s="9" t="s">
        <v>15</v>
      </c>
      <c r="I19" s="8">
        <v>64</v>
      </c>
      <c r="J19" s="9" t="s">
        <v>24</v>
      </c>
      <c r="K19" s="9" t="s">
        <v>21</v>
      </c>
      <c r="L19" s="8">
        <v>67.28</v>
      </c>
      <c r="M19" s="8" t="str">
        <f>VLOOKUP(A19, Placement_detail!A18:E233, 2, FALSE)</f>
        <v>No</v>
      </c>
      <c r="N19" s="8">
        <f>VLOOKUP(A19, Placement_detail!A18:E233, 3, FALSE)</f>
        <v>60</v>
      </c>
      <c r="O19" s="8" t="str">
        <f>VLOOKUP(A19, Placement_detail!A18:E233, 4, FALSE)</f>
        <v>Not Placed</v>
      </c>
      <c r="P19" s="8">
        <f>VLOOKUP(A19, Placement_detail!A18:E233, 5, FALSE)</f>
        <v>0</v>
      </c>
    </row>
    <row r="20" spans="1:16" ht="15.75" customHeight="1" x14ac:dyDescent="0.25">
      <c r="A20" s="8">
        <v>19</v>
      </c>
      <c r="B20" s="11" t="s">
        <v>40</v>
      </c>
      <c r="C20" s="9" t="s">
        <v>28</v>
      </c>
      <c r="D20" s="8">
        <v>63</v>
      </c>
      <c r="E20" s="9" t="s">
        <v>19</v>
      </c>
      <c r="F20" s="8">
        <v>66</v>
      </c>
      <c r="G20" s="9" t="s">
        <v>19</v>
      </c>
      <c r="H20" s="9" t="s">
        <v>15</v>
      </c>
      <c r="I20" s="8">
        <v>64</v>
      </c>
      <c r="J20" s="9" t="s">
        <v>24</v>
      </c>
      <c r="K20" s="9" t="s">
        <v>17</v>
      </c>
      <c r="L20" s="8">
        <v>64.08</v>
      </c>
      <c r="M20" s="8" t="str">
        <f>VLOOKUP(A20, Placement_detail!A19:E234, 2, FALSE)</f>
        <v>No</v>
      </c>
      <c r="N20" s="8">
        <f>VLOOKUP(A20, Placement_detail!A19:E234, 3, FALSE)</f>
        <v>68</v>
      </c>
      <c r="O20" s="8" t="str">
        <f>VLOOKUP(A20, Placement_detail!A19:E234, 4, FALSE)</f>
        <v>Not Placed</v>
      </c>
      <c r="P20" s="8">
        <f>VLOOKUP(A20, Placement_detail!A19:E234, 5, FALSE)</f>
        <v>0</v>
      </c>
    </row>
    <row r="21" spans="1:16" ht="15.75" customHeight="1" x14ac:dyDescent="0.25">
      <c r="A21" s="8">
        <v>20</v>
      </c>
      <c r="B21" s="11" t="s">
        <v>41</v>
      </c>
      <c r="C21" s="9" t="s">
        <v>13</v>
      </c>
      <c r="D21" s="8">
        <v>60</v>
      </c>
      <c r="E21" s="9" t="s">
        <v>14</v>
      </c>
      <c r="F21" s="8">
        <v>67</v>
      </c>
      <c r="G21" s="9" t="s">
        <v>14</v>
      </c>
      <c r="H21" s="9" t="s">
        <v>23</v>
      </c>
      <c r="I21" s="8">
        <v>70</v>
      </c>
      <c r="J21" s="9" t="s">
        <v>24</v>
      </c>
      <c r="K21" s="9" t="s">
        <v>21</v>
      </c>
      <c r="L21" s="8">
        <v>77.89</v>
      </c>
      <c r="M21" s="8" t="str">
        <f>VLOOKUP(A21, Placement_detail!A20:E235, 2, FALSE)</f>
        <v>Yes</v>
      </c>
      <c r="N21" s="8">
        <f>VLOOKUP(A21, Placement_detail!A20:E235, 3, FALSE)</f>
        <v>50.48</v>
      </c>
      <c r="O21" s="8" t="str">
        <f>VLOOKUP(A21, Placement_detail!A20:E235, 4, FALSE)</f>
        <v>Placed</v>
      </c>
      <c r="P21" s="8">
        <f>VLOOKUP(A21, Placement_detail!A20:E235, 5, FALSE)</f>
        <v>236000</v>
      </c>
    </row>
    <row r="22" spans="1:16" ht="15.75" customHeight="1" x14ac:dyDescent="0.25">
      <c r="A22" s="8">
        <v>21</v>
      </c>
      <c r="B22" s="11" t="s">
        <v>42</v>
      </c>
      <c r="C22" s="9" t="s">
        <v>13</v>
      </c>
      <c r="D22" s="8">
        <v>62</v>
      </c>
      <c r="E22" s="9" t="s">
        <v>14</v>
      </c>
      <c r="F22" s="8">
        <v>65</v>
      </c>
      <c r="G22" s="9" t="s">
        <v>14</v>
      </c>
      <c r="H22" s="9" t="s">
        <v>15</v>
      </c>
      <c r="I22" s="8">
        <v>66</v>
      </c>
      <c r="J22" s="9" t="s">
        <v>24</v>
      </c>
      <c r="K22" s="9" t="s">
        <v>17</v>
      </c>
      <c r="L22" s="8">
        <v>56.7</v>
      </c>
      <c r="M22" s="8" t="str">
        <f>VLOOKUP(A22, Placement_detail!A21:E236, 2, FALSE)</f>
        <v>No</v>
      </c>
      <c r="N22" s="8">
        <f>VLOOKUP(A22, Placement_detail!A21:E236, 3, FALSE)</f>
        <v>51</v>
      </c>
      <c r="O22" s="8" t="str">
        <f>VLOOKUP(A22, Placement_detail!A21:E236, 4, FALSE)</f>
        <v>Placed</v>
      </c>
      <c r="P22" s="8">
        <f>VLOOKUP(A22, Placement_detail!A21:E236, 5, FALSE)</f>
        <v>265000</v>
      </c>
    </row>
    <row r="23" spans="1:16" ht="15.75" customHeight="1" x14ac:dyDescent="0.25">
      <c r="A23" s="8">
        <v>22</v>
      </c>
      <c r="B23" s="11" t="s">
        <v>43</v>
      </c>
      <c r="C23" s="9" t="s">
        <v>28</v>
      </c>
      <c r="D23" s="8">
        <v>79</v>
      </c>
      <c r="E23" s="9" t="s">
        <v>14</v>
      </c>
      <c r="F23" s="8">
        <v>76</v>
      </c>
      <c r="G23" s="9" t="s">
        <v>14</v>
      </c>
      <c r="H23" s="9" t="s">
        <v>15</v>
      </c>
      <c r="I23" s="8">
        <v>85</v>
      </c>
      <c r="J23" s="9" t="s">
        <v>24</v>
      </c>
      <c r="K23" s="9" t="s">
        <v>21</v>
      </c>
      <c r="L23" s="8">
        <v>69.06</v>
      </c>
      <c r="M23" s="8" t="str">
        <f>VLOOKUP(A23, Placement_detail!A22:E237, 2, FALSE)</f>
        <v>No</v>
      </c>
      <c r="N23" s="8">
        <f>VLOOKUP(A23, Placement_detail!A22:E237, 3, FALSE)</f>
        <v>0</v>
      </c>
      <c r="O23" s="8" t="str">
        <f>VLOOKUP(A23, Placement_detail!A22:E237, 4, FALSE)</f>
        <v>Placed</v>
      </c>
      <c r="P23" s="8">
        <f>VLOOKUP(A23, Placement_detail!A22:E237, 5, FALSE)</f>
        <v>393000</v>
      </c>
    </row>
    <row r="24" spans="1:16" ht="12.5" x14ac:dyDescent="0.25">
      <c r="A24" s="8">
        <v>23</v>
      </c>
      <c r="B24" s="11" t="s">
        <v>44</v>
      </c>
      <c r="C24" s="9" t="s">
        <v>28</v>
      </c>
      <c r="D24" s="8">
        <v>69.8</v>
      </c>
      <c r="E24" s="9" t="s">
        <v>14</v>
      </c>
      <c r="F24" s="8">
        <v>60.8</v>
      </c>
      <c r="G24" s="9" t="s">
        <v>14</v>
      </c>
      <c r="H24" s="9" t="s">
        <v>20</v>
      </c>
      <c r="I24" s="8">
        <v>72.23</v>
      </c>
      <c r="J24" s="9" t="s">
        <v>16</v>
      </c>
      <c r="K24" s="9" t="s">
        <v>17</v>
      </c>
      <c r="L24" s="8">
        <v>68.81</v>
      </c>
      <c r="M24" s="8" t="str">
        <f>VLOOKUP(A24, Placement_detail!A23:E238, 2, FALSE)</f>
        <v>No</v>
      </c>
      <c r="N24" s="8">
        <f>VLOOKUP(A24, Placement_detail!A23:E238, 3, FALSE)</f>
        <v>55.53</v>
      </c>
      <c r="O24" s="8" t="str">
        <f>VLOOKUP(A24, Placement_detail!A23:E238, 4, FALSE)</f>
        <v>Placed</v>
      </c>
      <c r="P24" s="8">
        <f>VLOOKUP(A24, Placement_detail!A23:E238, 5, FALSE)</f>
        <v>360000</v>
      </c>
    </row>
    <row r="25" spans="1:16" ht="12.5" x14ac:dyDescent="0.25">
      <c r="A25" s="8">
        <v>24</v>
      </c>
      <c r="B25" s="11" t="s">
        <v>45</v>
      </c>
      <c r="C25" s="9" t="s">
        <v>28</v>
      </c>
      <c r="D25" s="8">
        <v>77.400000000000006</v>
      </c>
      <c r="E25" s="9" t="s">
        <v>14</v>
      </c>
      <c r="F25" s="8">
        <v>60</v>
      </c>
      <c r="G25" s="9" t="s">
        <v>14</v>
      </c>
      <c r="H25" s="9" t="s">
        <v>20</v>
      </c>
      <c r="I25" s="8">
        <v>64.739999999999995</v>
      </c>
      <c r="J25" s="9" t="s">
        <v>16</v>
      </c>
      <c r="K25" s="9" t="s">
        <v>21</v>
      </c>
      <c r="L25" s="8">
        <v>63.62</v>
      </c>
      <c r="M25" s="8" t="str">
        <f>VLOOKUP(A25, Placement_detail!A24:E239, 2, FALSE)</f>
        <v>Yes</v>
      </c>
      <c r="N25" s="8">
        <f>VLOOKUP(A25, Placement_detail!A24:E239, 3, FALSE)</f>
        <v>92</v>
      </c>
      <c r="O25" s="8" t="str">
        <f>VLOOKUP(A25, Placement_detail!A24:E239, 4, FALSE)</f>
        <v>Placed</v>
      </c>
      <c r="P25" s="8">
        <f>VLOOKUP(A25, Placement_detail!A24:E239, 5, FALSE)</f>
        <v>300000</v>
      </c>
    </row>
    <row r="26" spans="1:16" ht="12.5" x14ac:dyDescent="0.25">
      <c r="A26" s="8">
        <v>25</v>
      </c>
      <c r="B26" s="11" t="s">
        <v>46</v>
      </c>
      <c r="C26" s="9" t="s">
        <v>13</v>
      </c>
      <c r="D26" s="8">
        <v>76.5</v>
      </c>
      <c r="E26" s="9" t="s">
        <v>14</v>
      </c>
      <c r="F26" s="8">
        <v>97.7</v>
      </c>
      <c r="G26" s="9" t="s">
        <v>14</v>
      </c>
      <c r="H26" s="9" t="s">
        <v>20</v>
      </c>
      <c r="I26" s="8">
        <v>78.86</v>
      </c>
      <c r="J26" s="9" t="s">
        <v>16</v>
      </c>
      <c r="K26" s="9" t="s">
        <v>21</v>
      </c>
      <c r="L26" s="8">
        <v>74.010000000000005</v>
      </c>
      <c r="M26" s="8" t="str">
        <f>VLOOKUP(A26, Placement_detail!A25:E240, 2, FALSE)</f>
        <v>No</v>
      </c>
      <c r="N26" s="8">
        <f>VLOOKUP(A26, Placement_detail!A25:E240, 3, FALSE)</f>
        <v>97.4</v>
      </c>
      <c r="O26" s="8" t="str">
        <f>VLOOKUP(A26, Placement_detail!A25:E240, 4, FALSE)</f>
        <v>Placed</v>
      </c>
      <c r="P26" s="8">
        <f>VLOOKUP(A26, Placement_detail!A25:E240, 5, FALSE)</f>
        <v>360000</v>
      </c>
    </row>
    <row r="27" spans="1:16" ht="12.5" x14ac:dyDescent="0.25">
      <c r="A27" s="8">
        <v>26</v>
      </c>
      <c r="B27" s="11" t="s">
        <v>47</v>
      </c>
      <c r="C27" s="9" t="s">
        <v>28</v>
      </c>
      <c r="D27" s="8">
        <v>52.58</v>
      </c>
      <c r="E27" s="9" t="s">
        <v>14</v>
      </c>
      <c r="F27" s="8">
        <v>54.6</v>
      </c>
      <c r="G27" s="9" t="s">
        <v>19</v>
      </c>
      <c r="H27" s="9" t="s">
        <v>15</v>
      </c>
      <c r="I27" s="8">
        <v>50.2</v>
      </c>
      <c r="J27" s="9" t="s">
        <v>24</v>
      </c>
      <c r="K27" s="9" t="s">
        <v>21</v>
      </c>
      <c r="L27" s="8">
        <v>65.33</v>
      </c>
      <c r="M27" s="8" t="str">
        <f>VLOOKUP(A27, Placement_detail!A26:E241, 2, FALSE)</f>
        <v>Yes</v>
      </c>
      <c r="N27" s="8">
        <f>VLOOKUP(A27, Placement_detail!A26:E241, 3, FALSE)</f>
        <v>76</v>
      </c>
      <c r="O27" s="8" t="str">
        <f>VLOOKUP(A27, Placement_detail!A26:E241, 4, FALSE)</f>
        <v>Not Placed</v>
      </c>
      <c r="P27" s="8">
        <f>VLOOKUP(A27, Placement_detail!A26:E241, 5, FALSE)</f>
        <v>0</v>
      </c>
    </row>
    <row r="28" spans="1:16" ht="12.5" x14ac:dyDescent="0.25">
      <c r="A28" s="8">
        <v>27</v>
      </c>
      <c r="B28" s="11" t="s">
        <v>48</v>
      </c>
      <c r="C28" s="9" t="s">
        <v>13</v>
      </c>
      <c r="D28" s="8">
        <v>71</v>
      </c>
      <c r="E28" s="9" t="s">
        <v>14</v>
      </c>
      <c r="F28" s="8">
        <v>79</v>
      </c>
      <c r="G28" s="9" t="s">
        <v>14</v>
      </c>
      <c r="H28" s="9" t="s">
        <v>15</v>
      </c>
      <c r="I28" s="8">
        <v>66</v>
      </c>
      <c r="J28" s="9" t="s">
        <v>24</v>
      </c>
      <c r="K28" s="9" t="s">
        <v>21</v>
      </c>
      <c r="L28" s="8">
        <v>57.55</v>
      </c>
      <c r="M28" s="8" t="str">
        <f>VLOOKUP(A28, Placement_detail!A27:E242, 2, FALSE)</f>
        <v>Yes</v>
      </c>
      <c r="N28" s="8">
        <f>VLOOKUP(A28, Placement_detail!A27:E242, 3, FALSE)</f>
        <v>94</v>
      </c>
      <c r="O28" s="8" t="str">
        <f>VLOOKUP(A28, Placement_detail!A27:E242, 4, FALSE)</f>
        <v>Placed</v>
      </c>
      <c r="P28" s="8">
        <f>VLOOKUP(A28, Placement_detail!A27:E242, 5, FALSE)</f>
        <v>240000</v>
      </c>
    </row>
    <row r="29" spans="1:16" ht="12.5" x14ac:dyDescent="0.25">
      <c r="A29" s="8">
        <v>28</v>
      </c>
      <c r="B29" s="11" t="s">
        <v>49</v>
      </c>
      <c r="C29" s="9" t="s">
        <v>13</v>
      </c>
      <c r="D29" s="8">
        <v>63</v>
      </c>
      <c r="E29" s="9" t="s">
        <v>14</v>
      </c>
      <c r="F29" s="8">
        <v>67</v>
      </c>
      <c r="G29" s="9" t="s">
        <v>14</v>
      </c>
      <c r="H29" s="9" t="s">
        <v>15</v>
      </c>
      <c r="I29" s="8">
        <v>66</v>
      </c>
      <c r="J29" s="9" t="s">
        <v>24</v>
      </c>
      <c r="K29" s="9" t="s">
        <v>17</v>
      </c>
      <c r="L29" s="8">
        <v>57.69</v>
      </c>
      <c r="M29" s="8" t="str">
        <f>VLOOKUP(A29, Placement_detail!A28:E243, 2, FALSE)</f>
        <v>No</v>
      </c>
      <c r="N29" s="8">
        <f>VLOOKUP(A29, Placement_detail!A28:E243, 3, FALSE)</f>
        <v>68</v>
      </c>
      <c r="O29" s="8" t="str">
        <f>VLOOKUP(A29, Placement_detail!A28:E243, 4, FALSE)</f>
        <v>Placed</v>
      </c>
      <c r="P29" s="8">
        <f>VLOOKUP(A29, Placement_detail!A28:E243, 5, FALSE)</f>
        <v>265000</v>
      </c>
    </row>
    <row r="30" spans="1:16" ht="12.5" x14ac:dyDescent="0.25">
      <c r="A30" s="8">
        <v>29</v>
      </c>
      <c r="B30" s="11" t="s">
        <v>50</v>
      </c>
      <c r="C30" s="9" t="s">
        <v>13</v>
      </c>
      <c r="D30" s="8">
        <v>76.760000000000005</v>
      </c>
      <c r="E30" s="9" t="s">
        <v>14</v>
      </c>
      <c r="F30" s="8">
        <v>76.5</v>
      </c>
      <c r="G30" s="9" t="s">
        <v>14</v>
      </c>
      <c r="H30" s="9" t="s">
        <v>15</v>
      </c>
      <c r="I30" s="8">
        <v>67.5</v>
      </c>
      <c r="J30" s="9" t="s">
        <v>24</v>
      </c>
      <c r="K30" s="9" t="s">
        <v>21</v>
      </c>
      <c r="L30" s="8">
        <v>64.150000000000006</v>
      </c>
      <c r="M30" s="8" t="str">
        <f>VLOOKUP(A30, Placement_detail!A29:E244, 2, FALSE)</f>
        <v>Yes</v>
      </c>
      <c r="N30" s="8">
        <f>VLOOKUP(A30, Placement_detail!A29:E244, 3, FALSE)</f>
        <v>73.349999999999994</v>
      </c>
      <c r="O30" s="8" t="str">
        <f>VLOOKUP(A30, Placement_detail!A29:E244, 4, FALSE)</f>
        <v>Placed</v>
      </c>
      <c r="P30" s="8">
        <f>VLOOKUP(A30, Placement_detail!A29:E244, 5, FALSE)</f>
        <v>350000</v>
      </c>
    </row>
    <row r="31" spans="1:16" ht="12.5" x14ac:dyDescent="0.25">
      <c r="A31" s="8">
        <v>30</v>
      </c>
      <c r="B31" s="11" t="s">
        <v>51</v>
      </c>
      <c r="C31" s="9" t="s">
        <v>13</v>
      </c>
      <c r="D31" s="8">
        <v>62</v>
      </c>
      <c r="E31" s="9" t="s">
        <v>19</v>
      </c>
      <c r="F31" s="8">
        <v>67</v>
      </c>
      <c r="G31" s="9" t="s">
        <v>19</v>
      </c>
      <c r="H31" s="9" t="s">
        <v>15</v>
      </c>
      <c r="I31" s="8">
        <v>58</v>
      </c>
      <c r="J31" s="9" t="s">
        <v>24</v>
      </c>
      <c r="K31" s="9" t="s">
        <v>21</v>
      </c>
      <c r="L31" s="8">
        <v>51.29</v>
      </c>
      <c r="M31" s="8" t="str">
        <f>VLOOKUP(A31, Placement_detail!A30:E245, 2, FALSE)</f>
        <v>No</v>
      </c>
      <c r="N31" s="8">
        <f>VLOOKUP(A31, Placement_detail!A30:E245, 3, FALSE)</f>
        <v>77</v>
      </c>
      <c r="O31" s="8" t="str">
        <f>VLOOKUP(A31, Placement_detail!A30:E245, 4, FALSE)</f>
        <v>Not Placed</v>
      </c>
      <c r="P31" s="8">
        <f>VLOOKUP(A31, Placement_detail!A30:E245, 5, FALSE)</f>
        <v>0</v>
      </c>
    </row>
    <row r="32" spans="1:16" ht="12.5" x14ac:dyDescent="0.25">
      <c r="A32" s="8">
        <v>31</v>
      </c>
      <c r="B32" s="11" t="s">
        <v>52</v>
      </c>
      <c r="C32" s="9" t="s">
        <v>28</v>
      </c>
      <c r="D32" s="8">
        <v>64</v>
      </c>
      <c r="E32" s="9" t="s">
        <v>19</v>
      </c>
      <c r="F32" s="8">
        <v>73.5</v>
      </c>
      <c r="G32" s="9" t="s">
        <v>19</v>
      </c>
      <c r="H32" s="9" t="s">
        <v>15</v>
      </c>
      <c r="I32" s="8">
        <v>73</v>
      </c>
      <c r="J32" s="9" t="s">
        <v>24</v>
      </c>
      <c r="K32" s="9" t="s">
        <v>17</v>
      </c>
      <c r="L32" s="8">
        <v>56.7</v>
      </c>
      <c r="M32" s="8" t="str">
        <f>VLOOKUP(A32, Placement_detail!A31:E246, 2, FALSE)</f>
        <v>No</v>
      </c>
      <c r="N32" s="8">
        <f>VLOOKUP(A32, Placement_detail!A31:E246, 3, FALSE)</f>
        <v>52</v>
      </c>
      <c r="O32" s="8" t="str">
        <f>VLOOKUP(A32, Placement_detail!A31:E246, 4, FALSE)</f>
        <v>Placed</v>
      </c>
      <c r="P32" s="8">
        <f>VLOOKUP(A32, Placement_detail!A31:E246, 5, FALSE)</f>
        <v>250000</v>
      </c>
    </row>
    <row r="33" spans="1:16" ht="12.5" x14ac:dyDescent="0.25">
      <c r="A33" s="8">
        <v>32</v>
      </c>
      <c r="B33" s="11" t="s">
        <v>53</v>
      </c>
      <c r="C33" s="9" t="s">
        <v>28</v>
      </c>
      <c r="D33" s="8">
        <v>67</v>
      </c>
      <c r="E33" s="9" t="s">
        <v>19</v>
      </c>
      <c r="F33" s="8">
        <v>53</v>
      </c>
      <c r="G33" s="9" t="s">
        <v>19</v>
      </c>
      <c r="H33" s="9" t="s">
        <v>20</v>
      </c>
      <c r="I33" s="8">
        <v>65</v>
      </c>
      <c r="J33" s="9" t="s">
        <v>16</v>
      </c>
      <c r="K33" s="9" t="s">
        <v>17</v>
      </c>
      <c r="L33" s="8">
        <v>58.32</v>
      </c>
      <c r="M33" s="8" t="str">
        <f>VLOOKUP(A33, Placement_detail!A32:E247, 2, FALSE)</f>
        <v>No</v>
      </c>
      <c r="N33" s="8">
        <f>VLOOKUP(A33, Placement_detail!A32:E247, 3, FALSE)</f>
        <v>64</v>
      </c>
      <c r="O33" s="8" t="str">
        <f>VLOOKUP(A33, Placement_detail!A32:E247, 4, FALSE)</f>
        <v>Not Placed</v>
      </c>
      <c r="P33" s="8">
        <f>VLOOKUP(A33, Placement_detail!A32:E247, 5, FALSE)</f>
        <v>0</v>
      </c>
    </row>
    <row r="34" spans="1:16" ht="12.5" x14ac:dyDescent="0.25">
      <c r="A34" s="8">
        <v>33</v>
      </c>
      <c r="B34" s="11" t="s">
        <v>54</v>
      </c>
      <c r="C34" s="9" t="s">
        <v>28</v>
      </c>
      <c r="D34" s="8">
        <v>61</v>
      </c>
      <c r="E34" s="9" t="s">
        <v>19</v>
      </c>
      <c r="F34" s="8">
        <v>81</v>
      </c>
      <c r="G34" s="9" t="s">
        <v>19</v>
      </c>
      <c r="H34" s="9" t="s">
        <v>15</v>
      </c>
      <c r="I34" s="8">
        <v>66.400000000000006</v>
      </c>
      <c r="J34" s="9" t="s">
        <v>24</v>
      </c>
      <c r="K34" s="9" t="s">
        <v>17</v>
      </c>
      <c r="L34" s="8">
        <v>62.21</v>
      </c>
      <c r="M34" s="8" t="str">
        <f>VLOOKUP(A34, Placement_detail!A33:E248, 2, FALSE)</f>
        <v>No</v>
      </c>
      <c r="N34" s="8">
        <f>VLOOKUP(A34, Placement_detail!A33:E248, 3, FALSE)</f>
        <v>50.89</v>
      </c>
      <c r="O34" s="8" t="str">
        <f>VLOOKUP(A34, Placement_detail!A33:E248, 4, FALSE)</f>
        <v>Placed</v>
      </c>
      <c r="P34" s="8">
        <f>VLOOKUP(A34, Placement_detail!A33:E248, 5, FALSE)</f>
        <v>278000</v>
      </c>
    </row>
    <row r="35" spans="1:16" ht="12.5" x14ac:dyDescent="0.25">
      <c r="A35" s="8">
        <v>34</v>
      </c>
      <c r="B35" s="11" t="s">
        <v>55</v>
      </c>
      <c r="C35" s="9" t="s">
        <v>28</v>
      </c>
      <c r="D35" s="8">
        <v>87</v>
      </c>
      <c r="E35" s="9" t="s">
        <v>14</v>
      </c>
      <c r="F35" s="8">
        <v>65</v>
      </c>
      <c r="G35" s="9" t="s">
        <v>14</v>
      </c>
      <c r="H35" s="9" t="s">
        <v>20</v>
      </c>
      <c r="I35" s="8">
        <v>81</v>
      </c>
      <c r="J35" s="9" t="s">
        <v>24</v>
      </c>
      <c r="K35" s="9" t="s">
        <v>21</v>
      </c>
      <c r="L35" s="8">
        <v>72.78</v>
      </c>
      <c r="M35" s="8" t="str">
        <f>VLOOKUP(A35, Placement_detail!A34:E249, 2, FALSE)</f>
        <v>Yes</v>
      </c>
      <c r="N35" s="8">
        <f>VLOOKUP(A35, Placement_detail!A34:E249, 3, FALSE)</f>
        <v>88</v>
      </c>
      <c r="O35" s="8" t="str">
        <f>VLOOKUP(A35, Placement_detail!A34:E249, 4, FALSE)</f>
        <v>Placed</v>
      </c>
      <c r="P35" s="8">
        <f>VLOOKUP(A35, Placement_detail!A34:E249, 5, FALSE)</f>
        <v>260000</v>
      </c>
    </row>
    <row r="36" spans="1:16" ht="12.5" x14ac:dyDescent="0.25">
      <c r="A36" s="8">
        <v>35</v>
      </c>
      <c r="B36" s="11" t="s">
        <v>56</v>
      </c>
      <c r="C36" s="9" t="s">
        <v>13</v>
      </c>
      <c r="D36" s="8">
        <v>62</v>
      </c>
      <c r="E36" s="9" t="s">
        <v>14</v>
      </c>
      <c r="F36" s="8">
        <v>51</v>
      </c>
      <c r="G36" s="9" t="s">
        <v>14</v>
      </c>
      <c r="H36" s="9" t="s">
        <v>20</v>
      </c>
      <c r="I36" s="8">
        <v>52</v>
      </c>
      <c r="J36" s="9" t="s">
        <v>14</v>
      </c>
      <c r="K36" s="9" t="s">
        <v>17</v>
      </c>
      <c r="L36" s="8">
        <v>62.77</v>
      </c>
      <c r="M36" s="8" t="str">
        <f>VLOOKUP(A36, Placement_detail!A35:E250, 2, FALSE)</f>
        <v>No</v>
      </c>
      <c r="N36" s="8">
        <f>VLOOKUP(A36, Placement_detail!A35:E250, 3, FALSE)</f>
        <v>68.44</v>
      </c>
      <c r="O36" s="8" t="str">
        <f>VLOOKUP(A36, Placement_detail!A35:E250, 4, FALSE)</f>
        <v>Not Placed</v>
      </c>
      <c r="P36" s="8">
        <f>VLOOKUP(A36, Placement_detail!A35:E250, 5, FALSE)</f>
        <v>0</v>
      </c>
    </row>
    <row r="37" spans="1:16" ht="12.5" x14ac:dyDescent="0.25">
      <c r="A37" s="8">
        <v>36</v>
      </c>
      <c r="B37" s="11" t="s">
        <v>57</v>
      </c>
      <c r="C37" s="9" t="s">
        <v>28</v>
      </c>
      <c r="D37" s="8">
        <v>69</v>
      </c>
      <c r="E37" s="9" t="s">
        <v>19</v>
      </c>
      <c r="F37" s="8">
        <v>78</v>
      </c>
      <c r="G37" s="9" t="s">
        <v>19</v>
      </c>
      <c r="H37" s="9" t="s">
        <v>15</v>
      </c>
      <c r="I37" s="8">
        <v>72</v>
      </c>
      <c r="J37" s="9" t="s">
        <v>24</v>
      </c>
      <c r="K37" s="9" t="s">
        <v>17</v>
      </c>
      <c r="L37" s="8">
        <v>62.74</v>
      </c>
      <c r="M37" s="8" t="str">
        <f>VLOOKUP(A37, Placement_detail!A36:E251, 2, FALSE)</f>
        <v>No</v>
      </c>
      <c r="N37" s="8">
        <f>VLOOKUP(A37, Placement_detail!A36:E251, 3, FALSE)</f>
        <v>71</v>
      </c>
      <c r="O37" s="8" t="str">
        <f>VLOOKUP(A37, Placement_detail!A36:E251, 4, FALSE)</f>
        <v>Placed</v>
      </c>
      <c r="P37" s="8">
        <f>VLOOKUP(A37, Placement_detail!A36:E251, 5, FALSE)</f>
        <v>300000</v>
      </c>
    </row>
    <row r="38" spans="1:16" ht="12.5" x14ac:dyDescent="0.25">
      <c r="A38" s="8">
        <v>37</v>
      </c>
      <c r="B38" s="11" t="s">
        <v>58</v>
      </c>
      <c r="C38" s="9" t="s">
        <v>13</v>
      </c>
      <c r="D38" s="8">
        <v>51</v>
      </c>
      <c r="E38" s="9" t="s">
        <v>19</v>
      </c>
      <c r="F38" s="8">
        <v>44</v>
      </c>
      <c r="G38" s="9" t="s">
        <v>19</v>
      </c>
      <c r="H38" s="9" t="s">
        <v>15</v>
      </c>
      <c r="I38" s="8">
        <v>57</v>
      </c>
      <c r="J38" s="9" t="s">
        <v>24</v>
      </c>
      <c r="K38" s="9" t="s">
        <v>21</v>
      </c>
      <c r="L38" s="8">
        <v>51.45</v>
      </c>
      <c r="M38" s="8" t="str">
        <f>VLOOKUP(A38, Placement_detail!A37:E252, 2, FALSE)</f>
        <v>No</v>
      </c>
      <c r="N38" s="8">
        <f>VLOOKUP(A38, Placement_detail!A37:E252, 3, FALSE)</f>
        <v>64</v>
      </c>
      <c r="O38" s="8" t="str">
        <f>VLOOKUP(A38, Placement_detail!A37:E252, 4, FALSE)</f>
        <v>Not Placed</v>
      </c>
      <c r="P38" s="8">
        <f>VLOOKUP(A38, Placement_detail!A37:E252, 5, FALSE)</f>
        <v>0</v>
      </c>
    </row>
    <row r="39" spans="1:16" ht="12.5" x14ac:dyDescent="0.25">
      <c r="A39" s="8">
        <v>38</v>
      </c>
      <c r="B39" s="11" t="s">
        <v>59</v>
      </c>
      <c r="C39" s="9" t="s">
        <v>28</v>
      </c>
      <c r="D39" s="8">
        <v>79</v>
      </c>
      <c r="E39" s="9" t="s">
        <v>19</v>
      </c>
      <c r="F39" s="8">
        <v>76</v>
      </c>
      <c r="G39" s="9" t="s">
        <v>19</v>
      </c>
      <c r="H39" s="9" t="s">
        <v>20</v>
      </c>
      <c r="I39" s="8">
        <v>65.599999999999994</v>
      </c>
      <c r="J39" s="9" t="s">
        <v>16</v>
      </c>
      <c r="K39" s="9" t="s">
        <v>17</v>
      </c>
      <c r="L39" s="8">
        <v>55.47</v>
      </c>
      <c r="M39" s="8" t="str">
        <f>VLOOKUP(A39, Placement_detail!A38:E253, 2, FALSE)</f>
        <v>No</v>
      </c>
      <c r="N39" s="8">
        <f>VLOOKUP(A39, Placement_detail!A38:E253, 3, FALSE)</f>
        <v>0</v>
      </c>
      <c r="O39" s="8" t="str">
        <f>VLOOKUP(A39, Placement_detail!A38:E253, 4, FALSE)</f>
        <v>Placed</v>
      </c>
      <c r="P39" s="8">
        <f>VLOOKUP(A39, Placement_detail!A38:E253, 5, FALSE)</f>
        <v>320000</v>
      </c>
    </row>
    <row r="40" spans="1:16" ht="12.5" x14ac:dyDescent="0.25">
      <c r="A40" s="8">
        <v>39</v>
      </c>
      <c r="B40" s="11" t="s">
        <v>60</v>
      </c>
      <c r="C40" s="9" t="s">
        <v>28</v>
      </c>
      <c r="D40" s="8">
        <v>73</v>
      </c>
      <c r="E40" s="9" t="s">
        <v>14</v>
      </c>
      <c r="F40" s="8">
        <v>58</v>
      </c>
      <c r="G40" s="9" t="s">
        <v>14</v>
      </c>
      <c r="H40" s="9" t="s">
        <v>20</v>
      </c>
      <c r="I40" s="8">
        <v>66</v>
      </c>
      <c r="J40" s="9" t="s">
        <v>24</v>
      </c>
      <c r="K40" s="9" t="s">
        <v>17</v>
      </c>
      <c r="L40" s="8">
        <v>56.86</v>
      </c>
      <c r="M40" s="8" t="str">
        <f>VLOOKUP(A40, Placement_detail!A39:E254, 2, FALSE)</f>
        <v>No</v>
      </c>
      <c r="N40" s="8">
        <f>VLOOKUP(A40, Placement_detail!A39:E254, 3, FALSE)</f>
        <v>53.7</v>
      </c>
      <c r="O40" s="8" t="str">
        <f>VLOOKUP(A40, Placement_detail!A39:E254, 4, FALSE)</f>
        <v>Placed</v>
      </c>
      <c r="P40" s="8">
        <f>VLOOKUP(A40, Placement_detail!A39:E254, 5, FALSE)</f>
        <v>240000</v>
      </c>
    </row>
    <row r="41" spans="1:16" ht="12.5" x14ac:dyDescent="0.25">
      <c r="A41" s="8">
        <v>40</v>
      </c>
      <c r="B41" s="11" t="s">
        <v>61</v>
      </c>
      <c r="C41" s="9" t="s">
        <v>13</v>
      </c>
      <c r="D41" s="8">
        <v>81</v>
      </c>
      <c r="E41" s="9" t="s">
        <v>14</v>
      </c>
      <c r="F41" s="8">
        <v>68</v>
      </c>
      <c r="G41" s="9" t="s">
        <v>14</v>
      </c>
      <c r="H41" s="9" t="s">
        <v>20</v>
      </c>
      <c r="I41" s="8">
        <v>64</v>
      </c>
      <c r="J41" s="9" t="s">
        <v>16</v>
      </c>
      <c r="K41" s="9" t="s">
        <v>21</v>
      </c>
      <c r="L41" s="8">
        <v>62.56</v>
      </c>
      <c r="M41" s="8" t="str">
        <f>VLOOKUP(A41, Placement_detail!A40:E255, 2, FALSE)</f>
        <v>No</v>
      </c>
      <c r="N41" s="8">
        <f>VLOOKUP(A41, Placement_detail!A40:E255, 3, FALSE)</f>
        <v>93</v>
      </c>
      <c r="O41" s="8" t="str">
        <f>VLOOKUP(A41, Placement_detail!A40:E255, 4, FALSE)</f>
        <v>Placed</v>
      </c>
      <c r="P41" s="8">
        <f>VLOOKUP(A41, Placement_detail!A40:E255, 5, FALSE)</f>
        <v>411000</v>
      </c>
    </row>
    <row r="42" spans="1:16" ht="12.5" x14ac:dyDescent="0.25">
      <c r="A42" s="8">
        <v>41</v>
      </c>
      <c r="B42" s="11" t="s">
        <v>62</v>
      </c>
      <c r="C42" s="9" t="s">
        <v>28</v>
      </c>
      <c r="D42" s="8">
        <v>78</v>
      </c>
      <c r="E42" s="9" t="s">
        <v>19</v>
      </c>
      <c r="F42" s="8">
        <v>77</v>
      </c>
      <c r="G42" s="9" t="s">
        <v>14</v>
      </c>
      <c r="H42" s="9" t="s">
        <v>15</v>
      </c>
      <c r="I42" s="8">
        <v>80</v>
      </c>
      <c r="J42" s="9" t="s">
        <v>24</v>
      </c>
      <c r="K42" s="9" t="s">
        <v>21</v>
      </c>
      <c r="L42" s="8">
        <v>66.72</v>
      </c>
      <c r="M42" s="8" t="str">
        <f>VLOOKUP(A42, Placement_detail!A41:E256, 2, FALSE)</f>
        <v>No</v>
      </c>
      <c r="N42" s="8">
        <f>VLOOKUP(A42, Placement_detail!A41:E256, 3, FALSE)</f>
        <v>60</v>
      </c>
      <c r="O42" s="8" t="str">
        <f>VLOOKUP(A42, Placement_detail!A41:E256, 4, FALSE)</f>
        <v>Placed</v>
      </c>
      <c r="P42" s="8">
        <f>VLOOKUP(A42, Placement_detail!A41:E256, 5, FALSE)</f>
        <v>287000</v>
      </c>
    </row>
    <row r="43" spans="1:16" ht="12.5" x14ac:dyDescent="0.25">
      <c r="A43" s="8">
        <v>42</v>
      </c>
      <c r="B43" s="11" t="s">
        <v>63</v>
      </c>
      <c r="C43" s="9" t="s">
        <v>28</v>
      </c>
      <c r="D43" s="8">
        <v>74</v>
      </c>
      <c r="E43" s="9" t="s">
        <v>14</v>
      </c>
      <c r="F43" s="8">
        <v>63.16</v>
      </c>
      <c r="G43" s="9" t="s">
        <v>14</v>
      </c>
      <c r="H43" s="9" t="s">
        <v>15</v>
      </c>
      <c r="I43" s="8">
        <v>65</v>
      </c>
      <c r="J43" s="9" t="s">
        <v>24</v>
      </c>
      <c r="K43" s="9" t="s">
        <v>17</v>
      </c>
      <c r="L43" s="8">
        <v>69.760000000000005</v>
      </c>
      <c r="M43" s="8" t="str">
        <f>VLOOKUP(A43, Placement_detail!A42:E257, 2, FALSE)</f>
        <v>Yes</v>
      </c>
      <c r="N43" s="8">
        <f>VLOOKUP(A43, Placement_detail!A42:E257, 3, FALSE)</f>
        <v>0</v>
      </c>
      <c r="O43" s="8" t="str">
        <f>VLOOKUP(A43, Placement_detail!A42:E257, 4, FALSE)</f>
        <v>Not Placed</v>
      </c>
      <c r="P43" s="8">
        <f>VLOOKUP(A43, Placement_detail!A42:E257, 5, FALSE)</f>
        <v>0</v>
      </c>
    </row>
    <row r="44" spans="1:16" ht="12.5" x14ac:dyDescent="0.25">
      <c r="A44" s="8">
        <v>43</v>
      </c>
      <c r="B44" s="11" t="s">
        <v>64</v>
      </c>
      <c r="C44" s="9" t="s">
        <v>13</v>
      </c>
      <c r="D44" s="8">
        <v>49</v>
      </c>
      <c r="E44" s="9" t="s">
        <v>14</v>
      </c>
      <c r="F44" s="8">
        <v>39</v>
      </c>
      <c r="G44" s="9" t="s">
        <v>19</v>
      </c>
      <c r="H44" s="9" t="s">
        <v>20</v>
      </c>
      <c r="I44" s="8">
        <v>65</v>
      </c>
      <c r="J44" s="9" t="s">
        <v>14</v>
      </c>
      <c r="K44" s="9" t="s">
        <v>21</v>
      </c>
      <c r="L44" s="8">
        <v>51.21</v>
      </c>
      <c r="M44" s="8" t="str">
        <f>VLOOKUP(A44, Placement_detail!A43:E258, 2, FALSE)</f>
        <v>No</v>
      </c>
      <c r="N44" s="8">
        <f>VLOOKUP(A44, Placement_detail!A43:E258, 3, FALSE)</f>
        <v>63</v>
      </c>
      <c r="O44" s="8" t="str">
        <f>VLOOKUP(A44, Placement_detail!A43:E258, 4, FALSE)</f>
        <v>Not Placed</v>
      </c>
      <c r="P44" s="8">
        <f>VLOOKUP(A44, Placement_detail!A43:E258, 5, FALSE)</f>
        <v>0</v>
      </c>
    </row>
    <row r="45" spans="1:16" ht="12.5" x14ac:dyDescent="0.25">
      <c r="A45" s="8">
        <v>44</v>
      </c>
      <c r="B45" s="11" t="s">
        <v>65</v>
      </c>
      <c r="C45" s="9" t="s">
        <v>13</v>
      </c>
      <c r="D45" s="8">
        <v>87</v>
      </c>
      <c r="E45" s="9" t="s">
        <v>14</v>
      </c>
      <c r="F45" s="8">
        <v>87</v>
      </c>
      <c r="G45" s="9" t="s">
        <v>14</v>
      </c>
      <c r="H45" s="9" t="s">
        <v>15</v>
      </c>
      <c r="I45" s="8">
        <v>68</v>
      </c>
      <c r="J45" s="9" t="s">
        <v>24</v>
      </c>
      <c r="K45" s="9" t="s">
        <v>17</v>
      </c>
      <c r="L45" s="8">
        <v>62.9</v>
      </c>
      <c r="M45" s="8" t="str">
        <f>VLOOKUP(A45, Placement_detail!A44:E259, 2, FALSE)</f>
        <v>No</v>
      </c>
      <c r="N45" s="8">
        <f>VLOOKUP(A45, Placement_detail!A44:E259, 3, FALSE)</f>
        <v>95</v>
      </c>
      <c r="O45" s="8" t="str">
        <f>VLOOKUP(A45, Placement_detail!A44:E259, 4, FALSE)</f>
        <v>Placed</v>
      </c>
      <c r="P45" s="8">
        <f>VLOOKUP(A45, Placement_detail!A44:E259, 5, FALSE)</f>
        <v>300000</v>
      </c>
    </row>
    <row r="46" spans="1:16" ht="12.5" x14ac:dyDescent="0.25">
      <c r="A46" s="8">
        <v>45</v>
      </c>
      <c r="B46" s="11" t="s">
        <v>66</v>
      </c>
      <c r="C46" s="9" t="s">
        <v>28</v>
      </c>
      <c r="D46" s="8">
        <v>77</v>
      </c>
      <c r="E46" s="9" t="s">
        <v>14</v>
      </c>
      <c r="F46" s="8">
        <v>73</v>
      </c>
      <c r="G46" s="9" t="s">
        <v>14</v>
      </c>
      <c r="H46" s="9" t="s">
        <v>15</v>
      </c>
      <c r="I46" s="8">
        <v>81</v>
      </c>
      <c r="J46" s="9" t="s">
        <v>24</v>
      </c>
      <c r="K46" s="9" t="s">
        <v>21</v>
      </c>
      <c r="L46" s="8">
        <v>69.7</v>
      </c>
      <c r="M46" s="8" t="str">
        <f>VLOOKUP(A46, Placement_detail!A45:E260, 2, FALSE)</f>
        <v>Yes</v>
      </c>
      <c r="N46" s="8">
        <f>VLOOKUP(A46, Placement_detail!A45:E260, 3, FALSE)</f>
        <v>89</v>
      </c>
      <c r="O46" s="8" t="str">
        <f>VLOOKUP(A46, Placement_detail!A45:E260, 4, FALSE)</f>
        <v>Placed</v>
      </c>
      <c r="P46" s="8">
        <f>VLOOKUP(A46, Placement_detail!A45:E260, 5, FALSE)</f>
        <v>200000</v>
      </c>
    </row>
    <row r="47" spans="1:16" ht="12.5" x14ac:dyDescent="0.25">
      <c r="A47" s="8">
        <v>46</v>
      </c>
      <c r="B47" s="11" t="s">
        <v>67</v>
      </c>
      <c r="C47" s="9" t="s">
        <v>28</v>
      </c>
      <c r="D47" s="8">
        <v>76</v>
      </c>
      <c r="E47" s="9" t="s">
        <v>19</v>
      </c>
      <c r="F47" s="8">
        <v>64</v>
      </c>
      <c r="G47" s="9" t="s">
        <v>19</v>
      </c>
      <c r="H47" s="9" t="s">
        <v>20</v>
      </c>
      <c r="I47" s="8">
        <v>72</v>
      </c>
      <c r="J47" s="9" t="s">
        <v>16</v>
      </c>
      <c r="K47" s="9" t="s">
        <v>17</v>
      </c>
      <c r="L47" s="8">
        <v>66.53</v>
      </c>
      <c r="M47" s="8" t="str">
        <f>VLOOKUP(A47, Placement_detail!A46:E261, 2, FALSE)</f>
        <v>No</v>
      </c>
      <c r="N47" s="8">
        <f>VLOOKUP(A47, Placement_detail!A46:E261, 3, FALSE)</f>
        <v>58</v>
      </c>
      <c r="O47" s="8" t="str">
        <f>VLOOKUP(A47, Placement_detail!A46:E261, 4, FALSE)</f>
        <v>Not Placed</v>
      </c>
      <c r="P47" s="8">
        <f>VLOOKUP(A47, Placement_detail!A46:E261, 5, FALSE)</f>
        <v>0</v>
      </c>
    </row>
    <row r="48" spans="1:16" ht="12.5" x14ac:dyDescent="0.25">
      <c r="A48" s="8">
        <v>47</v>
      </c>
      <c r="B48" s="11" t="s">
        <v>68</v>
      </c>
      <c r="C48" s="9" t="s">
        <v>28</v>
      </c>
      <c r="D48" s="8">
        <v>70.89</v>
      </c>
      <c r="E48" s="9" t="s">
        <v>14</v>
      </c>
      <c r="F48" s="8">
        <v>71.98</v>
      </c>
      <c r="G48" s="9" t="s">
        <v>14</v>
      </c>
      <c r="H48" s="9" t="s">
        <v>20</v>
      </c>
      <c r="I48" s="8">
        <v>65.599999999999994</v>
      </c>
      <c r="J48" s="9" t="s">
        <v>24</v>
      </c>
      <c r="K48" s="9" t="s">
        <v>17</v>
      </c>
      <c r="L48" s="8">
        <v>71.63</v>
      </c>
      <c r="M48" s="8" t="str">
        <f>VLOOKUP(A48, Placement_detail!A47:E262, 2, FALSE)</f>
        <v>No</v>
      </c>
      <c r="N48" s="8">
        <f>VLOOKUP(A48, Placement_detail!A47:E262, 3, FALSE)</f>
        <v>68</v>
      </c>
      <c r="O48" s="8" t="str">
        <f>VLOOKUP(A48, Placement_detail!A47:E262, 4, FALSE)</f>
        <v>Not Placed</v>
      </c>
      <c r="P48" s="8">
        <f>VLOOKUP(A48, Placement_detail!A47:E262, 5, FALSE)</f>
        <v>0</v>
      </c>
    </row>
    <row r="49" spans="1:16" ht="12.5" x14ac:dyDescent="0.25">
      <c r="A49" s="8">
        <v>48</v>
      </c>
      <c r="B49" s="11" t="s">
        <v>69</v>
      </c>
      <c r="C49" s="9" t="s">
        <v>13</v>
      </c>
      <c r="D49" s="8">
        <v>63</v>
      </c>
      <c r="E49" s="9" t="s">
        <v>19</v>
      </c>
      <c r="F49" s="8">
        <v>60</v>
      </c>
      <c r="G49" s="9" t="s">
        <v>19</v>
      </c>
      <c r="H49" s="9" t="s">
        <v>15</v>
      </c>
      <c r="I49" s="8">
        <v>57</v>
      </c>
      <c r="J49" s="9" t="s">
        <v>24</v>
      </c>
      <c r="K49" s="9" t="s">
        <v>21</v>
      </c>
      <c r="L49" s="8">
        <v>54.55</v>
      </c>
      <c r="M49" s="8" t="str">
        <f>VLOOKUP(A49, Placement_detail!A48:E263, 2, FALSE)</f>
        <v>Yes</v>
      </c>
      <c r="N49" s="8">
        <f>VLOOKUP(A49, Placement_detail!A48:E263, 3, FALSE)</f>
        <v>78</v>
      </c>
      <c r="O49" s="8" t="str">
        <f>VLOOKUP(A49, Placement_detail!A48:E263, 4, FALSE)</f>
        <v>Placed</v>
      </c>
      <c r="P49" s="8">
        <f>VLOOKUP(A49, Placement_detail!A48:E263, 5, FALSE)</f>
        <v>204000</v>
      </c>
    </row>
    <row r="50" spans="1:16" ht="12.5" x14ac:dyDescent="0.25">
      <c r="A50" s="8">
        <v>49</v>
      </c>
      <c r="B50" s="11" t="s">
        <v>70</v>
      </c>
      <c r="C50" s="9" t="s">
        <v>13</v>
      </c>
      <c r="D50" s="8">
        <v>63</v>
      </c>
      <c r="E50" s="9" t="s">
        <v>14</v>
      </c>
      <c r="F50" s="8">
        <v>62</v>
      </c>
      <c r="G50" s="9" t="s">
        <v>14</v>
      </c>
      <c r="H50" s="9" t="s">
        <v>15</v>
      </c>
      <c r="I50" s="8">
        <v>68</v>
      </c>
      <c r="J50" s="9" t="s">
        <v>24</v>
      </c>
      <c r="K50" s="9" t="s">
        <v>21</v>
      </c>
      <c r="L50" s="8">
        <v>62.46</v>
      </c>
      <c r="M50" s="8" t="str">
        <f>VLOOKUP(A50, Placement_detail!A49:E264, 2, FALSE)</f>
        <v>No</v>
      </c>
      <c r="N50" s="8">
        <f>VLOOKUP(A50, Placement_detail!A49:E264, 3, FALSE)</f>
        <v>64</v>
      </c>
      <c r="O50" s="8" t="str">
        <f>VLOOKUP(A50, Placement_detail!A49:E264, 4, FALSE)</f>
        <v>Placed</v>
      </c>
      <c r="P50" s="8">
        <f>VLOOKUP(A50, Placement_detail!A49:E264, 5, FALSE)</f>
        <v>250000</v>
      </c>
    </row>
    <row r="51" spans="1:16" ht="12.5" x14ac:dyDescent="0.25">
      <c r="A51" s="8">
        <v>50</v>
      </c>
      <c r="B51" s="11" t="s">
        <v>71</v>
      </c>
      <c r="C51" s="9" t="s">
        <v>28</v>
      </c>
      <c r="D51" s="8">
        <v>50</v>
      </c>
      <c r="E51" s="9" t="s">
        <v>14</v>
      </c>
      <c r="F51" s="8">
        <v>37</v>
      </c>
      <c r="G51" s="9" t="s">
        <v>14</v>
      </c>
      <c r="H51" s="9" t="s">
        <v>23</v>
      </c>
      <c r="I51" s="8">
        <v>52</v>
      </c>
      <c r="J51" s="9" t="s">
        <v>14</v>
      </c>
      <c r="K51" s="9" t="s">
        <v>17</v>
      </c>
      <c r="L51" s="8">
        <v>56.11</v>
      </c>
      <c r="M51" s="8" t="str">
        <f>VLOOKUP(A51, Placement_detail!A50:E265, 2, FALSE)</f>
        <v>No</v>
      </c>
      <c r="N51" s="8">
        <f>VLOOKUP(A51, Placement_detail!A50:E265, 3, FALSE)</f>
        <v>65</v>
      </c>
      <c r="O51" s="8" t="str">
        <f>VLOOKUP(A51, Placement_detail!A50:E265, 4, FALSE)</f>
        <v>Not Placed</v>
      </c>
      <c r="P51" s="8">
        <f>VLOOKUP(A51, Placement_detail!A50:E265, 5, FALSE)</f>
        <v>0</v>
      </c>
    </row>
    <row r="52" spans="1:16" ht="12.5" x14ac:dyDescent="0.25">
      <c r="A52" s="8">
        <v>51</v>
      </c>
      <c r="B52" s="11" t="s">
        <v>72</v>
      </c>
      <c r="C52" s="9" t="s">
        <v>28</v>
      </c>
      <c r="D52" s="8">
        <v>75.2</v>
      </c>
      <c r="E52" s="9" t="s">
        <v>19</v>
      </c>
      <c r="F52" s="8">
        <v>73.2</v>
      </c>
      <c r="G52" s="9" t="s">
        <v>19</v>
      </c>
      <c r="H52" s="9" t="s">
        <v>20</v>
      </c>
      <c r="I52" s="8">
        <v>68.400000000000006</v>
      </c>
      <c r="J52" s="9" t="s">
        <v>24</v>
      </c>
      <c r="K52" s="9" t="s">
        <v>17</v>
      </c>
      <c r="L52" s="8">
        <v>62.98</v>
      </c>
      <c r="M52" s="8" t="str">
        <f>VLOOKUP(A52, Placement_detail!A51:E266, 2, FALSE)</f>
        <v>No</v>
      </c>
      <c r="N52" s="8">
        <f>VLOOKUP(A52, Placement_detail!A51:E266, 3, FALSE)</f>
        <v>65</v>
      </c>
      <c r="O52" s="8" t="str">
        <f>VLOOKUP(A52, Placement_detail!A51:E266, 4, FALSE)</f>
        <v>Placed</v>
      </c>
      <c r="P52" s="8">
        <f>VLOOKUP(A52, Placement_detail!A51:E266, 5, FALSE)</f>
        <v>200000</v>
      </c>
    </row>
    <row r="53" spans="1:16" ht="12.5" x14ac:dyDescent="0.25">
      <c r="A53" s="8">
        <v>52</v>
      </c>
      <c r="B53" s="11" t="s">
        <v>73</v>
      </c>
      <c r="C53" s="9" t="s">
        <v>13</v>
      </c>
      <c r="D53" s="8">
        <v>54.4</v>
      </c>
      <c r="E53" s="9" t="s">
        <v>19</v>
      </c>
      <c r="F53" s="8">
        <v>61.12</v>
      </c>
      <c r="G53" s="9" t="s">
        <v>19</v>
      </c>
      <c r="H53" s="9" t="s">
        <v>15</v>
      </c>
      <c r="I53" s="8">
        <v>56.2</v>
      </c>
      <c r="J53" s="9" t="s">
        <v>24</v>
      </c>
      <c r="K53" s="9" t="s">
        <v>17</v>
      </c>
      <c r="L53" s="8">
        <v>62.65</v>
      </c>
      <c r="M53" s="8" t="str">
        <f>VLOOKUP(A53, Placement_detail!A52:E267, 2, FALSE)</f>
        <v>No</v>
      </c>
      <c r="N53" s="8">
        <f>VLOOKUP(A53, Placement_detail!A52:E267, 3, FALSE)</f>
        <v>0</v>
      </c>
      <c r="O53" s="8" t="str">
        <f>VLOOKUP(A53, Placement_detail!A52:E267, 4, FALSE)</f>
        <v>Not Placed</v>
      </c>
      <c r="P53" s="8">
        <f>VLOOKUP(A53, Placement_detail!A52:E267, 5, FALSE)</f>
        <v>0</v>
      </c>
    </row>
    <row r="54" spans="1:16" ht="12.5" x14ac:dyDescent="0.25">
      <c r="A54" s="8">
        <v>53</v>
      </c>
      <c r="B54" s="11" t="s">
        <v>74</v>
      </c>
      <c r="C54" s="9" t="s">
        <v>28</v>
      </c>
      <c r="D54" s="8">
        <v>40.89</v>
      </c>
      <c r="E54" s="9" t="s">
        <v>14</v>
      </c>
      <c r="F54" s="8">
        <v>45.83</v>
      </c>
      <c r="G54" s="9" t="s">
        <v>14</v>
      </c>
      <c r="H54" s="9" t="s">
        <v>15</v>
      </c>
      <c r="I54" s="8">
        <v>53</v>
      </c>
      <c r="J54" s="9" t="s">
        <v>24</v>
      </c>
      <c r="K54" s="9" t="s">
        <v>17</v>
      </c>
      <c r="L54" s="8">
        <v>65.489999999999995</v>
      </c>
      <c r="M54" s="8" t="str">
        <f>VLOOKUP(A54, Placement_detail!A53:E268, 2, FALSE)</f>
        <v>No</v>
      </c>
      <c r="N54" s="8">
        <f>VLOOKUP(A54, Placement_detail!A53:E268, 3, FALSE)</f>
        <v>71.2</v>
      </c>
      <c r="O54" s="8" t="str">
        <f>VLOOKUP(A54, Placement_detail!A53:E268, 4, FALSE)</f>
        <v>Not Placed</v>
      </c>
      <c r="P54" s="8">
        <f>VLOOKUP(A54, Placement_detail!A53:E268, 5, FALSE)</f>
        <v>0</v>
      </c>
    </row>
    <row r="55" spans="1:16" ht="12.5" x14ac:dyDescent="0.25">
      <c r="A55" s="8">
        <v>54</v>
      </c>
      <c r="B55" s="11" t="s">
        <v>48</v>
      </c>
      <c r="C55" s="9" t="s">
        <v>13</v>
      </c>
      <c r="D55" s="8">
        <v>80</v>
      </c>
      <c r="E55" s="9" t="s">
        <v>14</v>
      </c>
      <c r="F55" s="8">
        <v>70</v>
      </c>
      <c r="G55" s="9" t="s">
        <v>14</v>
      </c>
      <c r="H55" s="9" t="s">
        <v>20</v>
      </c>
      <c r="I55" s="8">
        <v>72</v>
      </c>
      <c r="J55" s="9" t="s">
        <v>16</v>
      </c>
      <c r="K55" s="9" t="s">
        <v>17</v>
      </c>
      <c r="L55" s="8">
        <v>71.040000000000006</v>
      </c>
      <c r="M55" s="8" t="str">
        <f>VLOOKUP(A55, Placement_detail!A54:E269, 2, FALSE)</f>
        <v>No</v>
      </c>
      <c r="N55" s="8">
        <f>VLOOKUP(A55, Placement_detail!A54:E269, 3, FALSE)</f>
        <v>87</v>
      </c>
      <c r="O55" s="8" t="str">
        <f>VLOOKUP(A55, Placement_detail!A54:E269, 4, FALSE)</f>
        <v>Placed</v>
      </c>
      <c r="P55" s="8">
        <f>VLOOKUP(A55, Placement_detail!A54:E269, 5, FALSE)</f>
        <v>450000</v>
      </c>
    </row>
    <row r="56" spans="1:16" ht="12.5" x14ac:dyDescent="0.25">
      <c r="A56" s="8">
        <v>55</v>
      </c>
      <c r="B56" s="11" t="s">
        <v>75</v>
      </c>
      <c r="C56" s="9" t="s">
        <v>28</v>
      </c>
      <c r="D56" s="8">
        <v>74</v>
      </c>
      <c r="E56" s="9" t="s">
        <v>19</v>
      </c>
      <c r="F56" s="8">
        <v>60</v>
      </c>
      <c r="G56" s="9" t="s">
        <v>14</v>
      </c>
      <c r="H56" s="9" t="s">
        <v>20</v>
      </c>
      <c r="I56" s="8">
        <v>69</v>
      </c>
      <c r="J56" s="9" t="s">
        <v>24</v>
      </c>
      <c r="K56" s="9" t="s">
        <v>17</v>
      </c>
      <c r="L56" s="8">
        <v>65.56</v>
      </c>
      <c r="M56" s="8" t="str">
        <f>VLOOKUP(A56, Placement_detail!A55:E270, 2, FALSE)</f>
        <v>No</v>
      </c>
      <c r="N56" s="8">
        <f>VLOOKUP(A56, Placement_detail!A55:E270, 3, FALSE)</f>
        <v>78</v>
      </c>
      <c r="O56" s="8" t="str">
        <f>VLOOKUP(A56, Placement_detail!A55:E270, 4, FALSE)</f>
        <v>Placed</v>
      </c>
      <c r="P56" s="8">
        <f>VLOOKUP(A56, Placement_detail!A55:E270, 5, FALSE)</f>
        <v>216000</v>
      </c>
    </row>
    <row r="57" spans="1:16" ht="12.5" x14ac:dyDescent="0.25">
      <c r="A57" s="8">
        <v>56</v>
      </c>
      <c r="B57" s="11" t="s">
        <v>76</v>
      </c>
      <c r="C57" s="9" t="s">
        <v>13</v>
      </c>
      <c r="D57" s="8">
        <v>60.4</v>
      </c>
      <c r="E57" s="9" t="s">
        <v>19</v>
      </c>
      <c r="F57" s="8">
        <v>66.599999999999994</v>
      </c>
      <c r="G57" s="9" t="s">
        <v>14</v>
      </c>
      <c r="H57" s="9" t="s">
        <v>20</v>
      </c>
      <c r="I57" s="8">
        <v>65</v>
      </c>
      <c r="J57" s="9" t="s">
        <v>24</v>
      </c>
      <c r="K57" s="9" t="s">
        <v>17</v>
      </c>
      <c r="L57" s="8">
        <v>52.71</v>
      </c>
      <c r="M57" s="8" t="str">
        <f>VLOOKUP(A57, Placement_detail!A56:E271, 2, FALSE)</f>
        <v>No</v>
      </c>
      <c r="N57" s="8">
        <f>VLOOKUP(A57, Placement_detail!A56:E271, 3, FALSE)</f>
        <v>71</v>
      </c>
      <c r="O57" s="8" t="str">
        <f>VLOOKUP(A57, Placement_detail!A56:E271, 4, FALSE)</f>
        <v>Placed</v>
      </c>
      <c r="P57" s="8">
        <f>VLOOKUP(A57, Placement_detail!A56:E271, 5, FALSE)</f>
        <v>220000</v>
      </c>
    </row>
    <row r="58" spans="1:16" ht="12.5" x14ac:dyDescent="0.25">
      <c r="A58" s="8">
        <v>57</v>
      </c>
      <c r="B58" s="11" t="s">
        <v>77</v>
      </c>
      <c r="C58" s="9" t="s">
        <v>13</v>
      </c>
      <c r="D58" s="8">
        <v>63</v>
      </c>
      <c r="E58" s="9" t="s">
        <v>14</v>
      </c>
      <c r="F58" s="8">
        <v>71.400000000000006</v>
      </c>
      <c r="G58" s="9" t="s">
        <v>14</v>
      </c>
      <c r="H58" s="9" t="s">
        <v>15</v>
      </c>
      <c r="I58" s="8">
        <v>61.4</v>
      </c>
      <c r="J58" s="9" t="s">
        <v>24</v>
      </c>
      <c r="K58" s="9" t="s">
        <v>21</v>
      </c>
      <c r="L58" s="8">
        <v>66.88</v>
      </c>
      <c r="M58" s="8" t="str">
        <f>VLOOKUP(A58, Placement_detail!A57:E272, 2, FALSE)</f>
        <v>No</v>
      </c>
      <c r="N58" s="8">
        <f>VLOOKUP(A58, Placement_detail!A57:E272, 3, FALSE)</f>
        <v>68</v>
      </c>
      <c r="O58" s="8" t="str">
        <f>VLOOKUP(A58, Placement_detail!A57:E272, 4, FALSE)</f>
        <v>Placed</v>
      </c>
      <c r="P58" s="8">
        <f>VLOOKUP(A58, Placement_detail!A57:E272, 5, FALSE)</f>
        <v>240000</v>
      </c>
    </row>
    <row r="59" spans="1:16" ht="12.5" x14ac:dyDescent="0.25">
      <c r="A59" s="8">
        <v>58</v>
      </c>
      <c r="B59" s="11" t="s">
        <v>78</v>
      </c>
      <c r="C59" s="9" t="s">
        <v>13</v>
      </c>
      <c r="D59" s="8">
        <v>68</v>
      </c>
      <c r="E59" s="9" t="s">
        <v>19</v>
      </c>
      <c r="F59" s="8">
        <v>76</v>
      </c>
      <c r="G59" s="9" t="s">
        <v>19</v>
      </c>
      <c r="H59" s="9" t="s">
        <v>15</v>
      </c>
      <c r="I59" s="8">
        <v>74</v>
      </c>
      <c r="J59" s="9" t="s">
        <v>24</v>
      </c>
      <c r="K59" s="9" t="s">
        <v>21</v>
      </c>
      <c r="L59" s="8">
        <v>63.59</v>
      </c>
      <c r="M59" s="8" t="str">
        <f>VLOOKUP(A59, Placement_detail!A58:E273, 2, FALSE)</f>
        <v>No</v>
      </c>
      <c r="N59" s="8">
        <f>VLOOKUP(A59, Placement_detail!A58:E273, 3, FALSE)</f>
        <v>80</v>
      </c>
      <c r="O59" s="8" t="str">
        <f>VLOOKUP(A59, Placement_detail!A58:E273, 4, FALSE)</f>
        <v>Placed</v>
      </c>
      <c r="P59" s="8">
        <f>VLOOKUP(A59, Placement_detail!A58:E273, 5, FALSE)</f>
        <v>360000</v>
      </c>
    </row>
    <row r="60" spans="1:16" ht="12.5" x14ac:dyDescent="0.25">
      <c r="A60" s="8">
        <v>59</v>
      </c>
      <c r="B60" s="11" t="s">
        <v>79</v>
      </c>
      <c r="C60" s="9" t="s">
        <v>13</v>
      </c>
      <c r="D60" s="8">
        <v>74</v>
      </c>
      <c r="E60" s="9" t="s">
        <v>19</v>
      </c>
      <c r="F60" s="8">
        <v>62</v>
      </c>
      <c r="G60" s="9" t="s">
        <v>14</v>
      </c>
      <c r="H60" s="9" t="s">
        <v>20</v>
      </c>
      <c r="I60" s="8">
        <v>68</v>
      </c>
      <c r="J60" s="9" t="s">
        <v>24</v>
      </c>
      <c r="K60" s="9" t="s">
        <v>21</v>
      </c>
      <c r="L60" s="8">
        <v>57.99</v>
      </c>
      <c r="M60" s="8" t="str">
        <f>VLOOKUP(A60, Placement_detail!A59:E274, 2, FALSE)</f>
        <v>No</v>
      </c>
      <c r="N60" s="8">
        <f>VLOOKUP(A60, Placement_detail!A59:E274, 3, FALSE)</f>
        <v>74</v>
      </c>
      <c r="O60" s="8" t="str">
        <f>VLOOKUP(A60, Placement_detail!A59:E274, 4, FALSE)</f>
        <v>Placed</v>
      </c>
      <c r="P60" s="8">
        <f>VLOOKUP(A60, Placement_detail!A59:E274, 5, FALSE)</f>
        <v>268000</v>
      </c>
    </row>
    <row r="61" spans="1:16" ht="12.5" x14ac:dyDescent="0.25">
      <c r="A61" s="8">
        <v>60</v>
      </c>
      <c r="B61" s="11" t="s">
        <v>80</v>
      </c>
      <c r="C61" s="9" t="s">
        <v>13</v>
      </c>
      <c r="D61" s="8">
        <v>52.6</v>
      </c>
      <c r="E61" s="9" t="s">
        <v>19</v>
      </c>
      <c r="F61" s="8">
        <v>65.58</v>
      </c>
      <c r="G61" s="9" t="s">
        <v>14</v>
      </c>
      <c r="H61" s="9" t="s">
        <v>20</v>
      </c>
      <c r="I61" s="8">
        <v>72.11</v>
      </c>
      <c r="J61" s="9" t="s">
        <v>16</v>
      </c>
      <c r="K61" s="9" t="s">
        <v>21</v>
      </c>
      <c r="L61" s="8">
        <v>56.66</v>
      </c>
      <c r="M61" s="8" t="str">
        <f>VLOOKUP(A61, Placement_detail!A60:E275, 2, FALSE)</f>
        <v>No</v>
      </c>
      <c r="N61" s="8">
        <f>VLOOKUP(A61, Placement_detail!A60:E275, 3, FALSE)</f>
        <v>57.6</v>
      </c>
      <c r="O61" s="8" t="str">
        <f>VLOOKUP(A61, Placement_detail!A60:E275, 4, FALSE)</f>
        <v>Placed</v>
      </c>
      <c r="P61" s="8">
        <f>VLOOKUP(A61, Placement_detail!A60:E275, 5, FALSE)</f>
        <v>265000</v>
      </c>
    </row>
    <row r="62" spans="1:16" ht="12.5" x14ac:dyDescent="0.25">
      <c r="A62" s="8">
        <v>61</v>
      </c>
      <c r="B62" s="11" t="s">
        <v>81</v>
      </c>
      <c r="C62" s="9" t="s">
        <v>13</v>
      </c>
      <c r="D62" s="8">
        <v>74</v>
      </c>
      <c r="E62" s="9" t="s">
        <v>19</v>
      </c>
      <c r="F62" s="8">
        <v>70</v>
      </c>
      <c r="G62" s="9" t="s">
        <v>19</v>
      </c>
      <c r="H62" s="9" t="s">
        <v>20</v>
      </c>
      <c r="I62" s="8">
        <v>72</v>
      </c>
      <c r="J62" s="9" t="s">
        <v>24</v>
      </c>
      <c r="K62" s="9" t="s">
        <v>21</v>
      </c>
      <c r="L62" s="8">
        <v>57.24</v>
      </c>
      <c r="M62" s="8" t="str">
        <f>VLOOKUP(A62, Placement_detail!A61:E276, 2, FALSE)</f>
        <v>Yes</v>
      </c>
      <c r="N62" s="8">
        <f>VLOOKUP(A62, Placement_detail!A61:E276, 3, FALSE)</f>
        <v>60</v>
      </c>
      <c r="O62" s="8" t="str">
        <f>VLOOKUP(A62, Placement_detail!A61:E276, 4, FALSE)</f>
        <v>Placed</v>
      </c>
      <c r="P62" s="8">
        <f>VLOOKUP(A62, Placement_detail!A61:E276, 5, FALSE)</f>
        <v>260000</v>
      </c>
    </row>
    <row r="63" spans="1:16" ht="12.5" x14ac:dyDescent="0.25">
      <c r="A63" s="8">
        <v>62</v>
      </c>
      <c r="B63" s="11" t="s">
        <v>82</v>
      </c>
      <c r="C63" s="9" t="s">
        <v>13</v>
      </c>
      <c r="D63" s="8">
        <v>84.2</v>
      </c>
      <c r="E63" s="9" t="s">
        <v>19</v>
      </c>
      <c r="F63" s="8">
        <v>73.400000000000006</v>
      </c>
      <c r="G63" s="9" t="s">
        <v>19</v>
      </c>
      <c r="H63" s="9" t="s">
        <v>15</v>
      </c>
      <c r="I63" s="8">
        <v>66.89</v>
      </c>
      <c r="J63" s="9" t="s">
        <v>24</v>
      </c>
      <c r="K63" s="9" t="s">
        <v>21</v>
      </c>
      <c r="L63" s="8">
        <v>62.48</v>
      </c>
      <c r="M63" s="8" t="str">
        <f>VLOOKUP(A63, Placement_detail!A62:E277, 2, FALSE)</f>
        <v>No</v>
      </c>
      <c r="N63" s="8">
        <f>VLOOKUP(A63, Placement_detail!A62:E277, 3, FALSE)</f>
        <v>61.6</v>
      </c>
      <c r="O63" s="8" t="str">
        <f>VLOOKUP(A63, Placement_detail!A62:E277, 4, FALSE)</f>
        <v>Placed</v>
      </c>
      <c r="P63" s="8">
        <f>VLOOKUP(A63, Placement_detail!A62:E277, 5, FALSE)</f>
        <v>300000</v>
      </c>
    </row>
    <row r="64" spans="1:16" ht="12.5" x14ac:dyDescent="0.25">
      <c r="A64" s="8">
        <v>63</v>
      </c>
      <c r="B64" s="11" t="s">
        <v>83</v>
      </c>
      <c r="C64" s="9" t="s">
        <v>28</v>
      </c>
      <c r="D64" s="8">
        <v>86.5</v>
      </c>
      <c r="E64" s="9" t="s">
        <v>14</v>
      </c>
      <c r="F64" s="8">
        <v>64.2</v>
      </c>
      <c r="G64" s="9" t="s">
        <v>14</v>
      </c>
      <c r="H64" s="9" t="s">
        <v>20</v>
      </c>
      <c r="I64" s="8">
        <v>67.400000000000006</v>
      </c>
      <c r="J64" s="9" t="s">
        <v>16</v>
      </c>
      <c r="K64" s="9" t="s">
        <v>21</v>
      </c>
      <c r="L64" s="8">
        <v>59.69</v>
      </c>
      <c r="M64" s="8" t="str">
        <f>VLOOKUP(A64, Placement_detail!A63:E278, 2, FALSE)</f>
        <v>No</v>
      </c>
      <c r="N64" s="8">
        <f>VLOOKUP(A64, Placement_detail!A63:E278, 3, FALSE)</f>
        <v>59</v>
      </c>
      <c r="O64" s="8" t="str">
        <f>VLOOKUP(A64, Placement_detail!A63:E278, 4, FALSE)</f>
        <v>Placed</v>
      </c>
      <c r="P64" s="8">
        <f>VLOOKUP(A64, Placement_detail!A63:E278, 5, FALSE)</f>
        <v>240000</v>
      </c>
    </row>
    <row r="65" spans="1:16" ht="12.5" x14ac:dyDescent="0.25">
      <c r="A65" s="8">
        <v>64</v>
      </c>
      <c r="B65" s="11" t="s">
        <v>84</v>
      </c>
      <c r="C65" s="9" t="s">
        <v>13</v>
      </c>
      <c r="D65" s="8">
        <v>61</v>
      </c>
      <c r="E65" s="9" t="s">
        <v>14</v>
      </c>
      <c r="F65" s="8">
        <v>70</v>
      </c>
      <c r="G65" s="9" t="s">
        <v>14</v>
      </c>
      <c r="H65" s="9" t="s">
        <v>15</v>
      </c>
      <c r="I65" s="8">
        <v>64</v>
      </c>
      <c r="J65" s="9" t="s">
        <v>24</v>
      </c>
      <c r="K65" s="9" t="s">
        <v>17</v>
      </c>
      <c r="L65" s="8">
        <v>59.5</v>
      </c>
      <c r="M65" s="8" t="str">
        <f>VLOOKUP(A65, Placement_detail!A64:E279, 2, FALSE)</f>
        <v>No</v>
      </c>
      <c r="N65" s="8">
        <f>VLOOKUP(A65, Placement_detail!A64:E279, 3, FALSE)</f>
        <v>68.5</v>
      </c>
      <c r="O65" s="8" t="str">
        <f>VLOOKUP(A65, Placement_detail!A64:E279, 4, FALSE)</f>
        <v>Not Placed</v>
      </c>
      <c r="P65" s="8">
        <f>VLOOKUP(A65, Placement_detail!A64:E279, 5, FALSE)</f>
        <v>0</v>
      </c>
    </row>
    <row r="66" spans="1:16" ht="12.5" x14ac:dyDescent="0.25">
      <c r="A66" s="8">
        <v>65</v>
      </c>
      <c r="B66" s="11" t="s">
        <v>85</v>
      </c>
      <c r="C66" s="9" t="s">
        <v>13</v>
      </c>
      <c r="D66" s="8">
        <v>80</v>
      </c>
      <c r="E66" s="9" t="s">
        <v>14</v>
      </c>
      <c r="F66" s="8">
        <v>73</v>
      </c>
      <c r="G66" s="9" t="s">
        <v>14</v>
      </c>
      <c r="H66" s="9" t="s">
        <v>15</v>
      </c>
      <c r="I66" s="8">
        <v>75</v>
      </c>
      <c r="J66" s="9" t="s">
        <v>24</v>
      </c>
      <c r="K66" s="9" t="s">
        <v>21</v>
      </c>
      <c r="L66" s="8">
        <v>58.78</v>
      </c>
      <c r="M66" s="8" t="str">
        <f>VLOOKUP(A66, Placement_detail!A65:E280, 2, FALSE)</f>
        <v>No</v>
      </c>
      <c r="N66" s="8">
        <f>VLOOKUP(A66, Placement_detail!A65:E280, 3, FALSE)</f>
        <v>61</v>
      </c>
      <c r="O66" s="8" t="str">
        <f>VLOOKUP(A66, Placement_detail!A65:E280, 4, FALSE)</f>
        <v>Placed</v>
      </c>
      <c r="P66" s="8">
        <f>VLOOKUP(A66, Placement_detail!A65:E280, 5, FALSE)</f>
        <v>240000</v>
      </c>
    </row>
    <row r="67" spans="1:16" ht="12.5" x14ac:dyDescent="0.25">
      <c r="A67" s="8">
        <v>66</v>
      </c>
      <c r="B67" s="11" t="s">
        <v>86</v>
      </c>
      <c r="C67" s="9" t="s">
        <v>13</v>
      </c>
      <c r="D67" s="8">
        <v>54</v>
      </c>
      <c r="E67" s="9" t="s">
        <v>14</v>
      </c>
      <c r="F67" s="8">
        <v>47</v>
      </c>
      <c r="G67" s="9" t="s">
        <v>14</v>
      </c>
      <c r="H67" s="9" t="s">
        <v>20</v>
      </c>
      <c r="I67" s="8">
        <v>57</v>
      </c>
      <c r="J67" s="9" t="s">
        <v>24</v>
      </c>
      <c r="K67" s="9" t="s">
        <v>17</v>
      </c>
      <c r="L67" s="8">
        <v>57.1</v>
      </c>
      <c r="M67" s="8" t="str">
        <f>VLOOKUP(A67, Placement_detail!A66:E281, 2, FALSE)</f>
        <v>No</v>
      </c>
      <c r="N67" s="8">
        <f>VLOOKUP(A67, Placement_detail!A66:E281, 3, FALSE)</f>
        <v>89.69</v>
      </c>
      <c r="O67" s="8" t="str">
        <f>VLOOKUP(A67, Placement_detail!A66:E281, 4, FALSE)</f>
        <v>Not Placed</v>
      </c>
      <c r="P67" s="8">
        <f>VLOOKUP(A67, Placement_detail!A66:E281, 5, FALSE)</f>
        <v>0</v>
      </c>
    </row>
    <row r="68" spans="1:16" ht="12.5" x14ac:dyDescent="0.25">
      <c r="A68" s="8">
        <v>67</v>
      </c>
      <c r="B68" s="11" t="s">
        <v>87</v>
      </c>
      <c r="C68" s="9" t="s">
        <v>13</v>
      </c>
      <c r="D68" s="8">
        <v>83</v>
      </c>
      <c r="E68" s="9" t="s">
        <v>14</v>
      </c>
      <c r="F68" s="8">
        <v>74</v>
      </c>
      <c r="G68" s="9" t="s">
        <v>14</v>
      </c>
      <c r="H68" s="9" t="s">
        <v>20</v>
      </c>
      <c r="I68" s="8">
        <v>66</v>
      </c>
      <c r="J68" s="9" t="s">
        <v>24</v>
      </c>
      <c r="K68" s="9" t="s">
        <v>17</v>
      </c>
      <c r="L68" s="8">
        <v>58.46</v>
      </c>
      <c r="M68" s="8" t="str">
        <f>VLOOKUP(A68, Placement_detail!A67:E282, 2, FALSE)</f>
        <v>No</v>
      </c>
      <c r="N68" s="8">
        <f>VLOOKUP(A68, Placement_detail!A67:E282, 3, FALSE)</f>
        <v>68.92</v>
      </c>
      <c r="O68" s="8" t="str">
        <f>VLOOKUP(A68, Placement_detail!A67:E282, 4, FALSE)</f>
        <v>Placed</v>
      </c>
      <c r="P68" s="8">
        <f>VLOOKUP(A68, Placement_detail!A67:E282, 5, FALSE)</f>
        <v>275000</v>
      </c>
    </row>
    <row r="69" spans="1:16" ht="12.5" x14ac:dyDescent="0.25">
      <c r="A69" s="8">
        <v>68</v>
      </c>
      <c r="B69" s="11" t="s">
        <v>88</v>
      </c>
      <c r="C69" s="9" t="s">
        <v>13</v>
      </c>
      <c r="D69" s="8">
        <v>80.92</v>
      </c>
      <c r="E69" s="9" t="s">
        <v>14</v>
      </c>
      <c r="F69" s="8">
        <v>78.5</v>
      </c>
      <c r="G69" s="9" t="s">
        <v>14</v>
      </c>
      <c r="H69" s="9" t="s">
        <v>15</v>
      </c>
      <c r="I69" s="8">
        <v>67</v>
      </c>
      <c r="J69" s="9" t="s">
        <v>24</v>
      </c>
      <c r="K69" s="9" t="s">
        <v>21</v>
      </c>
      <c r="L69" s="8">
        <v>60.99</v>
      </c>
      <c r="M69" s="8" t="str">
        <f>VLOOKUP(A69, Placement_detail!A68:E283, 2, FALSE)</f>
        <v>No</v>
      </c>
      <c r="N69" s="8">
        <f>VLOOKUP(A69, Placement_detail!A68:E283, 3, FALSE)</f>
        <v>68.709999999999994</v>
      </c>
      <c r="O69" s="8" t="str">
        <f>VLOOKUP(A69, Placement_detail!A68:E283, 4, FALSE)</f>
        <v>Placed</v>
      </c>
      <c r="P69" s="8">
        <f>VLOOKUP(A69, Placement_detail!A68:E283, 5, FALSE)</f>
        <v>275000</v>
      </c>
    </row>
    <row r="70" spans="1:16" ht="12.5" x14ac:dyDescent="0.25">
      <c r="A70" s="8">
        <v>69</v>
      </c>
      <c r="B70" s="11" t="s">
        <v>89</v>
      </c>
      <c r="C70" s="9" t="s">
        <v>28</v>
      </c>
      <c r="D70" s="8">
        <v>69.7</v>
      </c>
      <c r="E70" s="9" t="s">
        <v>19</v>
      </c>
      <c r="F70" s="8">
        <v>47</v>
      </c>
      <c r="G70" s="9" t="s">
        <v>19</v>
      </c>
      <c r="H70" s="9" t="s">
        <v>15</v>
      </c>
      <c r="I70" s="8">
        <v>72.7</v>
      </c>
      <c r="J70" s="9" t="s">
        <v>16</v>
      </c>
      <c r="K70" s="9" t="s">
        <v>17</v>
      </c>
      <c r="L70" s="8">
        <v>59.24</v>
      </c>
      <c r="M70" s="8" t="str">
        <f>VLOOKUP(A70, Placement_detail!A69:E284, 2, FALSE)</f>
        <v>No</v>
      </c>
      <c r="N70" s="8">
        <f>VLOOKUP(A70, Placement_detail!A69:E284, 3, FALSE)</f>
        <v>79</v>
      </c>
      <c r="O70" s="8" t="str">
        <f>VLOOKUP(A70, Placement_detail!A69:E284, 4, FALSE)</f>
        <v>Not Placed</v>
      </c>
      <c r="P70" s="8">
        <f>VLOOKUP(A70, Placement_detail!A69:E284, 5, FALSE)</f>
        <v>0</v>
      </c>
    </row>
    <row r="71" spans="1:16" ht="12.5" x14ac:dyDescent="0.25">
      <c r="A71" s="8">
        <v>70</v>
      </c>
      <c r="B71" s="11" t="s">
        <v>90</v>
      </c>
      <c r="C71" s="9" t="s">
        <v>13</v>
      </c>
      <c r="D71" s="8">
        <v>73</v>
      </c>
      <c r="E71" s="9" t="s">
        <v>19</v>
      </c>
      <c r="F71" s="8">
        <v>73</v>
      </c>
      <c r="G71" s="9" t="s">
        <v>19</v>
      </c>
      <c r="H71" s="9" t="s">
        <v>20</v>
      </c>
      <c r="I71" s="8">
        <v>66</v>
      </c>
      <c r="J71" s="9" t="s">
        <v>16</v>
      </c>
      <c r="K71" s="9" t="s">
        <v>21</v>
      </c>
      <c r="L71" s="8">
        <v>68.069999999999993</v>
      </c>
      <c r="M71" s="8" t="str">
        <f>VLOOKUP(A71, Placement_detail!A70:E285, 2, FALSE)</f>
        <v>Yes</v>
      </c>
      <c r="N71" s="8">
        <f>VLOOKUP(A71, Placement_detail!A70:E285, 3, FALSE)</f>
        <v>0</v>
      </c>
      <c r="O71" s="8" t="str">
        <f>VLOOKUP(A71, Placement_detail!A70:E285, 4, FALSE)</f>
        <v>Placed</v>
      </c>
      <c r="P71" s="8">
        <f>VLOOKUP(A71, Placement_detail!A70:E285, 5, FALSE)</f>
        <v>275000</v>
      </c>
    </row>
    <row r="72" spans="1:16" ht="12.5" x14ac:dyDescent="0.25">
      <c r="A72" s="8">
        <v>71</v>
      </c>
      <c r="B72" s="11" t="s">
        <v>91</v>
      </c>
      <c r="C72" s="9" t="s">
        <v>13</v>
      </c>
      <c r="D72" s="8">
        <v>82</v>
      </c>
      <c r="E72" s="9" t="s">
        <v>14</v>
      </c>
      <c r="F72" s="8">
        <v>61</v>
      </c>
      <c r="G72" s="9" t="s">
        <v>14</v>
      </c>
      <c r="H72" s="9" t="s">
        <v>20</v>
      </c>
      <c r="I72" s="8">
        <v>62</v>
      </c>
      <c r="J72" s="9" t="s">
        <v>16</v>
      </c>
      <c r="K72" s="9" t="s">
        <v>21</v>
      </c>
      <c r="L72" s="8">
        <v>65.45</v>
      </c>
      <c r="M72" s="8" t="str">
        <f>VLOOKUP(A72, Placement_detail!A71:E286, 2, FALSE)</f>
        <v>No</v>
      </c>
      <c r="N72" s="8">
        <f>VLOOKUP(A72, Placement_detail!A71:E286, 3, FALSE)</f>
        <v>89</v>
      </c>
      <c r="O72" s="8" t="str">
        <f>VLOOKUP(A72, Placement_detail!A71:E286, 4, FALSE)</f>
        <v>Placed</v>
      </c>
      <c r="P72" s="8">
        <f>VLOOKUP(A72, Placement_detail!A71:E286, 5, FALSE)</f>
        <v>360000</v>
      </c>
    </row>
    <row r="73" spans="1:16" ht="12.5" x14ac:dyDescent="0.25">
      <c r="A73" s="8">
        <v>72</v>
      </c>
      <c r="B73" s="11" t="s">
        <v>92</v>
      </c>
      <c r="C73" s="9" t="s">
        <v>13</v>
      </c>
      <c r="D73" s="8">
        <v>75</v>
      </c>
      <c r="E73" s="9" t="s">
        <v>14</v>
      </c>
      <c r="F73" s="8">
        <v>70.290000000000006</v>
      </c>
      <c r="G73" s="9" t="s">
        <v>14</v>
      </c>
      <c r="H73" s="9" t="s">
        <v>15</v>
      </c>
      <c r="I73" s="8">
        <v>71</v>
      </c>
      <c r="J73" s="9" t="s">
        <v>24</v>
      </c>
      <c r="K73" s="9" t="s">
        <v>21</v>
      </c>
      <c r="L73" s="8">
        <v>66.94</v>
      </c>
      <c r="M73" s="8" t="str">
        <f>VLOOKUP(A73, Placement_detail!A72:E287, 2, FALSE)</f>
        <v>No</v>
      </c>
      <c r="N73" s="8">
        <f>VLOOKUP(A73, Placement_detail!A72:E287, 3, FALSE)</f>
        <v>95</v>
      </c>
      <c r="O73" s="8" t="str">
        <f>VLOOKUP(A73, Placement_detail!A72:E287, 4, FALSE)</f>
        <v>Placed</v>
      </c>
      <c r="P73" s="8">
        <f>VLOOKUP(A73, Placement_detail!A72:E287, 5, FALSE)</f>
        <v>240000</v>
      </c>
    </row>
    <row r="74" spans="1:16" ht="12.5" x14ac:dyDescent="0.25">
      <c r="A74" s="8">
        <v>73</v>
      </c>
      <c r="B74" s="11" t="s">
        <v>93</v>
      </c>
      <c r="C74" s="9" t="s">
        <v>13</v>
      </c>
      <c r="D74" s="8">
        <v>84.86</v>
      </c>
      <c r="E74" s="9" t="s">
        <v>14</v>
      </c>
      <c r="F74" s="8">
        <v>67</v>
      </c>
      <c r="G74" s="9" t="s">
        <v>14</v>
      </c>
      <c r="H74" s="9" t="s">
        <v>20</v>
      </c>
      <c r="I74" s="8">
        <v>78</v>
      </c>
      <c r="J74" s="9" t="s">
        <v>24</v>
      </c>
      <c r="K74" s="9" t="s">
        <v>21</v>
      </c>
      <c r="L74" s="8">
        <v>68.53</v>
      </c>
      <c r="M74" s="8" t="str">
        <f>VLOOKUP(A74, Placement_detail!A73:E288, 2, FALSE)</f>
        <v>No</v>
      </c>
      <c r="N74" s="8">
        <f>VLOOKUP(A74, Placement_detail!A73:E288, 3, FALSE)</f>
        <v>95.5</v>
      </c>
      <c r="O74" s="8" t="str">
        <f>VLOOKUP(A74, Placement_detail!A73:E288, 4, FALSE)</f>
        <v>Placed</v>
      </c>
      <c r="P74" s="8">
        <f>VLOOKUP(A74, Placement_detail!A73:E288, 5, FALSE)</f>
        <v>240000</v>
      </c>
    </row>
    <row r="75" spans="1:16" ht="12.5" x14ac:dyDescent="0.25">
      <c r="A75" s="8">
        <v>74</v>
      </c>
      <c r="B75" s="11" t="s">
        <v>94</v>
      </c>
      <c r="C75" s="9" t="s">
        <v>13</v>
      </c>
      <c r="D75" s="8">
        <v>64.599999999999994</v>
      </c>
      <c r="E75" s="9" t="s">
        <v>19</v>
      </c>
      <c r="F75" s="8">
        <v>83.83</v>
      </c>
      <c r="G75" s="9" t="s">
        <v>14</v>
      </c>
      <c r="H75" s="9" t="s">
        <v>15</v>
      </c>
      <c r="I75" s="8">
        <v>71.72</v>
      </c>
      <c r="J75" s="9" t="s">
        <v>24</v>
      </c>
      <c r="K75" s="9" t="s">
        <v>21</v>
      </c>
      <c r="L75" s="8">
        <v>59.75</v>
      </c>
      <c r="M75" s="8" t="str">
        <f>VLOOKUP(A75, Placement_detail!A74:E289, 2, FALSE)</f>
        <v>No</v>
      </c>
      <c r="N75" s="8">
        <f>VLOOKUP(A75, Placement_detail!A74:E289, 3, FALSE)</f>
        <v>86</v>
      </c>
      <c r="O75" s="8" t="str">
        <f>VLOOKUP(A75, Placement_detail!A74:E289, 4, FALSE)</f>
        <v>Placed</v>
      </c>
      <c r="P75" s="8">
        <f>VLOOKUP(A75, Placement_detail!A74:E289, 5, FALSE)</f>
        <v>218000</v>
      </c>
    </row>
    <row r="76" spans="1:16" ht="12.5" x14ac:dyDescent="0.25">
      <c r="A76" s="8">
        <v>75</v>
      </c>
      <c r="B76" s="11" t="s">
        <v>95</v>
      </c>
      <c r="C76" s="9" t="s">
        <v>13</v>
      </c>
      <c r="D76" s="8">
        <v>56.6</v>
      </c>
      <c r="E76" s="9" t="s">
        <v>19</v>
      </c>
      <c r="F76" s="8">
        <v>64.8</v>
      </c>
      <c r="G76" s="9" t="s">
        <v>19</v>
      </c>
      <c r="H76" s="9" t="s">
        <v>15</v>
      </c>
      <c r="I76" s="8">
        <v>70.2</v>
      </c>
      <c r="J76" s="9" t="s">
        <v>24</v>
      </c>
      <c r="K76" s="9" t="s">
        <v>21</v>
      </c>
      <c r="L76" s="8">
        <v>67.2</v>
      </c>
      <c r="M76" s="8" t="str">
        <f>VLOOKUP(A76, Placement_detail!A75:E290, 2, FALSE)</f>
        <v>No</v>
      </c>
      <c r="N76" s="8">
        <f>VLOOKUP(A76, Placement_detail!A75:E290, 3, FALSE)</f>
        <v>84.27</v>
      </c>
      <c r="O76" s="8" t="str">
        <f>VLOOKUP(A76, Placement_detail!A75:E290, 4, FALSE)</f>
        <v>Placed</v>
      </c>
      <c r="P76" s="8">
        <f>VLOOKUP(A76, Placement_detail!A75:E290, 5, FALSE)</f>
        <v>336000</v>
      </c>
    </row>
    <row r="77" spans="1:16" ht="12.5" x14ac:dyDescent="0.25">
      <c r="A77" s="8">
        <v>76</v>
      </c>
      <c r="B77" s="11" t="s">
        <v>71</v>
      </c>
      <c r="C77" s="9" t="s">
        <v>28</v>
      </c>
      <c r="D77" s="8">
        <v>59</v>
      </c>
      <c r="E77" s="9" t="s">
        <v>19</v>
      </c>
      <c r="F77" s="8">
        <v>62</v>
      </c>
      <c r="G77" s="9" t="s">
        <v>14</v>
      </c>
      <c r="H77" s="9" t="s">
        <v>15</v>
      </c>
      <c r="I77" s="8">
        <v>77.5</v>
      </c>
      <c r="J77" s="9" t="s">
        <v>24</v>
      </c>
      <c r="K77" s="9" t="s">
        <v>17</v>
      </c>
      <c r="L77" s="8">
        <v>67</v>
      </c>
      <c r="M77" s="8" t="str">
        <f>VLOOKUP(A77, Placement_detail!A76:E291, 2, FALSE)</f>
        <v>No</v>
      </c>
      <c r="N77" s="8">
        <f>VLOOKUP(A77, Placement_detail!A76:E291, 3, FALSE)</f>
        <v>74</v>
      </c>
      <c r="O77" s="8" t="str">
        <f>VLOOKUP(A77, Placement_detail!A76:E291, 4, FALSE)</f>
        <v>Not Placed</v>
      </c>
      <c r="P77" s="8">
        <f>VLOOKUP(A77, Placement_detail!A76:E291, 5, FALSE)</f>
        <v>0</v>
      </c>
    </row>
    <row r="78" spans="1:16" ht="12.5" x14ac:dyDescent="0.25">
      <c r="A78" s="8">
        <v>77</v>
      </c>
      <c r="B78" s="11" t="s">
        <v>96</v>
      </c>
      <c r="C78" s="9" t="s">
        <v>28</v>
      </c>
      <c r="D78" s="8">
        <v>66.5</v>
      </c>
      <c r="E78" s="9" t="s">
        <v>14</v>
      </c>
      <c r="F78" s="8">
        <v>70.400000000000006</v>
      </c>
      <c r="G78" s="9" t="s">
        <v>19</v>
      </c>
      <c r="H78" s="9" t="s">
        <v>23</v>
      </c>
      <c r="I78" s="8">
        <v>71.930000000000007</v>
      </c>
      <c r="J78" s="9" t="s">
        <v>24</v>
      </c>
      <c r="K78" s="9" t="s">
        <v>21</v>
      </c>
      <c r="L78" s="8">
        <v>64.27</v>
      </c>
      <c r="M78" s="8" t="str">
        <f>VLOOKUP(A78, Placement_detail!A77:E292, 2, FALSE)</f>
        <v>No</v>
      </c>
      <c r="N78" s="8">
        <f>VLOOKUP(A78, Placement_detail!A77:E292, 3, FALSE)</f>
        <v>61</v>
      </c>
      <c r="O78" s="8" t="str">
        <f>VLOOKUP(A78, Placement_detail!A77:E292, 4, FALSE)</f>
        <v>Placed</v>
      </c>
      <c r="P78" s="8">
        <f>VLOOKUP(A78, Placement_detail!A77:E292, 5, FALSE)</f>
        <v>230000</v>
      </c>
    </row>
    <row r="79" spans="1:16" ht="12.5" x14ac:dyDescent="0.25">
      <c r="A79" s="8">
        <v>78</v>
      </c>
      <c r="B79" s="11" t="s">
        <v>97</v>
      </c>
      <c r="C79" s="9" t="s">
        <v>13</v>
      </c>
      <c r="D79" s="8">
        <v>64</v>
      </c>
      <c r="E79" s="9" t="s">
        <v>14</v>
      </c>
      <c r="F79" s="8">
        <v>80</v>
      </c>
      <c r="G79" s="9" t="s">
        <v>14</v>
      </c>
      <c r="H79" s="9" t="s">
        <v>20</v>
      </c>
      <c r="I79" s="8">
        <v>65</v>
      </c>
      <c r="J79" s="9" t="s">
        <v>16</v>
      </c>
      <c r="K79" s="9" t="s">
        <v>21</v>
      </c>
      <c r="L79" s="8">
        <v>57.65</v>
      </c>
      <c r="M79" s="8" t="str">
        <f>VLOOKUP(A79, Placement_detail!A78:E293, 2, FALSE)</f>
        <v>Yes</v>
      </c>
      <c r="N79" s="8">
        <f>VLOOKUP(A79, Placement_detail!A78:E293, 3, FALSE)</f>
        <v>69</v>
      </c>
      <c r="O79" s="8" t="str">
        <f>VLOOKUP(A79, Placement_detail!A78:E293, 4, FALSE)</f>
        <v>Placed</v>
      </c>
      <c r="P79" s="8">
        <f>VLOOKUP(A79, Placement_detail!A78:E293, 5, FALSE)</f>
        <v>500000</v>
      </c>
    </row>
    <row r="80" spans="1:16" ht="12.5" x14ac:dyDescent="0.25">
      <c r="A80" s="8">
        <v>79</v>
      </c>
      <c r="B80" s="11" t="s">
        <v>98</v>
      </c>
      <c r="C80" s="9" t="s">
        <v>13</v>
      </c>
      <c r="D80" s="8">
        <v>84</v>
      </c>
      <c r="E80" s="9" t="s">
        <v>14</v>
      </c>
      <c r="F80" s="8">
        <v>90.9</v>
      </c>
      <c r="G80" s="9" t="s">
        <v>14</v>
      </c>
      <c r="H80" s="9" t="s">
        <v>20</v>
      </c>
      <c r="I80" s="8">
        <v>64.5</v>
      </c>
      <c r="J80" s="9" t="s">
        <v>16</v>
      </c>
      <c r="K80" s="9" t="s">
        <v>21</v>
      </c>
      <c r="L80" s="8">
        <v>59.42</v>
      </c>
      <c r="M80" s="8" t="str">
        <f>VLOOKUP(A80, Placement_detail!A79:E294, 2, FALSE)</f>
        <v>No</v>
      </c>
      <c r="N80" s="8">
        <f>VLOOKUP(A80, Placement_detail!A79:E294, 3, FALSE)</f>
        <v>86.04</v>
      </c>
      <c r="O80" s="8" t="str">
        <f>VLOOKUP(A80, Placement_detail!A79:E294, 4, FALSE)</f>
        <v>Placed</v>
      </c>
      <c r="P80" s="8">
        <f>VLOOKUP(A80, Placement_detail!A79:E294, 5, FALSE)</f>
        <v>270000</v>
      </c>
    </row>
    <row r="81" spans="1:16" ht="12.5" x14ac:dyDescent="0.25">
      <c r="A81" s="8">
        <v>80</v>
      </c>
      <c r="B81" s="11" t="s">
        <v>99</v>
      </c>
      <c r="C81" s="9" t="s">
        <v>28</v>
      </c>
      <c r="D81" s="8">
        <v>69</v>
      </c>
      <c r="E81" s="9" t="s">
        <v>19</v>
      </c>
      <c r="F81" s="8">
        <v>62</v>
      </c>
      <c r="G81" s="9" t="s">
        <v>19</v>
      </c>
      <c r="H81" s="9" t="s">
        <v>20</v>
      </c>
      <c r="I81" s="8">
        <v>66</v>
      </c>
      <c r="J81" s="9" t="s">
        <v>16</v>
      </c>
      <c r="K81" s="9" t="s">
        <v>17</v>
      </c>
      <c r="L81" s="8">
        <v>67.989999999999995</v>
      </c>
      <c r="M81" s="8" t="str">
        <f>VLOOKUP(A81, Placement_detail!A80:E295, 2, FALSE)</f>
        <v>No</v>
      </c>
      <c r="N81" s="8">
        <f>VLOOKUP(A81, Placement_detail!A80:E295, 3, FALSE)</f>
        <v>75</v>
      </c>
      <c r="O81" s="8" t="str">
        <f>VLOOKUP(A81, Placement_detail!A80:E295, 4, FALSE)</f>
        <v>Not Placed</v>
      </c>
      <c r="P81" s="8">
        <f>VLOOKUP(A81, Placement_detail!A80:E295, 5, FALSE)</f>
        <v>0</v>
      </c>
    </row>
    <row r="82" spans="1:16" ht="12.5" x14ac:dyDescent="0.25">
      <c r="A82" s="8">
        <v>81</v>
      </c>
      <c r="B82" s="11" t="s">
        <v>100</v>
      </c>
      <c r="C82" s="9" t="s">
        <v>28</v>
      </c>
      <c r="D82" s="8">
        <v>69</v>
      </c>
      <c r="E82" s="9" t="s">
        <v>14</v>
      </c>
      <c r="F82" s="8">
        <v>62</v>
      </c>
      <c r="G82" s="9" t="s">
        <v>14</v>
      </c>
      <c r="H82" s="9" t="s">
        <v>15</v>
      </c>
      <c r="I82" s="8">
        <v>69</v>
      </c>
      <c r="J82" s="9" t="s">
        <v>24</v>
      </c>
      <c r="K82" s="9" t="s">
        <v>17</v>
      </c>
      <c r="L82" s="8">
        <v>62.35</v>
      </c>
      <c r="M82" s="8" t="str">
        <f>VLOOKUP(A82, Placement_detail!A81:E296, 2, FALSE)</f>
        <v>Yes</v>
      </c>
      <c r="N82" s="8">
        <f>VLOOKUP(A82, Placement_detail!A81:E296, 3, FALSE)</f>
        <v>67</v>
      </c>
      <c r="O82" s="8" t="str">
        <f>VLOOKUP(A82, Placement_detail!A81:E296, 4, FALSE)</f>
        <v>Placed</v>
      </c>
      <c r="P82" s="8">
        <f>VLOOKUP(A82, Placement_detail!A81:E296, 5, FALSE)</f>
        <v>240000</v>
      </c>
    </row>
    <row r="83" spans="1:16" ht="12.5" x14ac:dyDescent="0.25">
      <c r="A83" s="8">
        <v>82</v>
      </c>
      <c r="B83" s="11" t="s">
        <v>55</v>
      </c>
      <c r="C83" s="9" t="s">
        <v>13</v>
      </c>
      <c r="D83" s="8">
        <v>81.7</v>
      </c>
      <c r="E83" s="9" t="s">
        <v>14</v>
      </c>
      <c r="F83" s="8">
        <v>63</v>
      </c>
      <c r="G83" s="9" t="s">
        <v>14</v>
      </c>
      <c r="H83" s="9" t="s">
        <v>20</v>
      </c>
      <c r="I83" s="8">
        <v>67</v>
      </c>
      <c r="J83" s="9" t="s">
        <v>24</v>
      </c>
      <c r="K83" s="9" t="s">
        <v>21</v>
      </c>
      <c r="L83" s="8">
        <v>70.2</v>
      </c>
      <c r="M83" s="8" t="str">
        <f>VLOOKUP(A83, Placement_detail!A82:E297, 2, FALSE)</f>
        <v>Yes</v>
      </c>
      <c r="N83" s="8">
        <f>VLOOKUP(A83, Placement_detail!A82:E297, 3, FALSE)</f>
        <v>86</v>
      </c>
      <c r="O83" s="8" t="str">
        <f>VLOOKUP(A83, Placement_detail!A82:E297, 4, FALSE)</f>
        <v>Placed</v>
      </c>
      <c r="P83" s="8">
        <f>VLOOKUP(A83, Placement_detail!A82:E297, 5, FALSE)</f>
        <v>300000</v>
      </c>
    </row>
    <row r="84" spans="1:16" ht="12.5" x14ac:dyDescent="0.25">
      <c r="A84" s="8">
        <v>83</v>
      </c>
      <c r="B84" s="11" t="s">
        <v>101</v>
      </c>
      <c r="C84" s="9" t="s">
        <v>13</v>
      </c>
      <c r="D84" s="8">
        <v>63</v>
      </c>
      <c r="E84" s="9" t="s">
        <v>19</v>
      </c>
      <c r="F84" s="8">
        <v>67</v>
      </c>
      <c r="G84" s="9" t="s">
        <v>19</v>
      </c>
      <c r="H84" s="9" t="s">
        <v>15</v>
      </c>
      <c r="I84" s="8">
        <v>74</v>
      </c>
      <c r="J84" s="9" t="s">
        <v>24</v>
      </c>
      <c r="K84" s="9" t="s">
        <v>21</v>
      </c>
      <c r="L84" s="8">
        <v>60.44</v>
      </c>
      <c r="M84" s="8" t="str">
        <f>VLOOKUP(A84, Placement_detail!A83:E298, 2, FALSE)</f>
        <v>No</v>
      </c>
      <c r="N84" s="8">
        <f>VLOOKUP(A84, Placement_detail!A83:E298, 3, FALSE)</f>
        <v>82</v>
      </c>
      <c r="O84" s="8" t="str">
        <f>VLOOKUP(A84, Placement_detail!A83:E298, 4, FALSE)</f>
        <v>Not Placed</v>
      </c>
      <c r="P84" s="8">
        <f>VLOOKUP(A84, Placement_detail!A83:E298, 5, FALSE)</f>
        <v>0</v>
      </c>
    </row>
    <row r="85" spans="1:16" ht="12.5" x14ac:dyDescent="0.25">
      <c r="A85" s="8">
        <v>84</v>
      </c>
      <c r="B85" s="11" t="s">
        <v>102</v>
      </c>
      <c r="C85" s="9" t="s">
        <v>13</v>
      </c>
      <c r="D85" s="8">
        <v>84</v>
      </c>
      <c r="E85" s="9" t="s">
        <v>14</v>
      </c>
      <c r="F85" s="8">
        <v>79</v>
      </c>
      <c r="G85" s="9" t="s">
        <v>14</v>
      </c>
      <c r="H85" s="9" t="s">
        <v>20</v>
      </c>
      <c r="I85" s="8">
        <v>68</v>
      </c>
      <c r="J85" s="9" t="s">
        <v>16</v>
      </c>
      <c r="K85" s="9" t="s">
        <v>21</v>
      </c>
      <c r="L85" s="8">
        <v>66.69</v>
      </c>
      <c r="M85" s="8" t="str">
        <f>VLOOKUP(A85, Placement_detail!A84:E299, 2, FALSE)</f>
        <v>Yes</v>
      </c>
      <c r="N85" s="8">
        <f>VLOOKUP(A85, Placement_detail!A84:E299, 3, FALSE)</f>
        <v>84</v>
      </c>
      <c r="O85" s="8" t="str">
        <f>VLOOKUP(A85, Placement_detail!A84:E299, 4, FALSE)</f>
        <v>Placed</v>
      </c>
      <c r="P85" s="8">
        <f>VLOOKUP(A85, Placement_detail!A84:E299, 5, FALSE)</f>
        <v>300000</v>
      </c>
    </row>
    <row r="86" spans="1:16" ht="12.5" x14ac:dyDescent="0.25">
      <c r="A86" s="8">
        <v>85</v>
      </c>
      <c r="B86" s="11" t="s">
        <v>62</v>
      </c>
      <c r="C86" s="9" t="s">
        <v>13</v>
      </c>
      <c r="D86" s="8">
        <v>70</v>
      </c>
      <c r="E86" s="9" t="s">
        <v>19</v>
      </c>
      <c r="F86" s="8">
        <v>63</v>
      </c>
      <c r="G86" s="9" t="s">
        <v>14</v>
      </c>
      <c r="H86" s="9" t="s">
        <v>20</v>
      </c>
      <c r="I86" s="8">
        <v>70</v>
      </c>
      <c r="J86" s="9" t="s">
        <v>16</v>
      </c>
      <c r="K86" s="9" t="s">
        <v>21</v>
      </c>
      <c r="L86" s="8">
        <v>62</v>
      </c>
      <c r="M86" s="8" t="str">
        <f>VLOOKUP(A86, Placement_detail!A85:E300, 2, FALSE)</f>
        <v>Yes</v>
      </c>
      <c r="N86" s="8">
        <f>VLOOKUP(A86, Placement_detail!A85:E300, 3, FALSE)</f>
        <v>55</v>
      </c>
      <c r="O86" s="8" t="str">
        <f>VLOOKUP(A86, Placement_detail!A85:E300, 4, FALSE)</f>
        <v>Placed</v>
      </c>
      <c r="P86" s="8">
        <f>VLOOKUP(A86, Placement_detail!A85:E300, 5, FALSE)</f>
        <v>300000</v>
      </c>
    </row>
    <row r="87" spans="1:16" ht="12.5" x14ac:dyDescent="0.25">
      <c r="A87" s="8">
        <v>86</v>
      </c>
      <c r="B87" s="11" t="s">
        <v>103</v>
      </c>
      <c r="C87" s="9" t="s">
        <v>28</v>
      </c>
      <c r="D87" s="8">
        <v>83.84</v>
      </c>
      <c r="E87" s="9" t="s">
        <v>14</v>
      </c>
      <c r="F87" s="8">
        <v>89.83</v>
      </c>
      <c r="G87" s="9" t="s">
        <v>14</v>
      </c>
      <c r="H87" s="9" t="s">
        <v>15</v>
      </c>
      <c r="I87" s="8">
        <v>77.2</v>
      </c>
      <c r="J87" s="9" t="s">
        <v>24</v>
      </c>
      <c r="K87" s="9" t="s">
        <v>21</v>
      </c>
      <c r="L87" s="8">
        <v>76.180000000000007</v>
      </c>
      <c r="M87" s="8" t="str">
        <f>VLOOKUP(A87, Placement_detail!A86:E301, 2, FALSE)</f>
        <v>Yes</v>
      </c>
      <c r="N87" s="8">
        <f>VLOOKUP(A87, Placement_detail!A86:E301, 3, FALSE)</f>
        <v>78.739999999999995</v>
      </c>
      <c r="O87" s="8" t="str">
        <f>VLOOKUP(A87, Placement_detail!A86:E301, 4, FALSE)</f>
        <v>Placed</v>
      </c>
      <c r="P87" s="8">
        <f>VLOOKUP(A87, Placement_detail!A86:E301, 5, FALSE)</f>
        <v>400000</v>
      </c>
    </row>
    <row r="88" spans="1:16" ht="12.5" x14ac:dyDescent="0.25">
      <c r="A88" s="8">
        <v>87</v>
      </c>
      <c r="B88" s="11" t="s">
        <v>104</v>
      </c>
      <c r="C88" s="9" t="s">
        <v>13</v>
      </c>
      <c r="D88" s="8">
        <v>62</v>
      </c>
      <c r="E88" s="9" t="s">
        <v>14</v>
      </c>
      <c r="F88" s="8">
        <v>63</v>
      </c>
      <c r="G88" s="9" t="s">
        <v>14</v>
      </c>
      <c r="H88" s="9" t="s">
        <v>15</v>
      </c>
      <c r="I88" s="8">
        <v>64</v>
      </c>
      <c r="J88" s="9" t="s">
        <v>24</v>
      </c>
      <c r="K88" s="9" t="s">
        <v>21</v>
      </c>
      <c r="L88" s="8">
        <v>57.03</v>
      </c>
      <c r="M88" s="8" t="str">
        <f>VLOOKUP(A88, Placement_detail!A87:E302, 2, FALSE)</f>
        <v>No</v>
      </c>
      <c r="N88" s="8">
        <f>VLOOKUP(A88, Placement_detail!A87:E302, 3, FALSE)</f>
        <v>67</v>
      </c>
      <c r="O88" s="8" t="str">
        <f>VLOOKUP(A88, Placement_detail!A87:E302, 4, FALSE)</f>
        <v>Placed</v>
      </c>
      <c r="P88" s="8">
        <f>VLOOKUP(A88, Placement_detail!A87:E302, 5, FALSE)</f>
        <v>220000</v>
      </c>
    </row>
    <row r="89" spans="1:16" ht="12.5" x14ac:dyDescent="0.25">
      <c r="A89" s="8">
        <v>88</v>
      </c>
      <c r="B89" s="11" t="s">
        <v>105</v>
      </c>
      <c r="C89" s="9" t="s">
        <v>13</v>
      </c>
      <c r="D89" s="8">
        <v>59.6</v>
      </c>
      <c r="E89" s="9" t="s">
        <v>19</v>
      </c>
      <c r="F89" s="8">
        <v>51</v>
      </c>
      <c r="G89" s="9" t="s">
        <v>19</v>
      </c>
      <c r="H89" s="9" t="s">
        <v>20</v>
      </c>
      <c r="I89" s="8">
        <v>60</v>
      </c>
      <c r="J89" s="9" t="s">
        <v>14</v>
      </c>
      <c r="K89" s="9" t="s">
        <v>17</v>
      </c>
      <c r="L89" s="8">
        <v>59.08</v>
      </c>
      <c r="M89" s="8" t="str">
        <f>VLOOKUP(A89, Placement_detail!A88:E303, 2, FALSE)</f>
        <v>No</v>
      </c>
      <c r="N89" s="8">
        <f>VLOOKUP(A89, Placement_detail!A88:E303, 3, FALSE)</f>
        <v>75</v>
      </c>
      <c r="O89" s="8" t="str">
        <f>VLOOKUP(A89, Placement_detail!A88:E303, 4, FALSE)</f>
        <v>Not Placed</v>
      </c>
      <c r="P89" s="8">
        <f>VLOOKUP(A89, Placement_detail!A88:E303, 5, FALSE)</f>
        <v>0</v>
      </c>
    </row>
    <row r="90" spans="1:16" ht="12.5" x14ac:dyDescent="0.25">
      <c r="A90" s="8">
        <v>89</v>
      </c>
      <c r="B90" s="11" t="s">
        <v>106</v>
      </c>
      <c r="C90" s="9" t="s">
        <v>28</v>
      </c>
      <c r="D90" s="8">
        <v>66</v>
      </c>
      <c r="E90" s="9" t="s">
        <v>19</v>
      </c>
      <c r="F90" s="8">
        <v>62</v>
      </c>
      <c r="G90" s="9" t="s">
        <v>19</v>
      </c>
      <c r="H90" s="9" t="s">
        <v>15</v>
      </c>
      <c r="I90" s="8">
        <v>73</v>
      </c>
      <c r="J90" s="9" t="s">
        <v>24</v>
      </c>
      <c r="K90" s="9" t="s">
        <v>17</v>
      </c>
      <c r="L90" s="8">
        <v>64.36</v>
      </c>
      <c r="M90" s="8" t="str">
        <f>VLOOKUP(A90, Placement_detail!A89:E304, 2, FALSE)</f>
        <v>No</v>
      </c>
      <c r="N90" s="8">
        <f>VLOOKUP(A90, Placement_detail!A89:E304, 3, FALSE)</f>
        <v>58</v>
      </c>
      <c r="O90" s="8" t="str">
        <f>VLOOKUP(A90, Placement_detail!A89:E304, 4, FALSE)</f>
        <v>Placed</v>
      </c>
      <c r="P90" s="8">
        <f>VLOOKUP(A90, Placement_detail!A89:E304, 5, FALSE)</f>
        <v>210000</v>
      </c>
    </row>
    <row r="91" spans="1:16" ht="12.5" x14ac:dyDescent="0.25">
      <c r="A91" s="8">
        <v>90</v>
      </c>
      <c r="B91" s="11" t="s">
        <v>107</v>
      </c>
      <c r="C91" s="9" t="s">
        <v>28</v>
      </c>
      <c r="D91" s="8">
        <v>84</v>
      </c>
      <c r="E91" s="9" t="s">
        <v>14</v>
      </c>
      <c r="F91" s="8">
        <v>75</v>
      </c>
      <c r="G91" s="9" t="s">
        <v>14</v>
      </c>
      <c r="H91" s="9" t="s">
        <v>20</v>
      </c>
      <c r="I91" s="8">
        <v>69</v>
      </c>
      <c r="J91" s="9" t="s">
        <v>16</v>
      </c>
      <c r="K91" s="9" t="s">
        <v>17</v>
      </c>
      <c r="L91" s="8">
        <v>62.36</v>
      </c>
      <c r="M91" s="8" t="str">
        <f>VLOOKUP(A91, Placement_detail!A90:E305, 2, FALSE)</f>
        <v>Yes</v>
      </c>
      <c r="N91" s="8">
        <f>VLOOKUP(A91, Placement_detail!A90:E305, 3, FALSE)</f>
        <v>62</v>
      </c>
      <c r="O91" s="8" t="str">
        <f>VLOOKUP(A91, Placement_detail!A90:E305, 4, FALSE)</f>
        <v>Placed</v>
      </c>
      <c r="P91" s="8">
        <f>VLOOKUP(A91, Placement_detail!A90:E305, 5, FALSE)</f>
        <v>210000</v>
      </c>
    </row>
    <row r="92" spans="1:16" ht="12.5" x14ac:dyDescent="0.25">
      <c r="A92" s="8">
        <v>91</v>
      </c>
      <c r="B92" s="11" t="s">
        <v>78</v>
      </c>
      <c r="C92" s="9" t="s">
        <v>28</v>
      </c>
      <c r="D92" s="8">
        <v>85</v>
      </c>
      <c r="E92" s="9" t="s">
        <v>14</v>
      </c>
      <c r="F92" s="8">
        <v>90</v>
      </c>
      <c r="G92" s="9" t="s">
        <v>14</v>
      </c>
      <c r="H92" s="9" t="s">
        <v>15</v>
      </c>
      <c r="I92" s="8">
        <v>82</v>
      </c>
      <c r="J92" s="9" t="s">
        <v>24</v>
      </c>
      <c r="K92" s="9" t="s">
        <v>21</v>
      </c>
      <c r="L92" s="8">
        <v>68.03</v>
      </c>
      <c r="M92" s="8" t="str">
        <f>VLOOKUP(A92, Placement_detail!A91:E306, 2, FALSE)</f>
        <v>No</v>
      </c>
      <c r="N92" s="8">
        <f>VLOOKUP(A92, Placement_detail!A91:E306, 3, FALSE)</f>
        <v>92</v>
      </c>
      <c r="O92" s="8" t="str">
        <f>VLOOKUP(A92, Placement_detail!A91:E306, 4, FALSE)</f>
        <v>Placed</v>
      </c>
      <c r="P92" s="8">
        <f>VLOOKUP(A92, Placement_detail!A91:E306, 5, FALSE)</f>
        <v>300000</v>
      </c>
    </row>
    <row r="93" spans="1:16" ht="12.5" x14ac:dyDescent="0.25">
      <c r="A93" s="8">
        <v>92</v>
      </c>
      <c r="B93" s="11" t="s">
        <v>108</v>
      </c>
      <c r="C93" s="9" t="s">
        <v>13</v>
      </c>
      <c r="D93" s="8">
        <v>52</v>
      </c>
      <c r="E93" s="9" t="s">
        <v>19</v>
      </c>
      <c r="F93" s="8">
        <v>57</v>
      </c>
      <c r="G93" s="9" t="s">
        <v>19</v>
      </c>
      <c r="H93" s="9" t="s">
        <v>15</v>
      </c>
      <c r="I93" s="8">
        <v>50.8</v>
      </c>
      <c r="J93" s="9" t="s">
        <v>24</v>
      </c>
      <c r="K93" s="9" t="s">
        <v>17</v>
      </c>
      <c r="L93" s="8">
        <v>62.79</v>
      </c>
      <c r="M93" s="8" t="str">
        <f>VLOOKUP(A93, Placement_detail!A92:E307, 2, FALSE)</f>
        <v>No</v>
      </c>
      <c r="N93" s="8">
        <f>VLOOKUP(A93, Placement_detail!A92:E307, 3, FALSE)</f>
        <v>67</v>
      </c>
      <c r="O93" s="8" t="str">
        <f>VLOOKUP(A93, Placement_detail!A92:E307, 4, FALSE)</f>
        <v>Not Placed</v>
      </c>
      <c r="P93" s="8">
        <f>VLOOKUP(A93, Placement_detail!A92:E307, 5, FALSE)</f>
        <v>0</v>
      </c>
    </row>
    <row r="94" spans="1:16" ht="12.5" x14ac:dyDescent="0.25">
      <c r="A94" s="8">
        <v>93</v>
      </c>
      <c r="B94" s="11" t="s">
        <v>109</v>
      </c>
      <c r="C94" s="9" t="s">
        <v>28</v>
      </c>
      <c r="D94" s="8">
        <v>60.23</v>
      </c>
      <c r="E94" s="9" t="s">
        <v>19</v>
      </c>
      <c r="F94" s="8">
        <v>69</v>
      </c>
      <c r="G94" s="9" t="s">
        <v>19</v>
      </c>
      <c r="H94" s="9" t="s">
        <v>20</v>
      </c>
      <c r="I94" s="8">
        <v>66</v>
      </c>
      <c r="J94" s="9" t="s">
        <v>24</v>
      </c>
      <c r="K94" s="9" t="s">
        <v>21</v>
      </c>
      <c r="L94" s="8">
        <v>59.47</v>
      </c>
      <c r="M94" s="8" t="str">
        <f>VLOOKUP(A94, Placement_detail!A93:E308, 2, FALSE)</f>
        <v>No</v>
      </c>
      <c r="N94" s="8">
        <f>VLOOKUP(A94, Placement_detail!A93:E308, 3, FALSE)</f>
        <v>72</v>
      </c>
      <c r="O94" s="8" t="str">
        <f>VLOOKUP(A94, Placement_detail!A93:E308, 4, FALSE)</f>
        <v>Placed</v>
      </c>
      <c r="P94" s="8">
        <f>VLOOKUP(A94, Placement_detail!A93:E308, 5, FALSE)</f>
        <v>230000</v>
      </c>
    </row>
    <row r="95" spans="1:16" ht="12.5" x14ac:dyDescent="0.25">
      <c r="A95" s="8">
        <v>94</v>
      </c>
      <c r="B95" s="11" t="s">
        <v>110</v>
      </c>
      <c r="C95" s="9" t="s">
        <v>13</v>
      </c>
      <c r="D95" s="8">
        <v>52</v>
      </c>
      <c r="E95" s="9" t="s">
        <v>19</v>
      </c>
      <c r="F95" s="8">
        <v>62</v>
      </c>
      <c r="G95" s="9" t="s">
        <v>19</v>
      </c>
      <c r="H95" s="9" t="s">
        <v>15</v>
      </c>
      <c r="I95" s="8">
        <v>54</v>
      </c>
      <c r="J95" s="9" t="s">
        <v>24</v>
      </c>
      <c r="K95" s="9" t="s">
        <v>17</v>
      </c>
      <c r="L95" s="8">
        <v>55.41</v>
      </c>
      <c r="M95" s="8" t="str">
        <f>VLOOKUP(A95, Placement_detail!A94:E309, 2, FALSE)</f>
        <v>No</v>
      </c>
      <c r="N95" s="8">
        <f>VLOOKUP(A95, Placement_detail!A94:E309, 3, FALSE)</f>
        <v>72</v>
      </c>
      <c r="O95" s="8" t="str">
        <f>VLOOKUP(A95, Placement_detail!A94:E309, 4, FALSE)</f>
        <v>Not Placed</v>
      </c>
      <c r="P95" s="8">
        <f>VLOOKUP(A95, Placement_detail!A94:E309, 5, FALSE)</f>
        <v>0</v>
      </c>
    </row>
    <row r="96" spans="1:16" ht="12.5" x14ac:dyDescent="0.25">
      <c r="A96" s="8">
        <v>95</v>
      </c>
      <c r="B96" s="11" t="s">
        <v>111</v>
      </c>
      <c r="C96" s="9" t="s">
        <v>13</v>
      </c>
      <c r="D96" s="8">
        <v>58</v>
      </c>
      <c r="E96" s="9" t="s">
        <v>19</v>
      </c>
      <c r="F96" s="8">
        <v>62</v>
      </c>
      <c r="G96" s="9" t="s">
        <v>19</v>
      </c>
      <c r="H96" s="9" t="s">
        <v>15</v>
      </c>
      <c r="I96" s="8">
        <v>64</v>
      </c>
      <c r="J96" s="9" t="s">
        <v>24</v>
      </c>
      <c r="K96" s="9" t="s">
        <v>21</v>
      </c>
      <c r="L96" s="8">
        <v>54.97</v>
      </c>
      <c r="M96" s="8" t="str">
        <f>VLOOKUP(A96, Placement_detail!A95:E310, 2, FALSE)</f>
        <v>No</v>
      </c>
      <c r="N96" s="8">
        <f>VLOOKUP(A96, Placement_detail!A95:E310, 3, FALSE)</f>
        <v>53.88</v>
      </c>
      <c r="O96" s="8" t="str">
        <f>VLOOKUP(A96, Placement_detail!A95:E310, 4, FALSE)</f>
        <v>Placed</v>
      </c>
      <c r="P96" s="8">
        <f>VLOOKUP(A96, Placement_detail!A95:E310, 5, FALSE)</f>
        <v>260000</v>
      </c>
    </row>
    <row r="97" spans="1:16" ht="12.5" x14ac:dyDescent="0.25">
      <c r="A97" s="8">
        <v>96</v>
      </c>
      <c r="B97" s="11" t="s">
        <v>112</v>
      </c>
      <c r="C97" s="9" t="s">
        <v>13</v>
      </c>
      <c r="D97" s="8">
        <v>73</v>
      </c>
      <c r="E97" s="9" t="s">
        <v>19</v>
      </c>
      <c r="F97" s="8">
        <v>78</v>
      </c>
      <c r="G97" s="9" t="s">
        <v>14</v>
      </c>
      <c r="H97" s="9" t="s">
        <v>15</v>
      </c>
      <c r="I97" s="8">
        <v>65</v>
      </c>
      <c r="J97" s="9" t="s">
        <v>24</v>
      </c>
      <c r="K97" s="9" t="s">
        <v>21</v>
      </c>
      <c r="L97" s="8">
        <v>62.16</v>
      </c>
      <c r="M97" s="8" t="str">
        <f>VLOOKUP(A97, Placement_detail!A96:E311, 2, FALSE)</f>
        <v>Yes</v>
      </c>
      <c r="N97" s="8">
        <f>VLOOKUP(A97, Placement_detail!A96:E311, 3, FALSE)</f>
        <v>95.46</v>
      </c>
      <c r="O97" s="8" t="str">
        <f>VLOOKUP(A97, Placement_detail!A96:E311, 4, FALSE)</f>
        <v>Placed</v>
      </c>
      <c r="P97" s="8">
        <f>VLOOKUP(A97, Placement_detail!A96:E311, 5, FALSE)</f>
        <v>420000</v>
      </c>
    </row>
    <row r="98" spans="1:16" ht="12.5" x14ac:dyDescent="0.25">
      <c r="A98" s="8">
        <v>97</v>
      </c>
      <c r="B98" s="11" t="s">
        <v>113</v>
      </c>
      <c r="C98" s="9" t="s">
        <v>28</v>
      </c>
      <c r="D98" s="8">
        <v>76</v>
      </c>
      <c r="E98" s="9" t="s">
        <v>19</v>
      </c>
      <c r="F98" s="8">
        <v>70</v>
      </c>
      <c r="G98" s="9" t="s">
        <v>19</v>
      </c>
      <c r="H98" s="9" t="s">
        <v>20</v>
      </c>
      <c r="I98" s="8">
        <v>76</v>
      </c>
      <c r="J98" s="9" t="s">
        <v>24</v>
      </c>
      <c r="K98" s="9" t="s">
        <v>21</v>
      </c>
      <c r="L98" s="8">
        <v>64.44</v>
      </c>
      <c r="M98" s="8" t="str">
        <f>VLOOKUP(A98, Placement_detail!A97:E312, 2, FALSE)</f>
        <v>Yes</v>
      </c>
      <c r="N98" s="8">
        <f>VLOOKUP(A98, Placement_detail!A97:E312, 3, FALSE)</f>
        <v>66</v>
      </c>
      <c r="O98" s="8" t="str">
        <f>VLOOKUP(A98, Placement_detail!A97:E312, 4, FALSE)</f>
        <v>Placed</v>
      </c>
      <c r="P98" s="8">
        <f>VLOOKUP(A98, Placement_detail!A97:E312, 5, FALSE)</f>
        <v>300000</v>
      </c>
    </row>
    <row r="99" spans="1:16" ht="12.5" x14ac:dyDescent="0.25">
      <c r="A99" s="8">
        <v>98</v>
      </c>
      <c r="B99" s="11" t="s">
        <v>109</v>
      </c>
      <c r="C99" s="9" t="s">
        <v>28</v>
      </c>
      <c r="D99" s="8">
        <v>70.5</v>
      </c>
      <c r="E99" s="9" t="s">
        <v>19</v>
      </c>
      <c r="F99" s="8">
        <v>62.5</v>
      </c>
      <c r="G99" s="9" t="s">
        <v>14</v>
      </c>
      <c r="H99" s="9" t="s">
        <v>15</v>
      </c>
      <c r="I99" s="8">
        <v>61</v>
      </c>
      <c r="J99" s="9" t="s">
        <v>24</v>
      </c>
      <c r="K99" s="9" t="s">
        <v>21</v>
      </c>
      <c r="L99" s="8">
        <v>69.03</v>
      </c>
      <c r="M99" s="8" t="str">
        <f>VLOOKUP(A99, Placement_detail!A98:E313, 2, FALSE)</f>
        <v>No</v>
      </c>
      <c r="N99" s="8">
        <f>VLOOKUP(A99, Placement_detail!A98:E313, 3, FALSE)</f>
        <v>93.91</v>
      </c>
      <c r="O99" s="8" t="str">
        <f>VLOOKUP(A99, Placement_detail!A98:E313, 4, FALSE)</f>
        <v>Not Placed</v>
      </c>
      <c r="P99" s="8">
        <f>VLOOKUP(A99, Placement_detail!A98:E313, 5, FALSE)</f>
        <v>0</v>
      </c>
    </row>
    <row r="100" spans="1:16" ht="12.5" x14ac:dyDescent="0.25">
      <c r="A100" s="8">
        <v>99</v>
      </c>
      <c r="B100" s="11" t="s">
        <v>114</v>
      </c>
      <c r="C100" s="9" t="s">
        <v>28</v>
      </c>
      <c r="D100" s="8">
        <v>69</v>
      </c>
      <c r="E100" s="9" t="s">
        <v>19</v>
      </c>
      <c r="F100" s="8">
        <v>73</v>
      </c>
      <c r="G100" s="9" t="s">
        <v>19</v>
      </c>
      <c r="H100" s="9" t="s">
        <v>15</v>
      </c>
      <c r="I100" s="8">
        <v>65</v>
      </c>
      <c r="J100" s="9" t="s">
        <v>24</v>
      </c>
      <c r="K100" s="9" t="s">
        <v>21</v>
      </c>
      <c r="L100" s="8">
        <v>57.31</v>
      </c>
      <c r="M100" s="8" t="str">
        <f>VLOOKUP(A100, Placement_detail!A99:E314, 2, FALSE)</f>
        <v>No</v>
      </c>
      <c r="N100" s="8">
        <f>VLOOKUP(A100, Placement_detail!A99:E314, 3, FALSE)</f>
        <v>70</v>
      </c>
      <c r="O100" s="8" t="str">
        <f>VLOOKUP(A100, Placement_detail!A99:E314, 4, FALSE)</f>
        <v>Placed</v>
      </c>
      <c r="P100" s="8">
        <f>VLOOKUP(A100, Placement_detail!A99:E314, 5, FALSE)</f>
        <v>220000</v>
      </c>
    </row>
    <row r="101" spans="1:16" ht="12.5" x14ac:dyDescent="0.25">
      <c r="A101" s="8">
        <v>100</v>
      </c>
      <c r="B101" s="11" t="s">
        <v>115</v>
      </c>
      <c r="C101" s="9" t="s">
        <v>13</v>
      </c>
      <c r="D101" s="8">
        <v>54</v>
      </c>
      <c r="E101" s="9" t="s">
        <v>19</v>
      </c>
      <c r="F101" s="8">
        <v>82</v>
      </c>
      <c r="G101" s="9" t="s">
        <v>14</v>
      </c>
      <c r="H101" s="9" t="s">
        <v>15</v>
      </c>
      <c r="I101" s="8">
        <v>63</v>
      </c>
      <c r="J101" s="9" t="s">
        <v>16</v>
      </c>
      <c r="K101" s="9" t="s">
        <v>21</v>
      </c>
      <c r="L101" s="8">
        <v>59.47</v>
      </c>
      <c r="M101" s="8" t="str">
        <f>VLOOKUP(A101, Placement_detail!A100:E315, 2, FALSE)</f>
        <v>No</v>
      </c>
      <c r="N101" s="8">
        <f>VLOOKUP(A101, Placement_detail!A100:E315, 3, FALSE)</f>
        <v>50</v>
      </c>
      <c r="O101" s="8" t="str">
        <f>VLOOKUP(A101, Placement_detail!A100:E315, 4, FALSE)</f>
        <v>Not Placed</v>
      </c>
      <c r="P101" s="8">
        <f>VLOOKUP(A101, Placement_detail!A100:E315, 5, FALSE)</f>
        <v>0</v>
      </c>
    </row>
    <row r="102" spans="1:16" ht="12.5" x14ac:dyDescent="0.25">
      <c r="A102" s="8">
        <v>101</v>
      </c>
      <c r="B102" s="11" t="s">
        <v>116</v>
      </c>
      <c r="C102" s="9" t="s">
        <v>28</v>
      </c>
      <c r="D102" s="8">
        <v>45</v>
      </c>
      <c r="E102" s="9" t="s">
        <v>14</v>
      </c>
      <c r="F102" s="8">
        <v>57</v>
      </c>
      <c r="G102" s="9" t="s">
        <v>14</v>
      </c>
      <c r="H102" s="9" t="s">
        <v>15</v>
      </c>
      <c r="I102" s="8">
        <v>58</v>
      </c>
      <c r="J102" s="9" t="s">
        <v>24</v>
      </c>
      <c r="K102" s="9" t="s">
        <v>17</v>
      </c>
      <c r="L102" s="8">
        <v>64.95</v>
      </c>
      <c r="M102" s="8" t="str">
        <f>VLOOKUP(A102, Placement_detail!A101:E316, 2, FALSE)</f>
        <v>Yes</v>
      </c>
      <c r="N102" s="8">
        <f>VLOOKUP(A102, Placement_detail!A101:E316, 3, FALSE)</f>
        <v>56.39</v>
      </c>
      <c r="O102" s="8" t="str">
        <f>VLOOKUP(A102, Placement_detail!A101:E316, 4, FALSE)</f>
        <v>Not Placed</v>
      </c>
      <c r="P102" s="8">
        <f>VLOOKUP(A102, Placement_detail!A101:E316, 5, FALSE)</f>
        <v>0</v>
      </c>
    </row>
    <row r="103" spans="1:16" ht="12.5" x14ac:dyDescent="0.25">
      <c r="A103" s="8">
        <v>102</v>
      </c>
      <c r="B103" s="11" t="s">
        <v>117</v>
      </c>
      <c r="C103" s="9" t="s">
        <v>13</v>
      </c>
      <c r="D103" s="8">
        <v>63</v>
      </c>
      <c r="E103" s="9" t="s">
        <v>19</v>
      </c>
      <c r="F103" s="8">
        <v>72</v>
      </c>
      <c r="G103" s="9" t="s">
        <v>19</v>
      </c>
      <c r="H103" s="9" t="s">
        <v>15</v>
      </c>
      <c r="I103" s="8">
        <v>68</v>
      </c>
      <c r="J103" s="9" t="s">
        <v>24</v>
      </c>
      <c r="K103" s="9" t="s">
        <v>17</v>
      </c>
      <c r="L103" s="8">
        <v>60.44</v>
      </c>
      <c r="M103" s="8" t="str">
        <f>VLOOKUP(A103, Placement_detail!A102:E317, 2, FALSE)</f>
        <v>No</v>
      </c>
      <c r="N103" s="8">
        <f>VLOOKUP(A103, Placement_detail!A102:E317, 3, FALSE)</f>
        <v>78</v>
      </c>
      <c r="O103" s="8" t="str">
        <f>VLOOKUP(A103, Placement_detail!A102:E317, 4, FALSE)</f>
        <v>Placed</v>
      </c>
      <c r="P103" s="8">
        <f>VLOOKUP(A103, Placement_detail!A102:E317, 5, FALSE)</f>
        <v>380000</v>
      </c>
    </row>
    <row r="104" spans="1:16" ht="12.5" x14ac:dyDescent="0.25">
      <c r="A104" s="8">
        <v>103</v>
      </c>
      <c r="B104" s="11" t="s">
        <v>118</v>
      </c>
      <c r="C104" s="9" t="s">
        <v>28</v>
      </c>
      <c r="D104" s="8">
        <v>77</v>
      </c>
      <c r="E104" s="9" t="s">
        <v>14</v>
      </c>
      <c r="F104" s="8">
        <v>61</v>
      </c>
      <c r="G104" s="9" t="s">
        <v>14</v>
      </c>
      <c r="H104" s="9" t="s">
        <v>15</v>
      </c>
      <c r="I104" s="8">
        <v>68</v>
      </c>
      <c r="J104" s="9" t="s">
        <v>24</v>
      </c>
      <c r="K104" s="9" t="s">
        <v>21</v>
      </c>
      <c r="L104" s="8">
        <v>61.31</v>
      </c>
      <c r="M104" s="8" t="str">
        <f>VLOOKUP(A104, Placement_detail!A103:E318, 2, FALSE)</f>
        <v>Yes</v>
      </c>
      <c r="N104" s="8">
        <f>VLOOKUP(A104, Placement_detail!A103:E318, 3, FALSE)</f>
        <v>57.5</v>
      </c>
      <c r="O104" s="8" t="str">
        <f>VLOOKUP(A104, Placement_detail!A103:E318, 4, FALSE)</f>
        <v>Placed</v>
      </c>
      <c r="P104" s="8">
        <f>VLOOKUP(A104, Placement_detail!A103:E318, 5, FALSE)</f>
        <v>300000</v>
      </c>
    </row>
    <row r="105" spans="1:16" ht="12.5" x14ac:dyDescent="0.25">
      <c r="A105" s="8">
        <v>104</v>
      </c>
      <c r="B105" s="11" t="s">
        <v>77</v>
      </c>
      <c r="C105" s="9" t="s">
        <v>13</v>
      </c>
      <c r="D105" s="8">
        <v>73</v>
      </c>
      <c r="E105" s="9" t="s">
        <v>19</v>
      </c>
      <c r="F105" s="8">
        <v>78</v>
      </c>
      <c r="G105" s="9" t="s">
        <v>19</v>
      </c>
      <c r="H105" s="9" t="s">
        <v>20</v>
      </c>
      <c r="I105" s="8">
        <v>73</v>
      </c>
      <c r="J105" s="9" t="s">
        <v>16</v>
      </c>
      <c r="K105" s="9" t="s">
        <v>17</v>
      </c>
      <c r="L105" s="8">
        <v>65.83</v>
      </c>
      <c r="M105" s="8" t="str">
        <f>VLOOKUP(A105, Placement_detail!A104:E319, 2, FALSE)</f>
        <v>Yes</v>
      </c>
      <c r="N105" s="8">
        <f>VLOOKUP(A105, Placement_detail!A104:E319, 3, FALSE)</f>
        <v>85</v>
      </c>
      <c r="O105" s="8" t="str">
        <f>VLOOKUP(A105, Placement_detail!A104:E319, 4, FALSE)</f>
        <v>Placed</v>
      </c>
      <c r="P105" s="8">
        <f>VLOOKUP(A105, Placement_detail!A104:E319, 5, FALSE)</f>
        <v>240000</v>
      </c>
    </row>
    <row r="106" spans="1:16" ht="12.5" x14ac:dyDescent="0.25">
      <c r="A106" s="8">
        <v>105</v>
      </c>
      <c r="B106" s="11" t="s">
        <v>119</v>
      </c>
      <c r="C106" s="9" t="s">
        <v>13</v>
      </c>
      <c r="D106" s="8">
        <v>69</v>
      </c>
      <c r="E106" s="9" t="s">
        <v>19</v>
      </c>
      <c r="F106" s="8">
        <v>63</v>
      </c>
      <c r="G106" s="9" t="s">
        <v>14</v>
      </c>
      <c r="H106" s="9" t="s">
        <v>20</v>
      </c>
      <c r="I106" s="8">
        <v>65</v>
      </c>
      <c r="J106" s="9" t="s">
        <v>24</v>
      </c>
      <c r="K106" s="9" t="s">
        <v>17</v>
      </c>
      <c r="L106" s="8">
        <v>58.23</v>
      </c>
      <c r="M106" s="8" t="str">
        <f>VLOOKUP(A106, Placement_detail!A105:E320, 2, FALSE)</f>
        <v>Yes</v>
      </c>
      <c r="N106" s="8">
        <f>VLOOKUP(A106, Placement_detail!A105:E320, 3, FALSE)</f>
        <v>55</v>
      </c>
      <c r="O106" s="8" t="str">
        <f>VLOOKUP(A106, Placement_detail!A105:E320, 4, FALSE)</f>
        <v>Placed</v>
      </c>
      <c r="P106" s="8">
        <f>VLOOKUP(A106, Placement_detail!A105:E320, 5, FALSE)</f>
        <v>360000</v>
      </c>
    </row>
    <row r="107" spans="1:16" ht="12.5" x14ac:dyDescent="0.25">
      <c r="A107" s="8">
        <v>106</v>
      </c>
      <c r="B107" s="11" t="s">
        <v>60</v>
      </c>
      <c r="C107" s="9" t="s">
        <v>13</v>
      </c>
      <c r="D107" s="8">
        <v>59</v>
      </c>
      <c r="E107" s="9" t="s">
        <v>19</v>
      </c>
      <c r="F107" s="8">
        <v>64</v>
      </c>
      <c r="G107" s="9" t="s">
        <v>14</v>
      </c>
      <c r="H107" s="9" t="s">
        <v>20</v>
      </c>
      <c r="I107" s="8">
        <v>58</v>
      </c>
      <c r="J107" s="9" t="s">
        <v>16</v>
      </c>
      <c r="K107" s="9" t="s">
        <v>17</v>
      </c>
      <c r="L107" s="8">
        <v>55.3</v>
      </c>
      <c r="M107" s="8" t="str">
        <f>VLOOKUP(A107, Placement_detail!A106:E321, 2, FALSE)</f>
        <v>No</v>
      </c>
      <c r="N107" s="8">
        <f>VLOOKUP(A107, Placement_detail!A106:E321, 3, FALSE)</f>
        <v>0</v>
      </c>
      <c r="O107" s="8" t="str">
        <f>VLOOKUP(A107, Placement_detail!A106:E321, 4, FALSE)</f>
        <v>Not Placed</v>
      </c>
      <c r="P107" s="8">
        <f>VLOOKUP(A107, Placement_detail!A106:E321, 5, FALSE)</f>
        <v>0</v>
      </c>
    </row>
    <row r="108" spans="1:16" ht="12.5" x14ac:dyDescent="0.25">
      <c r="A108" s="8">
        <v>107</v>
      </c>
      <c r="B108" s="11" t="s">
        <v>120</v>
      </c>
      <c r="C108" s="9" t="s">
        <v>13</v>
      </c>
      <c r="D108" s="8">
        <v>61.08</v>
      </c>
      <c r="E108" s="9" t="s">
        <v>14</v>
      </c>
      <c r="F108" s="8">
        <v>50</v>
      </c>
      <c r="G108" s="9" t="s">
        <v>14</v>
      </c>
      <c r="H108" s="9" t="s">
        <v>20</v>
      </c>
      <c r="I108" s="8">
        <v>54</v>
      </c>
      <c r="J108" s="9" t="s">
        <v>16</v>
      </c>
      <c r="K108" s="9" t="s">
        <v>21</v>
      </c>
      <c r="L108" s="8">
        <v>65.69</v>
      </c>
      <c r="M108" s="8" t="str">
        <f>VLOOKUP(A108, Placement_detail!A107:E322, 2, FALSE)</f>
        <v>No</v>
      </c>
      <c r="N108" s="8">
        <f>VLOOKUP(A108, Placement_detail!A107:E322, 3, FALSE)</f>
        <v>71</v>
      </c>
      <c r="O108" s="8" t="str">
        <f>VLOOKUP(A108, Placement_detail!A107:E322, 4, FALSE)</f>
        <v>Not Placed</v>
      </c>
      <c r="P108" s="8">
        <f>VLOOKUP(A108, Placement_detail!A107:E322, 5, FALSE)</f>
        <v>0</v>
      </c>
    </row>
    <row r="109" spans="1:16" ht="12.5" x14ac:dyDescent="0.25">
      <c r="A109" s="8">
        <v>108</v>
      </c>
      <c r="B109" s="11" t="s">
        <v>120</v>
      </c>
      <c r="C109" s="9" t="s">
        <v>13</v>
      </c>
      <c r="D109" s="8">
        <v>82</v>
      </c>
      <c r="E109" s="9" t="s">
        <v>14</v>
      </c>
      <c r="F109" s="8">
        <v>90</v>
      </c>
      <c r="G109" s="9" t="s">
        <v>14</v>
      </c>
      <c r="H109" s="9" t="s">
        <v>15</v>
      </c>
      <c r="I109" s="8">
        <v>83</v>
      </c>
      <c r="J109" s="9" t="s">
        <v>24</v>
      </c>
      <c r="K109" s="9" t="s">
        <v>17</v>
      </c>
      <c r="L109" s="8">
        <v>73.52</v>
      </c>
      <c r="M109" s="8" t="str">
        <f>VLOOKUP(A109, Placement_detail!A108:E323, 2, FALSE)</f>
        <v>No</v>
      </c>
      <c r="N109" s="8">
        <f>VLOOKUP(A109, Placement_detail!A108:E323, 3, FALSE)</f>
        <v>0</v>
      </c>
      <c r="O109" s="8" t="str">
        <f>VLOOKUP(A109, Placement_detail!A108:E323, 4, FALSE)</f>
        <v>Placed</v>
      </c>
      <c r="P109" s="8">
        <f>VLOOKUP(A109, Placement_detail!A108:E323, 5, FALSE)</f>
        <v>200000</v>
      </c>
    </row>
    <row r="110" spans="1:16" ht="12.5" x14ac:dyDescent="0.25">
      <c r="A110" s="8">
        <v>109</v>
      </c>
      <c r="B110" s="11" t="s">
        <v>121</v>
      </c>
      <c r="C110" s="9" t="s">
        <v>13</v>
      </c>
      <c r="D110" s="8">
        <v>61</v>
      </c>
      <c r="E110" s="9" t="s">
        <v>19</v>
      </c>
      <c r="F110" s="8">
        <v>82</v>
      </c>
      <c r="G110" s="9" t="s">
        <v>19</v>
      </c>
      <c r="H110" s="9" t="s">
        <v>15</v>
      </c>
      <c r="I110" s="8">
        <v>69</v>
      </c>
      <c r="J110" s="9" t="s">
        <v>24</v>
      </c>
      <c r="K110" s="9" t="s">
        <v>21</v>
      </c>
      <c r="L110" s="8">
        <v>58.31</v>
      </c>
      <c r="M110" s="8" t="str">
        <f>VLOOKUP(A110, Placement_detail!A109:E324, 2, FALSE)</f>
        <v>No</v>
      </c>
      <c r="N110" s="8">
        <f>VLOOKUP(A110, Placement_detail!A109:E324, 3, FALSE)</f>
        <v>84</v>
      </c>
      <c r="O110" s="8" t="str">
        <f>VLOOKUP(A110, Placement_detail!A109:E324, 4, FALSE)</f>
        <v>Placed</v>
      </c>
      <c r="P110" s="8">
        <f>VLOOKUP(A110, Placement_detail!A109:E324, 5, FALSE)</f>
        <v>300000</v>
      </c>
    </row>
    <row r="111" spans="1:16" ht="12.5" x14ac:dyDescent="0.25">
      <c r="A111" s="8">
        <v>110</v>
      </c>
      <c r="B111" s="11" t="s">
        <v>122</v>
      </c>
      <c r="C111" s="9" t="s">
        <v>13</v>
      </c>
      <c r="D111" s="8">
        <v>52</v>
      </c>
      <c r="E111" s="9" t="s">
        <v>19</v>
      </c>
      <c r="F111" s="8">
        <v>63</v>
      </c>
      <c r="G111" s="9" t="s">
        <v>14</v>
      </c>
      <c r="H111" s="9" t="s">
        <v>20</v>
      </c>
      <c r="I111" s="8">
        <v>65</v>
      </c>
      <c r="J111" s="9" t="s">
        <v>16</v>
      </c>
      <c r="K111" s="9" t="s">
        <v>17</v>
      </c>
      <c r="L111" s="8">
        <v>56.09</v>
      </c>
      <c r="M111" s="8" t="str">
        <f>VLOOKUP(A111, Placement_detail!A110:E325, 2, FALSE)</f>
        <v>Yes</v>
      </c>
      <c r="N111" s="8">
        <f>VLOOKUP(A111, Placement_detail!A110:E325, 3, FALSE)</f>
        <v>86</v>
      </c>
      <c r="O111" s="8" t="str">
        <f>VLOOKUP(A111, Placement_detail!A110:E325, 4, FALSE)</f>
        <v>Not Placed</v>
      </c>
      <c r="P111" s="8">
        <f>VLOOKUP(A111, Placement_detail!A110:E325, 5, FALSE)</f>
        <v>0</v>
      </c>
    </row>
    <row r="112" spans="1:16" ht="12.5" x14ac:dyDescent="0.25">
      <c r="A112" s="8">
        <v>111</v>
      </c>
      <c r="B112" s="11" t="s">
        <v>53</v>
      </c>
      <c r="C112" s="9" t="s">
        <v>28</v>
      </c>
      <c r="D112" s="8">
        <v>69.5</v>
      </c>
      <c r="E112" s="9" t="s">
        <v>19</v>
      </c>
      <c r="F112" s="8">
        <v>70</v>
      </c>
      <c r="G112" s="9" t="s">
        <v>19</v>
      </c>
      <c r="H112" s="9" t="s">
        <v>20</v>
      </c>
      <c r="I112" s="8">
        <v>72</v>
      </c>
      <c r="J112" s="9" t="s">
        <v>16</v>
      </c>
      <c r="K112" s="9" t="s">
        <v>17</v>
      </c>
      <c r="L112" s="8">
        <v>54.8</v>
      </c>
      <c r="M112" s="8" t="str">
        <f>VLOOKUP(A112, Placement_detail!A111:E326, 2, FALSE)</f>
        <v>No</v>
      </c>
      <c r="N112" s="8">
        <f>VLOOKUP(A112, Placement_detail!A111:E326, 3, FALSE)</f>
        <v>57.2</v>
      </c>
      <c r="O112" s="8" t="str">
        <f>VLOOKUP(A112, Placement_detail!A111:E326, 4, FALSE)</f>
        <v>Placed</v>
      </c>
      <c r="P112" s="8">
        <f>VLOOKUP(A112, Placement_detail!A111:E326, 5, FALSE)</f>
        <v>250000</v>
      </c>
    </row>
    <row r="113" spans="1:16" ht="12.5" x14ac:dyDescent="0.25">
      <c r="A113" s="8">
        <v>112</v>
      </c>
      <c r="B113" s="11" t="s">
        <v>123</v>
      </c>
      <c r="C113" s="9" t="s">
        <v>13</v>
      </c>
      <c r="D113" s="8">
        <v>51</v>
      </c>
      <c r="E113" s="9" t="s">
        <v>14</v>
      </c>
      <c r="F113" s="8">
        <v>54</v>
      </c>
      <c r="G113" s="9" t="s">
        <v>14</v>
      </c>
      <c r="H113" s="9" t="s">
        <v>20</v>
      </c>
      <c r="I113" s="8">
        <v>61</v>
      </c>
      <c r="J113" s="9" t="s">
        <v>16</v>
      </c>
      <c r="K113" s="9" t="s">
        <v>17</v>
      </c>
      <c r="L113" s="8">
        <v>60.64</v>
      </c>
      <c r="M113" s="8" t="str">
        <f>VLOOKUP(A113, Placement_detail!A112:E327, 2, FALSE)</f>
        <v>No</v>
      </c>
      <c r="N113" s="8">
        <f>VLOOKUP(A113, Placement_detail!A112:E327, 3, FALSE)</f>
        <v>60</v>
      </c>
      <c r="O113" s="8" t="str">
        <f>VLOOKUP(A113, Placement_detail!A112:E327, 4, FALSE)</f>
        <v>Not Placed</v>
      </c>
      <c r="P113" s="8">
        <f>VLOOKUP(A113, Placement_detail!A112:E327, 5, FALSE)</f>
        <v>0</v>
      </c>
    </row>
    <row r="114" spans="1:16" ht="12.5" x14ac:dyDescent="0.25">
      <c r="A114" s="8">
        <v>113</v>
      </c>
      <c r="B114" s="11" t="s">
        <v>124</v>
      </c>
      <c r="C114" s="9" t="s">
        <v>13</v>
      </c>
      <c r="D114" s="8">
        <v>58</v>
      </c>
      <c r="E114" s="9" t="s">
        <v>14</v>
      </c>
      <c r="F114" s="8">
        <v>61</v>
      </c>
      <c r="G114" s="9" t="s">
        <v>14</v>
      </c>
      <c r="H114" s="9" t="s">
        <v>15</v>
      </c>
      <c r="I114" s="8">
        <v>61</v>
      </c>
      <c r="J114" s="9" t="s">
        <v>24</v>
      </c>
      <c r="K114" s="9" t="s">
        <v>17</v>
      </c>
      <c r="L114" s="8">
        <v>53.94</v>
      </c>
      <c r="M114" s="8" t="str">
        <f>VLOOKUP(A114, Placement_detail!A113:E328, 2, FALSE)</f>
        <v>No</v>
      </c>
      <c r="N114" s="8">
        <f>VLOOKUP(A114, Placement_detail!A113:E328, 3, FALSE)</f>
        <v>58</v>
      </c>
      <c r="O114" s="8" t="str">
        <f>VLOOKUP(A114, Placement_detail!A113:E328, 4, FALSE)</f>
        <v>Placed</v>
      </c>
      <c r="P114" s="8">
        <f>VLOOKUP(A114, Placement_detail!A113:E328, 5, FALSE)</f>
        <v>250000</v>
      </c>
    </row>
    <row r="115" spans="1:16" ht="12.5" x14ac:dyDescent="0.25">
      <c r="A115" s="8">
        <v>114</v>
      </c>
      <c r="B115" s="11" t="s">
        <v>72</v>
      </c>
      <c r="C115" s="9" t="s">
        <v>28</v>
      </c>
      <c r="D115" s="8">
        <v>73.959999999999994</v>
      </c>
      <c r="E115" s="9" t="s">
        <v>14</v>
      </c>
      <c r="F115" s="8">
        <v>79</v>
      </c>
      <c r="G115" s="9" t="s">
        <v>14</v>
      </c>
      <c r="H115" s="9" t="s">
        <v>15</v>
      </c>
      <c r="I115" s="8">
        <v>67</v>
      </c>
      <c r="J115" s="9" t="s">
        <v>24</v>
      </c>
      <c r="K115" s="9" t="s">
        <v>21</v>
      </c>
      <c r="L115" s="8">
        <v>63.08</v>
      </c>
      <c r="M115" s="8" t="str">
        <f>VLOOKUP(A115, Placement_detail!A114:E329, 2, FALSE)</f>
        <v>No</v>
      </c>
      <c r="N115" s="8">
        <f>VLOOKUP(A115, Placement_detail!A114:E329, 3, FALSE)</f>
        <v>72.150000000000006</v>
      </c>
      <c r="O115" s="8" t="str">
        <f>VLOOKUP(A115, Placement_detail!A114:E329, 4, FALSE)</f>
        <v>Placed</v>
      </c>
      <c r="P115" s="8">
        <f>VLOOKUP(A115, Placement_detail!A114:E329, 5, FALSE)</f>
        <v>280000</v>
      </c>
    </row>
    <row r="116" spans="1:16" ht="12.5" x14ac:dyDescent="0.25">
      <c r="A116" s="8">
        <v>115</v>
      </c>
      <c r="B116" s="11" t="s">
        <v>125</v>
      </c>
      <c r="C116" s="9" t="s">
        <v>13</v>
      </c>
      <c r="D116" s="8">
        <v>65</v>
      </c>
      <c r="E116" s="9" t="s">
        <v>19</v>
      </c>
      <c r="F116" s="8">
        <v>68</v>
      </c>
      <c r="G116" s="9" t="s">
        <v>14</v>
      </c>
      <c r="H116" s="9" t="s">
        <v>20</v>
      </c>
      <c r="I116" s="8">
        <v>69</v>
      </c>
      <c r="J116" s="9" t="s">
        <v>24</v>
      </c>
      <c r="K116" s="9" t="s">
        <v>17</v>
      </c>
      <c r="L116" s="8">
        <v>55.01</v>
      </c>
      <c r="M116" s="8" t="str">
        <f>VLOOKUP(A116, Placement_detail!A115:E330, 2, FALSE)</f>
        <v>No</v>
      </c>
      <c r="N116" s="8">
        <f>VLOOKUP(A116, Placement_detail!A115:E330, 3, FALSE)</f>
        <v>53.7</v>
      </c>
      <c r="O116" s="8" t="str">
        <f>VLOOKUP(A116, Placement_detail!A115:E330, 4, FALSE)</f>
        <v>Placed</v>
      </c>
      <c r="P116" s="8">
        <f>VLOOKUP(A116, Placement_detail!A115:E330, 5, FALSE)</f>
        <v>250000</v>
      </c>
    </row>
    <row r="117" spans="1:16" ht="12.5" x14ac:dyDescent="0.25">
      <c r="A117" s="8">
        <v>116</v>
      </c>
      <c r="B117" s="11" t="s">
        <v>126</v>
      </c>
      <c r="C117" s="9" t="s">
        <v>28</v>
      </c>
      <c r="D117" s="8">
        <v>73</v>
      </c>
      <c r="E117" s="9" t="s">
        <v>14</v>
      </c>
      <c r="F117" s="8">
        <v>63</v>
      </c>
      <c r="G117" s="9" t="s">
        <v>14</v>
      </c>
      <c r="H117" s="9" t="s">
        <v>20</v>
      </c>
      <c r="I117" s="8">
        <v>66</v>
      </c>
      <c r="J117" s="9" t="s">
        <v>24</v>
      </c>
      <c r="K117" s="9" t="s">
        <v>21</v>
      </c>
      <c r="L117" s="8">
        <v>60.5</v>
      </c>
      <c r="M117" s="8" t="str">
        <f>VLOOKUP(A117, Placement_detail!A116:E331, 2, FALSE)</f>
        <v>No</v>
      </c>
      <c r="N117" s="8">
        <f>VLOOKUP(A117, Placement_detail!A116:E331, 3, FALSE)</f>
        <v>89</v>
      </c>
      <c r="O117" s="8" t="str">
        <f>VLOOKUP(A117, Placement_detail!A116:E331, 4, FALSE)</f>
        <v>Placed</v>
      </c>
      <c r="P117" s="8">
        <f>VLOOKUP(A117, Placement_detail!A116:E331, 5, FALSE)</f>
        <v>216000</v>
      </c>
    </row>
    <row r="118" spans="1:16" ht="12.5" x14ac:dyDescent="0.25">
      <c r="A118" s="8">
        <v>117</v>
      </c>
      <c r="B118" s="11" t="s">
        <v>127</v>
      </c>
      <c r="C118" s="9" t="s">
        <v>13</v>
      </c>
      <c r="D118" s="8">
        <v>68.2</v>
      </c>
      <c r="E118" s="9" t="s">
        <v>19</v>
      </c>
      <c r="F118" s="8">
        <v>72.8</v>
      </c>
      <c r="G118" s="9" t="s">
        <v>19</v>
      </c>
      <c r="H118" s="9" t="s">
        <v>15</v>
      </c>
      <c r="I118" s="8">
        <v>66.599999999999994</v>
      </c>
      <c r="J118" s="9" t="s">
        <v>24</v>
      </c>
      <c r="K118" s="9" t="s">
        <v>21</v>
      </c>
      <c r="L118" s="8">
        <v>70.849999999999994</v>
      </c>
      <c r="M118" s="8" t="str">
        <f>VLOOKUP(A118, Placement_detail!A117:E332, 2, FALSE)</f>
        <v>Yes</v>
      </c>
      <c r="N118" s="8">
        <f>VLOOKUP(A118, Placement_detail!A117:E332, 3, FALSE)</f>
        <v>96</v>
      </c>
      <c r="O118" s="8" t="str">
        <f>VLOOKUP(A118, Placement_detail!A117:E332, 4, FALSE)</f>
        <v>Placed</v>
      </c>
      <c r="P118" s="8">
        <f>VLOOKUP(A118, Placement_detail!A117:E332, 5, FALSE)</f>
        <v>300000</v>
      </c>
    </row>
    <row r="119" spans="1:16" ht="12.5" x14ac:dyDescent="0.25">
      <c r="A119" s="8">
        <v>118</v>
      </c>
      <c r="B119" s="11" t="s">
        <v>128</v>
      </c>
      <c r="C119" s="9" t="s">
        <v>13</v>
      </c>
      <c r="D119" s="8">
        <v>77</v>
      </c>
      <c r="E119" s="9" t="s">
        <v>14</v>
      </c>
      <c r="F119" s="8">
        <v>75</v>
      </c>
      <c r="G119" s="9" t="s">
        <v>14</v>
      </c>
      <c r="H119" s="9" t="s">
        <v>20</v>
      </c>
      <c r="I119" s="8">
        <v>73</v>
      </c>
      <c r="J119" s="9" t="s">
        <v>16</v>
      </c>
      <c r="K119" s="9" t="s">
        <v>21</v>
      </c>
      <c r="L119" s="8">
        <v>67.05</v>
      </c>
      <c r="M119" s="8" t="str">
        <f>VLOOKUP(A119, Placement_detail!A118:E333, 2, FALSE)</f>
        <v>No</v>
      </c>
      <c r="N119" s="8">
        <f>VLOOKUP(A119, Placement_detail!A118:E333, 3, FALSE)</f>
        <v>80</v>
      </c>
      <c r="O119" s="8" t="str">
        <f>VLOOKUP(A119, Placement_detail!A118:E333, 4, FALSE)</f>
        <v>Placed</v>
      </c>
      <c r="P119" s="8">
        <f>VLOOKUP(A119, Placement_detail!A118:E333, 5, FALSE)</f>
        <v>240000</v>
      </c>
    </row>
    <row r="120" spans="1:16" ht="12.5" x14ac:dyDescent="0.25">
      <c r="A120" s="8">
        <v>119</v>
      </c>
      <c r="B120" s="11" t="s">
        <v>129</v>
      </c>
      <c r="C120" s="9" t="s">
        <v>13</v>
      </c>
      <c r="D120" s="8">
        <v>76</v>
      </c>
      <c r="E120" s="9" t="s">
        <v>19</v>
      </c>
      <c r="F120" s="8">
        <v>80</v>
      </c>
      <c r="G120" s="9" t="s">
        <v>19</v>
      </c>
      <c r="H120" s="9" t="s">
        <v>20</v>
      </c>
      <c r="I120" s="8">
        <v>78</v>
      </c>
      <c r="J120" s="9" t="s">
        <v>16</v>
      </c>
      <c r="K120" s="9" t="s">
        <v>17</v>
      </c>
      <c r="L120" s="8">
        <v>70.48</v>
      </c>
      <c r="M120" s="8" t="str">
        <f>VLOOKUP(A120, Placement_detail!A119:E334, 2, FALSE)</f>
        <v>Yes</v>
      </c>
      <c r="N120" s="8">
        <f>VLOOKUP(A120, Placement_detail!A119:E334, 3, FALSE)</f>
        <v>97</v>
      </c>
      <c r="O120" s="8" t="str">
        <f>VLOOKUP(A120, Placement_detail!A119:E334, 4, FALSE)</f>
        <v>Placed</v>
      </c>
      <c r="P120" s="8">
        <f>VLOOKUP(A120, Placement_detail!A119:E334, 5, FALSE)</f>
        <v>276000</v>
      </c>
    </row>
    <row r="121" spans="1:16" ht="12.5" x14ac:dyDescent="0.25">
      <c r="A121" s="8">
        <v>120</v>
      </c>
      <c r="B121" s="11" t="s">
        <v>130</v>
      </c>
      <c r="C121" s="9" t="s">
        <v>13</v>
      </c>
      <c r="D121" s="8">
        <v>60.8</v>
      </c>
      <c r="E121" s="9" t="s">
        <v>19</v>
      </c>
      <c r="F121" s="8">
        <v>68.400000000000006</v>
      </c>
      <c r="G121" s="9" t="s">
        <v>19</v>
      </c>
      <c r="H121" s="9" t="s">
        <v>15</v>
      </c>
      <c r="I121" s="8">
        <v>64.599999999999994</v>
      </c>
      <c r="J121" s="9" t="s">
        <v>24</v>
      </c>
      <c r="K121" s="9" t="s">
        <v>21</v>
      </c>
      <c r="L121" s="8">
        <v>64.34</v>
      </c>
      <c r="M121" s="8" t="str">
        <f>VLOOKUP(A121, Placement_detail!A120:E335, 2, FALSE)</f>
        <v>Yes</v>
      </c>
      <c r="N121" s="8">
        <f>VLOOKUP(A121, Placement_detail!A120:E335, 3, FALSE)</f>
        <v>82.66</v>
      </c>
      <c r="O121" s="8" t="str">
        <f>VLOOKUP(A121, Placement_detail!A120:E335, 4, FALSE)</f>
        <v>Placed</v>
      </c>
      <c r="P121" s="8">
        <f>VLOOKUP(A121, Placement_detail!A120:E335, 5, FALSE)</f>
        <v>940000</v>
      </c>
    </row>
    <row r="122" spans="1:16" ht="12.5" x14ac:dyDescent="0.25">
      <c r="A122" s="8">
        <v>121</v>
      </c>
      <c r="B122" s="11" t="s">
        <v>131</v>
      </c>
      <c r="C122" s="9" t="s">
        <v>13</v>
      </c>
      <c r="D122" s="8">
        <v>58</v>
      </c>
      <c r="E122" s="9" t="s">
        <v>14</v>
      </c>
      <c r="F122" s="8">
        <v>40</v>
      </c>
      <c r="G122" s="9" t="s">
        <v>14</v>
      </c>
      <c r="H122" s="9" t="s">
        <v>20</v>
      </c>
      <c r="I122" s="8">
        <v>59</v>
      </c>
      <c r="J122" s="9" t="s">
        <v>24</v>
      </c>
      <c r="K122" s="9" t="s">
        <v>17</v>
      </c>
      <c r="L122" s="8">
        <v>58.81</v>
      </c>
      <c r="M122" s="8" t="str">
        <f>VLOOKUP(A122, Placement_detail!A121:E336, 2, FALSE)</f>
        <v>No</v>
      </c>
      <c r="N122" s="8">
        <f>VLOOKUP(A122, Placement_detail!A121:E336, 3, FALSE)</f>
        <v>73</v>
      </c>
      <c r="O122" s="8" t="str">
        <f>VLOOKUP(A122, Placement_detail!A121:E336, 4, FALSE)</f>
        <v>Not Placed</v>
      </c>
      <c r="P122" s="8">
        <f>VLOOKUP(A122, Placement_detail!A121:E336, 5, FALSE)</f>
        <v>0</v>
      </c>
    </row>
    <row r="123" spans="1:16" ht="12.5" x14ac:dyDescent="0.25">
      <c r="A123" s="8">
        <v>122</v>
      </c>
      <c r="B123" s="11" t="s">
        <v>132</v>
      </c>
      <c r="C123" s="9" t="s">
        <v>28</v>
      </c>
      <c r="D123" s="8">
        <v>64</v>
      </c>
      <c r="E123" s="9" t="s">
        <v>19</v>
      </c>
      <c r="F123" s="8">
        <v>67</v>
      </c>
      <c r="G123" s="9" t="s">
        <v>14</v>
      </c>
      <c r="H123" s="9" t="s">
        <v>20</v>
      </c>
      <c r="I123" s="8">
        <v>69.599999999999994</v>
      </c>
      <c r="J123" s="9" t="s">
        <v>16</v>
      </c>
      <c r="K123" s="9" t="s">
        <v>17</v>
      </c>
      <c r="L123" s="8">
        <v>71.489999999999995</v>
      </c>
      <c r="M123" s="8" t="str">
        <f>VLOOKUP(A123, Placement_detail!A122:E337, 2, FALSE)</f>
        <v>Yes</v>
      </c>
      <c r="N123" s="8">
        <f>VLOOKUP(A123, Placement_detail!A122:E337, 3, FALSE)</f>
        <v>55.67</v>
      </c>
      <c r="O123" s="8" t="str">
        <f>VLOOKUP(A123, Placement_detail!A122:E337, 4, FALSE)</f>
        <v>Placed</v>
      </c>
      <c r="P123" s="8">
        <f>VLOOKUP(A123, Placement_detail!A122:E337, 5, FALSE)</f>
        <v>250000</v>
      </c>
    </row>
    <row r="124" spans="1:16" ht="12.5" x14ac:dyDescent="0.25">
      <c r="A124" s="8">
        <v>123</v>
      </c>
      <c r="B124" s="11" t="s">
        <v>133</v>
      </c>
      <c r="C124" s="9" t="s">
        <v>28</v>
      </c>
      <c r="D124" s="8">
        <v>66.5</v>
      </c>
      <c r="E124" s="9" t="s">
        <v>19</v>
      </c>
      <c r="F124" s="8">
        <v>66.8</v>
      </c>
      <c r="G124" s="9" t="s">
        <v>19</v>
      </c>
      <c r="H124" s="9" t="s">
        <v>23</v>
      </c>
      <c r="I124" s="8">
        <v>69.3</v>
      </c>
      <c r="J124" s="9" t="s">
        <v>24</v>
      </c>
      <c r="K124" s="9" t="s">
        <v>21</v>
      </c>
      <c r="L124" s="8">
        <v>71</v>
      </c>
      <c r="M124" s="8" t="str">
        <f>VLOOKUP(A124, Placement_detail!A123:E338, 2, FALSE)</f>
        <v>Yes</v>
      </c>
      <c r="N124" s="8">
        <f>VLOOKUP(A124, Placement_detail!A123:E338, 3, FALSE)</f>
        <v>80.400000000000006</v>
      </c>
      <c r="O124" s="8" t="str">
        <f>VLOOKUP(A124, Placement_detail!A123:E338, 4, FALSE)</f>
        <v>Placed</v>
      </c>
      <c r="P124" s="8">
        <f>VLOOKUP(A124, Placement_detail!A123:E338, 5, FALSE)</f>
        <v>236000</v>
      </c>
    </row>
    <row r="125" spans="1:16" ht="12.5" x14ac:dyDescent="0.25">
      <c r="A125" s="8">
        <v>124</v>
      </c>
      <c r="B125" s="11" t="s">
        <v>44</v>
      </c>
      <c r="C125" s="9" t="s">
        <v>13</v>
      </c>
      <c r="D125" s="8">
        <v>74</v>
      </c>
      <c r="E125" s="9" t="s">
        <v>14</v>
      </c>
      <c r="F125" s="8">
        <v>59</v>
      </c>
      <c r="G125" s="9" t="s">
        <v>14</v>
      </c>
      <c r="H125" s="9" t="s">
        <v>15</v>
      </c>
      <c r="I125" s="8">
        <v>73</v>
      </c>
      <c r="J125" s="9" t="s">
        <v>24</v>
      </c>
      <c r="K125" s="9" t="s">
        <v>17</v>
      </c>
      <c r="L125" s="8">
        <v>56.7</v>
      </c>
      <c r="M125" s="8" t="str">
        <f>VLOOKUP(A125, Placement_detail!A124:E339, 2, FALSE)</f>
        <v>Yes</v>
      </c>
      <c r="N125" s="8">
        <f>VLOOKUP(A125, Placement_detail!A124:E339, 3, FALSE)</f>
        <v>60</v>
      </c>
      <c r="O125" s="8" t="str">
        <f>VLOOKUP(A125, Placement_detail!A124:E339, 4, FALSE)</f>
        <v>Placed</v>
      </c>
      <c r="P125" s="8">
        <f>VLOOKUP(A125, Placement_detail!A124:E339, 5, FALSE)</f>
        <v>240000</v>
      </c>
    </row>
    <row r="126" spans="1:16" ht="12.5" x14ac:dyDescent="0.25">
      <c r="A126" s="8">
        <v>125</v>
      </c>
      <c r="B126" s="11" t="s">
        <v>105</v>
      </c>
      <c r="C126" s="9" t="s">
        <v>13</v>
      </c>
      <c r="D126" s="8">
        <v>67</v>
      </c>
      <c r="E126" s="9" t="s">
        <v>19</v>
      </c>
      <c r="F126" s="8">
        <v>71</v>
      </c>
      <c r="G126" s="9" t="s">
        <v>19</v>
      </c>
      <c r="H126" s="9" t="s">
        <v>20</v>
      </c>
      <c r="I126" s="8">
        <v>64.33</v>
      </c>
      <c r="J126" s="9" t="s">
        <v>14</v>
      </c>
      <c r="K126" s="9" t="s">
        <v>17</v>
      </c>
      <c r="L126" s="8">
        <v>61.26</v>
      </c>
      <c r="M126" s="8" t="str">
        <f>VLOOKUP(A126, Placement_detail!A125:E340, 2, FALSE)</f>
        <v>Yes</v>
      </c>
      <c r="N126" s="8">
        <f>VLOOKUP(A126, Placement_detail!A125:E340, 3, FALSE)</f>
        <v>64</v>
      </c>
      <c r="O126" s="8" t="str">
        <f>VLOOKUP(A126, Placement_detail!A125:E340, 4, FALSE)</f>
        <v>Placed</v>
      </c>
      <c r="P126" s="8">
        <f>VLOOKUP(A126, Placement_detail!A125:E340, 5, FALSE)</f>
        <v>250000</v>
      </c>
    </row>
    <row r="127" spans="1:16" ht="12.5" x14ac:dyDescent="0.25">
      <c r="A127" s="8">
        <v>126</v>
      </c>
      <c r="B127" s="11" t="s">
        <v>134</v>
      </c>
      <c r="C127" s="9" t="s">
        <v>28</v>
      </c>
      <c r="D127" s="8">
        <v>84</v>
      </c>
      <c r="E127" s="9" t="s">
        <v>19</v>
      </c>
      <c r="F127" s="8">
        <v>73</v>
      </c>
      <c r="G127" s="9" t="s">
        <v>19</v>
      </c>
      <c r="H127" s="9" t="s">
        <v>15</v>
      </c>
      <c r="I127" s="8">
        <v>73</v>
      </c>
      <c r="J127" s="9" t="s">
        <v>24</v>
      </c>
      <c r="K127" s="9" t="s">
        <v>21</v>
      </c>
      <c r="L127" s="8">
        <v>73.33</v>
      </c>
      <c r="M127" s="8" t="str">
        <f>VLOOKUP(A127, Placement_detail!A126:E341, 2, FALSE)</f>
        <v>No</v>
      </c>
      <c r="N127" s="8">
        <f>VLOOKUP(A127, Placement_detail!A126:E341, 3, FALSE)</f>
        <v>75</v>
      </c>
      <c r="O127" s="8" t="str">
        <f>VLOOKUP(A127, Placement_detail!A126:E341, 4, FALSE)</f>
        <v>Placed</v>
      </c>
      <c r="P127" s="8">
        <f>VLOOKUP(A127, Placement_detail!A126:E341, 5, FALSE)</f>
        <v>350000</v>
      </c>
    </row>
    <row r="128" spans="1:16" ht="12.5" x14ac:dyDescent="0.25">
      <c r="A128" s="8">
        <v>127</v>
      </c>
      <c r="B128" s="11" t="s">
        <v>135</v>
      </c>
      <c r="C128" s="9" t="s">
        <v>28</v>
      </c>
      <c r="D128" s="8">
        <v>79</v>
      </c>
      <c r="E128" s="9" t="s">
        <v>14</v>
      </c>
      <c r="F128" s="8">
        <v>61</v>
      </c>
      <c r="G128" s="9" t="s">
        <v>14</v>
      </c>
      <c r="H128" s="9" t="s">
        <v>20</v>
      </c>
      <c r="I128" s="8">
        <v>75.5</v>
      </c>
      <c r="J128" s="9" t="s">
        <v>16</v>
      </c>
      <c r="K128" s="9" t="s">
        <v>21</v>
      </c>
      <c r="L128" s="8">
        <v>68.2</v>
      </c>
      <c r="M128" s="8" t="str">
        <f>VLOOKUP(A128, Placement_detail!A127:E342, 2, FALSE)</f>
        <v>Yes</v>
      </c>
      <c r="N128" s="8">
        <f>VLOOKUP(A128, Placement_detail!A127:E342, 3, FALSE)</f>
        <v>70</v>
      </c>
      <c r="O128" s="8" t="str">
        <f>VLOOKUP(A128, Placement_detail!A127:E342, 4, FALSE)</f>
        <v>Placed</v>
      </c>
      <c r="P128" s="8">
        <f>VLOOKUP(A128, Placement_detail!A127:E342, 5, FALSE)</f>
        <v>210000</v>
      </c>
    </row>
    <row r="129" spans="1:16" ht="12.5" x14ac:dyDescent="0.25">
      <c r="A129" s="8">
        <v>128</v>
      </c>
      <c r="B129" s="11" t="s">
        <v>136</v>
      </c>
      <c r="C129" s="9" t="s">
        <v>28</v>
      </c>
      <c r="D129" s="8">
        <v>72</v>
      </c>
      <c r="E129" s="9" t="s">
        <v>14</v>
      </c>
      <c r="F129" s="8">
        <v>60</v>
      </c>
      <c r="G129" s="9" t="s">
        <v>14</v>
      </c>
      <c r="H129" s="9" t="s">
        <v>20</v>
      </c>
      <c r="I129" s="8">
        <v>69</v>
      </c>
      <c r="J129" s="9" t="s">
        <v>24</v>
      </c>
      <c r="K129" s="9" t="s">
        <v>17</v>
      </c>
      <c r="L129" s="8">
        <v>58.4</v>
      </c>
      <c r="M129" s="8" t="str">
        <f>VLOOKUP(A129, Placement_detail!A128:E343, 2, FALSE)</f>
        <v>No</v>
      </c>
      <c r="N129" s="8">
        <f>VLOOKUP(A129, Placement_detail!A128:E343, 3, FALSE)</f>
        <v>55.5</v>
      </c>
      <c r="O129" s="8" t="str">
        <f>VLOOKUP(A129, Placement_detail!A128:E343, 4, FALSE)</f>
        <v>Placed</v>
      </c>
      <c r="P129" s="8">
        <f>VLOOKUP(A129, Placement_detail!A128:E343, 5, FALSE)</f>
        <v>250000</v>
      </c>
    </row>
    <row r="130" spans="1:16" ht="12.5" x14ac:dyDescent="0.25">
      <c r="A130" s="8">
        <v>129</v>
      </c>
      <c r="B130" s="11" t="s">
        <v>137</v>
      </c>
      <c r="C130" s="9" t="s">
        <v>13</v>
      </c>
      <c r="D130" s="8">
        <v>80.400000000000006</v>
      </c>
      <c r="E130" s="9" t="s">
        <v>19</v>
      </c>
      <c r="F130" s="8">
        <v>73.400000000000006</v>
      </c>
      <c r="G130" s="9" t="s">
        <v>19</v>
      </c>
      <c r="H130" s="9" t="s">
        <v>20</v>
      </c>
      <c r="I130" s="8">
        <v>77.72</v>
      </c>
      <c r="J130" s="9" t="s">
        <v>16</v>
      </c>
      <c r="K130" s="9" t="s">
        <v>17</v>
      </c>
      <c r="L130" s="8">
        <v>76.260000000000005</v>
      </c>
      <c r="M130" s="8" t="str">
        <f>VLOOKUP(A130, Placement_detail!A129:E344, 2, FALSE)</f>
        <v>Yes</v>
      </c>
      <c r="N130" s="8">
        <f>VLOOKUP(A130, Placement_detail!A129:E344, 3, FALSE)</f>
        <v>81.2</v>
      </c>
      <c r="O130" s="8" t="str">
        <f>VLOOKUP(A130, Placement_detail!A129:E344, 4, FALSE)</f>
        <v>Placed</v>
      </c>
      <c r="P130" s="8">
        <f>VLOOKUP(A130, Placement_detail!A129:E344, 5, FALSE)</f>
        <v>400000</v>
      </c>
    </row>
    <row r="131" spans="1:16" ht="12.5" x14ac:dyDescent="0.25">
      <c r="A131" s="8">
        <v>130</v>
      </c>
      <c r="B131" s="11" t="s">
        <v>138</v>
      </c>
      <c r="C131" s="9" t="s">
        <v>13</v>
      </c>
      <c r="D131" s="8">
        <v>76.7</v>
      </c>
      <c r="E131" s="9" t="s">
        <v>19</v>
      </c>
      <c r="F131" s="8">
        <v>89.7</v>
      </c>
      <c r="G131" s="9" t="s">
        <v>14</v>
      </c>
      <c r="H131" s="9" t="s">
        <v>15</v>
      </c>
      <c r="I131" s="8">
        <v>66</v>
      </c>
      <c r="J131" s="9" t="s">
        <v>24</v>
      </c>
      <c r="K131" s="9" t="s">
        <v>21</v>
      </c>
      <c r="L131" s="8">
        <v>68.55</v>
      </c>
      <c r="M131" s="8" t="str">
        <f>VLOOKUP(A131, Placement_detail!A130:E345, 2, FALSE)</f>
        <v>Yes</v>
      </c>
      <c r="N131" s="8">
        <f>VLOOKUP(A131, Placement_detail!A130:E345, 3, FALSE)</f>
        <v>90</v>
      </c>
      <c r="O131" s="8" t="str">
        <f>VLOOKUP(A131, Placement_detail!A130:E345, 4, FALSE)</f>
        <v>Placed</v>
      </c>
      <c r="P131" s="8">
        <f>VLOOKUP(A131, Placement_detail!A130:E345, 5, FALSE)</f>
        <v>250000</v>
      </c>
    </row>
    <row r="132" spans="1:16" ht="12.5" x14ac:dyDescent="0.25">
      <c r="A132" s="8">
        <v>131</v>
      </c>
      <c r="B132" s="11" t="s">
        <v>110</v>
      </c>
      <c r="C132" s="9" t="s">
        <v>13</v>
      </c>
      <c r="D132" s="8">
        <v>62</v>
      </c>
      <c r="E132" s="9" t="s">
        <v>19</v>
      </c>
      <c r="F132" s="8">
        <v>65</v>
      </c>
      <c r="G132" s="9" t="s">
        <v>14</v>
      </c>
      <c r="H132" s="9" t="s">
        <v>15</v>
      </c>
      <c r="I132" s="8">
        <v>60</v>
      </c>
      <c r="J132" s="9" t="s">
        <v>24</v>
      </c>
      <c r="K132" s="9" t="s">
        <v>21</v>
      </c>
      <c r="L132" s="8">
        <v>64.150000000000006</v>
      </c>
      <c r="M132" s="8" t="str">
        <f>VLOOKUP(A132, Placement_detail!A131:E346, 2, FALSE)</f>
        <v>No</v>
      </c>
      <c r="N132" s="8">
        <f>VLOOKUP(A132, Placement_detail!A131:E346, 3, FALSE)</f>
        <v>84</v>
      </c>
      <c r="O132" s="8" t="str">
        <f>VLOOKUP(A132, Placement_detail!A131:E346, 4, FALSE)</f>
        <v>Not Placed</v>
      </c>
      <c r="P132" s="8">
        <f>VLOOKUP(A132, Placement_detail!A131:E346, 5, FALSE)</f>
        <v>0</v>
      </c>
    </row>
    <row r="133" spans="1:16" ht="12.5" x14ac:dyDescent="0.25">
      <c r="A133" s="8">
        <v>132</v>
      </c>
      <c r="B133" s="11" t="s">
        <v>139</v>
      </c>
      <c r="C133" s="9" t="s">
        <v>28</v>
      </c>
      <c r="D133" s="8">
        <v>74.900000000000006</v>
      </c>
      <c r="E133" s="9" t="s">
        <v>14</v>
      </c>
      <c r="F133" s="8">
        <v>57</v>
      </c>
      <c r="G133" s="9" t="s">
        <v>14</v>
      </c>
      <c r="H133" s="9" t="s">
        <v>20</v>
      </c>
      <c r="I133" s="8">
        <v>62</v>
      </c>
      <c r="J133" s="9" t="s">
        <v>14</v>
      </c>
      <c r="K133" s="9" t="s">
        <v>21</v>
      </c>
      <c r="L133" s="8">
        <v>60.78</v>
      </c>
      <c r="M133" s="8" t="str">
        <f>VLOOKUP(A133, Placement_detail!A132:E347, 2, FALSE)</f>
        <v>Yes</v>
      </c>
      <c r="N133" s="8">
        <f>VLOOKUP(A133, Placement_detail!A132:E347, 3, FALSE)</f>
        <v>80</v>
      </c>
      <c r="O133" s="8" t="str">
        <f>VLOOKUP(A133, Placement_detail!A132:E347, 4, FALSE)</f>
        <v>Placed</v>
      </c>
      <c r="P133" s="8">
        <f>VLOOKUP(A133, Placement_detail!A132:E347, 5, FALSE)</f>
        <v>360000</v>
      </c>
    </row>
    <row r="134" spans="1:16" ht="12.5" x14ac:dyDescent="0.25">
      <c r="A134" s="8">
        <v>133</v>
      </c>
      <c r="B134" s="11" t="s">
        <v>140</v>
      </c>
      <c r="C134" s="9" t="s">
        <v>13</v>
      </c>
      <c r="D134" s="8">
        <v>67</v>
      </c>
      <c r="E134" s="9" t="s">
        <v>14</v>
      </c>
      <c r="F134" s="8">
        <v>68</v>
      </c>
      <c r="G134" s="9" t="s">
        <v>14</v>
      </c>
      <c r="H134" s="9" t="s">
        <v>15</v>
      </c>
      <c r="I134" s="8">
        <v>64</v>
      </c>
      <c r="J134" s="9" t="s">
        <v>24</v>
      </c>
      <c r="K134" s="9" t="s">
        <v>17</v>
      </c>
      <c r="L134" s="8">
        <v>53.49</v>
      </c>
      <c r="M134" s="8" t="str">
        <f>VLOOKUP(A134, Placement_detail!A133:E348, 2, FALSE)</f>
        <v>Yes</v>
      </c>
      <c r="N134" s="8">
        <f>VLOOKUP(A134, Placement_detail!A133:E348, 3, FALSE)</f>
        <v>74.400000000000006</v>
      </c>
      <c r="O134" s="8" t="str">
        <f>VLOOKUP(A134, Placement_detail!A133:E348, 4, FALSE)</f>
        <v>Placed</v>
      </c>
      <c r="P134" s="8">
        <f>VLOOKUP(A134, Placement_detail!A133:E348, 5, FALSE)</f>
        <v>300000</v>
      </c>
    </row>
    <row r="135" spans="1:16" ht="12.5" x14ac:dyDescent="0.25">
      <c r="A135" s="8">
        <v>134</v>
      </c>
      <c r="B135" s="11" t="s">
        <v>89</v>
      </c>
      <c r="C135" s="9" t="s">
        <v>13</v>
      </c>
      <c r="D135" s="8">
        <v>73</v>
      </c>
      <c r="E135" s="9" t="s">
        <v>19</v>
      </c>
      <c r="F135" s="8">
        <v>64</v>
      </c>
      <c r="G135" s="9" t="s">
        <v>14</v>
      </c>
      <c r="H135" s="9" t="s">
        <v>15</v>
      </c>
      <c r="I135" s="8">
        <v>77</v>
      </c>
      <c r="J135" s="9" t="s">
        <v>24</v>
      </c>
      <c r="K135" s="9" t="s">
        <v>17</v>
      </c>
      <c r="L135" s="8">
        <v>60.98</v>
      </c>
      <c r="M135" s="8" t="str">
        <f>VLOOKUP(A135, Placement_detail!A134:E349, 2, FALSE)</f>
        <v>Yes</v>
      </c>
      <c r="N135" s="8">
        <f>VLOOKUP(A135, Placement_detail!A134:E349, 3, FALSE)</f>
        <v>65</v>
      </c>
      <c r="O135" s="8" t="str">
        <f>VLOOKUP(A135, Placement_detail!A134:E349, 4, FALSE)</f>
        <v>Placed</v>
      </c>
      <c r="P135" s="8">
        <f>VLOOKUP(A135, Placement_detail!A134:E349, 5, FALSE)</f>
        <v>250000</v>
      </c>
    </row>
    <row r="136" spans="1:16" ht="12.5" x14ac:dyDescent="0.25">
      <c r="A136" s="8">
        <v>135</v>
      </c>
      <c r="B136" s="11" t="s">
        <v>141</v>
      </c>
      <c r="C136" s="9" t="s">
        <v>28</v>
      </c>
      <c r="D136" s="8">
        <v>77.44</v>
      </c>
      <c r="E136" s="9" t="s">
        <v>19</v>
      </c>
      <c r="F136" s="8">
        <v>92</v>
      </c>
      <c r="G136" s="9" t="s">
        <v>14</v>
      </c>
      <c r="H136" s="9" t="s">
        <v>15</v>
      </c>
      <c r="I136" s="8">
        <v>72</v>
      </c>
      <c r="J136" s="9" t="s">
        <v>24</v>
      </c>
      <c r="K136" s="9" t="s">
        <v>21</v>
      </c>
      <c r="L136" s="8">
        <v>67.13</v>
      </c>
      <c r="M136" s="8" t="str">
        <f>VLOOKUP(A136, Placement_detail!A135:E350, 2, FALSE)</f>
        <v>Yes</v>
      </c>
      <c r="N136" s="8">
        <f>VLOOKUP(A136, Placement_detail!A135:E350, 3, FALSE)</f>
        <v>94</v>
      </c>
      <c r="O136" s="8" t="str">
        <f>VLOOKUP(A136, Placement_detail!A135:E350, 4, FALSE)</f>
        <v>Placed</v>
      </c>
      <c r="P136" s="8">
        <f>VLOOKUP(A136, Placement_detail!A135:E350, 5, FALSE)</f>
        <v>250000</v>
      </c>
    </row>
    <row r="137" spans="1:16" ht="12.5" x14ac:dyDescent="0.25">
      <c r="A137" s="8">
        <v>136</v>
      </c>
      <c r="B137" s="11" t="s">
        <v>114</v>
      </c>
      <c r="C137" s="9" t="s">
        <v>28</v>
      </c>
      <c r="D137" s="8">
        <v>72</v>
      </c>
      <c r="E137" s="9" t="s">
        <v>19</v>
      </c>
      <c r="F137" s="8">
        <v>56</v>
      </c>
      <c r="G137" s="9" t="s">
        <v>14</v>
      </c>
      <c r="H137" s="9" t="s">
        <v>20</v>
      </c>
      <c r="I137" s="8">
        <v>69</v>
      </c>
      <c r="J137" s="9" t="s">
        <v>24</v>
      </c>
      <c r="K137" s="9" t="s">
        <v>17</v>
      </c>
      <c r="L137" s="8">
        <v>65.63</v>
      </c>
      <c r="M137" s="8" t="str">
        <f>VLOOKUP(A137, Placement_detail!A136:E351, 2, FALSE)</f>
        <v>No</v>
      </c>
      <c r="N137" s="8">
        <f>VLOOKUP(A137, Placement_detail!A136:E351, 3, FALSE)</f>
        <v>55.6</v>
      </c>
      <c r="O137" s="8" t="str">
        <f>VLOOKUP(A137, Placement_detail!A136:E351, 4, FALSE)</f>
        <v>Placed</v>
      </c>
      <c r="P137" s="8">
        <f>VLOOKUP(A137, Placement_detail!A136:E351, 5, FALSE)</f>
        <v>200000</v>
      </c>
    </row>
    <row r="138" spans="1:16" ht="12.5" x14ac:dyDescent="0.25">
      <c r="A138" s="8">
        <v>137</v>
      </c>
      <c r="B138" s="11" t="s">
        <v>142</v>
      </c>
      <c r="C138" s="9" t="s">
        <v>28</v>
      </c>
      <c r="D138" s="8">
        <v>47</v>
      </c>
      <c r="E138" s="9" t="s">
        <v>19</v>
      </c>
      <c r="F138" s="8">
        <v>59</v>
      </c>
      <c r="G138" s="9" t="s">
        <v>19</v>
      </c>
      <c r="H138" s="9" t="s">
        <v>23</v>
      </c>
      <c r="I138" s="8">
        <v>64</v>
      </c>
      <c r="J138" s="9" t="s">
        <v>24</v>
      </c>
      <c r="K138" s="9" t="s">
        <v>21</v>
      </c>
      <c r="L138" s="8">
        <v>61.58</v>
      </c>
      <c r="M138" s="8" t="str">
        <f>VLOOKUP(A138, Placement_detail!A137:E352, 2, FALSE)</f>
        <v>No</v>
      </c>
      <c r="N138" s="8">
        <f>VLOOKUP(A138, Placement_detail!A137:E352, 3, FALSE)</f>
        <v>78</v>
      </c>
      <c r="O138" s="8" t="str">
        <f>VLOOKUP(A138, Placement_detail!A137:E352, 4, FALSE)</f>
        <v>Not Placed</v>
      </c>
      <c r="P138" s="8">
        <f>VLOOKUP(A138, Placement_detail!A137:E352, 5, FALSE)</f>
        <v>0</v>
      </c>
    </row>
    <row r="139" spans="1:16" ht="12.5" x14ac:dyDescent="0.25">
      <c r="A139" s="8">
        <v>138</v>
      </c>
      <c r="B139" s="11" t="s">
        <v>143</v>
      </c>
      <c r="C139" s="9" t="s">
        <v>13</v>
      </c>
      <c r="D139" s="8">
        <v>67</v>
      </c>
      <c r="E139" s="9" t="s">
        <v>14</v>
      </c>
      <c r="F139" s="8">
        <v>63</v>
      </c>
      <c r="G139" s="9" t="s">
        <v>19</v>
      </c>
      <c r="H139" s="9" t="s">
        <v>15</v>
      </c>
      <c r="I139" s="8">
        <v>72</v>
      </c>
      <c r="J139" s="9" t="s">
        <v>24</v>
      </c>
      <c r="K139" s="9" t="s">
        <v>17</v>
      </c>
      <c r="L139" s="8">
        <v>60.41</v>
      </c>
      <c r="M139" s="8" t="str">
        <f>VLOOKUP(A139, Placement_detail!A138:E353, 2, FALSE)</f>
        <v>No</v>
      </c>
      <c r="N139" s="8">
        <f>VLOOKUP(A139, Placement_detail!A138:E353, 3, FALSE)</f>
        <v>56</v>
      </c>
      <c r="O139" s="8" t="str">
        <f>VLOOKUP(A139, Placement_detail!A138:E353, 4, FALSE)</f>
        <v>Placed</v>
      </c>
      <c r="P139" s="8">
        <f>VLOOKUP(A139, Placement_detail!A138:E353, 5, FALSE)</f>
        <v>225000</v>
      </c>
    </row>
    <row r="140" spans="1:16" ht="12.5" x14ac:dyDescent="0.25">
      <c r="A140" s="8">
        <v>139</v>
      </c>
      <c r="B140" s="11" t="s">
        <v>144</v>
      </c>
      <c r="C140" s="9" t="s">
        <v>28</v>
      </c>
      <c r="D140" s="8">
        <v>82</v>
      </c>
      <c r="E140" s="9" t="s">
        <v>14</v>
      </c>
      <c r="F140" s="8">
        <v>64</v>
      </c>
      <c r="G140" s="9" t="s">
        <v>14</v>
      </c>
      <c r="H140" s="9" t="s">
        <v>20</v>
      </c>
      <c r="I140" s="8">
        <v>73</v>
      </c>
      <c r="J140" s="9" t="s">
        <v>16</v>
      </c>
      <c r="K140" s="9" t="s">
        <v>21</v>
      </c>
      <c r="L140" s="8">
        <v>71.77</v>
      </c>
      <c r="M140" s="8" t="str">
        <f>VLOOKUP(A140, Placement_detail!A139:E354, 2, FALSE)</f>
        <v>Yes</v>
      </c>
      <c r="N140" s="8">
        <f>VLOOKUP(A140, Placement_detail!A139:E354, 3, FALSE)</f>
        <v>96</v>
      </c>
      <c r="O140" s="8" t="str">
        <f>VLOOKUP(A140, Placement_detail!A139:E354, 4, FALSE)</f>
        <v>Placed</v>
      </c>
      <c r="P140" s="8">
        <f>VLOOKUP(A140, Placement_detail!A139:E354, 5, FALSE)</f>
        <v>250000</v>
      </c>
    </row>
    <row r="141" spans="1:16" ht="12.5" x14ac:dyDescent="0.25">
      <c r="A141" s="8">
        <v>140</v>
      </c>
      <c r="B141" s="11" t="s">
        <v>145</v>
      </c>
      <c r="C141" s="9" t="s">
        <v>13</v>
      </c>
      <c r="D141" s="8">
        <v>77</v>
      </c>
      <c r="E141" s="9" t="s">
        <v>19</v>
      </c>
      <c r="F141" s="8">
        <v>70</v>
      </c>
      <c r="G141" s="9" t="s">
        <v>19</v>
      </c>
      <c r="H141" s="9" t="s">
        <v>15</v>
      </c>
      <c r="I141" s="8">
        <v>59</v>
      </c>
      <c r="J141" s="9" t="s">
        <v>24</v>
      </c>
      <c r="K141" s="9" t="s">
        <v>21</v>
      </c>
      <c r="L141" s="8">
        <v>54.43</v>
      </c>
      <c r="M141" s="8" t="str">
        <f>VLOOKUP(A141, Placement_detail!A140:E355, 2, FALSE)</f>
        <v>Yes</v>
      </c>
      <c r="N141" s="8">
        <f>VLOOKUP(A141, Placement_detail!A140:E355, 3, FALSE)</f>
        <v>58</v>
      </c>
      <c r="O141" s="8" t="str">
        <f>VLOOKUP(A141, Placement_detail!A140:E355, 4, FALSE)</f>
        <v>Placed</v>
      </c>
      <c r="P141" s="8">
        <f>VLOOKUP(A141, Placement_detail!A140:E355, 5, FALSE)</f>
        <v>220000</v>
      </c>
    </row>
    <row r="142" spans="1:16" ht="12.5" x14ac:dyDescent="0.25">
      <c r="A142" s="8">
        <v>141</v>
      </c>
      <c r="B142" s="11" t="s">
        <v>146</v>
      </c>
      <c r="C142" s="9" t="s">
        <v>13</v>
      </c>
      <c r="D142" s="8">
        <v>65</v>
      </c>
      <c r="E142" s="9" t="s">
        <v>19</v>
      </c>
      <c r="F142" s="8">
        <v>64.8</v>
      </c>
      <c r="G142" s="9" t="s">
        <v>14</v>
      </c>
      <c r="H142" s="9" t="s">
        <v>15</v>
      </c>
      <c r="I142" s="8">
        <v>69.5</v>
      </c>
      <c r="J142" s="9" t="s">
        <v>24</v>
      </c>
      <c r="K142" s="9" t="s">
        <v>21</v>
      </c>
      <c r="L142" s="8">
        <v>56.94</v>
      </c>
      <c r="M142" s="8" t="str">
        <f>VLOOKUP(A142, Placement_detail!A141:E356, 2, FALSE)</f>
        <v>Yes</v>
      </c>
      <c r="N142" s="8">
        <f>VLOOKUP(A142, Placement_detail!A141:E356, 3, FALSE)</f>
        <v>56</v>
      </c>
      <c r="O142" s="8" t="str">
        <f>VLOOKUP(A142, Placement_detail!A141:E356, 4, FALSE)</f>
        <v>Placed</v>
      </c>
      <c r="P142" s="8">
        <f>VLOOKUP(A142, Placement_detail!A141:E356, 5, FALSE)</f>
        <v>265000</v>
      </c>
    </row>
    <row r="143" spans="1:16" ht="12.5" x14ac:dyDescent="0.25">
      <c r="A143" s="8">
        <v>142</v>
      </c>
      <c r="B143" s="11" t="s">
        <v>147</v>
      </c>
      <c r="C143" s="9" t="s">
        <v>13</v>
      </c>
      <c r="D143" s="8">
        <v>66</v>
      </c>
      <c r="E143" s="9" t="s">
        <v>19</v>
      </c>
      <c r="F143" s="8">
        <v>64</v>
      </c>
      <c r="G143" s="9" t="s">
        <v>19</v>
      </c>
      <c r="H143" s="9" t="s">
        <v>20</v>
      </c>
      <c r="I143" s="8">
        <v>60</v>
      </c>
      <c r="J143" s="9" t="s">
        <v>24</v>
      </c>
      <c r="K143" s="9" t="s">
        <v>17</v>
      </c>
      <c r="L143" s="8">
        <v>61.9</v>
      </c>
      <c r="M143" s="8" t="str">
        <f>VLOOKUP(A143, Placement_detail!A142:E357, 2, FALSE)</f>
        <v>No</v>
      </c>
      <c r="N143" s="8">
        <f>VLOOKUP(A143, Placement_detail!A142:E357, 3, FALSE)</f>
        <v>60</v>
      </c>
      <c r="O143" s="8" t="str">
        <f>VLOOKUP(A143, Placement_detail!A142:E357, 4, FALSE)</f>
        <v>Not Placed</v>
      </c>
      <c r="P143" s="8">
        <f>VLOOKUP(A143, Placement_detail!A142:E357, 5, FALSE)</f>
        <v>0</v>
      </c>
    </row>
    <row r="144" spans="1:16" ht="12.5" x14ac:dyDescent="0.25">
      <c r="A144" s="8">
        <v>143</v>
      </c>
      <c r="B144" s="11" t="s">
        <v>148</v>
      </c>
      <c r="C144" s="9" t="s">
        <v>13</v>
      </c>
      <c r="D144" s="8">
        <v>85</v>
      </c>
      <c r="E144" s="9" t="s">
        <v>19</v>
      </c>
      <c r="F144" s="8">
        <v>60</v>
      </c>
      <c r="G144" s="9" t="s">
        <v>14</v>
      </c>
      <c r="H144" s="9" t="s">
        <v>20</v>
      </c>
      <c r="I144" s="8">
        <v>73.430000000000007</v>
      </c>
      <c r="J144" s="9" t="s">
        <v>16</v>
      </c>
      <c r="K144" s="9" t="s">
        <v>21</v>
      </c>
      <c r="L144" s="8">
        <v>61.29</v>
      </c>
      <c r="M144" s="8" t="str">
        <f>VLOOKUP(A144, Placement_detail!A143:E358, 2, FALSE)</f>
        <v>Yes</v>
      </c>
      <c r="N144" s="8">
        <f>VLOOKUP(A144, Placement_detail!A143:E358, 3, FALSE)</f>
        <v>60</v>
      </c>
      <c r="O144" s="8" t="str">
        <f>VLOOKUP(A144, Placement_detail!A143:E358, 4, FALSE)</f>
        <v>Placed</v>
      </c>
      <c r="P144" s="8">
        <f>VLOOKUP(A144, Placement_detail!A143:E358, 5, FALSE)</f>
        <v>260000</v>
      </c>
    </row>
    <row r="145" spans="1:16" ht="12.5" x14ac:dyDescent="0.25">
      <c r="A145" s="8">
        <v>144</v>
      </c>
      <c r="B145" s="11" t="s">
        <v>50</v>
      </c>
      <c r="C145" s="9" t="s">
        <v>13</v>
      </c>
      <c r="D145" s="8">
        <v>77.67</v>
      </c>
      <c r="E145" s="9" t="s">
        <v>14</v>
      </c>
      <c r="F145" s="8">
        <v>64.89</v>
      </c>
      <c r="G145" s="9" t="s">
        <v>14</v>
      </c>
      <c r="H145" s="9" t="s">
        <v>15</v>
      </c>
      <c r="I145" s="8">
        <v>70.67</v>
      </c>
      <c r="J145" s="9" t="s">
        <v>24</v>
      </c>
      <c r="K145" s="9" t="s">
        <v>21</v>
      </c>
      <c r="L145" s="8">
        <v>60.39</v>
      </c>
      <c r="M145" s="8" t="str">
        <f>VLOOKUP(A145, Placement_detail!A144:E359, 2, FALSE)</f>
        <v>No</v>
      </c>
      <c r="N145" s="8">
        <f>VLOOKUP(A145, Placement_detail!A144:E359, 3, FALSE)</f>
        <v>89</v>
      </c>
      <c r="O145" s="8" t="str">
        <f>VLOOKUP(A145, Placement_detail!A144:E359, 4, FALSE)</f>
        <v>Placed</v>
      </c>
      <c r="P145" s="8">
        <f>VLOOKUP(A145, Placement_detail!A144:E359, 5, FALSE)</f>
        <v>300000</v>
      </c>
    </row>
    <row r="146" spans="1:16" ht="12.5" x14ac:dyDescent="0.25">
      <c r="A146" s="8">
        <v>145</v>
      </c>
      <c r="B146" s="11" t="s">
        <v>149</v>
      </c>
      <c r="C146" s="9" t="s">
        <v>13</v>
      </c>
      <c r="D146" s="8">
        <v>52</v>
      </c>
      <c r="E146" s="9" t="s">
        <v>14</v>
      </c>
      <c r="F146" s="8">
        <v>50</v>
      </c>
      <c r="G146" s="9" t="s">
        <v>14</v>
      </c>
      <c r="H146" s="9" t="s">
        <v>23</v>
      </c>
      <c r="I146" s="8">
        <v>61</v>
      </c>
      <c r="J146" s="9" t="s">
        <v>24</v>
      </c>
      <c r="K146" s="9" t="s">
        <v>21</v>
      </c>
      <c r="L146" s="8">
        <v>58.52</v>
      </c>
      <c r="M146" s="8" t="str">
        <f>VLOOKUP(A146, Placement_detail!A145:E360, 2, FALSE)</f>
        <v>No</v>
      </c>
      <c r="N146" s="8">
        <f>VLOOKUP(A146, Placement_detail!A145:E360, 3, FALSE)</f>
        <v>60</v>
      </c>
      <c r="O146" s="8" t="str">
        <f>VLOOKUP(A146, Placement_detail!A145:E360, 4, FALSE)</f>
        <v>Not Placed</v>
      </c>
      <c r="P146" s="8">
        <f>VLOOKUP(A146, Placement_detail!A145:E360, 5, FALSE)</f>
        <v>0</v>
      </c>
    </row>
    <row r="147" spans="1:16" ht="12.5" x14ac:dyDescent="0.25">
      <c r="A147" s="8">
        <v>146</v>
      </c>
      <c r="B147" s="11" t="s">
        <v>150</v>
      </c>
      <c r="C147" s="9" t="s">
        <v>13</v>
      </c>
      <c r="D147" s="8">
        <v>89.4</v>
      </c>
      <c r="E147" s="9" t="s">
        <v>14</v>
      </c>
      <c r="F147" s="8">
        <v>65.66</v>
      </c>
      <c r="G147" s="9" t="s">
        <v>14</v>
      </c>
      <c r="H147" s="9" t="s">
        <v>20</v>
      </c>
      <c r="I147" s="8">
        <v>71.25</v>
      </c>
      <c r="J147" s="9" t="s">
        <v>16</v>
      </c>
      <c r="K147" s="9" t="s">
        <v>17</v>
      </c>
      <c r="L147" s="8">
        <v>63.23</v>
      </c>
      <c r="M147" s="8" t="str">
        <f>VLOOKUP(A147, Placement_detail!A146:E361, 2, FALSE)</f>
        <v>No</v>
      </c>
      <c r="N147" s="8">
        <f>VLOOKUP(A147, Placement_detail!A146:E361, 3, FALSE)</f>
        <v>72</v>
      </c>
      <c r="O147" s="8" t="str">
        <f>VLOOKUP(A147, Placement_detail!A146:E361, 4, FALSE)</f>
        <v>Placed</v>
      </c>
      <c r="P147" s="8">
        <f>VLOOKUP(A147, Placement_detail!A146:E361, 5, FALSE)</f>
        <v>400000</v>
      </c>
    </row>
    <row r="148" spans="1:16" ht="12.5" x14ac:dyDescent="0.25">
      <c r="A148" s="8">
        <v>147</v>
      </c>
      <c r="B148" s="11" t="s">
        <v>151</v>
      </c>
      <c r="C148" s="9" t="s">
        <v>13</v>
      </c>
      <c r="D148" s="8">
        <v>62</v>
      </c>
      <c r="E148" s="9" t="s">
        <v>19</v>
      </c>
      <c r="F148" s="8">
        <v>63</v>
      </c>
      <c r="G148" s="9" t="s">
        <v>14</v>
      </c>
      <c r="H148" s="9" t="s">
        <v>20</v>
      </c>
      <c r="I148" s="8">
        <v>66</v>
      </c>
      <c r="J148" s="9" t="s">
        <v>24</v>
      </c>
      <c r="K148" s="9" t="s">
        <v>17</v>
      </c>
      <c r="L148" s="8">
        <v>55.14</v>
      </c>
      <c r="M148" s="8" t="str">
        <f>VLOOKUP(A148, Placement_detail!A147:E362, 2, FALSE)</f>
        <v>No</v>
      </c>
      <c r="N148" s="8">
        <f>VLOOKUP(A148, Placement_detail!A147:E362, 3, FALSE)</f>
        <v>85</v>
      </c>
      <c r="O148" s="8" t="str">
        <f>VLOOKUP(A148, Placement_detail!A147:E362, 4, FALSE)</f>
        <v>Placed</v>
      </c>
      <c r="P148" s="8">
        <f>VLOOKUP(A148, Placement_detail!A147:E362, 5, FALSE)</f>
        <v>233000</v>
      </c>
    </row>
    <row r="149" spans="1:16" ht="12.5" x14ac:dyDescent="0.25">
      <c r="A149" s="8">
        <v>148</v>
      </c>
      <c r="B149" s="11" t="s">
        <v>152</v>
      </c>
      <c r="C149" s="9" t="s">
        <v>13</v>
      </c>
      <c r="D149" s="8">
        <v>70</v>
      </c>
      <c r="E149" s="9" t="s">
        <v>19</v>
      </c>
      <c r="F149" s="8">
        <v>74</v>
      </c>
      <c r="G149" s="9" t="s">
        <v>19</v>
      </c>
      <c r="H149" s="9" t="s">
        <v>15</v>
      </c>
      <c r="I149" s="8">
        <v>65</v>
      </c>
      <c r="J149" s="9" t="s">
        <v>24</v>
      </c>
      <c r="K149" s="9" t="s">
        <v>21</v>
      </c>
      <c r="L149" s="8">
        <v>62.28</v>
      </c>
      <c r="M149" s="8" t="str">
        <f>VLOOKUP(A149, Placement_detail!A148:E363, 2, FALSE)</f>
        <v>No</v>
      </c>
      <c r="N149" s="8">
        <f>VLOOKUP(A149, Placement_detail!A148:E363, 3, FALSE)</f>
        <v>83</v>
      </c>
      <c r="O149" s="8" t="str">
        <f>VLOOKUP(A149, Placement_detail!A148:E363, 4, FALSE)</f>
        <v>Placed</v>
      </c>
      <c r="P149" s="8">
        <f>VLOOKUP(A149, Placement_detail!A148:E363, 5, FALSE)</f>
        <v>300000</v>
      </c>
    </row>
    <row r="150" spans="1:16" ht="12.5" x14ac:dyDescent="0.25">
      <c r="A150" s="8">
        <v>149</v>
      </c>
      <c r="B150" s="11" t="s">
        <v>153</v>
      </c>
      <c r="C150" s="9" t="s">
        <v>28</v>
      </c>
      <c r="D150" s="8">
        <v>77</v>
      </c>
      <c r="E150" s="9" t="s">
        <v>19</v>
      </c>
      <c r="F150" s="8">
        <v>86</v>
      </c>
      <c r="G150" s="9" t="s">
        <v>19</v>
      </c>
      <c r="H150" s="9" t="s">
        <v>23</v>
      </c>
      <c r="I150" s="8">
        <v>56</v>
      </c>
      <c r="J150" s="9" t="s">
        <v>14</v>
      </c>
      <c r="K150" s="9" t="s">
        <v>21</v>
      </c>
      <c r="L150" s="8">
        <v>64.08</v>
      </c>
      <c r="M150" s="8" t="str">
        <f>VLOOKUP(A150, Placement_detail!A149:E364, 2, FALSE)</f>
        <v>No</v>
      </c>
      <c r="N150" s="8">
        <f>VLOOKUP(A150, Placement_detail!A149:E364, 3, FALSE)</f>
        <v>57</v>
      </c>
      <c r="O150" s="8" t="str">
        <f>VLOOKUP(A150, Placement_detail!A149:E364, 4, FALSE)</f>
        <v>Placed</v>
      </c>
      <c r="P150" s="8">
        <f>VLOOKUP(A150, Placement_detail!A149:E364, 5, FALSE)</f>
        <v>240000</v>
      </c>
    </row>
    <row r="151" spans="1:16" ht="12.5" x14ac:dyDescent="0.25">
      <c r="A151" s="8">
        <v>150</v>
      </c>
      <c r="B151" s="11" t="s">
        <v>112</v>
      </c>
      <c r="C151" s="9" t="s">
        <v>13</v>
      </c>
      <c r="D151" s="8">
        <v>44</v>
      </c>
      <c r="E151" s="9" t="s">
        <v>19</v>
      </c>
      <c r="F151" s="8">
        <v>58</v>
      </c>
      <c r="G151" s="9" t="s">
        <v>19</v>
      </c>
      <c r="H151" s="9" t="s">
        <v>23</v>
      </c>
      <c r="I151" s="8">
        <v>55</v>
      </c>
      <c r="J151" s="9" t="s">
        <v>24</v>
      </c>
      <c r="K151" s="9" t="s">
        <v>17</v>
      </c>
      <c r="L151" s="8">
        <v>58.54</v>
      </c>
      <c r="M151" s="8" t="str">
        <f>VLOOKUP(A151, Placement_detail!A150:E365, 2, FALSE)</f>
        <v>Yes</v>
      </c>
      <c r="N151" s="8">
        <f>VLOOKUP(A151, Placement_detail!A150:E365, 3, FALSE)</f>
        <v>64.25</v>
      </c>
      <c r="O151" s="8" t="str">
        <f>VLOOKUP(A151, Placement_detail!A150:E365, 4, FALSE)</f>
        <v>Not Placed</v>
      </c>
      <c r="P151" s="8">
        <f>VLOOKUP(A151, Placement_detail!A150:E365, 5, FALSE)</f>
        <v>0</v>
      </c>
    </row>
    <row r="152" spans="1:16" ht="12.5" x14ac:dyDescent="0.25">
      <c r="A152" s="8">
        <v>151</v>
      </c>
      <c r="B152" s="11" t="s">
        <v>154</v>
      </c>
      <c r="C152" s="9" t="s">
        <v>13</v>
      </c>
      <c r="D152" s="8">
        <v>71</v>
      </c>
      <c r="E152" s="9" t="s">
        <v>19</v>
      </c>
      <c r="F152" s="8">
        <v>58.66</v>
      </c>
      <c r="G152" s="9" t="s">
        <v>19</v>
      </c>
      <c r="H152" s="9" t="s">
        <v>20</v>
      </c>
      <c r="I152" s="8">
        <v>58</v>
      </c>
      <c r="J152" s="9" t="s">
        <v>16</v>
      </c>
      <c r="K152" s="9" t="s">
        <v>21</v>
      </c>
      <c r="L152" s="8">
        <v>61.3</v>
      </c>
      <c r="M152" s="8" t="str">
        <f>VLOOKUP(A152, Placement_detail!A151:E366, 2, FALSE)</f>
        <v>Yes</v>
      </c>
      <c r="N152" s="8">
        <f>VLOOKUP(A152, Placement_detail!A151:E366, 3, FALSE)</f>
        <v>56</v>
      </c>
      <c r="O152" s="8" t="str">
        <f>VLOOKUP(A152, Placement_detail!A151:E366, 4, FALSE)</f>
        <v>Placed</v>
      </c>
      <c r="P152" s="8">
        <f>VLOOKUP(A152, Placement_detail!A151:E366, 5, FALSE)</f>
        <v>690000</v>
      </c>
    </row>
    <row r="153" spans="1:16" ht="12.5" x14ac:dyDescent="0.25">
      <c r="A153" s="8">
        <v>152</v>
      </c>
      <c r="B153" s="11" t="s">
        <v>155</v>
      </c>
      <c r="C153" s="9" t="s">
        <v>13</v>
      </c>
      <c r="D153" s="8">
        <v>65</v>
      </c>
      <c r="E153" s="9" t="s">
        <v>19</v>
      </c>
      <c r="F153" s="8">
        <v>65</v>
      </c>
      <c r="G153" s="9" t="s">
        <v>19</v>
      </c>
      <c r="H153" s="9" t="s">
        <v>15</v>
      </c>
      <c r="I153" s="8">
        <v>75</v>
      </c>
      <c r="J153" s="9" t="s">
        <v>24</v>
      </c>
      <c r="K153" s="9" t="s">
        <v>21</v>
      </c>
      <c r="L153" s="8">
        <v>58.87</v>
      </c>
      <c r="M153" s="8" t="str">
        <f>VLOOKUP(A153, Placement_detail!A152:E367, 2, FALSE)</f>
        <v>No</v>
      </c>
      <c r="N153" s="8">
        <f>VLOOKUP(A153, Placement_detail!A152:E367, 3, FALSE)</f>
        <v>83</v>
      </c>
      <c r="O153" s="8" t="str">
        <f>VLOOKUP(A153, Placement_detail!A152:E367, 4, FALSE)</f>
        <v>Placed</v>
      </c>
      <c r="P153" s="8">
        <f>VLOOKUP(A153, Placement_detail!A152:E367, 5, FALSE)</f>
        <v>270000</v>
      </c>
    </row>
    <row r="154" spans="1:16" ht="12.5" x14ac:dyDescent="0.25">
      <c r="A154" s="8">
        <v>153</v>
      </c>
      <c r="B154" s="11" t="s">
        <v>121</v>
      </c>
      <c r="C154" s="9" t="s">
        <v>28</v>
      </c>
      <c r="D154" s="8">
        <v>75.400000000000006</v>
      </c>
      <c r="E154" s="9" t="s">
        <v>14</v>
      </c>
      <c r="F154" s="8">
        <v>60.5</v>
      </c>
      <c r="G154" s="9" t="s">
        <v>19</v>
      </c>
      <c r="H154" s="9" t="s">
        <v>20</v>
      </c>
      <c r="I154" s="8">
        <v>84</v>
      </c>
      <c r="J154" s="9" t="s">
        <v>16</v>
      </c>
      <c r="K154" s="9" t="s">
        <v>21</v>
      </c>
      <c r="L154" s="8">
        <v>65.25</v>
      </c>
      <c r="M154" s="8" t="str">
        <f>VLOOKUP(A154, Placement_detail!A153:E368, 2, FALSE)</f>
        <v>No</v>
      </c>
      <c r="N154" s="8">
        <f>VLOOKUP(A154, Placement_detail!A153:E368, 3, FALSE)</f>
        <v>98</v>
      </c>
      <c r="O154" s="8" t="str">
        <f>VLOOKUP(A154, Placement_detail!A153:E368, 4, FALSE)</f>
        <v>Placed</v>
      </c>
      <c r="P154" s="8">
        <f>VLOOKUP(A154, Placement_detail!A153:E368, 5, FALSE)</f>
        <v>240000</v>
      </c>
    </row>
    <row r="155" spans="1:16" ht="12.5" x14ac:dyDescent="0.25">
      <c r="A155" s="8">
        <v>154</v>
      </c>
      <c r="B155" s="11" t="s">
        <v>156</v>
      </c>
      <c r="C155" s="9" t="s">
        <v>13</v>
      </c>
      <c r="D155" s="8">
        <v>49</v>
      </c>
      <c r="E155" s="9" t="s">
        <v>14</v>
      </c>
      <c r="F155" s="8">
        <v>59</v>
      </c>
      <c r="G155" s="9" t="s">
        <v>14</v>
      </c>
      <c r="H155" s="9" t="s">
        <v>20</v>
      </c>
      <c r="I155" s="8">
        <v>65</v>
      </c>
      <c r="J155" s="9" t="s">
        <v>16</v>
      </c>
      <c r="K155" s="9" t="s">
        <v>21</v>
      </c>
      <c r="L155" s="8">
        <v>62.48</v>
      </c>
      <c r="M155" s="8" t="str">
        <f>VLOOKUP(A155, Placement_detail!A154:E369, 2, FALSE)</f>
        <v>Yes</v>
      </c>
      <c r="N155" s="8">
        <f>VLOOKUP(A155, Placement_detail!A154:E369, 3, FALSE)</f>
        <v>86</v>
      </c>
      <c r="O155" s="8" t="str">
        <f>VLOOKUP(A155, Placement_detail!A154:E369, 4, FALSE)</f>
        <v>Placed</v>
      </c>
      <c r="P155" s="8">
        <f>VLOOKUP(A155, Placement_detail!A154:E369, 5, FALSE)</f>
        <v>340000</v>
      </c>
    </row>
    <row r="156" spans="1:16" ht="12.5" x14ac:dyDescent="0.25">
      <c r="A156" s="8">
        <v>155</v>
      </c>
      <c r="B156" s="11" t="s">
        <v>157</v>
      </c>
      <c r="C156" s="9" t="s">
        <v>13</v>
      </c>
      <c r="D156" s="8">
        <v>53</v>
      </c>
      <c r="E156" s="9" t="s">
        <v>19</v>
      </c>
      <c r="F156" s="8">
        <v>63</v>
      </c>
      <c r="G156" s="9" t="s">
        <v>14</v>
      </c>
      <c r="H156" s="9" t="s">
        <v>20</v>
      </c>
      <c r="I156" s="8">
        <v>60</v>
      </c>
      <c r="J156" s="9" t="s">
        <v>24</v>
      </c>
      <c r="K156" s="9" t="s">
        <v>21</v>
      </c>
      <c r="L156" s="8">
        <v>53.2</v>
      </c>
      <c r="M156" s="8" t="str">
        <f>VLOOKUP(A156, Placement_detail!A155:E370, 2, FALSE)</f>
        <v>Yes</v>
      </c>
      <c r="N156" s="8">
        <f>VLOOKUP(A156, Placement_detail!A155:E370, 3, FALSE)</f>
        <v>70</v>
      </c>
      <c r="O156" s="8" t="str">
        <f>VLOOKUP(A156, Placement_detail!A155:E370, 4, FALSE)</f>
        <v>Placed</v>
      </c>
      <c r="P156" s="8">
        <f>VLOOKUP(A156, Placement_detail!A155:E370, 5, FALSE)</f>
        <v>250000</v>
      </c>
    </row>
    <row r="157" spans="1:16" ht="12.5" x14ac:dyDescent="0.25">
      <c r="A157" s="8">
        <v>156</v>
      </c>
      <c r="B157" s="11" t="s">
        <v>71</v>
      </c>
      <c r="C157" s="9" t="s">
        <v>13</v>
      </c>
      <c r="D157" s="8">
        <v>51.57</v>
      </c>
      <c r="E157" s="9" t="s">
        <v>14</v>
      </c>
      <c r="F157" s="8">
        <v>74.66</v>
      </c>
      <c r="G157" s="9" t="s">
        <v>14</v>
      </c>
      <c r="H157" s="9" t="s">
        <v>15</v>
      </c>
      <c r="I157" s="8">
        <v>59.9</v>
      </c>
      <c r="J157" s="9" t="s">
        <v>24</v>
      </c>
      <c r="K157" s="9" t="s">
        <v>17</v>
      </c>
      <c r="L157" s="8">
        <v>65.989999999999995</v>
      </c>
      <c r="M157" s="8" t="str">
        <f>VLOOKUP(A157, Placement_detail!A156:E371, 2, FALSE)</f>
        <v>Yes</v>
      </c>
      <c r="N157" s="8">
        <f>VLOOKUP(A157, Placement_detail!A156:E371, 3, FALSE)</f>
        <v>56.15</v>
      </c>
      <c r="O157" s="8" t="str">
        <f>VLOOKUP(A157, Placement_detail!A156:E371, 4, FALSE)</f>
        <v>Not Placed</v>
      </c>
      <c r="P157" s="8">
        <f>VLOOKUP(A157, Placement_detail!A156:E371, 5, FALSE)</f>
        <v>0</v>
      </c>
    </row>
    <row r="158" spans="1:16" ht="12.5" x14ac:dyDescent="0.25">
      <c r="A158" s="8">
        <v>157</v>
      </c>
      <c r="B158" s="11" t="s">
        <v>158</v>
      </c>
      <c r="C158" s="9" t="s">
        <v>13</v>
      </c>
      <c r="D158" s="8">
        <v>84.2</v>
      </c>
      <c r="E158" s="9" t="s">
        <v>19</v>
      </c>
      <c r="F158" s="8">
        <v>69.400000000000006</v>
      </c>
      <c r="G158" s="9" t="s">
        <v>19</v>
      </c>
      <c r="H158" s="9" t="s">
        <v>20</v>
      </c>
      <c r="I158" s="8">
        <v>65</v>
      </c>
      <c r="J158" s="9" t="s">
        <v>16</v>
      </c>
      <c r="K158" s="9" t="s">
        <v>17</v>
      </c>
      <c r="L158" s="8">
        <v>52.72</v>
      </c>
      <c r="M158" s="8" t="str">
        <f>VLOOKUP(A158, Placement_detail!A157:E372, 2, FALSE)</f>
        <v>Yes</v>
      </c>
      <c r="N158" s="8">
        <f>VLOOKUP(A158, Placement_detail!A157:E372, 3, FALSE)</f>
        <v>80</v>
      </c>
      <c r="O158" s="8" t="str">
        <f>VLOOKUP(A158, Placement_detail!A157:E372, 4, FALSE)</f>
        <v>Placed</v>
      </c>
      <c r="P158" s="8">
        <f>VLOOKUP(A158, Placement_detail!A157:E372, 5, FALSE)</f>
        <v>255000</v>
      </c>
    </row>
    <row r="159" spans="1:16" ht="12.5" x14ac:dyDescent="0.25">
      <c r="A159" s="8">
        <v>158</v>
      </c>
      <c r="B159" s="11" t="s">
        <v>159</v>
      </c>
      <c r="C159" s="9" t="s">
        <v>13</v>
      </c>
      <c r="D159" s="8">
        <v>66.5</v>
      </c>
      <c r="E159" s="9" t="s">
        <v>19</v>
      </c>
      <c r="F159" s="8">
        <v>62.5</v>
      </c>
      <c r="G159" s="9" t="s">
        <v>19</v>
      </c>
      <c r="H159" s="9" t="s">
        <v>15</v>
      </c>
      <c r="I159" s="8">
        <v>60.9</v>
      </c>
      <c r="J159" s="9" t="s">
        <v>24</v>
      </c>
      <c r="K159" s="9" t="s">
        <v>21</v>
      </c>
      <c r="L159" s="8">
        <v>55.03</v>
      </c>
      <c r="M159" s="8" t="str">
        <f>VLOOKUP(A159, Placement_detail!A158:E373, 2, FALSE)</f>
        <v>No</v>
      </c>
      <c r="N159" s="8">
        <f>VLOOKUP(A159, Placement_detail!A158:E373, 3, FALSE)</f>
        <v>93.4</v>
      </c>
      <c r="O159" s="8" t="str">
        <f>VLOOKUP(A159, Placement_detail!A158:E373, 4, FALSE)</f>
        <v>Placed</v>
      </c>
      <c r="P159" s="8">
        <f>VLOOKUP(A159, Placement_detail!A158:E373, 5, FALSE)</f>
        <v>300000</v>
      </c>
    </row>
    <row r="160" spans="1:16" ht="12.5" x14ac:dyDescent="0.25">
      <c r="A160" s="8">
        <v>159</v>
      </c>
      <c r="B160" s="11" t="s">
        <v>160</v>
      </c>
      <c r="C160" s="9" t="s">
        <v>13</v>
      </c>
      <c r="D160" s="8">
        <v>67</v>
      </c>
      <c r="E160" s="9" t="s">
        <v>14</v>
      </c>
      <c r="F160" s="8">
        <v>63</v>
      </c>
      <c r="G160" s="9" t="s">
        <v>14</v>
      </c>
      <c r="H160" s="9" t="s">
        <v>20</v>
      </c>
      <c r="I160" s="8">
        <v>64</v>
      </c>
      <c r="J160" s="9" t="s">
        <v>16</v>
      </c>
      <c r="K160" s="9" t="s">
        <v>21</v>
      </c>
      <c r="L160" s="8">
        <v>61.87</v>
      </c>
      <c r="M160" s="8" t="str">
        <f>VLOOKUP(A160, Placement_detail!A159:E374, 2, FALSE)</f>
        <v>No</v>
      </c>
      <c r="N160" s="8">
        <f>VLOOKUP(A160, Placement_detail!A159:E374, 3, FALSE)</f>
        <v>0</v>
      </c>
      <c r="O160" s="8" t="str">
        <f>VLOOKUP(A160, Placement_detail!A159:E374, 4, FALSE)</f>
        <v>Not Placed</v>
      </c>
      <c r="P160" s="8">
        <f>VLOOKUP(A160, Placement_detail!A159:E374, 5, FALSE)</f>
        <v>0</v>
      </c>
    </row>
    <row r="161" spans="1:16" ht="12.5" x14ac:dyDescent="0.25">
      <c r="A161" s="8">
        <v>160</v>
      </c>
      <c r="B161" s="11" t="s">
        <v>161</v>
      </c>
      <c r="C161" s="9" t="s">
        <v>13</v>
      </c>
      <c r="D161" s="8">
        <v>52</v>
      </c>
      <c r="E161" s="9" t="s">
        <v>19</v>
      </c>
      <c r="F161" s="8">
        <v>49</v>
      </c>
      <c r="G161" s="9" t="s">
        <v>14</v>
      </c>
      <c r="H161" s="9" t="s">
        <v>15</v>
      </c>
      <c r="I161" s="8">
        <v>58</v>
      </c>
      <c r="J161" s="9" t="s">
        <v>24</v>
      </c>
      <c r="K161" s="9" t="s">
        <v>17</v>
      </c>
      <c r="L161" s="8">
        <v>60.59</v>
      </c>
      <c r="M161" s="8" t="str">
        <f>VLOOKUP(A161, Placement_detail!A160:E375, 2, FALSE)</f>
        <v>No</v>
      </c>
      <c r="N161" s="8">
        <f>VLOOKUP(A161, Placement_detail!A160:E375, 3, FALSE)</f>
        <v>62</v>
      </c>
      <c r="O161" s="8" t="str">
        <f>VLOOKUP(A161, Placement_detail!A160:E375, 4, FALSE)</f>
        <v>Not Placed</v>
      </c>
      <c r="P161" s="8">
        <f>VLOOKUP(A161, Placement_detail!A160:E375, 5, FALSE)</f>
        <v>0</v>
      </c>
    </row>
    <row r="162" spans="1:16" ht="12.5" x14ac:dyDescent="0.25">
      <c r="A162" s="8">
        <v>161</v>
      </c>
      <c r="B162" s="11" t="s">
        <v>162</v>
      </c>
      <c r="C162" s="9" t="s">
        <v>13</v>
      </c>
      <c r="D162" s="8">
        <v>87</v>
      </c>
      <c r="E162" s="9" t="s">
        <v>19</v>
      </c>
      <c r="F162" s="8">
        <v>74</v>
      </c>
      <c r="G162" s="9" t="s">
        <v>19</v>
      </c>
      <c r="H162" s="9" t="s">
        <v>20</v>
      </c>
      <c r="I162" s="8">
        <v>65</v>
      </c>
      <c r="J162" s="9" t="s">
        <v>16</v>
      </c>
      <c r="K162" s="9" t="s">
        <v>17</v>
      </c>
      <c r="L162" s="8">
        <v>72.290000000000006</v>
      </c>
      <c r="M162" s="8" t="str">
        <f>VLOOKUP(A162, Placement_detail!A161:E376, 2, FALSE)</f>
        <v>Yes</v>
      </c>
      <c r="N162" s="8">
        <f>VLOOKUP(A162, Placement_detail!A161:E376, 3, FALSE)</f>
        <v>75</v>
      </c>
      <c r="O162" s="8" t="str">
        <f>VLOOKUP(A162, Placement_detail!A161:E376, 4, FALSE)</f>
        <v>Placed</v>
      </c>
      <c r="P162" s="8">
        <f>VLOOKUP(A162, Placement_detail!A161:E376, 5, FALSE)</f>
        <v>300000</v>
      </c>
    </row>
    <row r="163" spans="1:16" ht="12.5" x14ac:dyDescent="0.25">
      <c r="A163" s="8">
        <v>162</v>
      </c>
      <c r="B163" s="11" t="s">
        <v>163</v>
      </c>
      <c r="C163" s="9" t="s">
        <v>13</v>
      </c>
      <c r="D163" s="8">
        <v>55.6</v>
      </c>
      <c r="E163" s="9" t="s">
        <v>14</v>
      </c>
      <c r="F163" s="8">
        <v>51</v>
      </c>
      <c r="G163" s="9" t="s">
        <v>14</v>
      </c>
      <c r="H163" s="9" t="s">
        <v>15</v>
      </c>
      <c r="I163" s="8">
        <v>57.5</v>
      </c>
      <c r="J163" s="9" t="s">
        <v>24</v>
      </c>
      <c r="K163" s="9" t="s">
        <v>17</v>
      </c>
      <c r="L163" s="8">
        <v>62.72</v>
      </c>
      <c r="M163" s="8" t="str">
        <f>VLOOKUP(A163, Placement_detail!A162:E377, 2, FALSE)</f>
        <v>No</v>
      </c>
      <c r="N163" s="8">
        <f>VLOOKUP(A163, Placement_detail!A162:E377, 3, FALSE)</f>
        <v>57.63</v>
      </c>
      <c r="O163" s="8" t="str">
        <f>VLOOKUP(A163, Placement_detail!A162:E377, 4, FALSE)</f>
        <v>Not Placed</v>
      </c>
      <c r="P163" s="8">
        <f>VLOOKUP(A163, Placement_detail!A162:E377, 5, FALSE)</f>
        <v>0</v>
      </c>
    </row>
    <row r="164" spans="1:16" ht="12.5" x14ac:dyDescent="0.25">
      <c r="A164" s="8">
        <v>163</v>
      </c>
      <c r="B164" s="11" t="s">
        <v>164</v>
      </c>
      <c r="C164" s="9" t="s">
        <v>13</v>
      </c>
      <c r="D164" s="8">
        <v>74.2</v>
      </c>
      <c r="E164" s="9" t="s">
        <v>19</v>
      </c>
      <c r="F164" s="8">
        <v>87.6</v>
      </c>
      <c r="G164" s="9" t="s">
        <v>14</v>
      </c>
      <c r="H164" s="9" t="s">
        <v>15</v>
      </c>
      <c r="I164" s="8">
        <v>77.25</v>
      </c>
      <c r="J164" s="9" t="s">
        <v>24</v>
      </c>
      <c r="K164" s="9" t="s">
        <v>21</v>
      </c>
      <c r="L164" s="8">
        <v>66.06</v>
      </c>
      <c r="M164" s="8" t="str">
        <f>VLOOKUP(A164, Placement_detail!A163:E378, 2, FALSE)</f>
        <v>Yes</v>
      </c>
      <c r="N164" s="8">
        <f>VLOOKUP(A164, Placement_detail!A163:E378, 3, FALSE)</f>
        <v>75.2</v>
      </c>
      <c r="O164" s="8" t="str">
        <f>VLOOKUP(A164, Placement_detail!A163:E378, 4, FALSE)</f>
        <v>Placed</v>
      </c>
      <c r="P164" s="8">
        <f>VLOOKUP(A164, Placement_detail!A163:E378, 5, FALSE)</f>
        <v>285000</v>
      </c>
    </row>
    <row r="165" spans="1:16" ht="12.5" x14ac:dyDescent="0.25">
      <c r="A165" s="8">
        <v>164</v>
      </c>
      <c r="B165" s="11" t="s">
        <v>48</v>
      </c>
      <c r="C165" s="9" t="s">
        <v>13</v>
      </c>
      <c r="D165" s="8">
        <v>63</v>
      </c>
      <c r="E165" s="9" t="s">
        <v>14</v>
      </c>
      <c r="F165" s="8">
        <v>67</v>
      </c>
      <c r="G165" s="9" t="s">
        <v>14</v>
      </c>
      <c r="H165" s="9" t="s">
        <v>20</v>
      </c>
      <c r="I165" s="8">
        <v>64</v>
      </c>
      <c r="J165" s="9" t="s">
        <v>16</v>
      </c>
      <c r="K165" s="9" t="s">
        <v>21</v>
      </c>
      <c r="L165" s="8">
        <v>66.459999999999994</v>
      </c>
      <c r="M165" s="8" t="str">
        <f>VLOOKUP(A165, Placement_detail!A164:E379, 2, FALSE)</f>
        <v>No</v>
      </c>
      <c r="N165" s="8">
        <f>VLOOKUP(A165, Placement_detail!A164:E379, 3, FALSE)</f>
        <v>75</v>
      </c>
      <c r="O165" s="8" t="str">
        <f>VLOOKUP(A165, Placement_detail!A164:E379, 4, FALSE)</f>
        <v>Placed</v>
      </c>
      <c r="P165" s="8">
        <f>VLOOKUP(A165, Placement_detail!A164:E379, 5, FALSE)</f>
        <v>500000</v>
      </c>
    </row>
    <row r="166" spans="1:16" ht="12.5" x14ac:dyDescent="0.25">
      <c r="A166" s="8">
        <v>165</v>
      </c>
      <c r="B166" s="11" t="s">
        <v>165</v>
      </c>
      <c r="C166" s="9" t="s">
        <v>28</v>
      </c>
      <c r="D166" s="8">
        <v>67.16</v>
      </c>
      <c r="E166" s="9" t="s">
        <v>19</v>
      </c>
      <c r="F166" s="8">
        <v>72.5</v>
      </c>
      <c r="G166" s="9" t="s">
        <v>19</v>
      </c>
      <c r="H166" s="9" t="s">
        <v>15</v>
      </c>
      <c r="I166" s="8">
        <v>63.35</v>
      </c>
      <c r="J166" s="9" t="s">
        <v>24</v>
      </c>
      <c r="K166" s="9" t="s">
        <v>21</v>
      </c>
      <c r="L166" s="8">
        <v>65.52</v>
      </c>
      <c r="M166" s="8" t="str">
        <f>VLOOKUP(A166, Placement_detail!A165:E380, 2, FALSE)</f>
        <v>No</v>
      </c>
      <c r="N166" s="8">
        <f>VLOOKUP(A166, Placement_detail!A165:E380, 3, FALSE)</f>
        <v>53.04</v>
      </c>
      <c r="O166" s="8" t="str">
        <f>VLOOKUP(A166, Placement_detail!A165:E380, 4, FALSE)</f>
        <v>Placed</v>
      </c>
      <c r="P166" s="8">
        <f>VLOOKUP(A166, Placement_detail!A165:E380, 5, FALSE)</f>
        <v>250000</v>
      </c>
    </row>
    <row r="167" spans="1:16" ht="12.5" x14ac:dyDescent="0.25">
      <c r="A167" s="8">
        <v>166</v>
      </c>
      <c r="B167" s="11" t="s">
        <v>166</v>
      </c>
      <c r="C167" s="9" t="s">
        <v>28</v>
      </c>
      <c r="D167" s="8">
        <v>63.3</v>
      </c>
      <c r="E167" s="9" t="s">
        <v>19</v>
      </c>
      <c r="F167" s="8">
        <v>78.33</v>
      </c>
      <c r="G167" s="9" t="s">
        <v>14</v>
      </c>
      <c r="H167" s="9" t="s">
        <v>15</v>
      </c>
      <c r="I167" s="8">
        <v>74</v>
      </c>
      <c r="J167" s="9" t="s">
        <v>24</v>
      </c>
      <c r="K167" s="9" t="s">
        <v>21</v>
      </c>
      <c r="L167" s="8">
        <v>74.56</v>
      </c>
      <c r="M167" s="8" t="str">
        <f>VLOOKUP(A167, Placement_detail!A166:E381, 2, FALSE)</f>
        <v>No</v>
      </c>
      <c r="N167" s="8">
        <f>VLOOKUP(A167, Placement_detail!A166:E381, 3, FALSE)</f>
        <v>80</v>
      </c>
      <c r="O167" s="8" t="str">
        <f>VLOOKUP(A167, Placement_detail!A166:E381, 4, FALSE)</f>
        <v>Not Placed</v>
      </c>
      <c r="P167" s="8">
        <f>VLOOKUP(A167, Placement_detail!A166:E381, 5, FALSE)</f>
        <v>0</v>
      </c>
    </row>
    <row r="168" spans="1:16" ht="12.5" x14ac:dyDescent="0.25">
      <c r="A168" s="8">
        <v>167</v>
      </c>
      <c r="B168" s="11" t="s">
        <v>167</v>
      </c>
      <c r="C168" s="9" t="s">
        <v>13</v>
      </c>
      <c r="D168" s="8">
        <v>62</v>
      </c>
      <c r="E168" s="9" t="s">
        <v>14</v>
      </c>
      <c r="F168" s="8">
        <v>62</v>
      </c>
      <c r="G168" s="9" t="s">
        <v>14</v>
      </c>
      <c r="H168" s="9" t="s">
        <v>15</v>
      </c>
      <c r="I168" s="8">
        <v>60</v>
      </c>
      <c r="J168" s="9" t="s">
        <v>24</v>
      </c>
      <c r="K168" s="9" t="s">
        <v>17</v>
      </c>
      <c r="L168" s="8">
        <v>52.38</v>
      </c>
      <c r="M168" s="8" t="str">
        <f>VLOOKUP(A168, Placement_detail!A167:E382, 2, FALSE)</f>
        <v>Yes</v>
      </c>
      <c r="N168" s="8">
        <f>VLOOKUP(A168, Placement_detail!A167:E382, 3, FALSE)</f>
        <v>63</v>
      </c>
      <c r="O168" s="8" t="str">
        <f>VLOOKUP(A168, Placement_detail!A167:E382, 4, FALSE)</f>
        <v>Placed</v>
      </c>
      <c r="P168" s="8">
        <f>VLOOKUP(A168, Placement_detail!A167:E382, 5, FALSE)</f>
        <v>240000</v>
      </c>
    </row>
    <row r="169" spans="1:16" ht="12.5" x14ac:dyDescent="0.25">
      <c r="A169" s="8">
        <v>168</v>
      </c>
      <c r="B169" s="11" t="s">
        <v>168</v>
      </c>
      <c r="C169" s="9" t="s">
        <v>13</v>
      </c>
      <c r="D169" s="8">
        <v>67.900000000000006</v>
      </c>
      <c r="E169" s="9" t="s">
        <v>14</v>
      </c>
      <c r="F169" s="8">
        <v>62</v>
      </c>
      <c r="G169" s="9" t="s">
        <v>14</v>
      </c>
      <c r="H169" s="9" t="s">
        <v>20</v>
      </c>
      <c r="I169" s="8">
        <v>67</v>
      </c>
      <c r="J169" s="9" t="s">
        <v>16</v>
      </c>
      <c r="K169" s="9" t="s">
        <v>21</v>
      </c>
      <c r="L169" s="8">
        <v>75.709999999999994</v>
      </c>
      <c r="M169" s="8" t="str">
        <f>VLOOKUP(A169, Placement_detail!A168:E383, 2, FALSE)</f>
        <v>Yes</v>
      </c>
      <c r="N169" s="8">
        <f>VLOOKUP(A169, Placement_detail!A168:E383, 3, FALSE)</f>
        <v>58.1</v>
      </c>
      <c r="O169" s="8" t="str">
        <f>VLOOKUP(A169, Placement_detail!A168:E383, 4, FALSE)</f>
        <v>Not Placed</v>
      </c>
      <c r="P169" s="8">
        <f>VLOOKUP(A169, Placement_detail!A168:E383, 5, FALSE)</f>
        <v>0</v>
      </c>
    </row>
    <row r="170" spans="1:16" ht="12.5" x14ac:dyDescent="0.25">
      <c r="A170" s="8">
        <v>169</v>
      </c>
      <c r="B170" s="11" t="s">
        <v>169</v>
      </c>
      <c r="C170" s="9" t="s">
        <v>28</v>
      </c>
      <c r="D170" s="8">
        <v>48</v>
      </c>
      <c r="E170" s="9" t="s">
        <v>19</v>
      </c>
      <c r="F170" s="8">
        <v>51</v>
      </c>
      <c r="G170" s="9" t="s">
        <v>19</v>
      </c>
      <c r="H170" s="9" t="s">
        <v>15</v>
      </c>
      <c r="I170" s="8">
        <v>58</v>
      </c>
      <c r="J170" s="9" t="s">
        <v>24</v>
      </c>
      <c r="K170" s="9" t="s">
        <v>17</v>
      </c>
      <c r="L170" s="8">
        <v>58.79</v>
      </c>
      <c r="M170" s="8" t="str">
        <f>VLOOKUP(A170, Placement_detail!A169:E384, 2, FALSE)</f>
        <v>Yes</v>
      </c>
      <c r="N170" s="8">
        <f>VLOOKUP(A170, Placement_detail!A169:E384, 3, FALSE)</f>
        <v>60</v>
      </c>
      <c r="O170" s="8" t="str">
        <f>VLOOKUP(A170, Placement_detail!A169:E384, 4, FALSE)</f>
        <v>Not Placed</v>
      </c>
      <c r="P170" s="8">
        <f>VLOOKUP(A170, Placement_detail!A169:E384, 5, FALSE)</f>
        <v>0</v>
      </c>
    </row>
    <row r="171" spans="1:16" ht="12.5" x14ac:dyDescent="0.25">
      <c r="A171" s="8">
        <v>170</v>
      </c>
      <c r="B171" s="11" t="s">
        <v>170</v>
      </c>
      <c r="C171" s="9" t="s">
        <v>13</v>
      </c>
      <c r="D171" s="8">
        <v>59.96</v>
      </c>
      <c r="E171" s="9" t="s">
        <v>14</v>
      </c>
      <c r="F171" s="8">
        <v>42.16</v>
      </c>
      <c r="G171" s="9" t="s">
        <v>14</v>
      </c>
      <c r="H171" s="9" t="s">
        <v>20</v>
      </c>
      <c r="I171" s="8">
        <v>61.26</v>
      </c>
      <c r="J171" s="9" t="s">
        <v>16</v>
      </c>
      <c r="K171" s="9" t="s">
        <v>17</v>
      </c>
      <c r="L171" s="8">
        <v>65.48</v>
      </c>
      <c r="M171" s="8" t="str">
        <f>VLOOKUP(A171, Placement_detail!A170:E385, 2, FALSE)</f>
        <v>No</v>
      </c>
      <c r="N171" s="8">
        <f>VLOOKUP(A171, Placement_detail!A170:E385, 3, FALSE)</f>
        <v>54.48</v>
      </c>
      <c r="O171" s="8" t="str">
        <f>VLOOKUP(A171, Placement_detail!A170:E385, 4, FALSE)</f>
        <v>Not Placed</v>
      </c>
      <c r="P171" s="8">
        <f>VLOOKUP(A171, Placement_detail!A170:E385, 5, FALSE)</f>
        <v>0</v>
      </c>
    </row>
    <row r="172" spans="1:16" ht="12.5" x14ac:dyDescent="0.25">
      <c r="A172" s="8">
        <v>171</v>
      </c>
      <c r="B172" s="11" t="s">
        <v>171</v>
      </c>
      <c r="C172" s="9" t="s">
        <v>28</v>
      </c>
      <c r="D172" s="8">
        <v>63.4</v>
      </c>
      <c r="E172" s="9" t="s">
        <v>14</v>
      </c>
      <c r="F172" s="8">
        <v>67.2</v>
      </c>
      <c r="G172" s="9" t="s">
        <v>14</v>
      </c>
      <c r="H172" s="9" t="s">
        <v>15</v>
      </c>
      <c r="I172" s="8">
        <v>60</v>
      </c>
      <c r="J172" s="9" t="s">
        <v>24</v>
      </c>
      <c r="K172" s="9" t="s">
        <v>17</v>
      </c>
      <c r="L172" s="8">
        <v>69.28</v>
      </c>
      <c r="M172" s="8" t="str">
        <f>VLOOKUP(A172, Placement_detail!A171:E386, 2, FALSE)</f>
        <v>No</v>
      </c>
      <c r="N172" s="8">
        <f>VLOOKUP(A172, Placement_detail!A171:E386, 3, FALSE)</f>
        <v>58.06</v>
      </c>
      <c r="O172" s="8" t="str">
        <f>VLOOKUP(A172, Placement_detail!A171:E386, 4, FALSE)</f>
        <v>Not Placed</v>
      </c>
      <c r="P172" s="8">
        <f>VLOOKUP(A172, Placement_detail!A171:E386, 5, FALSE)</f>
        <v>0</v>
      </c>
    </row>
    <row r="173" spans="1:16" ht="12.5" x14ac:dyDescent="0.25">
      <c r="A173" s="8">
        <v>172</v>
      </c>
      <c r="B173" s="11" t="s">
        <v>172</v>
      </c>
      <c r="C173" s="9" t="s">
        <v>13</v>
      </c>
      <c r="D173" s="8">
        <v>80</v>
      </c>
      <c r="E173" s="9" t="s">
        <v>14</v>
      </c>
      <c r="F173" s="8">
        <v>80</v>
      </c>
      <c r="G173" s="9" t="s">
        <v>14</v>
      </c>
      <c r="H173" s="9" t="s">
        <v>15</v>
      </c>
      <c r="I173" s="8">
        <v>72</v>
      </c>
      <c r="J173" s="9" t="s">
        <v>24</v>
      </c>
      <c r="K173" s="9" t="s">
        <v>21</v>
      </c>
      <c r="L173" s="8">
        <v>66.040000000000006</v>
      </c>
      <c r="M173" s="8" t="str">
        <f>VLOOKUP(A173, Placement_detail!A172:E387, 2, FALSE)</f>
        <v>Yes</v>
      </c>
      <c r="N173" s="8">
        <f>VLOOKUP(A173, Placement_detail!A172:E387, 3, FALSE)</f>
        <v>0</v>
      </c>
      <c r="O173" s="8" t="str">
        <f>VLOOKUP(A173, Placement_detail!A172:E387, 4, FALSE)</f>
        <v>Placed</v>
      </c>
      <c r="P173" s="8">
        <f>VLOOKUP(A173, Placement_detail!A172:E387, 5, FALSE)</f>
        <v>290000</v>
      </c>
    </row>
    <row r="174" spans="1:16" ht="12.5" x14ac:dyDescent="0.25">
      <c r="A174" s="8">
        <v>173</v>
      </c>
      <c r="B174" s="11" t="s">
        <v>173</v>
      </c>
      <c r="C174" s="9" t="s">
        <v>13</v>
      </c>
      <c r="D174" s="8">
        <v>73</v>
      </c>
      <c r="E174" s="9" t="s">
        <v>14</v>
      </c>
      <c r="F174" s="8">
        <v>58</v>
      </c>
      <c r="G174" s="9" t="s">
        <v>14</v>
      </c>
      <c r="H174" s="9" t="s">
        <v>15</v>
      </c>
      <c r="I174" s="8">
        <v>56</v>
      </c>
      <c r="J174" s="9" t="s">
        <v>24</v>
      </c>
      <c r="K174" s="9" t="s">
        <v>17</v>
      </c>
      <c r="L174" s="8">
        <v>52.64</v>
      </c>
      <c r="M174" s="8" t="str">
        <f>VLOOKUP(A174, Placement_detail!A173:E388, 2, FALSE)</f>
        <v>No</v>
      </c>
      <c r="N174" s="8">
        <f>VLOOKUP(A174, Placement_detail!A173:E388, 3, FALSE)</f>
        <v>84</v>
      </c>
      <c r="O174" s="8" t="str">
        <f>VLOOKUP(A174, Placement_detail!A173:E388, 4, FALSE)</f>
        <v>Placed</v>
      </c>
      <c r="P174" s="8">
        <f>VLOOKUP(A174, Placement_detail!A173:E388, 5, FALSE)</f>
        <v>300000</v>
      </c>
    </row>
    <row r="175" spans="1:16" ht="12.5" x14ac:dyDescent="0.25">
      <c r="A175" s="8">
        <v>174</v>
      </c>
      <c r="B175" s="11" t="s">
        <v>174</v>
      </c>
      <c r="C175" s="9" t="s">
        <v>28</v>
      </c>
      <c r="D175" s="8">
        <v>52</v>
      </c>
      <c r="E175" s="9" t="s">
        <v>14</v>
      </c>
      <c r="F175" s="8">
        <v>52</v>
      </c>
      <c r="G175" s="9" t="s">
        <v>14</v>
      </c>
      <c r="H175" s="9" t="s">
        <v>20</v>
      </c>
      <c r="I175" s="8">
        <v>55</v>
      </c>
      <c r="J175" s="9" t="s">
        <v>16</v>
      </c>
      <c r="K175" s="9" t="s">
        <v>17</v>
      </c>
      <c r="L175" s="8">
        <v>59.32</v>
      </c>
      <c r="M175" s="8" t="str">
        <f>VLOOKUP(A175, Placement_detail!A174:E389, 2, FALSE)</f>
        <v>No</v>
      </c>
      <c r="N175" s="8">
        <f>VLOOKUP(A175, Placement_detail!A174:E389, 3, FALSE)</f>
        <v>67</v>
      </c>
      <c r="O175" s="8" t="str">
        <f>VLOOKUP(A175, Placement_detail!A174:E389, 4, FALSE)</f>
        <v>Not Placed</v>
      </c>
      <c r="P175" s="8">
        <f>VLOOKUP(A175, Placement_detail!A174:E389, 5, FALSE)</f>
        <v>0</v>
      </c>
    </row>
    <row r="176" spans="1:16" ht="12.5" x14ac:dyDescent="0.25">
      <c r="A176" s="8">
        <v>175</v>
      </c>
      <c r="B176" s="11" t="s">
        <v>156</v>
      </c>
      <c r="C176" s="9" t="s">
        <v>13</v>
      </c>
      <c r="D176" s="8">
        <v>73.239999999999995</v>
      </c>
      <c r="E176" s="9" t="s">
        <v>14</v>
      </c>
      <c r="F176" s="8">
        <v>50.83</v>
      </c>
      <c r="G176" s="9" t="s">
        <v>14</v>
      </c>
      <c r="H176" s="9" t="s">
        <v>20</v>
      </c>
      <c r="I176" s="8">
        <v>64.27</v>
      </c>
      <c r="J176" s="9" t="s">
        <v>16</v>
      </c>
      <c r="K176" s="9" t="s">
        <v>21</v>
      </c>
      <c r="L176" s="8">
        <v>66.23</v>
      </c>
      <c r="M176" s="8" t="str">
        <f>VLOOKUP(A176, Placement_detail!A175:E390, 2, FALSE)</f>
        <v>Yes</v>
      </c>
      <c r="N176" s="8">
        <f>VLOOKUP(A176, Placement_detail!A175:E390, 3, FALSE)</f>
        <v>64</v>
      </c>
      <c r="O176" s="8" t="str">
        <f>VLOOKUP(A176, Placement_detail!A175:E390, 4, FALSE)</f>
        <v>Placed</v>
      </c>
      <c r="P176" s="8">
        <f>VLOOKUP(A176, Placement_detail!A175:E390, 5, FALSE)</f>
        <v>500000</v>
      </c>
    </row>
    <row r="177" spans="1:16" ht="12.5" x14ac:dyDescent="0.25">
      <c r="A177" s="8">
        <v>176</v>
      </c>
      <c r="B177" s="11" t="s">
        <v>175</v>
      </c>
      <c r="C177" s="9" t="s">
        <v>13</v>
      </c>
      <c r="D177" s="8">
        <v>63</v>
      </c>
      <c r="E177" s="9" t="s">
        <v>14</v>
      </c>
      <c r="F177" s="8">
        <v>62</v>
      </c>
      <c r="G177" s="9" t="s">
        <v>14</v>
      </c>
      <c r="H177" s="9" t="s">
        <v>20</v>
      </c>
      <c r="I177" s="8">
        <v>65</v>
      </c>
      <c r="J177" s="9" t="s">
        <v>16</v>
      </c>
      <c r="K177" s="9" t="s">
        <v>17</v>
      </c>
      <c r="L177" s="8">
        <v>60.69</v>
      </c>
      <c r="M177" s="8" t="str">
        <f>VLOOKUP(A177, Placement_detail!A176:E391, 2, FALSE)</f>
        <v>No</v>
      </c>
      <c r="N177" s="8">
        <f>VLOOKUP(A177, Placement_detail!A176:E391, 3, FALSE)</f>
        <v>87.5</v>
      </c>
      <c r="O177" s="8" t="str">
        <f>VLOOKUP(A177, Placement_detail!A176:E391, 4, FALSE)</f>
        <v>Not Placed</v>
      </c>
      <c r="P177" s="8">
        <f>VLOOKUP(A177, Placement_detail!A176:E391, 5, FALSE)</f>
        <v>0</v>
      </c>
    </row>
    <row r="178" spans="1:16" ht="12.5" x14ac:dyDescent="0.25">
      <c r="A178" s="8">
        <v>177</v>
      </c>
      <c r="B178" s="11" t="s">
        <v>176</v>
      </c>
      <c r="C178" s="9" t="s">
        <v>28</v>
      </c>
      <c r="D178" s="8">
        <v>59</v>
      </c>
      <c r="E178" s="9" t="s">
        <v>19</v>
      </c>
      <c r="F178" s="8">
        <v>60</v>
      </c>
      <c r="G178" s="9" t="s">
        <v>14</v>
      </c>
      <c r="H178" s="9" t="s">
        <v>15</v>
      </c>
      <c r="I178" s="8">
        <v>56</v>
      </c>
      <c r="J178" s="9" t="s">
        <v>24</v>
      </c>
      <c r="K178" s="9" t="s">
        <v>17</v>
      </c>
      <c r="L178" s="8">
        <v>57.9</v>
      </c>
      <c r="M178" s="8" t="str">
        <f>VLOOKUP(A178, Placement_detail!A177:E392, 2, FALSE)</f>
        <v>No</v>
      </c>
      <c r="N178" s="8">
        <f>VLOOKUP(A178, Placement_detail!A177:E392, 3, FALSE)</f>
        <v>55</v>
      </c>
      <c r="O178" s="8" t="str">
        <f>VLOOKUP(A178, Placement_detail!A177:E392, 4, FALSE)</f>
        <v>Placed</v>
      </c>
      <c r="P178" s="8">
        <f>VLOOKUP(A178, Placement_detail!A177:E392, 5, FALSE)</f>
        <v>220000</v>
      </c>
    </row>
    <row r="179" spans="1:16" ht="12.5" x14ac:dyDescent="0.25">
      <c r="A179" s="8">
        <v>178</v>
      </c>
      <c r="B179" s="11" t="s">
        <v>115</v>
      </c>
      <c r="C179" s="9" t="s">
        <v>28</v>
      </c>
      <c r="D179" s="8">
        <v>73</v>
      </c>
      <c r="E179" s="9" t="s">
        <v>19</v>
      </c>
      <c r="F179" s="8">
        <v>97</v>
      </c>
      <c r="G179" s="9" t="s">
        <v>14</v>
      </c>
      <c r="H179" s="9" t="s">
        <v>15</v>
      </c>
      <c r="I179" s="8">
        <v>79</v>
      </c>
      <c r="J179" s="9" t="s">
        <v>24</v>
      </c>
      <c r="K179" s="9" t="s">
        <v>21</v>
      </c>
      <c r="L179" s="8">
        <v>70.81</v>
      </c>
      <c r="M179" s="8" t="str">
        <f>VLOOKUP(A179, Placement_detail!A178:E393, 2, FALSE)</f>
        <v>Yes</v>
      </c>
      <c r="N179" s="8">
        <f>VLOOKUP(A179, Placement_detail!A178:E393, 3, FALSE)</f>
        <v>89</v>
      </c>
      <c r="O179" s="8" t="str">
        <f>VLOOKUP(A179, Placement_detail!A178:E393, 4, FALSE)</f>
        <v>Placed</v>
      </c>
      <c r="P179" s="8">
        <f>VLOOKUP(A179, Placement_detail!A178:E393, 5, FALSE)</f>
        <v>650000</v>
      </c>
    </row>
    <row r="180" spans="1:16" ht="12.5" x14ac:dyDescent="0.25">
      <c r="A180" s="8">
        <v>179</v>
      </c>
      <c r="B180" s="11" t="s">
        <v>177</v>
      </c>
      <c r="C180" s="9" t="s">
        <v>13</v>
      </c>
      <c r="D180" s="8">
        <v>68</v>
      </c>
      <c r="E180" s="9" t="s">
        <v>14</v>
      </c>
      <c r="F180" s="8">
        <v>56</v>
      </c>
      <c r="G180" s="9" t="s">
        <v>14</v>
      </c>
      <c r="H180" s="9" t="s">
        <v>20</v>
      </c>
      <c r="I180" s="8">
        <v>68</v>
      </c>
      <c r="J180" s="9" t="s">
        <v>16</v>
      </c>
      <c r="K180" s="9" t="s">
        <v>17</v>
      </c>
      <c r="L180" s="8">
        <v>68.069999999999993</v>
      </c>
      <c r="M180" s="8" t="str">
        <f>VLOOKUP(A180, Placement_detail!A179:E394, 2, FALSE)</f>
        <v>No</v>
      </c>
      <c r="N180" s="8">
        <f>VLOOKUP(A180, Placement_detail!A179:E394, 3, FALSE)</f>
        <v>73</v>
      </c>
      <c r="O180" s="8" t="str">
        <f>VLOOKUP(A180, Placement_detail!A179:E394, 4, FALSE)</f>
        <v>Placed</v>
      </c>
      <c r="P180" s="8">
        <f>VLOOKUP(A180, Placement_detail!A179:E394, 5, FALSE)</f>
        <v>350000</v>
      </c>
    </row>
    <row r="181" spans="1:16" ht="12.5" x14ac:dyDescent="0.25">
      <c r="A181" s="8">
        <v>180</v>
      </c>
      <c r="B181" s="11" t="s">
        <v>178</v>
      </c>
      <c r="C181" s="9" t="s">
        <v>28</v>
      </c>
      <c r="D181" s="8">
        <v>77.8</v>
      </c>
      <c r="E181" s="9" t="s">
        <v>19</v>
      </c>
      <c r="F181" s="8">
        <v>64</v>
      </c>
      <c r="G181" s="9" t="s">
        <v>19</v>
      </c>
      <c r="H181" s="9" t="s">
        <v>20</v>
      </c>
      <c r="I181" s="8">
        <v>64.2</v>
      </c>
      <c r="J181" s="9" t="s">
        <v>16</v>
      </c>
      <c r="K181" s="9" t="s">
        <v>17</v>
      </c>
      <c r="L181" s="8">
        <v>72.14</v>
      </c>
      <c r="M181" s="8" t="str">
        <f>VLOOKUP(A181, Placement_detail!A180:E395, 2, FALSE)</f>
        <v>No</v>
      </c>
      <c r="N181" s="8">
        <f>VLOOKUP(A181, Placement_detail!A180:E395, 3, FALSE)</f>
        <v>75.5</v>
      </c>
      <c r="O181" s="8" t="str">
        <f>VLOOKUP(A181, Placement_detail!A180:E395, 4, FALSE)</f>
        <v>Not Placed</v>
      </c>
      <c r="P181" s="8">
        <f>VLOOKUP(A181, Placement_detail!A180:E395, 5, FALSE)</f>
        <v>0</v>
      </c>
    </row>
    <row r="182" spans="1:16" ht="12.5" x14ac:dyDescent="0.25">
      <c r="A182" s="8">
        <v>181</v>
      </c>
      <c r="B182" s="11" t="s">
        <v>141</v>
      </c>
      <c r="C182" s="9" t="s">
        <v>13</v>
      </c>
      <c r="D182" s="8">
        <v>65</v>
      </c>
      <c r="E182" s="9" t="s">
        <v>19</v>
      </c>
      <c r="F182" s="8">
        <v>71.5</v>
      </c>
      <c r="G182" s="9" t="s">
        <v>14</v>
      </c>
      <c r="H182" s="9" t="s">
        <v>15</v>
      </c>
      <c r="I182" s="8">
        <v>62.8</v>
      </c>
      <c r="J182" s="9" t="s">
        <v>24</v>
      </c>
      <c r="K182" s="9" t="s">
        <v>21</v>
      </c>
      <c r="L182" s="8">
        <v>56.6</v>
      </c>
      <c r="M182" s="8" t="str">
        <f>VLOOKUP(A182, Placement_detail!A181:E396, 2, FALSE)</f>
        <v>Yes</v>
      </c>
      <c r="N182" s="8">
        <f>VLOOKUP(A182, Placement_detail!A181:E396, 3, FALSE)</f>
        <v>57</v>
      </c>
      <c r="O182" s="8" t="str">
        <f>VLOOKUP(A182, Placement_detail!A181:E396, 4, FALSE)</f>
        <v>Placed</v>
      </c>
      <c r="P182" s="8">
        <f>VLOOKUP(A182, Placement_detail!A181:E396, 5, FALSE)</f>
        <v>265000</v>
      </c>
    </row>
    <row r="183" spans="1:16" ht="12.5" x14ac:dyDescent="0.25">
      <c r="A183" s="8">
        <v>182</v>
      </c>
      <c r="B183" s="11" t="s">
        <v>179</v>
      </c>
      <c r="C183" s="9" t="s">
        <v>13</v>
      </c>
      <c r="D183" s="8">
        <v>62</v>
      </c>
      <c r="E183" s="9" t="s">
        <v>19</v>
      </c>
      <c r="F183" s="8">
        <v>60.33</v>
      </c>
      <c r="G183" s="9" t="s">
        <v>14</v>
      </c>
      <c r="H183" s="9" t="s">
        <v>20</v>
      </c>
      <c r="I183" s="8">
        <v>64.209999999999994</v>
      </c>
      <c r="J183" s="9" t="s">
        <v>16</v>
      </c>
      <c r="K183" s="9" t="s">
        <v>17</v>
      </c>
      <c r="L183" s="8">
        <v>60.02</v>
      </c>
      <c r="M183" s="8" t="str">
        <f>VLOOKUP(A183, Placement_detail!A182:E397, 2, FALSE)</f>
        <v>No</v>
      </c>
      <c r="N183" s="8">
        <f>VLOOKUP(A183, Placement_detail!A182:E397, 3, FALSE)</f>
        <v>63</v>
      </c>
      <c r="O183" s="8" t="str">
        <f>VLOOKUP(A183, Placement_detail!A182:E397, 4, FALSE)</f>
        <v>Not Placed</v>
      </c>
      <c r="P183" s="8">
        <f>VLOOKUP(A183, Placement_detail!A182:E397, 5, FALSE)</f>
        <v>0</v>
      </c>
    </row>
    <row r="184" spans="1:16" ht="12.5" x14ac:dyDescent="0.25">
      <c r="A184" s="8">
        <v>183</v>
      </c>
      <c r="B184" s="11" t="s">
        <v>137</v>
      </c>
      <c r="C184" s="9" t="s">
        <v>13</v>
      </c>
      <c r="D184" s="8">
        <v>52</v>
      </c>
      <c r="E184" s="9" t="s">
        <v>14</v>
      </c>
      <c r="F184" s="8">
        <v>65</v>
      </c>
      <c r="G184" s="9" t="s">
        <v>14</v>
      </c>
      <c r="H184" s="9" t="s">
        <v>23</v>
      </c>
      <c r="I184" s="8">
        <v>57</v>
      </c>
      <c r="J184" s="9" t="s">
        <v>14</v>
      </c>
      <c r="K184" s="9" t="s">
        <v>21</v>
      </c>
      <c r="L184" s="8">
        <v>59.81</v>
      </c>
      <c r="M184" s="8" t="str">
        <f>VLOOKUP(A184, Placement_detail!A183:E398, 2, FALSE)</f>
        <v>Yes</v>
      </c>
      <c r="N184" s="8">
        <f>VLOOKUP(A184, Placement_detail!A183:E398, 3, FALSE)</f>
        <v>75</v>
      </c>
      <c r="O184" s="8" t="str">
        <f>VLOOKUP(A184, Placement_detail!A183:E398, 4, FALSE)</f>
        <v>Not Placed</v>
      </c>
      <c r="P184" s="8">
        <f>VLOOKUP(A184, Placement_detail!A183:E398, 5, FALSE)</f>
        <v>0</v>
      </c>
    </row>
    <row r="185" spans="1:16" ht="12.5" x14ac:dyDescent="0.25">
      <c r="A185" s="8">
        <v>184</v>
      </c>
      <c r="B185" s="11" t="s">
        <v>180</v>
      </c>
      <c r="C185" s="9" t="s">
        <v>13</v>
      </c>
      <c r="D185" s="8">
        <v>65</v>
      </c>
      <c r="E185" s="9" t="s">
        <v>19</v>
      </c>
      <c r="F185" s="8">
        <v>77</v>
      </c>
      <c r="G185" s="9" t="s">
        <v>19</v>
      </c>
      <c r="H185" s="9" t="s">
        <v>15</v>
      </c>
      <c r="I185" s="8">
        <v>69</v>
      </c>
      <c r="J185" s="9" t="s">
        <v>24</v>
      </c>
      <c r="K185" s="9" t="s">
        <v>17</v>
      </c>
      <c r="L185" s="8">
        <v>61.82</v>
      </c>
      <c r="M185" s="8" t="str">
        <f>VLOOKUP(A185, Placement_detail!A184:E399, 2, FALSE)</f>
        <v>No</v>
      </c>
      <c r="N185" s="8">
        <f>VLOOKUP(A185, Placement_detail!A184:E399, 3, FALSE)</f>
        <v>60</v>
      </c>
      <c r="O185" s="8" t="str">
        <f>VLOOKUP(A185, Placement_detail!A184:E399, 4, FALSE)</f>
        <v>Placed</v>
      </c>
      <c r="P185" s="8">
        <f>VLOOKUP(A185, Placement_detail!A184:E399, 5, FALSE)</f>
        <v>276000</v>
      </c>
    </row>
    <row r="186" spans="1:16" ht="12.5" x14ac:dyDescent="0.25">
      <c r="A186" s="8">
        <v>185</v>
      </c>
      <c r="B186" s="11" t="s">
        <v>181</v>
      </c>
      <c r="C186" s="9" t="s">
        <v>28</v>
      </c>
      <c r="D186" s="8">
        <v>56.28</v>
      </c>
      <c r="E186" s="9" t="s">
        <v>14</v>
      </c>
      <c r="F186" s="8">
        <v>62.83</v>
      </c>
      <c r="G186" s="9" t="s">
        <v>14</v>
      </c>
      <c r="H186" s="9" t="s">
        <v>15</v>
      </c>
      <c r="I186" s="8">
        <v>59.79</v>
      </c>
      <c r="J186" s="9" t="s">
        <v>24</v>
      </c>
      <c r="K186" s="9" t="s">
        <v>17</v>
      </c>
      <c r="L186" s="8">
        <v>57.29</v>
      </c>
      <c r="M186" s="8" t="str">
        <f>VLOOKUP(A186, Placement_detail!A185:E400, 2, FALSE)</f>
        <v>No</v>
      </c>
      <c r="N186" s="8">
        <f>VLOOKUP(A186, Placement_detail!A185:E400, 3, FALSE)</f>
        <v>60</v>
      </c>
      <c r="O186" s="8" t="str">
        <f>VLOOKUP(A186, Placement_detail!A185:E400, 4, FALSE)</f>
        <v>Not Placed</v>
      </c>
      <c r="P186" s="8">
        <f>VLOOKUP(A186, Placement_detail!A185:E400, 5, FALSE)</f>
        <v>0</v>
      </c>
    </row>
    <row r="187" spans="1:16" ht="12.5" x14ac:dyDescent="0.25">
      <c r="A187" s="8">
        <v>186</v>
      </c>
      <c r="B187" s="11" t="s">
        <v>182</v>
      </c>
      <c r="C187" s="9" t="s">
        <v>28</v>
      </c>
      <c r="D187" s="8">
        <v>88</v>
      </c>
      <c r="E187" s="9" t="s">
        <v>19</v>
      </c>
      <c r="F187" s="8">
        <v>72</v>
      </c>
      <c r="G187" s="9" t="s">
        <v>19</v>
      </c>
      <c r="H187" s="9" t="s">
        <v>20</v>
      </c>
      <c r="I187" s="8">
        <v>78</v>
      </c>
      <c r="J187" s="9" t="s">
        <v>14</v>
      </c>
      <c r="K187" s="9" t="s">
        <v>17</v>
      </c>
      <c r="L187" s="8">
        <v>71.430000000000007</v>
      </c>
      <c r="M187" s="8" t="str">
        <f>VLOOKUP(A187, Placement_detail!A186:E401, 2, FALSE)</f>
        <v>No</v>
      </c>
      <c r="N187" s="8">
        <f>VLOOKUP(A187, Placement_detail!A186:E401, 3, FALSE)</f>
        <v>82</v>
      </c>
      <c r="O187" s="8" t="str">
        <f>VLOOKUP(A187, Placement_detail!A186:E401, 4, FALSE)</f>
        <v>Placed</v>
      </c>
      <c r="P187" s="8">
        <f>VLOOKUP(A187, Placement_detail!A186:E401, 5, FALSE)</f>
        <v>252000</v>
      </c>
    </row>
    <row r="188" spans="1:16" ht="12.5" x14ac:dyDescent="0.25">
      <c r="A188" s="8">
        <v>187</v>
      </c>
      <c r="B188" s="11" t="s">
        <v>183</v>
      </c>
      <c r="C188" s="9" t="s">
        <v>28</v>
      </c>
      <c r="D188" s="8">
        <v>52</v>
      </c>
      <c r="E188" s="9" t="s">
        <v>19</v>
      </c>
      <c r="F188" s="8">
        <v>64</v>
      </c>
      <c r="G188" s="9" t="s">
        <v>19</v>
      </c>
      <c r="H188" s="9" t="s">
        <v>15</v>
      </c>
      <c r="I188" s="8">
        <v>61</v>
      </c>
      <c r="J188" s="9" t="s">
        <v>24</v>
      </c>
      <c r="K188" s="9" t="s">
        <v>21</v>
      </c>
      <c r="L188" s="8">
        <v>62.93</v>
      </c>
      <c r="M188" s="8" t="str">
        <f>VLOOKUP(A188, Placement_detail!A187:E402, 2, FALSE)</f>
        <v>No</v>
      </c>
      <c r="N188" s="8">
        <f>VLOOKUP(A188, Placement_detail!A187:E402, 3, FALSE)</f>
        <v>55</v>
      </c>
      <c r="O188" s="8" t="str">
        <f>VLOOKUP(A188, Placement_detail!A187:E402, 4, FALSE)</f>
        <v>Not Placed</v>
      </c>
      <c r="P188" s="8">
        <f>VLOOKUP(A188, Placement_detail!A187:E402, 5, FALSE)</f>
        <v>0</v>
      </c>
    </row>
    <row r="189" spans="1:16" ht="12.5" x14ac:dyDescent="0.25">
      <c r="A189" s="8">
        <v>188</v>
      </c>
      <c r="B189" s="11" t="s">
        <v>63</v>
      </c>
      <c r="C189" s="9" t="s">
        <v>13</v>
      </c>
      <c r="D189" s="8">
        <v>78.5</v>
      </c>
      <c r="E189" s="9" t="s">
        <v>19</v>
      </c>
      <c r="F189" s="8">
        <v>65.5</v>
      </c>
      <c r="G189" s="9" t="s">
        <v>19</v>
      </c>
      <c r="H189" s="9" t="s">
        <v>20</v>
      </c>
      <c r="I189" s="8">
        <v>67</v>
      </c>
      <c r="J189" s="9" t="s">
        <v>16</v>
      </c>
      <c r="K189" s="9" t="s">
        <v>21</v>
      </c>
      <c r="L189" s="8">
        <v>64.86</v>
      </c>
      <c r="M189" s="8" t="str">
        <f>VLOOKUP(A189, Placement_detail!A188:E403, 2, FALSE)</f>
        <v>Yes</v>
      </c>
      <c r="N189" s="8">
        <f>VLOOKUP(A189, Placement_detail!A188:E403, 3, FALSE)</f>
        <v>95</v>
      </c>
      <c r="O189" s="8" t="str">
        <f>VLOOKUP(A189, Placement_detail!A188:E403, 4, FALSE)</f>
        <v>Placed</v>
      </c>
      <c r="P189" s="8">
        <f>VLOOKUP(A189, Placement_detail!A188:E403, 5, FALSE)</f>
        <v>280000</v>
      </c>
    </row>
    <row r="190" spans="1:16" ht="12.5" x14ac:dyDescent="0.25">
      <c r="A190" s="8">
        <v>189</v>
      </c>
      <c r="B190" s="11" t="s">
        <v>184</v>
      </c>
      <c r="C190" s="9" t="s">
        <v>13</v>
      </c>
      <c r="D190" s="8">
        <v>61.8</v>
      </c>
      <c r="E190" s="9" t="s">
        <v>14</v>
      </c>
      <c r="F190" s="8">
        <v>47</v>
      </c>
      <c r="G190" s="9" t="s">
        <v>14</v>
      </c>
      <c r="H190" s="9" t="s">
        <v>15</v>
      </c>
      <c r="I190" s="8">
        <v>54.38</v>
      </c>
      <c r="J190" s="9" t="s">
        <v>24</v>
      </c>
      <c r="K190" s="9" t="s">
        <v>21</v>
      </c>
      <c r="L190" s="8">
        <v>56.13</v>
      </c>
      <c r="M190" s="8" t="str">
        <f>VLOOKUP(A190, Placement_detail!A189:E404, 2, FALSE)</f>
        <v>No</v>
      </c>
      <c r="N190" s="8">
        <f>VLOOKUP(A190, Placement_detail!A189:E404, 3, FALSE)</f>
        <v>57</v>
      </c>
      <c r="O190" s="8" t="str">
        <f>VLOOKUP(A190, Placement_detail!A189:E404, 4, FALSE)</f>
        <v>Not Placed</v>
      </c>
      <c r="P190" s="8">
        <f>VLOOKUP(A190, Placement_detail!A189:E404, 5, FALSE)</f>
        <v>0</v>
      </c>
    </row>
    <row r="191" spans="1:16" ht="12.5" x14ac:dyDescent="0.25">
      <c r="A191" s="8">
        <v>190</v>
      </c>
      <c r="B191" s="11" t="s">
        <v>185</v>
      </c>
      <c r="C191" s="9" t="s">
        <v>28</v>
      </c>
      <c r="D191" s="8">
        <v>54</v>
      </c>
      <c r="E191" s="9" t="s">
        <v>19</v>
      </c>
      <c r="F191" s="8">
        <v>77.599999999999994</v>
      </c>
      <c r="G191" s="9" t="s">
        <v>14</v>
      </c>
      <c r="H191" s="9" t="s">
        <v>15</v>
      </c>
      <c r="I191" s="8">
        <v>69.2</v>
      </c>
      <c r="J191" s="9" t="s">
        <v>24</v>
      </c>
      <c r="K191" s="9" t="s">
        <v>21</v>
      </c>
      <c r="L191" s="8">
        <v>66.94</v>
      </c>
      <c r="M191" s="8" t="str">
        <f>VLOOKUP(A191, Placement_detail!A190:E405, 2, FALSE)</f>
        <v>No</v>
      </c>
      <c r="N191" s="8">
        <f>VLOOKUP(A191, Placement_detail!A190:E405, 3, FALSE)</f>
        <v>95.65</v>
      </c>
      <c r="O191" s="8" t="str">
        <f>VLOOKUP(A191, Placement_detail!A190:E405, 4, FALSE)</f>
        <v>Not Placed</v>
      </c>
      <c r="P191" s="8">
        <f>VLOOKUP(A191, Placement_detail!A190:E405, 5, FALSE)</f>
        <v>0</v>
      </c>
    </row>
    <row r="192" spans="1:16" ht="12.5" x14ac:dyDescent="0.25">
      <c r="A192" s="8">
        <v>191</v>
      </c>
      <c r="B192" s="11" t="s">
        <v>186</v>
      </c>
      <c r="C192" s="9" t="s">
        <v>28</v>
      </c>
      <c r="D192" s="8">
        <v>64</v>
      </c>
      <c r="E192" s="9" t="s">
        <v>14</v>
      </c>
      <c r="F192" s="8">
        <v>70.2</v>
      </c>
      <c r="G192" s="9" t="s">
        <v>19</v>
      </c>
      <c r="H192" s="9" t="s">
        <v>15</v>
      </c>
      <c r="I192" s="8">
        <v>61</v>
      </c>
      <c r="J192" s="9" t="s">
        <v>24</v>
      </c>
      <c r="K192" s="9" t="s">
        <v>21</v>
      </c>
      <c r="L192" s="8">
        <v>62.5</v>
      </c>
      <c r="M192" s="8" t="str">
        <f>VLOOKUP(A192, Placement_detail!A191:E406, 2, FALSE)</f>
        <v>No</v>
      </c>
      <c r="N192" s="8">
        <f>VLOOKUP(A192, Placement_detail!A191:E406, 3, FALSE)</f>
        <v>50</v>
      </c>
      <c r="O192" s="8" t="str">
        <f>VLOOKUP(A192, Placement_detail!A191:E406, 4, FALSE)</f>
        <v>Not Placed</v>
      </c>
      <c r="P192" s="8">
        <f>VLOOKUP(A192, Placement_detail!A191:E406, 5, FALSE)</f>
        <v>0</v>
      </c>
    </row>
    <row r="193" spans="1:16" ht="12.5" x14ac:dyDescent="0.25">
      <c r="A193" s="8">
        <v>192</v>
      </c>
      <c r="B193" s="11" t="s">
        <v>143</v>
      </c>
      <c r="C193" s="9" t="s">
        <v>13</v>
      </c>
      <c r="D193" s="8">
        <v>67</v>
      </c>
      <c r="E193" s="9" t="s">
        <v>14</v>
      </c>
      <c r="F193" s="8">
        <v>61</v>
      </c>
      <c r="G193" s="9" t="s">
        <v>19</v>
      </c>
      <c r="H193" s="9" t="s">
        <v>20</v>
      </c>
      <c r="I193" s="8">
        <v>72</v>
      </c>
      <c r="J193" s="9" t="s">
        <v>24</v>
      </c>
      <c r="K193" s="9" t="s">
        <v>21</v>
      </c>
      <c r="L193" s="8">
        <v>61.01</v>
      </c>
      <c r="M193" s="8" t="str">
        <f>VLOOKUP(A193, Placement_detail!A192:E407, 2, FALSE)</f>
        <v>No</v>
      </c>
      <c r="N193" s="8">
        <f>VLOOKUP(A193, Placement_detail!A192:E407, 3, FALSE)</f>
        <v>72</v>
      </c>
      <c r="O193" s="8" t="str">
        <f>VLOOKUP(A193, Placement_detail!A192:E407, 4, FALSE)</f>
        <v>Placed</v>
      </c>
      <c r="P193" s="8">
        <f>VLOOKUP(A193, Placement_detail!A192:E407, 5, FALSE)</f>
        <v>264000</v>
      </c>
    </row>
    <row r="194" spans="1:16" ht="12.5" x14ac:dyDescent="0.25">
      <c r="A194" s="8">
        <v>193</v>
      </c>
      <c r="B194" s="11" t="s">
        <v>187</v>
      </c>
      <c r="C194" s="9" t="s">
        <v>13</v>
      </c>
      <c r="D194" s="8">
        <v>65.2</v>
      </c>
      <c r="E194" s="9" t="s">
        <v>19</v>
      </c>
      <c r="F194" s="8">
        <v>61.4</v>
      </c>
      <c r="G194" s="9" t="s">
        <v>19</v>
      </c>
      <c r="H194" s="9" t="s">
        <v>15</v>
      </c>
      <c r="I194" s="8">
        <v>64.8</v>
      </c>
      <c r="J194" s="9" t="s">
        <v>24</v>
      </c>
      <c r="K194" s="9" t="s">
        <v>21</v>
      </c>
      <c r="L194" s="8">
        <v>57.34</v>
      </c>
      <c r="M194" s="8" t="str">
        <f>VLOOKUP(A194, Placement_detail!A193:E408, 2, FALSE)</f>
        <v>Yes</v>
      </c>
      <c r="N194" s="8">
        <f>VLOOKUP(A194, Placement_detail!A193:E408, 3, FALSE)</f>
        <v>93.4</v>
      </c>
      <c r="O194" s="8" t="str">
        <f>VLOOKUP(A194, Placement_detail!A193:E408, 4, FALSE)</f>
        <v>Placed</v>
      </c>
      <c r="P194" s="8">
        <f>VLOOKUP(A194, Placement_detail!A193:E408, 5, FALSE)</f>
        <v>270000</v>
      </c>
    </row>
    <row r="195" spans="1:16" ht="12.5" x14ac:dyDescent="0.25">
      <c r="A195" s="8">
        <v>194</v>
      </c>
      <c r="B195" s="11" t="s">
        <v>188</v>
      </c>
      <c r="C195" s="9" t="s">
        <v>28</v>
      </c>
      <c r="D195" s="8">
        <v>60</v>
      </c>
      <c r="E195" s="9" t="s">
        <v>19</v>
      </c>
      <c r="F195" s="8">
        <v>63</v>
      </c>
      <c r="G195" s="9" t="s">
        <v>19</v>
      </c>
      <c r="H195" s="9" t="s">
        <v>23</v>
      </c>
      <c r="I195" s="8">
        <v>56</v>
      </c>
      <c r="J195" s="9" t="s">
        <v>14</v>
      </c>
      <c r="K195" s="9" t="s">
        <v>17</v>
      </c>
      <c r="L195" s="8">
        <v>56.63</v>
      </c>
      <c r="M195" s="8" t="str">
        <f>VLOOKUP(A195, Placement_detail!A194:E409, 2, FALSE)</f>
        <v>Yes</v>
      </c>
      <c r="N195" s="8">
        <f>VLOOKUP(A195, Placement_detail!A194:E409, 3, FALSE)</f>
        <v>80</v>
      </c>
      <c r="O195" s="8" t="str">
        <f>VLOOKUP(A195, Placement_detail!A194:E409, 4, FALSE)</f>
        <v>Placed</v>
      </c>
      <c r="P195" s="8">
        <f>VLOOKUP(A195, Placement_detail!A194:E409, 5, FALSE)</f>
        <v>300000</v>
      </c>
    </row>
    <row r="196" spans="1:16" ht="12.5" x14ac:dyDescent="0.25">
      <c r="A196" s="8">
        <v>195</v>
      </c>
      <c r="B196" s="11" t="s">
        <v>189</v>
      </c>
      <c r="C196" s="9" t="s">
        <v>13</v>
      </c>
      <c r="D196" s="8">
        <v>52</v>
      </c>
      <c r="E196" s="9" t="s">
        <v>14</v>
      </c>
      <c r="F196" s="8">
        <v>55</v>
      </c>
      <c r="G196" s="9" t="s">
        <v>14</v>
      </c>
      <c r="H196" s="9" t="s">
        <v>15</v>
      </c>
      <c r="I196" s="8">
        <v>56.3</v>
      </c>
      <c r="J196" s="9" t="s">
        <v>24</v>
      </c>
      <c r="K196" s="9" t="s">
        <v>21</v>
      </c>
      <c r="L196" s="8">
        <v>64.739999999999995</v>
      </c>
      <c r="M196" s="8" t="str">
        <f>VLOOKUP(A196, Placement_detail!A195:E410, 2, FALSE)</f>
        <v>No</v>
      </c>
      <c r="N196" s="8">
        <f>VLOOKUP(A196, Placement_detail!A195:E410, 3, FALSE)</f>
        <v>59</v>
      </c>
      <c r="O196" s="8" t="str">
        <f>VLOOKUP(A196, Placement_detail!A195:E410, 4, FALSE)</f>
        <v>Not Placed</v>
      </c>
      <c r="P196" s="8">
        <f>VLOOKUP(A196, Placement_detail!A195:E410, 5, FALSE)</f>
        <v>0</v>
      </c>
    </row>
    <row r="197" spans="1:16" ht="12.5" x14ac:dyDescent="0.25">
      <c r="A197" s="8">
        <v>196</v>
      </c>
      <c r="B197" s="11" t="s">
        <v>190</v>
      </c>
      <c r="C197" s="9" t="s">
        <v>13</v>
      </c>
      <c r="D197" s="8">
        <v>66</v>
      </c>
      <c r="E197" s="9" t="s">
        <v>19</v>
      </c>
      <c r="F197" s="8">
        <v>76</v>
      </c>
      <c r="G197" s="9" t="s">
        <v>19</v>
      </c>
      <c r="H197" s="9" t="s">
        <v>15</v>
      </c>
      <c r="I197" s="8">
        <v>72</v>
      </c>
      <c r="J197" s="9" t="s">
        <v>24</v>
      </c>
      <c r="K197" s="9" t="s">
        <v>17</v>
      </c>
      <c r="L197" s="8">
        <v>58.95</v>
      </c>
      <c r="M197" s="8" t="str">
        <f>VLOOKUP(A197, Placement_detail!A196:E411, 2, FALSE)</f>
        <v>Yes</v>
      </c>
      <c r="N197" s="8">
        <f>VLOOKUP(A197, Placement_detail!A196:E411, 3, FALSE)</f>
        <v>84</v>
      </c>
      <c r="O197" s="8" t="str">
        <f>VLOOKUP(A197, Placement_detail!A196:E411, 4, FALSE)</f>
        <v>Placed</v>
      </c>
      <c r="P197" s="8">
        <f>VLOOKUP(A197, Placement_detail!A196:E411, 5, FALSE)</f>
        <v>275000</v>
      </c>
    </row>
    <row r="198" spans="1:16" ht="12.5" x14ac:dyDescent="0.25">
      <c r="A198" s="8">
        <v>197</v>
      </c>
      <c r="B198" s="11" t="s">
        <v>191</v>
      </c>
      <c r="C198" s="9" t="s">
        <v>13</v>
      </c>
      <c r="D198" s="8">
        <v>72</v>
      </c>
      <c r="E198" s="9" t="s">
        <v>14</v>
      </c>
      <c r="F198" s="8">
        <v>63</v>
      </c>
      <c r="G198" s="9" t="s">
        <v>14</v>
      </c>
      <c r="H198" s="9" t="s">
        <v>20</v>
      </c>
      <c r="I198" s="8">
        <v>77.5</v>
      </c>
      <c r="J198" s="9" t="s">
        <v>16</v>
      </c>
      <c r="K198" s="9" t="s">
        <v>21</v>
      </c>
      <c r="L198" s="8">
        <v>54.48</v>
      </c>
      <c r="M198" s="8" t="str">
        <f>VLOOKUP(A198, Placement_detail!A197:E412, 2, FALSE)</f>
        <v>Yes</v>
      </c>
      <c r="N198" s="8">
        <f>VLOOKUP(A198, Placement_detail!A197:E412, 3, FALSE)</f>
        <v>78</v>
      </c>
      <c r="O198" s="8" t="str">
        <f>VLOOKUP(A198, Placement_detail!A197:E412, 4, FALSE)</f>
        <v>Placed</v>
      </c>
      <c r="P198" s="8">
        <f>VLOOKUP(A198, Placement_detail!A197:E412, 5, FALSE)</f>
        <v>250000</v>
      </c>
    </row>
    <row r="199" spans="1:16" ht="12.5" x14ac:dyDescent="0.25">
      <c r="A199" s="8">
        <v>198</v>
      </c>
      <c r="B199" s="11" t="s">
        <v>175</v>
      </c>
      <c r="C199" s="9" t="s">
        <v>28</v>
      </c>
      <c r="D199" s="8">
        <v>83.96</v>
      </c>
      <c r="E199" s="9" t="s">
        <v>14</v>
      </c>
      <c r="F199" s="8">
        <v>53</v>
      </c>
      <c r="G199" s="9" t="s">
        <v>14</v>
      </c>
      <c r="H199" s="9" t="s">
        <v>20</v>
      </c>
      <c r="I199" s="8">
        <v>91</v>
      </c>
      <c r="J199" s="9" t="s">
        <v>16</v>
      </c>
      <c r="K199" s="9" t="s">
        <v>17</v>
      </c>
      <c r="L199" s="8">
        <v>69.709999999999994</v>
      </c>
      <c r="M199" s="8" t="str">
        <f>VLOOKUP(A199, Placement_detail!A198:E413, 2, FALSE)</f>
        <v>No</v>
      </c>
      <c r="N199" s="8">
        <f>VLOOKUP(A199, Placement_detail!A198:E413, 3, FALSE)</f>
        <v>0</v>
      </c>
      <c r="O199" s="8" t="str">
        <f>VLOOKUP(A199, Placement_detail!A198:E413, 4, FALSE)</f>
        <v>Placed</v>
      </c>
      <c r="P199" s="8">
        <f>VLOOKUP(A199, Placement_detail!A198:E413, 5, FALSE)</f>
        <v>260000</v>
      </c>
    </row>
    <row r="200" spans="1:16" ht="12.5" x14ac:dyDescent="0.25">
      <c r="A200" s="8">
        <v>199</v>
      </c>
      <c r="B200" s="11" t="s">
        <v>192</v>
      </c>
      <c r="C200" s="9" t="s">
        <v>28</v>
      </c>
      <c r="D200" s="8">
        <v>67</v>
      </c>
      <c r="E200" s="9" t="s">
        <v>19</v>
      </c>
      <c r="F200" s="8">
        <v>70</v>
      </c>
      <c r="G200" s="9" t="s">
        <v>19</v>
      </c>
      <c r="H200" s="9" t="s">
        <v>15</v>
      </c>
      <c r="I200" s="8">
        <v>65</v>
      </c>
      <c r="J200" s="9" t="s">
        <v>14</v>
      </c>
      <c r="K200" s="9" t="s">
        <v>17</v>
      </c>
      <c r="L200" s="8">
        <v>71.959999999999994</v>
      </c>
      <c r="M200" s="8" t="str">
        <f>VLOOKUP(A200, Placement_detail!A199:E414, 2, FALSE)</f>
        <v>No</v>
      </c>
      <c r="N200" s="8">
        <f>VLOOKUP(A200, Placement_detail!A199:E414, 3, FALSE)</f>
        <v>88</v>
      </c>
      <c r="O200" s="8" t="str">
        <f>VLOOKUP(A200, Placement_detail!A199:E414, 4, FALSE)</f>
        <v>Not Placed</v>
      </c>
      <c r="P200" s="8">
        <f>VLOOKUP(A200, Placement_detail!A199:E414, 5, FALSE)</f>
        <v>0</v>
      </c>
    </row>
    <row r="201" spans="1:16" ht="12.5" x14ac:dyDescent="0.25">
      <c r="A201" s="8">
        <v>200</v>
      </c>
      <c r="B201" s="11" t="s">
        <v>193</v>
      </c>
      <c r="C201" s="9" t="s">
        <v>13</v>
      </c>
      <c r="D201" s="8">
        <v>69</v>
      </c>
      <c r="E201" s="9" t="s">
        <v>14</v>
      </c>
      <c r="F201" s="8">
        <v>65</v>
      </c>
      <c r="G201" s="9" t="s">
        <v>14</v>
      </c>
      <c r="H201" s="9" t="s">
        <v>15</v>
      </c>
      <c r="I201" s="8">
        <v>57</v>
      </c>
      <c r="J201" s="9" t="s">
        <v>24</v>
      </c>
      <c r="K201" s="9" t="s">
        <v>17</v>
      </c>
      <c r="L201" s="8">
        <v>55.8</v>
      </c>
      <c r="M201" s="8" t="str">
        <f>VLOOKUP(A201, Placement_detail!A200:E415, 2, FALSE)</f>
        <v>No</v>
      </c>
      <c r="N201" s="8">
        <f>VLOOKUP(A201, Placement_detail!A200:E415, 3, FALSE)</f>
        <v>73</v>
      </c>
      <c r="O201" s="8" t="str">
        <f>VLOOKUP(A201, Placement_detail!A200:E415, 4, FALSE)</f>
        <v>Placed</v>
      </c>
      <c r="P201" s="8">
        <f>VLOOKUP(A201, Placement_detail!A200:E415, 5, FALSE)</f>
        <v>265000</v>
      </c>
    </row>
    <row r="202" spans="1:16" ht="12.5" x14ac:dyDescent="0.25">
      <c r="A202" s="8">
        <v>201</v>
      </c>
      <c r="B202" s="11" t="s">
        <v>194</v>
      </c>
      <c r="C202" s="9" t="s">
        <v>13</v>
      </c>
      <c r="D202" s="8">
        <v>69</v>
      </c>
      <c r="E202" s="9" t="s">
        <v>14</v>
      </c>
      <c r="F202" s="8">
        <v>60</v>
      </c>
      <c r="G202" s="9" t="s">
        <v>14</v>
      </c>
      <c r="H202" s="9" t="s">
        <v>15</v>
      </c>
      <c r="I202" s="8">
        <v>65</v>
      </c>
      <c r="J202" s="9" t="s">
        <v>24</v>
      </c>
      <c r="K202" s="9" t="s">
        <v>21</v>
      </c>
      <c r="L202" s="8">
        <v>52.81</v>
      </c>
      <c r="M202" s="8" t="str">
        <f>VLOOKUP(A202, Placement_detail!A201:E416, 2, FALSE)</f>
        <v>No</v>
      </c>
      <c r="N202" s="8">
        <f>VLOOKUP(A202, Placement_detail!A201:E416, 3, FALSE)</f>
        <v>87.55</v>
      </c>
      <c r="O202" s="8" t="str">
        <f>VLOOKUP(A202, Placement_detail!A201:E416, 4, FALSE)</f>
        <v>Placed</v>
      </c>
      <c r="P202" s="8">
        <f>VLOOKUP(A202, Placement_detail!A201:E416, 5, FALSE)</f>
        <v>300000</v>
      </c>
    </row>
    <row r="203" spans="1:16" ht="12.5" x14ac:dyDescent="0.25">
      <c r="A203" s="8">
        <v>202</v>
      </c>
      <c r="B203" s="11" t="s">
        <v>174</v>
      </c>
      <c r="C203" s="9" t="s">
        <v>13</v>
      </c>
      <c r="D203" s="8">
        <v>54.2</v>
      </c>
      <c r="E203" s="9" t="s">
        <v>19</v>
      </c>
      <c r="F203" s="8">
        <v>63</v>
      </c>
      <c r="G203" s="9" t="s">
        <v>14</v>
      </c>
      <c r="H203" s="9" t="s">
        <v>20</v>
      </c>
      <c r="I203" s="8">
        <v>58</v>
      </c>
      <c r="J203" s="9" t="s">
        <v>24</v>
      </c>
      <c r="K203" s="9" t="s">
        <v>17</v>
      </c>
      <c r="L203" s="8">
        <v>58.44</v>
      </c>
      <c r="M203" s="8" t="str">
        <f>VLOOKUP(A203, Placement_detail!A202:E417, 2, FALSE)</f>
        <v>No</v>
      </c>
      <c r="N203" s="8">
        <f>VLOOKUP(A203, Placement_detail!A202:E417, 3, FALSE)</f>
        <v>79</v>
      </c>
      <c r="O203" s="8" t="str">
        <f>VLOOKUP(A203, Placement_detail!A202:E417, 4, FALSE)</f>
        <v>Not Placed</v>
      </c>
      <c r="P203" s="8">
        <f>VLOOKUP(A203, Placement_detail!A202:E417, 5, FALSE)</f>
        <v>0</v>
      </c>
    </row>
    <row r="204" spans="1:16" ht="12.5" x14ac:dyDescent="0.25">
      <c r="A204" s="8">
        <v>203</v>
      </c>
      <c r="B204" s="11" t="s">
        <v>195</v>
      </c>
      <c r="C204" s="9" t="s">
        <v>13</v>
      </c>
      <c r="D204" s="8">
        <v>70</v>
      </c>
      <c r="E204" s="9" t="s">
        <v>19</v>
      </c>
      <c r="F204" s="8">
        <v>63</v>
      </c>
      <c r="G204" s="9" t="s">
        <v>19</v>
      </c>
      <c r="H204" s="9" t="s">
        <v>20</v>
      </c>
      <c r="I204" s="8">
        <v>66</v>
      </c>
      <c r="J204" s="9" t="s">
        <v>16</v>
      </c>
      <c r="K204" s="9" t="s">
        <v>17</v>
      </c>
      <c r="L204" s="8">
        <v>60.11</v>
      </c>
      <c r="M204" s="8" t="str">
        <f>VLOOKUP(A204, Placement_detail!A203:E418, 2, FALSE)</f>
        <v>No</v>
      </c>
      <c r="N204" s="8">
        <f>VLOOKUP(A204, Placement_detail!A203:E418, 3, FALSE)</f>
        <v>61.28</v>
      </c>
      <c r="O204" s="8" t="str">
        <f>VLOOKUP(A204, Placement_detail!A203:E418, 4, FALSE)</f>
        <v>Placed</v>
      </c>
      <c r="P204" s="8">
        <f>VLOOKUP(A204, Placement_detail!A203:E418, 5, FALSE)</f>
        <v>240000</v>
      </c>
    </row>
    <row r="205" spans="1:16" ht="12.5" x14ac:dyDescent="0.25">
      <c r="A205" s="8">
        <v>204</v>
      </c>
      <c r="B205" s="11" t="s">
        <v>196</v>
      </c>
      <c r="C205" s="9" t="s">
        <v>13</v>
      </c>
      <c r="D205" s="8">
        <v>55.68</v>
      </c>
      <c r="E205" s="9" t="s">
        <v>14</v>
      </c>
      <c r="F205" s="8">
        <v>61.33</v>
      </c>
      <c r="G205" s="9" t="s">
        <v>14</v>
      </c>
      <c r="H205" s="9" t="s">
        <v>15</v>
      </c>
      <c r="I205" s="8">
        <v>56.87</v>
      </c>
      <c r="J205" s="9" t="s">
        <v>24</v>
      </c>
      <c r="K205" s="9" t="s">
        <v>17</v>
      </c>
      <c r="L205" s="8">
        <v>58.3</v>
      </c>
      <c r="M205" s="8" t="str">
        <f>VLOOKUP(A205, Placement_detail!A204:E419, 2, FALSE)</f>
        <v>No</v>
      </c>
      <c r="N205" s="8">
        <f>VLOOKUP(A205, Placement_detail!A204:E419, 3, FALSE)</f>
        <v>66</v>
      </c>
      <c r="O205" s="8" t="str">
        <f>VLOOKUP(A205, Placement_detail!A204:E419, 4, FALSE)</f>
        <v>Placed</v>
      </c>
      <c r="P205" s="8">
        <f>VLOOKUP(A205, Placement_detail!A204:E419, 5, FALSE)</f>
        <v>260000</v>
      </c>
    </row>
    <row r="206" spans="1:16" ht="12.5" x14ac:dyDescent="0.25">
      <c r="A206" s="8">
        <v>205</v>
      </c>
      <c r="B206" s="11" t="s">
        <v>197</v>
      </c>
      <c r="C206" s="9" t="s">
        <v>28</v>
      </c>
      <c r="D206" s="8">
        <v>74</v>
      </c>
      <c r="E206" s="9" t="s">
        <v>14</v>
      </c>
      <c r="F206" s="8">
        <v>73</v>
      </c>
      <c r="G206" s="9" t="s">
        <v>14</v>
      </c>
      <c r="H206" s="9" t="s">
        <v>15</v>
      </c>
      <c r="I206" s="8">
        <v>73</v>
      </c>
      <c r="J206" s="9" t="s">
        <v>24</v>
      </c>
      <c r="K206" s="9" t="s">
        <v>21</v>
      </c>
      <c r="L206" s="8">
        <v>67.69</v>
      </c>
      <c r="M206" s="8" t="str">
        <f>VLOOKUP(A206, Placement_detail!A205:E420, 2, FALSE)</f>
        <v>Yes</v>
      </c>
      <c r="N206" s="8">
        <f>VLOOKUP(A206, Placement_detail!A205:E420, 3, FALSE)</f>
        <v>80</v>
      </c>
      <c r="O206" s="8" t="str">
        <f>VLOOKUP(A206, Placement_detail!A205:E420, 4, FALSE)</f>
        <v>Placed</v>
      </c>
      <c r="P206" s="8">
        <f>VLOOKUP(A206, Placement_detail!A205:E420, 5, FALSE)</f>
        <v>210000</v>
      </c>
    </row>
    <row r="207" spans="1:16" ht="12.5" x14ac:dyDescent="0.25">
      <c r="A207" s="8">
        <v>206</v>
      </c>
      <c r="B207" s="11" t="s">
        <v>198</v>
      </c>
      <c r="C207" s="9" t="s">
        <v>13</v>
      </c>
      <c r="D207" s="8">
        <v>61</v>
      </c>
      <c r="E207" s="9" t="s">
        <v>14</v>
      </c>
      <c r="F207" s="8">
        <v>62</v>
      </c>
      <c r="G207" s="9" t="s">
        <v>14</v>
      </c>
      <c r="H207" s="9" t="s">
        <v>15</v>
      </c>
      <c r="I207" s="8">
        <v>65</v>
      </c>
      <c r="J207" s="9" t="s">
        <v>24</v>
      </c>
      <c r="K207" s="9" t="s">
        <v>21</v>
      </c>
      <c r="L207" s="8">
        <v>56.81</v>
      </c>
      <c r="M207" s="8" t="str">
        <f>VLOOKUP(A207, Placement_detail!A206:E421, 2, FALSE)</f>
        <v>No</v>
      </c>
      <c r="N207" s="8">
        <f>VLOOKUP(A207, Placement_detail!A206:E421, 3, FALSE)</f>
        <v>62</v>
      </c>
      <c r="O207" s="8" t="str">
        <f>VLOOKUP(A207, Placement_detail!A206:E421, 4, FALSE)</f>
        <v>Placed</v>
      </c>
      <c r="P207" s="8">
        <f>VLOOKUP(A207, Placement_detail!A206:E421, 5, FALSE)</f>
        <v>250000</v>
      </c>
    </row>
    <row r="208" spans="1:16" ht="12.5" x14ac:dyDescent="0.25">
      <c r="A208" s="8">
        <v>207</v>
      </c>
      <c r="B208" s="11" t="s">
        <v>199</v>
      </c>
      <c r="C208" s="9" t="s">
        <v>13</v>
      </c>
      <c r="D208" s="8">
        <v>41</v>
      </c>
      <c r="E208" s="9" t="s">
        <v>19</v>
      </c>
      <c r="F208" s="8">
        <v>42</v>
      </c>
      <c r="G208" s="9" t="s">
        <v>19</v>
      </c>
      <c r="H208" s="9" t="s">
        <v>20</v>
      </c>
      <c r="I208" s="8">
        <v>60</v>
      </c>
      <c r="J208" s="9" t="s">
        <v>24</v>
      </c>
      <c r="K208" s="9" t="s">
        <v>21</v>
      </c>
      <c r="L208" s="8">
        <v>53.39</v>
      </c>
      <c r="M208" s="8" t="str">
        <f>VLOOKUP(A208, Placement_detail!A207:E422, 2, FALSE)</f>
        <v>No</v>
      </c>
      <c r="N208" s="8">
        <f>VLOOKUP(A208, Placement_detail!A207:E422, 3, FALSE)</f>
        <v>97</v>
      </c>
      <c r="O208" s="8" t="str">
        <f>VLOOKUP(A208, Placement_detail!A207:E422, 4, FALSE)</f>
        <v>Not Placed</v>
      </c>
      <c r="P208" s="8">
        <f>VLOOKUP(A208, Placement_detail!A207:E422, 5, FALSE)</f>
        <v>0</v>
      </c>
    </row>
    <row r="209" spans="1:16" ht="12.5" x14ac:dyDescent="0.25">
      <c r="A209" s="8">
        <v>208</v>
      </c>
      <c r="B209" s="11" t="s">
        <v>200</v>
      </c>
      <c r="C209" s="9" t="s">
        <v>13</v>
      </c>
      <c r="D209" s="8">
        <v>83.33</v>
      </c>
      <c r="E209" s="9" t="s">
        <v>19</v>
      </c>
      <c r="F209" s="8">
        <v>78</v>
      </c>
      <c r="G209" s="9" t="s">
        <v>14</v>
      </c>
      <c r="H209" s="9" t="s">
        <v>15</v>
      </c>
      <c r="I209" s="8">
        <v>61</v>
      </c>
      <c r="J209" s="9" t="s">
        <v>24</v>
      </c>
      <c r="K209" s="9" t="s">
        <v>21</v>
      </c>
      <c r="L209" s="8">
        <v>71.55</v>
      </c>
      <c r="M209" s="8" t="str">
        <f>VLOOKUP(A209, Placement_detail!A208:E423, 2, FALSE)</f>
        <v>Yes</v>
      </c>
      <c r="N209" s="8">
        <f>VLOOKUP(A209, Placement_detail!A208:E423, 3, FALSE)</f>
        <v>88.56</v>
      </c>
      <c r="O209" s="8" t="str">
        <f>VLOOKUP(A209, Placement_detail!A208:E423, 4, FALSE)</f>
        <v>Placed</v>
      </c>
      <c r="P209" s="8">
        <f>VLOOKUP(A209, Placement_detail!A208:E423, 5, FALSE)</f>
        <v>300000</v>
      </c>
    </row>
    <row r="210" spans="1:16" ht="12.5" x14ac:dyDescent="0.25">
      <c r="A210" s="8">
        <v>209</v>
      </c>
      <c r="B210" s="11" t="s">
        <v>201</v>
      </c>
      <c r="C210" s="9" t="s">
        <v>28</v>
      </c>
      <c r="D210" s="8">
        <v>43</v>
      </c>
      <c r="E210" s="9" t="s">
        <v>19</v>
      </c>
      <c r="F210" s="8">
        <v>60</v>
      </c>
      <c r="G210" s="9" t="s">
        <v>14</v>
      </c>
      <c r="H210" s="9" t="s">
        <v>20</v>
      </c>
      <c r="I210" s="8">
        <v>65</v>
      </c>
      <c r="J210" s="9" t="s">
        <v>24</v>
      </c>
      <c r="K210" s="9" t="s">
        <v>17</v>
      </c>
      <c r="L210" s="8">
        <v>62.92</v>
      </c>
      <c r="M210" s="8" t="str">
        <f>VLOOKUP(A210, Placement_detail!A209:E424, 2, FALSE)</f>
        <v>No</v>
      </c>
      <c r="N210" s="8">
        <f>VLOOKUP(A210, Placement_detail!A209:E424, 3, FALSE)</f>
        <v>92.66</v>
      </c>
      <c r="O210" s="8" t="str">
        <f>VLOOKUP(A210, Placement_detail!A209:E424, 4, FALSE)</f>
        <v>Not Placed</v>
      </c>
      <c r="P210" s="8">
        <f>VLOOKUP(A210, Placement_detail!A209:E424, 5, FALSE)</f>
        <v>0</v>
      </c>
    </row>
    <row r="211" spans="1:16" ht="12.5" x14ac:dyDescent="0.25">
      <c r="A211" s="8">
        <v>210</v>
      </c>
      <c r="B211" s="11" t="s">
        <v>187</v>
      </c>
      <c r="C211" s="9" t="s">
        <v>13</v>
      </c>
      <c r="D211" s="8">
        <v>62</v>
      </c>
      <c r="E211" s="9" t="s">
        <v>19</v>
      </c>
      <c r="F211" s="8">
        <v>72</v>
      </c>
      <c r="G211" s="9" t="s">
        <v>19</v>
      </c>
      <c r="H211" s="9" t="s">
        <v>15</v>
      </c>
      <c r="I211" s="8">
        <v>65</v>
      </c>
      <c r="J211" s="9" t="s">
        <v>24</v>
      </c>
      <c r="K211" s="9" t="s">
        <v>21</v>
      </c>
      <c r="L211" s="8">
        <v>56.49</v>
      </c>
      <c r="M211" s="8" t="str">
        <f>VLOOKUP(A211, Placement_detail!A210:E425, 2, FALSE)</f>
        <v>No</v>
      </c>
      <c r="N211" s="8">
        <f>VLOOKUP(A211, Placement_detail!A210:E425, 3, FALSE)</f>
        <v>67</v>
      </c>
      <c r="O211" s="8" t="str">
        <f>VLOOKUP(A211, Placement_detail!A210:E425, 4, FALSE)</f>
        <v>Placed</v>
      </c>
      <c r="P211" s="8">
        <f>VLOOKUP(A211, Placement_detail!A210:E425, 5, FALSE)</f>
        <v>216000</v>
      </c>
    </row>
    <row r="212" spans="1:16" ht="12.5" x14ac:dyDescent="0.25">
      <c r="A212" s="8">
        <v>211</v>
      </c>
      <c r="B212" s="11" t="s">
        <v>202</v>
      </c>
      <c r="C212" s="9" t="s">
        <v>13</v>
      </c>
      <c r="D212" s="8">
        <v>80.599999999999994</v>
      </c>
      <c r="E212" s="9" t="s">
        <v>14</v>
      </c>
      <c r="F212" s="8">
        <v>82</v>
      </c>
      <c r="G212" s="9" t="s">
        <v>14</v>
      </c>
      <c r="H212" s="9" t="s">
        <v>15</v>
      </c>
      <c r="I212" s="8">
        <v>77.599999999999994</v>
      </c>
      <c r="J212" s="9" t="s">
        <v>24</v>
      </c>
      <c r="K212" s="9" t="s">
        <v>21</v>
      </c>
      <c r="L212" s="8">
        <v>74.489999999999995</v>
      </c>
      <c r="M212" s="8" t="str">
        <f>VLOOKUP(A212, Placement_detail!A211:E426, 2, FALSE)</f>
        <v>No</v>
      </c>
      <c r="N212" s="8">
        <f>VLOOKUP(A212, Placement_detail!A211:E426, 3, FALSE)</f>
        <v>91</v>
      </c>
      <c r="O212" s="8" t="str">
        <f>VLOOKUP(A212, Placement_detail!A211:E426, 4, FALSE)</f>
        <v>Placed</v>
      </c>
      <c r="P212" s="8">
        <f>VLOOKUP(A212, Placement_detail!A211:E426, 5, FALSE)</f>
        <v>400000</v>
      </c>
    </row>
    <row r="213" spans="1:16" ht="12.5" x14ac:dyDescent="0.25">
      <c r="A213" s="8">
        <v>212</v>
      </c>
      <c r="B213" s="11" t="s">
        <v>118</v>
      </c>
      <c r="C213" s="9" t="s">
        <v>13</v>
      </c>
      <c r="D213" s="8">
        <v>58</v>
      </c>
      <c r="E213" s="9" t="s">
        <v>14</v>
      </c>
      <c r="F213" s="8">
        <v>60</v>
      </c>
      <c r="G213" s="9" t="s">
        <v>14</v>
      </c>
      <c r="H213" s="9" t="s">
        <v>20</v>
      </c>
      <c r="I213" s="8">
        <v>72</v>
      </c>
      <c r="J213" s="9" t="s">
        <v>16</v>
      </c>
      <c r="K213" s="9" t="s">
        <v>21</v>
      </c>
      <c r="L213" s="8">
        <v>53.62</v>
      </c>
      <c r="M213" s="8" t="str">
        <f>VLOOKUP(A213, Placement_detail!A212:E427, 2, FALSE)</f>
        <v>No</v>
      </c>
      <c r="N213" s="8">
        <f>VLOOKUP(A213, Placement_detail!A212:E427, 3, FALSE)</f>
        <v>74</v>
      </c>
      <c r="O213" s="8" t="str">
        <f>VLOOKUP(A213, Placement_detail!A212:E427, 4, FALSE)</f>
        <v>Placed</v>
      </c>
      <c r="P213" s="8">
        <f>VLOOKUP(A213, Placement_detail!A212:E427, 5, FALSE)</f>
        <v>275000</v>
      </c>
    </row>
    <row r="214" spans="1:16" ht="12.5" x14ac:dyDescent="0.25">
      <c r="A214" s="8">
        <v>213</v>
      </c>
      <c r="B214" s="11" t="s">
        <v>203</v>
      </c>
      <c r="C214" s="9" t="s">
        <v>13</v>
      </c>
      <c r="D214" s="8">
        <v>67</v>
      </c>
      <c r="E214" s="9" t="s">
        <v>14</v>
      </c>
      <c r="F214" s="8">
        <v>67</v>
      </c>
      <c r="G214" s="9" t="s">
        <v>14</v>
      </c>
      <c r="H214" s="9" t="s">
        <v>15</v>
      </c>
      <c r="I214" s="8">
        <v>73</v>
      </c>
      <c r="J214" s="9" t="s">
        <v>24</v>
      </c>
      <c r="K214" s="9" t="s">
        <v>21</v>
      </c>
      <c r="L214" s="8">
        <v>69.72</v>
      </c>
      <c r="M214" s="8" t="str">
        <f>VLOOKUP(A214, Placement_detail!A213:E428, 2, FALSE)</f>
        <v>Yes</v>
      </c>
      <c r="N214" s="8">
        <f>VLOOKUP(A214, Placement_detail!A213:E428, 3, FALSE)</f>
        <v>59</v>
      </c>
      <c r="O214" s="8" t="str">
        <f>VLOOKUP(A214, Placement_detail!A213:E428, 4, FALSE)</f>
        <v>Placed</v>
      </c>
      <c r="P214" s="8">
        <f>VLOOKUP(A214, Placement_detail!A213:E428, 5, FALSE)</f>
        <v>295000</v>
      </c>
    </row>
    <row r="215" spans="1:16" ht="12.5" x14ac:dyDescent="0.25">
      <c r="A215" s="8">
        <v>214</v>
      </c>
      <c r="B215" s="11" t="s">
        <v>204</v>
      </c>
      <c r="C215" s="9" t="s">
        <v>28</v>
      </c>
      <c r="D215" s="8">
        <v>74</v>
      </c>
      <c r="E215" s="9" t="s">
        <v>14</v>
      </c>
      <c r="F215" s="8">
        <v>66</v>
      </c>
      <c r="G215" s="9" t="s">
        <v>14</v>
      </c>
      <c r="H215" s="9" t="s">
        <v>15</v>
      </c>
      <c r="I215" s="8">
        <v>58</v>
      </c>
      <c r="J215" s="9" t="s">
        <v>24</v>
      </c>
      <c r="K215" s="9" t="s">
        <v>17</v>
      </c>
      <c r="L215" s="8">
        <v>60.23</v>
      </c>
      <c r="M215" s="8" t="str">
        <f>VLOOKUP(A215, Placement_detail!A214:E429, 2, FALSE)</f>
        <v>No</v>
      </c>
      <c r="N215" s="8">
        <f>VLOOKUP(A215, Placement_detail!A214:E429, 3, FALSE)</f>
        <v>0</v>
      </c>
      <c r="O215" s="8" t="str">
        <f>VLOOKUP(A215, Placement_detail!A214:E429, 4, FALSE)</f>
        <v>Placed</v>
      </c>
      <c r="P215" s="8">
        <f>VLOOKUP(A215, Placement_detail!A214:E429, 5, FALSE)</f>
        <v>204000</v>
      </c>
    </row>
    <row r="216" spans="1:16" ht="12.5" x14ac:dyDescent="0.25">
      <c r="A216" s="8">
        <v>215</v>
      </c>
      <c r="B216" s="9" t="s">
        <v>205</v>
      </c>
      <c r="C216" s="9" t="s">
        <v>13</v>
      </c>
      <c r="D216" s="8">
        <v>62</v>
      </c>
      <c r="E216" s="9" t="s">
        <v>19</v>
      </c>
      <c r="F216" s="8">
        <v>58</v>
      </c>
      <c r="G216" s="9" t="s">
        <v>14</v>
      </c>
      <c r="H216" s="9" t="s">
        <v>20</v>
      </c>
      <c r="I216" s="8">
        <v>53</v>
      </c>
      <c r="J216" s="9" t="s">
        <v>24</v>
      </c>
      <c r="K216" s="9" t="s">
        <v>17</v>
      </c>
      <c r="L216" s="8">
        <v>60.22</v>
      </c>
      <c r="M216" s="8" t="str">
        <f>VLOOKUP(A216, Placement_detail!A215:E430, 2, FALSE)</f>
        <v>No</v>
      </c>
      <c r="N216" s="8">
        <f>VLOOKUP(A216, Placement_detail!A215:E430, 3, FALSE)</f>
        <v>89</v>
      </c>
      <c r="O216" s="8" t="str">
        <f>VLOOKUP(A216, Placement_detail!A215:E430, 4, FALSE)</f>
        <v>Not Placed</v>
      </c>
      <c r="P216" s="8">
        <f>VLOOKUP(A216, Placement_detail!A215:E430, 5, FALSE)</f>
        <v>0</v>
      </c>
    </row>
    <row r="217" spans="1:16" ht="12.5" x14ac:dyDescent="0.25"/>
    <row r="218" spans="1:16" ht="12.5" x14ac:dyDescent="0.25"/>
    <row r="219" spans="1:16" ht="12.5" x14ac:dyDescent="0.25"/>
    <row r="220" spans="1:16" ht="12.5" x14ac:dyDescent="0.25"/>
    <row r="221" spans="1:16" ht="12.5" x14ac:dyDescent="0.25"/>
    <row r="222" spans="1:16" ht="12.5" x14ac:dyDescent="0.25"/>
    <row r="223" spans="1:16" ht="12.5" x14ac:dyDescent="0.25"/>
    <row r="224" spans="1:16"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FC89-CAC5-44B5-BE15-5DB0AF3A5E25}">
  <sheetPr>
    <outlinePr summaryBelow="0" summaryRight="0"/>
  </sheetPr>
  <dimension ref="A1:U371"/>
  <sheetViews>
    <sheetView topLeftCell="D1" zoomScale="63" zoomScaleNormal="77" workbookViewId="0">
      <selection activeCell="X15" sqref="X15"/>
    </sheetView>
  </sheetViews>
  <sheetFormatPr defaultColWidth="12.6328125" defaultRowHeight="15.75" customHeight="1" x14ac:dyDescent="0.25"/>
  <cols>
    <col min="2" max="2" width="18.7265625" bestFit="1" customWidth="1"/>
    <col min="12" max="12" width="14.7265625" customWidth="1"/>
    <col min="13" max="14" width="15.36328125" customWidth="1"/>
    <col min="19" max="19" width="15" customWidth="1"/>
    <col min="21" max="21" width="18.81640625" bestFit="1" customWidth="1"/>
  </cols>
  <sheetData>
    <row r="1" spans="1:21" ht="13" x14ac:dyDescent="0.3">
      <c r="A1" s="12" t="s">
        <v>0</v>
      </c>
      <c r="B1" s="12" t="s">
        <v>214</v>
      </c>
      <c r="C1" s="12" t="s">
        <v>2</v>
      </c>
      <c r="D1" s="12" t="s">
        <v>3</v>
      </c>
      <c r="E1" s="12" t="s">
        <v>217</v>
      </c>
      <c r="F1" s="12" t="s">
        <v>4</v>
      </c>
      <c r="G1" s="12" t="s">
        <v>5</v>
      </c>
      <c r="H1" s="12" t="s">
        <v>216</v>
      </c>
      <c r="I1" s="12" t="s">
        <v>6</v>
      </c>
      <c r="J1" s="12" t="s">
        <v>7</v>
      </c>
      <c r="K1" s="12" t="s">
        <v>8</v>
      </c>
      <c r="L1" s="12" t="s">
        <v>218</v>
      </c>
      <c r="M1" s="12" t="s">
        <v>9</v>
      </c>
      <c r="N1" s="12" t="s">
        <v>10</v>
      </c>
      <c r="O1" s="12" t="s">
        <v>11</v>
      </c>
      <c r="P1" s="12" t="s">
        <v>219</v>
      </c>
      <c r="Q1" s="12" t="s">
        <v>206</v>
      </c>
      <c r="R1" s="12" t="s">
        <v>207</v>
      </c>
      <c r="S1" s="12" t="s">
        <v>208</v>
      </c>
      <c r="T1" s="12" t="s">
        <v>215</v>
      </c>
      <c r="U1" s="12" t="s">
        <v>224</v>
      </c>
    </row>
    <row r="2" spans="1:21" ht="15.75" customHeight="1" x14ac:dyDescent="0.25">
      <c r="A2" s="8">
        <v>1</v>
      </c>
      <c r="B2" s="11" t="s">
        <v>12</v>
      </c>
      <c r="C2" s="9" t="s">
        <v>13</v>
      </c>
      <c r="D2" s="8">
        <v>67</v>
      </c>
      <c r="E2" s="10">
        <f>D2/9.5</f>
        <v>7.0526315789473681</v>
      </c>
      <c r="F2" s="9" t="s">
        <v>14</v>
      </c>
      <c r="G2" s="8">
        <v>91</v>
      </c>
      <c r="H2" s="10">
        <f>G2/9.5</f>
        <v>9.5789473684210531</v>
      </c>
      <c r="I2" s="9" t="s">
        <v>14</v>
      </c>
      <c r="J2" s="9" t="s">
        <v>15</v>
      </c>
      <c r="K2" s="8">
        <v>58</v>
      </c>
      <c r="L2" s="10">
        <f>K2/9.5</f>
        <v>6.1052631578947372</v>
      </c>
      <c r="M2" s="9" t="s">
        <v>16</v>
      </c>
      <c r="N2" s="9" t="s">
        <v>17</v>
      </c>
      <c r="O2" s="8">
        <v>58.8</v>
      </c>
      <c r="P2" s="10">
        <f>O2/9.5</f>
        <v>6.189473684210526</v>
      </c>
      <c r="Q2" s="8" t="str">
        <f>VLOOKUP(A2, Placement_detail!A1:E216, 2, FALSE)</f>
        <v>No</v>
      </c>
      <c r="R2" s="8">
        <f>VLOOKUP(A2, Placement_detail!A1:E216, 3, FALSE)</f>
        <v>55</v>
      </c>
      <c r="S2" s="8" t="str">
        <f>VLOOKUP(A2, Placement_detail!A1:E216, 4, FALSE)</f>
        <v>Placed</v>
      </c>
      <c r="T2" s="8">
        <f>VLOOKUP(A2, Placement_detail!A1:E216, 5, FALSE)</f>
        <v>270000</v>
      </c>
      <c r="U2" s="8">
        <f t="shared" ref="U2:U65" si="0">IF(S2="Placed", 1, 0)</f>
        <v>1</v>
      </c>
    </row>
    <row r="3" spans="1:21" ht="15.75" customHeight="1" x14ac:dyDescent="0.25">
      <c r="A3" s="8">
        <v>2</v>
      </c>
      <c r="B3" s="11" t="s">
        <v>18</v>
      </c>
      <c r="C3" s="9" t="s">
        <v>13</v>
      </c>
      <c r="D3" s="8">
        <v>79.33</v>
      </c>
      <c r="E3" s="10">
        <f t="shared" ref="E3:E66" si="1">D3/9.5</f>
        <v>8.3505263157894731</v>
      </c>
      <c r="F3" s="9" t="s">
        <v>19</v>
      </c>
      <c r="G3" s="8">
        <v>78.33</v>
      </c>
      <c r="H3" s="10">
        <f t="shared" ref="H3:H66" si="2">G3/9.5</f>
        <v>8.2452631578947368</v>
      </c>
      <c r="I3" s="9" t="s">
        <v>14</v>
      </c>
      <c r="J3" s="9" t="s">
        <v>20</v>
      </c>
      <c r="K3" s="8">
        <v>77.48</v>
      </c>
      <c r="L3" s="10">
        <f t="shared" ref="L3:L66" si="3">K3/9.5</f>
        <v>8.1557894736842105</v>
      </c>
      <c r="M3" s="9" t="s">
        <v>16</v>
      </c>
      <c r="N3" s="9" t="s">
        <v>21</v>
      </c>
      <c r="O3" s="8">
        <v>66.28</v>
      </c>
      <c r="P3" s="10">
        <f t="shared" ref="P3:P66" si="4">O3/9.5</f>
        <v>6.9768421052631577</v>
      </c>
      <c r="Q3" s="8" t="str">
        <f>VLOOKUP(A3, Placement_detail!A2:E217, 2, FALSE)</f>
        <v>Yes</v>
      </c>
      <c r="R3" s="8">
        <f>VLOOKUP(A3, Placement_detail!A2:E217, 3, FALSE)</f>
        <v>86.5</v>
      </c>
      <c r="S3" s="8" t="str">
        <f>VLOOKUP(A3, Placement_detail!A2:E217, 4, FALSE)</f>
        <v>Placed</v>
      </c>
      <c r="T3" s="8">
        <f>VLOOKUP(A3, Placement_detail!A2:E217, 5, FALSE)</f>
        <v>200000</v>
      </c>
      <c r="U3" s="8">
        <f t="shared" si="0"/>
        <v>1</v>
      </c>
    </row>
    <row r="4" spans="1:21" ht="15.75" customHeight="1" x14ac:dyDescent="0.25">
      <c r="A4" s="8">
        <v>3</v>
      </c>
      <c r="B4" s="11" t="s">
        <v>22</v>
      </c>
      <c r="C4" s="9" t="s">
        <v>13</v>
      </c>
      <c r="D4" s="8">
        <v>65</v>
      </c>
      <c r="E4" s="10">
        <f t="shared" si="1"/>
        <v>6.8421052631578947</v>
      </c>
      <c r="F4" s="9" t="s">
        <v>19</v>
      </c>
      <c r="G4" s="8">
        <v>68</v>
      </c>
      <c r="H4" s="10">
        <f t="shared" si="2"/>
        <v>7.1578947368421053</v>
      </c>
      <c r="I4" s="9" t="s">
        <v>19</v>
      </c>
      <c r="J4" s="9" t="s">
        <v>23</v>
      </c>
      <c r="K4" s="8">
        <v>64</v>
      </c>
      <c r="L4" s="10">
        <f t="shared" si="3"/>
        <v>6.7368421052631575</v>
      </c>
      <c r="M4" s="9" t="s">
        <v>24</v>
      </c>
      <c r="N4" s="9" t="s">
        <v>21</v>
      </c>
      <c r="O4" s="8">
        <v>57.8</v>
      </c>
      <c r="P4" s="10">
        <f t="shared" si="4"/>
        <v>6.0842105263157888</v>
      </c>
      <c r="Q4" s="8" t="str">
        <f>VLOOKUP(A4, Placement_detail!A3:E218, 2, FALSE)</f>
        <v>No</v>
      </c>
      <c r="R4" s="8">
        <f>VLOOKUP(A4, Placement_detail!A3:E218, 3, FALSE)</f>
        <v>75</v>
      </c>
      <c r="S4" s="8" t="str">
        <f>VLOOKUP(A4, Placement_detail!A3:E218, 4, FALSE)</f>
        <v>Placed</v>
      </c>
      <c r="T4" s="8">
        <f>VLOOKUP(A4, Placement_detail!A3:E218, 5, FALSE)</f>
        <v>250000</v>
      </c>
      <c r="U4" s="8">
        <f t="shared" si="0"/>
        <v>1</v>
      </c>
    </row>
    <row r="5" spans="1:21" ht="15.75" customHeight="1" x14ac:dyDescent="0.25">
      <c r="A5" s="8">
        <v>4</v>
      </c>
      <c r="B5" s="11" t="s">
        <v>25</v>
      </c>
      <c r="C5" s="9" t="s">
        <v>13</v>
      </c>
      <c r="D5" s="8">
        <v>56</v>
      </c>
      <c r="E5" s="10">
        <f t="shared" si="1"/>
        <v>5.8947368421052628</v>
      </c>
      <c r="F5" s="9" t="s">
        <v>19</v>
      </c>
      <c r="G5" s="8">
        <v>52</v>
      </c>
      <c r="H5" s="10">
        <f t="shared" si="2"/>
        <v>5.4736842105263159</v>
      </c>
      <c r="I5" s="9" t="s">
        <v>19</v>
      </c>
      <c r="J5" s="9" t="s">
        <v>20</v>
      </c>
      <c r="K5" s="8">
        <v>52</v>
      </c>
      <c r="L5" s="10">
        <f t="shared" si="3"/>
        <v>5.4736842105263159</v>
      </c>
      <c r="M5" s="9" t="s">
        <v>16</v>
      </c>
      <c r="N5" s="9" t="s">
        <v>17</v>
      </c>
      <c r="O5" s="8">
        <v>59.43</v>
      </c>
      <c r="P5" s="10">
        <f t="shared" si="4"/>
        <v>6.2557894736842101</v>
      </c>
      <c r="Q5" s="8" t="str">
        <f>VLOOKUP(A5, Placement_detail!A4:E219, 2, FALSE)</f>
        <v>No</v>
      </c>
      <c r="R5" s="8">
        <f>VLOOKUP(A5, Placement_detail!A4:E219, 3, FALSE)</f>
        <v>66</v>
      </c>
      <c r="S5" s="8" t="str">
        <f>VLOOKUP(A5, Placement_detail!A4:E219, 4, FALSE)</f>
        <v>Not Placed</v>
      </c>
      <c r="T5" s="8">
        <f>VLOOKUP(A5, Placement_detail!A4:E219, 5, FALSE)</f>
        <v>0</v>
      </c>
      <c r="U5" s="8">
        <f t="shared" si="0"/>
        <v>0</v>
      </c>
    </row>
    <row r="6" spans="1:21" ht="15.75" customHeight="1" x14ac:dyDescent="0.25">
      <c r="A6" s="8">
        <v>5</v>
      </c>
      <c r="B6" s="11" t="s">
        <v>12</v>
      </c>
      <c r="C6" s="9" t="s">
        <v>13</v>
      </c>
      <c r="D6" s="8">
        <v>85.8</v>
      </c>
      <c r="E6" s="10">
        <f t="shared" si="1"/>
        <v>9.0315789473684216</v>
      </c>
      <c r="F6" s="9" t="s">
        <v>19</v>
      </c>
      <c r="G6" s="8">
        <v>73.599999999999994</v>
      </c>
      <c r="H6" s="10">
        <f t="shared" si="2"/>
        <v>7.7473684210526308</v>
      </c>
      <c r="I6" s="9" t="s">
        <v>19</v>
      </c>
      <c r="J6" s="9" t="s">
        <v>15</v>
      </c>
      <c r="K6" s="8">
        <v>73.3</v>
      </c>
      <c r="L6" s="10">
        <f t="shared" si="3"/>
        <v>7.7157894736842101</v>
      </c>
      <c r="M6" s="9" t="s">
        <v>24</v>
      </c>
      <c r="N6" s="9" t="s">
        <v>21</v>
      </c>
      <c r="O6" s="8">
        <v>55.5</v>
      </c>
      <c r="P6" s="10">
        <f t="shared" si="4"/>
        <v>5.8421052631578947</v>
      </c>
      <c r="Q6" s="8" t="str">
        <f>VLOOKUP(A6, Placement_detail!A5:E220, 2, FALSE)</f>
        <v>No</v>
      </c>
      <c r="R6" s="8">
        <f>VLOOKUP(A6, Placement_detail!A5:E220, 3, FALSE)</f>
        <v>96.8</v>
      </c>
      <c r="S6" s="8" t="str">
        <f>VLOOKUP(A6, Placement_detail!A5:E220, 4, FALSE)</f>
        <v>Placed</v>
      </c>
      <c r="T6" s="8">
        <f>VLOOKUP(A6, Placement_detail!A5:E220, 5, FALSE)</f>
        <v>425000</v>
      </c>
      <c r="U6" s="8">
        <f t="shared" si="0"/>
        <v>1</v>
      </c>
    </row>
    <row r="7" spans="1:21" ht="15.75" customHeight="1" x14ac:dyDescent="0.25">
      <c r="A7" s="8">
        <v>6</v>
      </c>
      <c r="B7" s="11" t="s">
        <v>26</v>
      </c>
      <c r="C7" s="9" t="s">
        <v>13</v>
      </c>
      <c r="D7" s="8">
        <v>55</v>
      </c>
      <c r="E7" s="10">
        <f t="shared" si="1"/>
        <v>5.7894736842105265</v>
      </c>
      <c r="F7" s="9" t="s">
        <v>14</v>
      </c>
      <c r="G7" s="8">
        <v>49.8</v>
      </c>
      <c r="H7" s="10">
        <f t="shared" si="2"/>
        <v>5.2421052631578942</v>
      </c>
      <c r="I7" s="9" t="s">
        <v>14</v>
      </c>
      <c r="J7" s="9" t="s">
        <v>20</v>
      </c>
      <c r="K7" s="8">
        <v>67.25</v>
      </c>
      <c r="L7" s="10">
        <f t="shared" si="3"/>
        <v>7.0789473684210522</v>
      </c>
      <c r="M7" s="9" t="s">
        <v>16</v>
      </c>
      <c r="N7" s="9" t="s">
        <v>21</v>
      </c>
      <c r="O7" s="8">
        <v>51.58</v>
      </c>
      <c r="P7" s="10">
        <f t="shared" si="4"/>
        <v>5.4294736842105262</v>
      </c>
      <c r="Q7" s="8" t="str">
        <f>VLOOKUP(A7, Placement_detail!A6:E221, 2, FALSE)</f>
        <v>Yes</v>
      </c>
      <c r="R7" s="8">
        <f>VLOOKUP(A7, Placement_detail!A6:E221, 3, FALSE)</f>
        <v>55</v>
      </c>
      <c r="S7" s="8" t="str">
        <f>VLOOKUP(A7, Placement_detail!A6:E221, 4, FALSE)</f>
        <v>Not Placed</v>
      </c>
      <c r="T7" s="8">
        <f>VLOOKUP(A7, Placement_detail!A6:E221, 5, FALSE)</f>
        <v>0</v>
      </c>
      <c r="U7" s="8">
        <f t="shared" si="0"/>
        <v>0</v>
      </c>
    </row>
    <row r="8" spans="1:21" ht="15.75" customHeight="1" x14ac:dyDescent="0.25">
      <c r="A8" s="8">
        <v>7</v>
      </c>
      <c r="B8" s="11" t="s">
        <v>27</v>
      </c>
      <c r="C8" s="9" t="s">
        <v>28</v>
      </c>
      <c r="D8" s="8">
        <v>46</v>
      </c>
      <c r="E8" s="10">
        <f t="shared" si="1"/>
        <v>4.8421052631578947</v>
      </c>
      <c r="F8" s="9" t="s">
        <v>14</v>
      </c>
      <c r="G8" s="8">
        <v>49.2</v>
      </c>
      <c r="H8" s="10">
        <f t="shared" si="2"/>
        <v>5.1789473684210527</v>
      </c>
      <c r="I8" s="9" t="s">
        <v>14</v>
      </c>
      <c r="J8" s="9" t="s">
        <v>15</v>
      </c>
      <c r="K8" s="8">
        <v>79</v>
      </c>
      <c r="L8" s="10">
        <f t="shared" si="3"/>
        <v>8.3157894736842106</v>
      </c>
      <c r="M8" s="9" t="s">
        <v>24</v>
      </c>
      <c r="N8" s="9" t="s">
        <v>21</v>
      </c>
      <c r="O8" s="8">
        <v>53.29</v>
      </c>
      <c r="P8" s="10">
        <f t="shared" si="4"/>
        <v>5.6094736842105259</v>
      </c>
      <c r="Q8" s="8" t="str">
        <f>VLOOKUP(A8, Placement_detail!A7:E222, 2, FALSE)</f>
        <v>No</v>
      </c>
      <c r="R8" s="8">
        <f>VLOOKUP(A8, Placement_detail!A7:E222, 3, FALSE)</f>
        <v>74.28</v>
      </c>
      <c r="S8" s="8" t="str">
        <f>VLOOKUP(A8, Placement_detail!A7:E222, 4, FALSE)</f>
        <v>Not Placed</v>
      </c>
      <c r="T8" s="8">
        <f>VLOOKUP(A8, Placement_detail!A7:E222, 5, FALSE)</f>
        <v>0</v>
      </c>
      <c r="U8" s="8">
        <f t="shared" si="0"/>
        <v>0</v>
      </c>
    </row>
    <row r="9" spans="1:21" ht="15.75" customHeight="1" x14ac:dyDescent="0.25">
      <c r="A9" s="8">
        <v>8</v>
      </c>
      <c r="B9" s="11" t="s">
        <v>29</v>
      </c>
      <c r="C9" s="9" t="s">
        <v>13</v>
      </c>
      <c r="D9" s="8">
        <v>82</v>
      </c>
      <c r="E9" s="10">
        <f t="shared" si="1"/>
        <v>8.6315789473684212</v>
      </c>
      <c r="F9" s="9" t="s">
        <v>19</v>
      </c>
      <c r="G9" s="8">
        <v>64</v>
      </c>
      <c r="H9" s="10">
        <f t="shared" si="2"/>
        <v>6.7368421052631575</v>
      </c>
      <c r="I9" s="9" t="s">
        <v>19</v>
      </c>
      <c r="J9" s="9" t="s">
        <v>20</v>
      </c>
      <c r="K9" s="8">
        <v>66</v>
      </c>
      <c r="L9" s="10">
        <f t="shared" si="3"/>
        <v>6.9473684210526319</v>
      </c>
      <c r="M9" s="9" t="s">
        <v>16</v>
      </c>
      <c r="N9" s="9" t="s">
        <v>21</v>
      </c>
      <c r="O9" s="8">
        <v>62.14</v>
      </c>
      <c r="P9" s="10">
        <f t="shared" si="4"/>
        <v>6.541052631578947</v>
      </c>
      <c r="Q9" s="8" t="str">
        <f>VLOOKUP(A9, Placement_detail!A8:E223, 2, FALSE)</f>
        <v>Yes</v>
      </c>
      <c r="R9" s="8">
        <f>VLOOKUP(A9, Placement_detail!A8:E223, 3, FALSE)</f>
        <v>67</v>
      </c>
      <c r="S9" s="8" t="str">
        <f>VLOOKUP(A9, Placement_detail!A8:E223, 4, FALSE)</f>
        <v>Placed</v>
      </c>
      <c r="T9" s="8">
        <f>VLOOKUP(A9, Placement_detail!A8:E223, 5, FALSE)</f>
        <v>252000</v>
      </c>
      <c r="U9" s="8">
        <f t="shared" si="0"/>
        <v>1</v>
      </c>
    </row>
    <row r="10" spans="1:21" ht="15.75" customHeight="1" x14ac:dyDescent="0.25">
      <c r="A10" s="8">
        <v>9</v>
      </c>
      <c r="B10" s="11" t="s">
        <v>30</v>
      </c>
      <c r="C10" s="9" t="s">
        <v>13</v>
      </c>
      <c r="D10" s="8">
        <v>73</v>
      </c>
      <c r="E10" s="10">
        <f t="shared" si="1"/>
        <v>7.6842105263157894</v>
      </c>
      <c r="F10" s="9" t="s">
        <v>19</v>
      </c>
      <c r="G10" s="8">
        <v>79</v>
      </c>
      <c r="H10" s="10">
        <f t="shared" si="2"/>
        <v>8.3157894736842106</v>
      </c>
      <c r="I10" s="9" t="s">
        <v>19</v>
      </c>
      <c r="J10" s="9" t="s">
        <v>15</v>
      </c>
      <c r="K10" s="8">
        <v>72</v>
      </c>
      <c r="L10" s="10">
        <f t="shared" si="3"/>
        <v>7.5789473684210522</v>
      </c>
      <c r="M10" s="9" t="s">
        <v>24</v>
      </c>
      <c r="N10" s="9" t="s">
        <v>21</v>
      </c>
      <c r="O10" s="8">
        <v>61.29</v>
      </c>
      <c r="P10" s="10">
        <f t="shared" si="4"/>
        <v>6.4515789473684206</v>
      </c>
      <c r="Q10" s="8" t="str">
        <f>VLOOKUP(A10, Placement_detail!A9:E224, 2, FALSE)</f>
        <v>No</v>
      </c>
      <c r="R10" s="8">
        <f>VLOOKUP(A10, Placement_detail!A9:E224, 3, FALSE)</f>
        <v>91.34</v>
      </c>
      <c r="S10" s="8" t="str">
        <f>VLOOKUP(A10, Placement_detail!A9:E224, 4, FALSE)</f>
        <v>Placed</v>
      </c>
      <c r="T10" s="8">
        <f>VLOOKUP(A10, Placement_detail!A9:E224, 5, FALSE)</f>
        <v>231000</v>
      </c>
      <c r="U10" s="8">
        <f t="shared" si="0"/>
        <v>1</v>
      </c>
    </row>
    <row r="11" spans="1:21" ht="15.75" customHeight="1" x14ac:dyDescent="0.25">
      <c r="A11" s="8">
        <v>10</v>
      </c>
      <c r="B11" s="11" t="s">
        <v>31</v>
      </c>
      <c r="C11" s="9" t="s">
        <v>13</v>
      </c>
      <c r="D11" s="8">
        <v>58</v>
      </c>
      <c r="E11" s="10">
        <f t="shared" si="1"/>
        <v>6.1052631578947372</v>
      </c>
      <c r="F11" s="9" t="s">
        <v>19</v>
      </c>
      <c r="G11" s="8">
        <v>70</v>
      </c>
      <c r="H11" s="10">
        <f t="shared" si="2"/>
        <v>7.3684210526315788</v>
      </c>
      <c r="I11" s="9" t="s">
        <v>19</v>
      </c>
      <c r="J11" s="9" t="s">
        <v>15</v>
      </c>
      <c r="K11" s="8">
        <v>61</v>
      </c>
      <c r="L11" s="10">
        <f t="shared" si="3"/>
        <v>6.4210526315789478</v>
      </c>
      <c r="M11" s="9" t="s">
        <v>24</v>
      </c>
      <c r="N11" s="9" t="s">
        <v>21</v>
      </c>
      <c r="O11" s="8">
        <v>52.21</v>
      </c>
      <c r="P11" s="10">
        <f t="shared" si="4"/>
        <v>5.4957894736842103</v>
      </c>
      <c r="Q11" s="8" t="str">
        <f>VLOOKUP(A11, Placement_detail!A10:E225, 2, FALSE)</f>
        <v>No</v>
      </c>
      <c r="R11" s="8">
        <f>VLOOKUP(A11, Placement_detail!A10:E225, 3, FALSE)</f>
        <v>0</v>
      </c>
      <c r="S11" s="8" t="str">
        <f>VLOOKUP(A11, Placement_detail!A10:E225, 4, FALSE)</f>
        <v>Not Placed</v>
      </c>
      <c r="T11" s="8">
        <f>VLOOKUP(A11, Placement_detail!A10:E225, 5, FALSE)</f>
        <v>0</v>
      </c>
      <c r="U11" s="8">
        <f t="shared" si="0"/>
        <v>0</v>
      </c>
    </row>
    <row r="12" spans="1:21" ht="15.75" customHeight="1" x14ac:dyDescent="0.25">
      <c r="A12" s="8">
        <v>11</v>
      </c>
      <c r="B12" s="11" t="s">
        <v>32</v>
      </c>
      <c r="C12" s="9" t="s">
        <v>13</v>
      </c>
      <c r="D12" s="8">
        <v>58</v>
      </c>
      <c r="E12" s="10">
        <f t="shared" si="1"/>
        <v>6.1052631578947372</v>
      </c>
      <c r="F12" s="9" t="s">
        <v>19</v>
      </c>
      <c r="G12" s="8">
        <v>61</v>
      </c>
      <c r="H12" s="10">
        <f t="shared" si="2"/>
        <v>6.4210526315789478</v>
      </c>
      <c r="I12" s="9" t="s">
        <v>19</v>
      </c>
      <c r="J12" s="9" t="s">
        <v>15</v>
      </c>
      <c r="K12" s="8">
        <v>60</v>
      </c>
      <c r="L12" s="10">
        <f t="shared" si="3"/>
        <v>6.3157894736842106</v>
      </c>
      <c r="M12" s="9" t="s">
        <v>24</v>
      </c>
      <c r="N12" s="9" t="s">
        <v>17</v>
      </c>
      <c r="O12" s="8">
        <v>60.85</v>
      </c>
      <c r="P12" s="10">
        <f t="shared" si="4"/>
        <v>6.405263157894737</v>
      </c>
      <c r="Q12" s="8" t="str">
        <f>VLOOKUP(A12, Placement_detail!A11:E226, 2, FALSE)</f>
        <v>Yes</v>
      </c>
      <c r="R12" s="8">
        <f>VLOOKUP(A12, Placement_detail!A11:E226, 3, FALSE)</f>
        <v>62</v>
      </c>
      <c r="S12" s="8" t="str">
        <f>VLOOKUP(A12, Placement_detail!A11:E226, 4, FALSE)</f>
        <v>Placed</v>
      </c>
      <c r="T12" s="8">
        <f>VLOOKUP(A12, Placement_detail!A11:E226, 5, FALSE)</f>
        <v>260000</v>
      </c>
      <c r="U12" s="8">
        <f t="shared" si="0"/>
        <v>1</v>
      </c>
    </row>
    <row r="13" spans="1:21" ht="15.75" customHeight="1" x14ac:dyDescent="0.25">
      <c r="A13" s="8">
        <v>12</v>
      </c>
      <c r="B13" s="11" t="s">
        <v>33</v>
      </c>
      <c r="C13" s="9" t="s">
        <v>13</v>
      </c>
      <c r="D13" s="8">
        <v>69.599999999999994</v>
      </c>
      <c r="E13" s="10">
        <f t="shared" si="1"/>
        <v>7.3263157894736839</v>
      </c>
      <c r="F13" s="9" t="s">
        <v>19</v>
      </c>
      <c r="G13" s="8">
        <v>68.400000000000006</v>
      </c>
      <c r="H13" s="10">
        <f t="shared" si="2"/>
        <v>7.2</v>
      </c>
      <c r="I13" s="9" t="s">
        <v>19</v>
      </c>
      <c r="J13" s="9" t="s">
        <v>15</v>
      </c>
      <c r="K13" s="8">
        <v>78.3</v>
      </c>
      <c r="L13" s="10">
        <f t="shared" si="3"/>
        <v>8.2421052631578942</v>
      </c>
      <c r="M13" s="9" t="s">
        <v>24</v>
      </c>
      <c r="N13" s="9" t="s">
        <v>21</v>
      </c>
      <c r="O13" s="8">
        <v>63.7</v>
      </c>
      <c r="P13" s="10">
        <f t="shared" si="4"/>
        <v>6.7052631578947368</v>
      </c>
      <c r="Q13" s="8" t="str">
        <f>VLOOKUP(A13, Placement_detail!A12:E227, 2, FALSE)</f>
        <v>Yes</v>
      </c>
      <c r="R13" s="8">
        <f>VLOOKUP(A13, Placement_detail!A12:E227, 3, FALSE)</f>
        <v>60</v>
      </c>
      <c r="S13" s="8" t="str">
        <f>VLOOKUP(A13, Placement_detail!A12:E227, 4, FALSE)</f>
        <v>Placed</v>
      </c>
      <c r="T13" s="8">
        <f>VLOOKUP(A13, Placement_detail!A12:E227, 5, FALSE)</f>
        <v>250000</v>
      </c>
      <c r="U13" s="8">
        <f t="shared" si="0"/>
        <v>1</v>
      </c>
    </row>
    <row r="14" spans="1:21" ht="15.75" customHeight="1" x14ac:dyDescent="0.25">
      <c r="A14" s="8">
        <v>13</v>
      </c>
      <c r="B14" s="11" t="s">
        <v>34</v>
      </c>
      <c r="C14" s="9" t="s">
        <v>28</v>
      </c>
      <c r="D14" s="8">
        <v>47</v>
      </c>
      <c r="E14" s="10">
        <f t="shared" si="1"/>
        <v>4.9473684210526319</v>
      </c>
      <c r="F14" s="9" t="s">
        <v>19</v>
      </c>
      <c r="G14" s="8">
        <v>55</v>
      </c>
      <c r="H14" s="10">
        <f t="shared" si="2"/>
        <v>5.7894736842105265</v>
      </c>
      <c r="I14" s="9" t="s">
        <v>14</v>
      </c>
      <c r="J14" s="9" t="s">
        <v>20</v>
      </c>
      <c r="K14" s="8">
        <v>65</v>
      </c>
      <c r="L14" s="10">
        <f t="shared" si="3"/>
        <v>6.8421052631578947</v>
      </c>
      <c r="M14" s="9" t="s">
        <v>24</v>
      </c>
      <c r="N14" s="9" t="s">
        <v>17</v>
      </c>
      <c r="O14" s="8">
        <v>65.040000000000006</v>
      </c>
      <c r="P14" s="10">
        <f t="shared" si="4"/>
        <v>6.8463157894736852</v>
      </c>
      <c r="Q14" s="8" t="str">
        <f>VLOOKUP(A14, Placement_detail!A13:E228, 2, FALSE)</f>
        <v>No</v>
      </c>
      <c r="R14" s="8">
        <f>VLOOKUP(A14, Placement_detail!A13:E228, 3, FALSE)</f>
        <v>62</v>
      </c>
      <c r="S14" s="8" t="str">
        <f>VLOOKUP(A14, Placement_detail!A13:E228, 4, FALSE)</f>
        <v>Not Placed</v>
      </c>
      <c r="T14" s="8">
        <f>VLOOKUP(A14, Placement_detail!A13:E228, 5, FALSE)</f>
        <v>0</v>
      </c>
      <c r="U14" s="8">
        <f t="shared" si="0"/>
        <v>0</v>
      </c>
    </row>
    <row r="15" spans="1:21" ht="15.75" customHeight="1" x14ac:dyDescent="0.25">
      <c r="A15" s="8">
        <v>14</v>
      </c>
      <c r="B15" s="11" t="s">
        <v>35</v>
      </c>
      <c r="C15" s="9" t="s">
        <v>28</v>
      </c>
      <c r="D15" s="8">
        <v>77</v>
      </c>
      <c r="E15" s="10">
        <f t="shared" si="1"/>
        <v>8.1052631578947363</v>
      </c>
      <c r="F15" s="9" t="s">
        <v>19</v>
      </c>
      <c r="G15" s="8">
        <v>87</v>
      </c>
      <c r="H15" s="10">
        <f t="shared" si="2"/>
        <v>9.1578947368421044</v>
      </c>
      <c r="I15" s="9" t="s">
        <v>19</v>
      </c>
      <c r="J15" s="9" t="s">
        <v>15</v>
      </c>
      <c r="K15" s="8">
        <v>59</v>
      </c>
      <c r="L15" s="10">
        <f t="shared" si="3"/>
        <v>6.2105263157894735</v>
      </c>
      <c r="M15" s="9" t="s">
        <v>24</v>
      </c>
      <c r="N15" s="9" t="s">
        <v>21</v>
      </c>
      <c r="O15" s="8">
        <v>68.63</v>
      </c>
      <c r="P15" s="10">
        <f t="shared" si="4"/>
        <v>7.2242105263157894</v>
      </c>
      <c r="Q15" s="8" t="str">
        <f>VLOOKUP(A15, Placement_detail!A14:E229, 2, FALSE)</f>
        <v>No</v>
      </c>
      <c r="R15" s="8">
        <f>VLOOKUP(A15, Placement_detail!A14:E229, 3, FALSE)</f>
        <v>68</v>
      </c>
      <c r="S15" s="8" t="str">
        <f>VLOOKUP(A15, Placement_detail!A14:E229, 4, FALSE)</f>
        <v>Placed</v>
      </c>
      <c r="T15" s="8">
        <f>VLOOKUP(A15, Placement_detail!A14:E229, 5, FALSE)</f>
        <v>218000</v>
      </c>
      <c r="U15" s="8">
        <f t="shared" si="0"/>
        <v>1</v>
      </c>
    </row>
    <row r="16" spans="1:21" ht="15.75" customHeight="1" x14ac:dyDescent="0.25">
      <c r="A16" s="8">
        <v>15</v>
      </c>
      <c r="B16" s="11" t="s">
        <v>36</v>
      </c>
      <c r="C16" s="9" t="s">
        <v>13</v>
      </c>
      <c r="D16" s="8">
        <v>62</v>
      </c>
      <c r="E16" s="10">
        <f t="shared" si="1"/>
        <v>6.5263157894736841</v>
      </c>
      <c r="F16" s="9" t="s">
        <v>19</v>
      </c>
      <c r="G16" s="8">
        <v>47</v>
      </c>
      <c r="H16" s="10">
        <f t="shared" si="2"/>
        <v>4.9473684210526319</v>
      </c>
      <c r="I16" s="9" t="s">
        <v>19</v>
      </c>
      <c r="J16" s="9" t="s">
        <v>15</v>
      </c>
      <c r="K16" s="8">
        <v>50</v>
      </c>
      <c r="L16" s="10">
        <f t="shared" si="3"/>
        <v>5.2631578947368425</v>
      </c>
      <c r="M16" s="9" t="s">
        <v>24</v>
      </c>
      <c r="N16" s="9" t="s">
        <v>17</v>
      </c>
      <c r="O16" s="8">
        <v>54.96</v>
      </c>
      <c r="P16" s="10">
        <f t="shared" si="4"/>
        <v>5.7852631578947369</v>
      </c>
      <c r="Q16" s="8" t="str">
        <f>VLOOKUP(A16, Placement_detail!A15:E230, 2, FALSE)</f>
        <v>No</v>
      </c>
      <c r="R16" s="8">
        <f>VLOOKUP(A16, Placement_detail!A15:E230, 3, FALSE)</f>
        <v>76</v>
      </c>
      <c r="S16" s="8" t="str">
        <f>VLOOKUP(A16, Placement_detail!A15:E230, 4, FALSE)</f>
        <v>Not Placed</v>
      </c>
      <c r="T16" s="8">
        <f>VLOOKUP(A16, Placement_detail!A15:E230, 5, FALSE)</f>
        <v>0</v>
      </c>
      <c r="U16" s="8">
        <f t="shared" si="0"/>
        <v>0</v>
      </c>
    </row>
    <row r="17" spans="1:21" ht="15.75" customHeight="1" x14ac:dyDescent="0.25">
      <c r="A17" s="8">
        <v>16</v>
      </c>
      <c r="B17" s="11" t="s">
        <v>37</v>
      </c>
      <c r="C17" s="9" t="s">
        <v>28</v>
      </c>
      <c r="D17" s="8">
        <v>65</v>
      </c>
      <c r="E17" s="10">
        <f t="shared" si="1"/>
        <v>6.8421052631578947</v>
      </c>
      <c r="F17" s="9" t="s">
        <v>19</v>
      </c>
      <c r="G17" s="8">
        <v>75</v>
      </c>
      <c r="H17" s="10">
        <f t="shared" si="2"/>
        <v>7.8947368421052628</v>
      </c>
      <c r="I17" s="9" t="s">
        <v>19</v>
      </c>
      <c r="J17" s="9" t="s">
        <v>15</v>
      </c>
      <c r="K17" s="8">
        <v>69</v>
      </c>
      <c r="L17" s="10">
        <f t="shared" si="3"/>
        <v>7.2631578947368425</v>
      </c>
      <c r="M17" s="9" t="s">
        <v>24</v>
      </c>
      <c r="N17" s="9" t="s">
        <v>21</v>
      </c>
      <c r="O17" s="8">
        <v>64.66</v>
      </c>
      <c r="P17" s="10">
        <f t="shared" si="4"/>
        <v>6.8063157894736834</v>
      </c>
      <c r="Q17" s="8" t="str">
        <f>VLOOKUP(A17, Placement_detail!A16:E231, 2, FALSE)</f>
        <v>Yes</v>
      </c>
      <c r="R17" s="8">
        <f>VLOOKUP(A17, Placement_detail!A16:E231, 3, FALSE)</f>
        <v>72</v>
      </c>
      <c r="S17" s="8" t="str">
        <f>VLOOKUP(A17, Placement_detail!A16:E231, 4, FALSE)</f>
        <v>Placed</v>
      </c>
      <c r="T17" s="8">
        <f>VLOOKUP(A17, Placement_detail!A16:E231, 5, FALSE)</f>
        <v>200000</v>
      </c>
      <c r="U17" s="8">
        <f t="shared" si="0"/>
        <v>1</v>
      </c>
    </row>
    <row r="18" spans="1:21" ht="15.75" customHeight="1" x14ac:dyDescent="0.25">
      <c r="A18" s="8">
        <v>17</v>
      </c>
      <c r="B18" s="11" t="s">
        <v>38</v>
      </c>
      <c r="C18" s="9" t="s">
        <v>13</v>
      </c>
      <c r="D18" s="8">
        <v>63</v>
      </c>
      <c r="E18" s="10">
        <f t="shared" si="1"/>
        <v>6.6315789473684212</v>
      </c>
      <c r="F18" s="9" t="s">
        <v>19</v>
      </c>
      <c r="G18" s="8">
        <v>66.2</v>
      </c>
      <c r="H18" s="10">
        <f t="shared" si="2"/>
        <v>6.9684210526315793</v>
      </c>
      <c r="I18" s="9" t="s">
        <v>19</v>
      </c>
      <c r="J18" s="9" t="s">
        <v>15</v>
      </c>
      <c r="K18" s="8">
        <v>65.599999999999994</v>
      </c>
      <c r="L18" s="10">
        <f t="shared" si="3"/>
        <v>6.9052631578947361</v>
      </c>
      <c r="M18" s="9" t="s">
        <v>24</v>
      </c>
      <c r="N18" s="9" t="s">
        <v>21</v>
      </c>
      <c r="O18" s="8">
        <v>62.54</v>
      </c>
      <c r="P18" s="10">
        <f t="shared" si="4"/>
        <v>6.5831578947368419</v>
      </c>
      <c r="Q18" s="8" t="str">
        <f>VLOOKUP(A18, Placement_detail!A17:E232, 2, FALSE)</f>
        <v>Yes</v>
      </c>
      <c r="R18" s="8">
        <f>VLOOKUP(A18, Placement_detail!A17:E232, 3, FALSE)</f>
        <v>60</v>
      </c>
      <c r="S18" s="8" t="str">
        <f>VLOOKUP(A18, Placement_detail!A17:E232, 4, FALSE)</f>
        <v>Placed</v>
      </c>
      <c r="T18" s="8">
        <f>VLOOKUP(A18, Placement_detail!A17:E232, 5, FALSE)</f>
        <v>300000</v>
      </c>
      <c r="U18" s="8">
        <f t="shared" si="0"/>
        <v>1</v>
      </c>
    </row>
    <row r="19" spans="1:21" ht="15.75" customHeight="1" x14ac:dyDescent="0.25">
      <c r="A19" s="8">
        <v>18</v>
      </c>
      <c r="B19" s="11" t="s">
        <v>39</v>
      </c>
      <c r="C19" s="9" t="s">
        <v>28</v>
      </c>
      <c r="D19" s="8">
        <v>55</v>
      </c>
      <c r="E19" s="10">
        <f t="shared" si="1"/>
        <v>5.7894736842105265</v>
      </c>
      <c r="F19" s="9" t="s">
        <v>19</v>
      </c>
      <c r="G19" s="8">
        <v>67</v>
      </c>
      <c r="H19" s="10">
        <f t="shared" si="2"/>
        <v>7.0526315789473681</v>
      </c>
      <c r="I19" s="9" t="s">
        <v>19</v>
      </c>
      <c r="J19" s="9" t="s">
        <v>15</v>
      </c>
      <c r="K19" s="8">
        <v>64</v>
      </c>
      <c r="L19" s="10">
        <f t="shared" si="3"/>
        <v>6.7368421052631575</v>
      </c>
      <c r="M19" s="9" t="s">
        <v>24</v>
      </c>
      <c r="N19" s="9" t="s">
        <v>21</v>
      </c>
      <c r="O19" s="8">
        <v>67.28</v>
      </c>
      <c r="P19" s="10">
        <f t="shared" si="4"/>
        <v>7.0821052631578949</v>
      </c>
      <c r="Q19" s="8" t="str">
        <f>VLOOKUP(A19, Placement_detail!A18:E233, 2, FALSE)</f>
        <v>No</v>
      </c>
      <c r="R19" s="8">
        <f>VLOOKUP(A19, Placement_detail!A18:E233, 3, FALSE)</f>
        <v>60</v>
      </c>
      <c r="S19" s="8" t="str">
        <f>VLOOKUP(A19, Placement_detail!A18:E233, 4, FALSE)</f>
        <v>Not Placed</v>
      </c>
      <c r="T19" s="8">
        <f>VLOOKUP(A19, Placement_detail!A18:E233, 5, FALSE)</f>
        <v>0</v>
      </c>
      <c r="U19" s="8">
        <f t="shared" si="0"/>
        <v>0</v>
      </c>
    </row>
    <row r="20" spans="1:21" ht="15.75" customHeight="1" x14ac:dyDescent="0.25">
      <c r="A20" s="8">
        <v>19</v>
      </c>
      <c r="B20" s="11" t="s">
        <v>40</v>
      </c>
      <c r="C20" s="9" t="s">
        <v>28</v>
      </c>
      <c r="D20" s="8">
        <v>63</v>
      </c>
      <c r="E20" s="10">
        <f t="shared" si="1"/>
        <v>6.6315789473684212</v>
      </c>
      <c r="F20" s="9" t="s">
        <v>19</v>
      </c>
      <c r="G20" s="8">
        <v>66</v>
      </c>
      <c r="H20" s="10">
        <f t="shared" si="2"/>
        <v>6.9473684210526319</v>
      </c>
      <c r="I20" s="9" t="s">
        <v>19</v>
      </c>
      <c r="J20" s="9" t="s">
        <v>15</v>
      </c>
      <c r="K20" s="8">
        <v>64</v>
      </c>
      <c r="L20" s="10">
        <f t="shared" si="3"/>
        <v>6.7368421052631575</v>
      </c>
      <c r="M20" s="9" t="s">
        <v>24</v>
      </c>
      <c r="N20" s="9" t="s">
        <v>17</v>
      </c>
      <c r="O20" s="8">
        <v>64.08</v>
      </c>
      <c r="P20" s="10">
        <f t="shared" si="4"/>
        <v>6.7452631578947368</v>
      </c>
      <c r="Q20" s="8" t="str">
        <f>VLOOKUP(A20, Placement_detail!A19:E234, 2, FALSE)</f>
        <v>No</v>
      </c>
      <c r="R20" s="8">
        <f>VLOOKUP(A20, Placement_detail!A19:E234, 3, FALSE)</f>
        <v>68</v>
      </c>
      <c r="S20" s="8" t="str">
        <f>VLOOKUP(A20, Placement_detail!A19:E234, 4, FALSE)</f>
        <v>Not Placed</v>
      </c>
      <c r="T20" s="8">
        <f>VLOOKUP(A20, Placement_detail!A19:E234, 5, FALSE)</f>
        <v>0</v>
      </c>
      <c r="U20" s="8">
        <f t="shared" si="0"/>
        <v>0</v>
      </c>
    </row>
    <row r="21" spans="1:21" ht="15.75" customHeight="1" x14ac:dyDescent="0.25">
      <c r="A21" s="8">
        <v>20</v>
      </c>
      <c r="B21" s="11" t="s">
        <v>41</v>
      </c>
      <c r="C21" s="9" t="s">
        <v>13</v>
      </c>
      <c r="D21" s="8">
        <v>60</v>
      </c>
      <c r="E21" s="10">
        <f t="shared" si="1"/>
        <v>6.3157894736842106</v>
      </c>
      <c r="F21" s="9" t="s">
        <v>14</v>
      </c>
      <c r="G21" s="8">
        <v>67</v>
      </c>
      <c r="H21" s="10">
        <f t="shared" si="2"/>
        <v>7.0526315789473681</v>
      </c>
      <c r="I21" s="9" t="s">
        <v>14</v>
      </c>
      <c r="J21" s="9" t="s">
        <v>23</v>
      </c>
      <c r="K21" s="8">
        <v>70</v>
      </c>
      <c r="L21" s="10">
        <f t="shared" si="3"/>
        <v>7.3684210526315788</v>
      </c>
      <c r="M21" s="9" t="s">
        <v>24</v>
      </c>
      <c r="N21" s="9" t="s">
        <v>21</v>
      </c>
      <c r="O21" s="8">
        <v>77.89</v>
      </c>
      <c r="P21" s="10">
        <f t="shared" si="4"/>
        <v>8.1989473684210523</v>
      </c>
      <c r="Q21" s="8" t="str">
        <f>VLOOKUP(A21, Placement_detail!A20:E235, 2, FALSE)</f>
        <v>Yes</v>
      </c>
      <c r="R21" s="8">
        <f>VLOOKUP(A21, Placement_detail!A20:E235, 3, FALSE)</f>
        <v>50.48</v>
      </c>
      <c r="S21" s="8" t="str">
        <f>VLOOKUP(A21, Placement_detail!A20:E235, 4, FALSE)</f>
        <v>Placed</v>
      </c>
      <c r="T21" s="8">
        <f>VLOOKUP(A21, Placement_detail!A20:E235, 5, FALSE)</f>
        <v>236000</v>
      </c>
      <c r="U21" s="8">
        <f t="shared" si="0"/>
        <v>1</v>
      </c>
    </row>
    <row r="22" spans="1:21" ht="15.75" customHeight="1" x14ac:dyDescent="0.25">
      <c r="A22" s="8">
        <v>21</v>
      </c>
      <c r="B22" s="11" t="s">
        <v>42</v>
      </c>
      <c r="C22" s="9" t="s">
        <v>13</v>
      </c>
      <c r="D22" s="8">
        <v>62</v>
      </c>
      <c r="E22" s="10">
        <f t="shared" si="1"/>
        <v>6.5263157894736841</v>
      </c>
      <c r="F22" s="9" t="s">
        <v>14</v>
      </c>
      <c r="G22" s="8">
        <v>65</v>
      </c>
      <c r="H22" s="10">
        <f t="shared" si="2"/>
        <v>6.8421052631578947</v>
      </c>
      <c r="I22" s="9" t="s">
        <v>14</v>
      </c>
      <c r="J22" s="9" t="s">
        <v>15</v>
      </c>
      <c r="K22" s="8">
        <v>66</v>
      </c>
      <c r="L22" s="10">
        <f t="shared" si="3"/>
        <v>6.9473684210526319</v>
      </c>
      <c r="M22" s="9" t="s">
        <v>24</v>
      </c>
      <c r="N22" s="9" t="s">
        <v>17</v>
      </c>
      <c r="O22" s="8">
        <v>56.7</v>
      </c>
      <c r="P22" s="10">
        <f t="shared" si="4"/>
        <v>5.9684210526315793</v>
      </c>
      <c r="Q22" s="8" t="str">
        <f>VLOOKUP(A22, Placement_detail!A21:E236, 2, FALSE)</f>
        <v>No</v>
      </c>
      <c r="R22" s="8">
        <f>VLOOKUP(A22, Placement_detail!A21:E236, 3, FALSE)</f>
        <v>51</v>
      </c>
      <c r="S22" s="8" t="str">
        <f>VLOOKUP(A22, Placement_detail!A21:E236, 4, FALSE)</f>
        <v>Placed</v>
      </c>
      <c r="T22" s="8">
        <f>VLOOKUP(A22, Placement_detail!A21:E236, 5, FALSE)</f>
        <v>265000</v>
      </c>
      <c r="U22" s="8">
        <f t="shared" si="0"/>
        <v>1</v>
      </c>
    </row>
    <row r="23" spans="1:21" ht="15.75" customHeight="1" x14ac:dyDescent="0.25">
      <c r="A23" s="8">
        <v>22</v>
      </c>
      <c r="B23" s="11" t="s">
        <v>43</v>
      </c>
      <c r="C23" s="9" t="s">
        <v>28</v>
      </c>
      <c r="D23" s="8">
        <v>79</v>
      </c>
      <c r="E23" s="10">
        <f t="shared" si="1"/>
        <v>8.3157894736842106</v>
      </c>
      <c r="F23" s="9" t="s">
        <v>14</v>
      </c>
      <c r="G23" s="8">
        <v>76</v>
      </c>
      <c r="H23" s="10">
        <f t="shared" si="2"/>
        <v>8</v>
      </c>
      <c r="I23" s="9" t="s">
        <v>14</v>
      </c>
      <c r="J23" s="9" t="s">
        <v>15</v>
      </c>
      <c r="K23" s="8">
        <v>85</v>
      </c>
      <c r="L23" s="10">
        <f t="shared" si="3"/>
        <v>8.9473684210526319</v>
      </c>
      <c r="M23" s="9" t="s">
        <v>24</v>
      </c>
      <c r="N23" s="9" t="s">
        <v>21</v>
      </c>
      <c r="O23" s="8">
        <v>69.06</v>
      </c>
      <c r="P23" s="10">
        <f t="shared" si="4"/>
        <v>7.269473684210527</v>
      </c>
      <c r="Q23" s="8" t="str">
        <f>VLOOKUP(A23, Placement_detail!A22:E237, 2, FALSE)</f>
        <v>No</v>
      </c>
      <c r="R23" s="8">
        <f>VLOOKUP(A23, Placement_detail!A22:E237, 3, FALSE)</f>
        <v>0</v>
      </c>
      <c r="S23" s="8" t="str">
        <f>VLOOKUP(A23, Placement_detail!A22:E237, 4, FALSE)</f>
        <v>Placed</v>
      </c>
      <c r="T23" s="8">
        <f>VLOOKUP(A23, Placement_detail!A22:E237, 5, FALSE)</f>
        <v>393000</v>
      </c>
      <c r="U23" s="8">
        <f t="shared" si="0"/>
        <v>1</v>
      </c>
    </row>
    <row r="24" spans="1:21" ht="12.5" x14ac:dyDescent="0.25">
      <c r="A24" s="8">
        <v>23</v>
      </c>
      <c r="B24" s="11" t="s">
        <v>44</v>
      </c>
      <c r="C24" s="9" t="s">
        <v>28</v>
      </c>
      <c r="D24" s="8">
        <v>69.8</v>
      </c>
      <c r="E24" s="10">
        <f t="shared" si="1"/>
        <v>7.3473684210526313</v>
      </c>
      <c r="F24" s="9" t="s">
        <v>14</v>
      </c>
      <c r="G24" s="8">
        <v>60.8</v>
      </c>
      <c r="H24" s="10">
        <f t="shared" si="2"/>
        <v>6.3999999999999995</v>
      </c>
      <c r="I24" s="9" t="s">
        <v>14</v>
      </c>
      <c r="J24" s="9" t="s">
        <v>20</v>
      </c>
      <c r="K24" s="8">
        <v>72.23</v>
      </c>
      <c r="L24" s="10">
        <f t="shared" si="3"/>
        <v>7.6031578947368423</v>
      </c>
      <c r="M24" s="9" t="s">
        <v>16</v>
      </c>
      <c r="N24" s="9" t="s">
        <v>17</v>
      </c>
      <c r="O24" s="8">
        <v>68.81</v>
      </c>
      <c r="P24" s="10">
        <f t="shared" si="4"/>
        <v>7.243157894736842</v>
      </c>
      <c r="Q24" s="8" t="str">
        <f>VLOOKUP(A24, Placement_detail!A23:E238, 2, FALSE)</f>
        <v>No</v>
      </c>
      <c r="R24" s="8">
        <f>VLOOKUP(A24, Placement_detail!A23:E238, 3, FALSE)</f>
        <v>55.53</v>
      </c>
      <c r="S24" s="8" t="str">
        <f>VLOOKUP(A24, Placement_detail!A23:E238, 4, FALSE)</f>
        <v>Placed</v>
      </c>
      <c r="T24" s="8">
        <f>VLOOKUP(A24, Placement_detail!A23:E238, 5, FALSE)</f>
        <v>360000</v>
      </c>
      <c r="U24" s="8">
        <f t="shared" si="0"/>
        <v>1</v>
      </c>
    </row>
    <row r="25" spans="1:21" ht="12.5" x14ac:dyDescent="0.25">
      <c r="A25" s="8">
        <v>24</v>
      </c>
      <c r="B25" s="11" t="s">
        <v>45</v>
      </c>
      <c r="C25" s="9" t="s">
        <v>28</v>
      </c>
      <c r="D25" s="8">
        <v>77.400000000000006</v>
      </c>
      <c r="E25" s="10">
        <f t="shared" si="1"/>
        <v>8.1473684210526329</v>
      </c>
      <c r="F25" s="9" t="s">
        <v>14</v>
      </c>
      <c r="G25" s="8">
        <v>60</v>
      </c>
      <c r="H25" s="10">
        <f t="shared" si="2"/>
        <v>6.3157894736842106</v>
      </c>
      <c r="I25" s="9" t="s">
        <v>14</v>
      </c>
      <c r="J25" s="9" t="s">
        <v>20</v>
      </c>
      <c r="K25" s="8">
        <v>64.739999999999995</v>
      </c>
      <c r="L25" s="10">
        <f t="shared" si="3"/>
        <v>6.8147368421052628</v>
      </c>
      <c r="M25" s="9" t="s">
        <v>16</v>
      </c>
      <c r="N25" s="9" t="s">
        <v>21</v>
      </c>
      <c r="O25" s="8">
        <v>63.62</v>
      </c>
      <c r="P25" s="10">
        <f t="shared" si="4"/>
        <v>6.6968421052631575</v>
      </c>
      <c r="Q25" s="8" t="str">
        <f>VLOOKUP(A25, Placement_detail!A24:E239, 2, FALSE)</f>
        <v>Yes</v>
      </c>
      <c r="R25" s="8">
        <f>VLOOKUP(A25, Placement_detail!A24:E239, 3, FALSE)</f>
        <v>92</v>
      </c>
      <c r="S25" s="8" t="str">
        <f>VLOOKUP(A25, Placement_detail!A24:E239, 4, FALSE)</f>
        <v>Placed</v>
      </c>
      <c r="T25" s="8">
        <f>VLOOKUP(A25, Placement_detail!A24:E239, 5, FALSE)</f>
        <v>300000</v>
      </c>
      <c r="U25" s="8">
        <f t="shared" si="0"/>
        <v>1</v>
      </c>
    </row>
    <row r="26" spans="1:21" ht="12.5" x14ac:dyDescent="0.25">
      <c r="A26" s="8">
        <v>25</v>
      </c>
      <c r="B26" s="11" t="s">
        <v>46</v>
      </c>
      <c r="C26" s="9" t="s">
        <v>13</v>
      </c>
      <c r="D26" s="8">
        <v>76.5</v>
      </c>
      <c r="E26" s="10">
        <f t="shared" si="1"/>
        <v>8.0526315789473681</v>
      </c>
      <c r="F26" s="9" t="s">
        <v>14</v>
      </c>
      <c r="G26" s="8">
        <v>97.7</v>
      </c>
      <c r="H26" s="10">
        <f t="shared" si="2"/>
        <v>10.284210526315789</v>
      </c>
      <c r="I26" s="9" t="s">
        <v>14</v>
      </c>
      <c r="J26" s="9" t="s">
        <v>20</v>
      </c>
      <c r="K26" s="8">
        <v>78.86</v>
      </c>
      <c r="L26" s="10">
        <f t="shared" si="3"/>
        <v>8.3010526315789477</v>
      </c>
      <c r="M26" s="9" t="s">
        <v>16</v>
      </c>
      <c r="N26" s="9" t="s">
        <v>21</v>
      </c>
      <c r="O26" s="8">
        <v>74.010000000000005</v>
      </c>
      <c r="P26" s="10">
        <f t="shared" si="4"/>
        <v>7.7905263157894744</v>
      </c>
      <c r="Q26" s="8" t="str">
        <f>VLOOKUP(A26, Placement_detail!A25:E240, 2, FALSE)</f>
        <v>No</v>
      </c>
      <c r="R26" s="8">
        <f>VLOOKUP(A26, Placement_detail!A25:E240, 3, FALSE)</f>
        <v>97.4</v>
      </c>
      <c r="S26" s="8" t="str">
        <f>VLOOKUP(A26, Placement_detail!A25:E240, 4, FALSE)</f>
        <v>Placed</v>
      </c>
      <c r="T26" s="8">
        <f>VLOOKUP(A26, Placement_detail!A25:E240, 5, FALSE)</f>
        <v>360000</v>
      </c>
      <c r="U26" s="8">
        <f t="shared" si="0"/>
        <v>1</v>
      </c>
    </row>
    <row r="27" spans="1:21" ht="12.5" x14ac:dyDescent="0.25">
      <c r="A27" s="8">
        <v>26</v>
      </c>
      <c r="B27" s="11" t="s">
        <v>47</v>
      </c>
      <c r="C27" s="9" t="s">
        <v>28</v>
      </c>
      <c r="D27" s="8">
        <v>52.58</v>
      </c>
      <c r="E27" s="10">
        <f t="shared" si="1"/>
        <v>5.5347368421052634</v>
      </c>
      <c r="F27" s="9" t="s">
        <v>14</v>
      </c>
      <c r="G27" s="8">
        <v>54.6</v>
      </c>
      <c r="H27" s="10">
        <f t="shared" si="2"/>
        <v>5.7473684210526317</v>
      </c>
      <c r="I27" s="9" t="s">
        <v>19</v>
      </c>
      <c r="J27" s="9" t="s">
        <v>15</v>
      </c>
      <c r="K27" s="8">
        <v>50.2</v>
      </c>
      <c r="L27" s="10">
        <f t="shared" si="3"/>
        <v>5.2842105263157899</v>
      </c>
      <c r="M27" s="9" t="s">
        <v>24</v>
      </c>
      <c r="N27" s="9" t="s">
        <v>21</v>
      </c>
      <c r="O27" s="8">
        <v>65.33</v>
      </c>
      <c r="P27" s="10">
        <f t="shared" si="4"/>
        <v>6.8768421052631581</v>
      </c>
      <c r="Q27" s="8" t="str">
        <f>VLOOKUP(A27, Placement_detail!A26:E241, 2, FALSE)</f>
        <v>Yes</v>
      </c>
      <c r="R27" s="8">
        <f>VLOOKUP(A27, Placement_detail!A26:E241, 3, FALSE)</f>
        <v>76</v>
      </c>
      <c r="S27" s="8" t="str">
        <f>VLOOKUP(A27, Placement_detail!A26:E241, 4, FALSE)</f>
        <v>Not Placed</v>
      </c>
      <c r="T27" s="8">
        <f>VLOOKUP(A27, Placement_detail!A26:E241, 5, FALSE)</f>
        <v>0</v>
      </c>
      <c r="U27" s="8">
        <f t="shared" si="0"/>
        <v>0</v>
      </c>
    </row>
    <row r="28" spans="1:21" ht="12.5" x14ac:dyDescent="0.25">
      <c r="A28" s="8">
        <v>27</v>
      </c>
      <c r="B28" s="11" t="s">
        <v>48</v>
      </c>
      <c r="C28" s="9" t="s">
        <v>13</v>
      </c>
      <c r="D28" s="8">
        <v>71</v>
      </c>
      <c r="E28" s="10">
        <f t="shared" si="1"/>
        <v>7.4736842105263159</v>
      </c>
      <c r="F28" s="9" t="s">
        <v>14</v>
      </c>
      <c r="G28" s="8">
        <v>79</v>
      </c>
      <c r="H28" s="10">
        <f t="shared" si="2"/>
        <v>8.3157894736842106</v>
      </c>
      <c r="I28" s="9" t="s">
        <v>14</v>
      </c>
      <c r="J28" s="9" t="s">
        <v>15</v>
      </c>
      <c r="K28" s="8">
        <v>66</v>
      </c>
      <c r="L28" s="10">
        <f t="shared" si="3"/>
        <v>6.9473684210526319</v>
      </c>
      <c r="M28" s="9" t="s">
        <v>24</v>
      </c>
      <c r="N28" s="9" t="s">
        <v>21</v>
      </c>
      <c r="O28" s="8">
        <v>57.55</v>
      </c>
      <c r="P28" s="10">
        <f t="shared" si="4"/>
        <v>6.0578947368421048</v>
      </c>
      <c r="Q28" s="8" t="str">
        <f>VLOOKUP(A28, Placement_detail!A27:E242, 2, FALSE)</f>
        <v>Yes</v>
      </c>
      <c r="R28" s="8">
        <f>VLOOKUP(A28, Placement_detail!A27:E242, 3, FALSE)</f>
        <v>94</v>
      </c>
      <c r="S28" s="8" t="str">
        <f>VLOOKUP(A28, Placement_detail!A27:E242, 4, FALSE)</f>
        <v>Placed</v>
      </c>
      <c r="T28" s="8">
        <f>VLOOKUP(A28, Placement_detail!A27:E242, 5, FALSE)</f>
        <v>240000</v>
      </c>
      <c r="U28" s="8">
        <f t="shared" si="0"/>
        <v>1</v>
      </c>
    </row>
    <row r="29" spans="1:21" ht="12.5" x14ac:dyDescent="0.25">
      <c r="A29" s="8">
        <v>28</v>
      </c>
      <c r="B29" s="11" t="s">
        <v>49</v>
      </c>
      <c r="C29" s="9" t="s">
        <v>13</v>
      </c>
      <c r="D29" s="8">
        <v>63</v>
      </c>
      <c r="E29" s="10">
        <f t="shared" si="1"/>
        <v>6.6315789473684212</v>
      </c>
      <c r="F29" s="9" t="s">
        <v>14</v>
      </c>
      <c r="G29" s="8">
        <v>67</v>
      </c>
      <c r="H29" s="10">
        <f t="shared" si="2"/>
        <v>7.0526315789473681</v>
      </c>
      <c r="I29" s="9" t="s">
        <v>14</v>
      </c>
      <c r="J29" s="9" t="s">
        <v>15</v>
      </c>
      <c r="K29" s="8">
        <v>66</v>
      </c>
      <c r="L29" s="10">
        <f t="shared" si="3"/>
        <v>6.9473684210526319</v>
      </c>
      <c r="M29" s="9" t="s">
        <v>24</v>
      </c>
      <c r="N29" s="9" t="s">
        <v>17</v>
      </c>
      <c r="O29" s="8">
        <v>57.69</v>
      </c>
      <c r="P29" s="10">
        <f t="shared" si="4"/>
        <v>6.0726315789473686</v>
      </c>
      <c r="Q29" s="8" t="str">
        <f>VLOOKUP(A29, Placement_detail!A28:E243, 2, FALSE)</f>
        <v>No</v>
      </c>
      <c r="R29" s="8">
        <f>VLOOKUP(A29, Placement_detail!A28:E243, 3, FALSE)</f>
        <v>68</v>
      </c>
      <c r="S29" s="8" t="str">
        <f>VLOOKUP(A29, Placement_detail!A28:E243, 4, FALSE)</f>
        <v>Placed</v>
      </c>
      <c r="T29" s="8">
        <f>VLOOKUP(A29, Placement_detail!A28:E243, 5, FALSE)</f>
        <v>265000</v>
      </c>
      <c r="U29" s="8">
        <f t="shared" si="0"/>
        <v>1</v>
      </c>
    </row>
    <row r="30" spans="1:21" ht="12.5" x14ac:dyDescent="0.25">
      <c r="A30" s="8">
        <v>29</v>
      </c>
      <c r="B30" s="11" t="s">
        <v>50</v>
      </c>
      <c r="C30" s="9" t="s">
        <v>13</v>
      </c>
      <c r="D30" s="8">
        <v>76.760000000000005</v>
      </c>
      <c r="E30" s="10">
        <f t="shared" si="1"/>
        <v>8.08</v>
      </c>
      <c r="F30" s="9" t="s">
        <v>14</v>
      </c>
      <c r="G30" s="8">
        <v>76.5</v>
      </c>
      <c r="H30" s="10">
        <f t="shared" si="2"/>
        <v>8.0526315789473681</v>
      </c>
      <c r="I30" s="9" t="s">
        <v>14</v>
      </c>
      <c r="J30" s="9" t="s">
        <v>15</v>
      </c>
      <c r="K30" s="8">
        <v>67.5</v>
      </c>
      <c r="L30" s="10">
        <f t="shared" si="3"/>
        <v>7.1052631578947372</v>
      </c>
      <c r="M30" s="9" t="s">
        <v>24</v>
      </c>
      <c r="N30" s="9" t="s">
        <v>21</v>
      </c>
      <c r="O30" s="8">
        <v>64.150000000000006</v>
      </c>
      <c r="P30" s="10">
        <f t="shared" si="4"/>
        <v>6.7526315789473692</v>
      </c>
      <c r="Q30" s="8" t="str">
        <f>VLOOKUP(A30, Placement_detail!A29:E244, 2, FALSE)</f>
        <v>Yes</v>
      </c>
      <c r="R30" s="8">
        <f>VLOOKUP(A30, Placement_detail!A29:E244, 3, FALSE)</f>
        <v>73.349999999999994</v>
      </c>
      <c r="S30" s="8" t="str">
        <f>VLOOKUP(A30, Placement_detail!A29:E244, 4, FALSE)</f>
        <v>Placed</v>
      </c>
      <c r="T30" s="8">
        <f>VLOOKUP(A30, Placement_detail!A29:E244, 5, FALSE)</f>
        <v>350000</v>
      </c>
      <c r="U30" s="8">
        <f t="shared" si="0"/>
        <v>1</v>
      </c>
    </row>
    <row r="31" spans="1:21" ht="12.5" x14ac:dyDescent="0.25">
      <c r="A31" s="8">
        <v>30</v>
      </c>
      <c r="B31" s="11" t="s">
        <v>51</v>
      </c>
      <c r="C31" s="9" t="s">
        <v>13</v>
      </c>
      <c r="D31" s="8">
        <v>62</v>
      </c>
      <c r="E31" s="10">
        <f t="shared" si="1"/>
        <v>6.5263157894736841</v>
      </c>
      <c r="F31" s="9" t="s">
        <v>19</v>
      </c>
      <c r="G31" s="8">
        <v>67</v>
      </c>
      <c r="H31" s="10">
        <f t="shared" si="2"/>
        <v>7.0526315789473681</v>
      </c>
      <c r="I31" s="9" t="s">
        <v>19</v>
      </c>
      <c r="J31" s="9" t="s">
        <v>15</v>
      </c>
      <c r="K31" s="8">
        <v>58</v>
      </c>
      <c r="L31" s="10">
        <f t="shared" si="3"/>
        <v>6.1052631578947372</v>
      </c>
      <c r="M31" s="9" t="s">
        <v>24</v>
      </c>
      <c r="N31" s="9" t="s">
        <v>21</v>
      </c>
      <c r="O31" s="8">
        <v>51.29</v>
      </c>
      <c r="P31" s="10">
        <f t="shared" si="4"/>
        <v>5.3989473684210525</v>
      </c>
      <c r="Q31" s="8" t="str">
        <f>VLOOKUP(A31, Placement_detail!A30:E245, 2, FALSE)</f>
        <v>No</v>
      </c>
      <c r="R31" s="8">
        <f>VLOOKUP(A31, Placement_detail!A30:E245, 3, FALSE)</f>
        <v>77</v>
      </c>
      <c r="S31" s="8" t="str">
        <f>VLOOKUP(A31, Placement_detail!A30:E245, 4, FALSE)</f>
        <v>Not Placed</v>
      </c>
      <c r="T31" s="8">
        <f>VLOOKUP(A31, Placement_detail!A30:E245, 5, FALSE)</f>
        <v>0</v>
      </c>
      <c r="U31" s="8">
        <f t="shared" si="0"/>
        <v>0</v>
      </c>
    </row>
    <row r="32" spans="1:21" ht="12.5" x14ac:dyDescent="0.25">
      <c r="A32" s="8">
        <v>31</v>
      </c>
      <c r="B32" s="11" t="s">
        <v>52</v>
      </c>
      <c r="C32" s="9" t="s">
        <v>28</v>
      </c>
      <c r="D32" s="8">
        <v>64</v>
      </c>
      <c r="E32" s="10">
        <f t="shared" si="1"/>
        <v>6.7368421052631575</v>
      </c>
      <c r="F32" s="9" t="s">
        <v>19</v>
      </c>
      <c r="G32" s="8">
        <v>73.5</v>
      </c>
      <c r="H32" s="10">
        <f t="shared" si="2"/>
        <v>7.7368421052631575</v>
      </c>
      <c r="I32" s="9" t="s">
        <v>19</v>
      </c>
      <c r="J32" s="9" t="s">
        <v>15</v>
      </c>
      <c r="K32" s="8">
        <v>73</v>
      </c>
      <c r="L32" s="10">
        <f t="shared" si="3"/>
        <v>7.6842105263157894</v>
      </c>
      <c r="M32" s="9" t="s">
        <v>24</v>
      </c>
      <c r="N32" s="9" t="s">
        <v>17</v>
      </c>
      <c r="O32" s="8">
        <v>56.7</v>
      </c>
      <c r="P32" s="10">
        <f t="shared" si="4"/>
        <v>5.9684210526315793</v>
      </c>
      <c r="Q32" s="8" t="str">
        <f>VLOOKUP(A32, Placement_detail!A31:E246, 2, FALSE)</f>
        <v>No</v>
      </c>
      <c r="R32" s="8">
        <f>VLOOKUP(A32, Placement_detail!A31:E246, 3, FALSE)</f>
        <v>52</v>
      </c>
      <c r="S32" s="8" t="str">
        <f>VLOOKUP(A32, Placement_detail!A31:E246, 4, FALSE)</f>
        <v>Placed</v>
      </c>
      <c r="T32" s="8">
        <f>VLOOKUP(A32, Placement_detail!A31:E246, 5, FALSE)</f>
        <v>250000</v>
      </c>
      <c r="U32" s="8">
        <f t="shared" si="0"/>
        <v>1</v>
      </c>
    </row>
    <row r="33" spans="1:21" ht="12.5" x14ac:dyDescent="0.25">
      <c r="A33" s="8">
        <v>32</v>
      </c>
      <c r="B33" s="11" t="s">
        <v>53</v>
      </c>
      <c r="C33" s="9" t="s">
        <v>28</v>
      </c>
      <c r="D33" s="8">
        <v>67</v>
      </c>
      <c r="E33" s="10">
        <f t="shared" si="1"/>
        <v>7.0526315789473681</v>
      </c>
      <c r="F33" s="9" t="s">
        <v>19</v>
      </c>
      <c r="G33" s="8">
        <v>53</v>
      </c>
      <c r="H33" s="10">
        <f t="shared" si="2"/>
        <v>5.5789473684210522</v>
      </c>
      <c r="I33" s="9" t="s">
        <v>19</v>
      </c>
      <c r="J33" s="9" t="s">
        <v>20</v>
      </c>
      <c r="K33" s="8">
        <v>65</v>
      </c>
      <c r="L33" s="10">
        <f t="shared" si="3"/>
        <v>6.8421052631578947</v>
      </c>
      <c r="M33" s="9" t="s">
        <v>16</v>
      </c>
      <c r="N33" s="9" t="s">
        <v>17</v>
      </c>
      <c r="O33" s="8">
        <v>58.32</v>
      </c>
      <c r="P33" s="10">
        <f t="shared" si="4"/>
        <v>6.1389473684210527</v>
      </c>
      <c r="Q33" s="8" t="str">
        <f>VLOOKUP(A33, Placement_detail!A32:E247, 2, FALSE)</f>
        <v>No</v>
      </c>
      <c r="R33" s="8">
        <f>VLOOKUP(A33, Placement_detail!A32:E247, 3, FALSE)</f>
        <v>64</v>
      </c>
      <c r="S33" s="8" t="str">
        <f>VLOOKUP(A33, Placement_detail!A32:E247, 4, FALSE)</f>
        <v>Not Placed</v>
      </c>
      <c r="T33" s="8">
        <f>VLOOKUP(A33, Placement_detail!A32:E247, 5, FALSE)</f>
        <v>0</v>
      </c>
      <c r="U33" s="8">
        <f t="shared" si="0"/>
        <v>0</v>
      </c>
    </row>
    <row r="34" spans="1:21" ht="12.5" x14ac:dyDescent="0.25">
      <c r="A34" s="8">
        <v>33</v>
      </c>
      <c r="B34" s="11" t="s">
        <v>54</v>
      </c>
      <c r="C34" s="9" t="s">
        <v>28</v>
      </c>
      <c r="D34" s="8">
        <v>61</v>
      </c>
      <c r="E34" s="10">
        <f t="shared" si="1"/>
        <v>6.4210526315789478</v>
      </c>
      <c r="F34" s="9" t="s">
        <v>19</v>
      </c>
      <c r="G34" s="8">
        <v>81</v>
      </c>
      <c r="H34" s="10">
        <f t="shared" si="2"/>
        <v>8.526315789473685</v>
      </c>
      <c r="I34" s="9" t="s">
        <v>19</v>
      </c>
      <c r="J34" s="9" t="s">
        <v>15</v>
      </c>
      <c r="K34" s="8">
        <v>66.400000000000006</v>
      </c>
      <c r="L34" s="10">
        <f t="shared" si="3"/>
        <v>6.9894736842105267</v>
      </c>
      <c r="M34" s="9" t="s">
        <v>24</v>
      </c>
      <c r="N34" s="9" t="s">
        <v>17</v>
      </c>
      <c r="O34" s="8">
        <v>62.21</v>
      </c>
      <c r="P34" s="10">
        <f t="shared" si="4"/>
        <v>6.5484210526315794</v>
      </c>
      <c r="Q34" s="8" t="str">
        <f>VLOOKUP(A34, Placement_detail!A33:E248, 2, FALSE)</f>
        <v>No</v>
      </c>
      <c r="R34" s="8">
        <f>VLOOKUP(A34, Placement_detail!A33:E248, 3, FALSE)</f>
        <v>50.89</v>
      </c>
      <c r="S34" s="8" t="str">
        <f>VLOOKUP(A34, Placement_detail!A33:E248, 4, FALSE)</f>
        <v>Placed</v>
      </c>
      <c r="T34" s="8">
        <f>VLOOKUP(A34, Placement_detail!A33:E248, 5, FALSE)</f>
        <v>278000</v>
      </c>
      <c r="U34" s="8">
        <f t="shared" si="0"/>
        <v>1</v>
      </c>
    </row>
    <row r="35" spans="1:21" ht="12.5" x14ac:dyDescent="0.25">
      <c r="A35" s="8">
        <v>34</v>
      </c>
      <c r="B35" s="11" t="s">
        <v>55</v>
      </c>
      <c r="C35" s="9" t="s">
        <v>28</v>
      </c>
      <c r="D35" s="8">
        <v>87</v>
      </c>
      <c r="E35" s="10">
        <f t="shared" si="1"/>
        <v>9.1578947368421044</v>
      </c>
      <c r="F35" s="9" t="s">
        <v>14</v>
      </c>
      <c r="G35" s="8">
        <v>65</v>
      </c>
      <c r="H35" s="10">
        <f t="shared" si="2"/>
        <v>6.8421052631578947</v>
      </c>
      <c r="I35" s="9" t="s">
        <v>14</v>
      </c>
      <c r="J35" s="9" t="s">
        <v>20</v>
      </c>
      <c r="K35" s="8">
        <v>81</v>
      </c>
      <c r="L35" s="10">
        <f t="shared" si="3"/>
        <v>8.526315789473685</v>
      </c>
      <c r="M35" s="9" t="s">
        <v>24</v>
      </c>
      <c r="N35" s="9" t="s">
        <v>21</v>
      </c>
      <c r="O35" s="8">
        <v>72.78</v>
      </c>
      <c r="P35" s="10">
        <f t="shared" si="4"/>
        <v>7.6610526315789471</v>
      </c>
      <c r="Q35" s="8" t="str">
        <f>VLOOKUP(A35, Placement_detail!A34:E249, 2, FALSE)</f>
        <v>Yes</v>
      </c>
      <c r="R35" s="8">
        <f>VLOOKUP(A35, Placement_detail!A34:E249, 3, FALSE)</f>
        <v>88</v>
      </c>
      <c r="S35" s="8" t="str">
        <f>VLOOKUP(A35, Placement_detail!A34:E249, 4, FALSE)</f>
        <v>Placed</v>
      </c>
      <c r="T35" s="8">
        <f>VLOOKUP(A35, Placement_detail!A34:E249, 5, FALSE)</f>
        <v>260000</v>
      </c>
      <c r="U35" s="8">
        <f t="shared" si="0"/>
        <v>1</v>
      </c>
    </row>
    <row r="36" spans="1:21" ht="12.5" x14ac:dyDescent="0.25">
      <c r="A36" s="8">
        <v>35</v>
      </c>
      <c r="B36" s="11" t="s">
        <v>56</v>
      </c>
      <c r="C36" s="9" t="s">
        <v>13</v>
      </c>
      <c r="D36" s="8">
        <v>62</v>
      </c>
      <c r="E36" s="10">
        <f t="shared" si="1"/>
        <v>6.5263157894736841</v>
      </c>
      <c r="F36" s="9" t="s">
        <v>14</v>
      </c>
      <c r="G36" s="8">
        <v>51</v>
      </c>
      <c r="H36" s="10">
        <f t="shared" si="2"/>
        <v>5.3684210526315788</v>
      </c>
      <c r="I36" s="9" t="s">
        <v>14</v>
      </c>
      <c r="J36" s="9" t="s">
        <v>20</v>
      </c>
      <c r="K36" s="8">
        <v>52</v>
      </c>
      <c r="L36" s="10">
        <f t="shared" si="3"/>
        <v>5.4736842105263159</v>
      </c>
      <c r="M36" s="9" t="s">
        <v>14</v>
      </c>
      <c r="N36" s="9" t="s">
        <v>17</v>
      </c>
      <c r="O36" s="8">
        <v>62.77</v>
      </c>
      <c r="P36" s="10">
        <f t="shared" si="4"/>
        <v>6.607368421052632</v>
      </c>
      <c r="Q36" s="8" t="str">
        <f>VLOOKUP(A36, Placement_detail!A35:E250, 2, FALSE)</f>
        <v>No</v>
      </c>
      <c r="R36" s="8">
        <f>VLOOKUP(A36, Placement_detail!A35:E250, 3, FALSE)</f>
        <v>68.44</v>
      </c>
      <c r="S36" s="8" t="str">
        <f>VLOOKUP(A36, Placement_detail!A35:E250, 4, FALSE)</f>
        <v>Not Placed</v>
      </c>
      <c r="T36" s="8">
        <f>VLOOKUP(A36, Placement_detail!A35:E250, 5, FALSE)</f>
        <v>0</v>
      </c>
      <c r="U36" s="8">
        <f t="shared" si="0"/>
        <v>0</v>
      </c>
    </row>
    <row r="37" spans="1:21" ht="12.5" x14ac:dyDescent="0.25">
      <c r="A37" s="8">
        <v>36</v>
      </c>
      <c r="B37" s="11" t="s">
        <v>57</v>
      </c>
      <c r="C37" s="9" t="s">
        <v>28</v>
      </c>
      <c r="D37" s="8">
        <v>69</v>
      </c>
      <c r="E37" s="10">
        <f t="shared" si="1"/>
        <v>7.2631578947368425</v>
      </c>
      <c r="F37" s="9" t="s">
        <v>19</v>
      </c>
      <c r="G37" s="8">
        <v>78</v>
      </c>
      <c r="H37" s="10">
        <f t="shared" si="2"/>
        <v>8.2105263157894743</v>
      </c>
      <c r="I37" s="9" t="s">
        <v>19</v>
      </c>
      <c r="J37" s="9" t="s">
        <v>15</v>
      </c>
      <c r="K37" s="8">
        <v>72</v>
      </c>
      <c r="L37" s="10">
        <f t="shared" si="3"/>
        <v>7.5789473684210522</v>
      </c>
      <c r="M37" s="9" t="s">
        <v>24</v>
      </c>
      <c r="N37" s="9" t="s">
        <v>17</v>
      </c>
      <c r="O37" s="8">
        <v>62.74</v>
      </c>
      <c r="P37" s="10">
        <f t="shared" si="4"/>
        <v>6.6042105263157893</v>
      </c>
      <c r="Q37" s="8" t="str">
        <f>VLOOKUP(A37, Placement_detail!A36:E251, 2, FALSE)</f>
        <v>No</v>
      </c>
      <c r="R37" s="8">
        <f>VLOOKUP(A37, Placement_detail!A36:E251, 3, FALSE)</f>
        <v>71</v>
      </c>
      <c r="S37" s="8" t="str">
        <f>VLOOKUP(A37, Placement_detail!A36:E251, 4, FALSE)</f>
        <v>Placed</v>
      </c>
      <c r="T37" s="8">
        <f>VLOOKUP(A37, Placement_detail!A36:E251, 5, FALSE)</f>
        <v>300000</v>
      </c>
      <c r="U37" s="8">
        <f t="shared" si="0"/>
        <v>1</v>
      </c>
    </row>
    <row r="38" spans="1:21" ht="12.5" x14ac:dyDescent="0.25">
      <c r="A38" s="8">
        <v>37</v>
      </c>
      <c r="B38" s="11" t="s">
        <v>58</v>
      </c>
      <c r="C38" s="9" t="s">
        <v>13</v>
      </c>
      <c r="D38" s="8">
        <v>51</v>
      </c>
      <c r="E38" s="10">
        <f t="shared" si="1"/>
        <v>5.3684210526315788</v>
      </c>
      <c r="F38" s="9" t="s">
        <v>19</v>
      </c>
      <c r="G38" s="8">
        <v>44</v>
      </c>
      <c r="H38" s="10">
        <f t="shared" si="2"/>
        <v>4.6315789473684212</v>
      </c>
      <c r="I38" s="9" t="s">
        <v>19</v>
      </c>
      <c r="J38" s="9" t="s">
        <v>15</v>
      </c>
      <c r="K38" s="8">
        <v>57</v>
      </c>
      <c r="L38" s="10">
        <f t="shared" si="3"/>
        <v>6</v>
      </c>
      <c r="M38" s="9" t="s">
        <v>24</v>
      </c>
      <c r="N38" s="9" t="s">
        <v>21</v>
      </c>
      <c r="O38" s="8">
        <v>51.45</v>
      </c>
      <c r="P38" s="10">
        <f t="shared" si="4"/>
        <v>5.4157894736842112</v>
      </c>
      <c r="Q38" s="8" t="str">
        <f>VLOOKUP(A38, Placement_detail!A37:E252, 2, FALSE)</f>
        <v>No</v>
      </c>
      <c r="R38" s="8">
        <f>VLOOKUP(A38, Placement_detail!A37:E252, 3, FALSE)</f>
        <v>64</v>
      </c>
      <c r="S38" s="8" t="str">
        <f>VLOOKUP(A38, Placement_detail!A37:E252, 4, FALSE)</f>
        <v>Not Placed</v>
      </c>
      <c r="T38" s="8">
        <f>VLOOKUP(A38, Placement_detail!A37:E252, 5, FALSE)</f>
        <v>0</v>
      </c>
      <c r="U38" s="8">
        <f t="shared" si="0"/>
        <v>0</v>
      </c>
    </row>
    <row r="39" spans="1:21" ht="12.5" x14ac:dyDescent="0.25">
      <c r="A39" s="8">
        <v>38</v>
      </c>
      <c r="B39" s="11" t="s">
        <v>59</v>
      </c>
      <c r="C39" s="9" t="s">
        <v>28</v>
      </c>
      <c r="D39" s="8">
        <v>79</v>
      </c>
      <c r="E39" s="10">
        <f t="shared" si="1"/>
        <v>8.3157894736842106</v>
      </c>
      <c r="F39" s="9" t="s">
        <v>19</v>
      </c>
      <c r="G39" s="8">
        <v>76</v>
      </c>
      <c r="H39" s="10">
        <f t="shared" si="2"/>
        <v>8</v>
      </c>
      <c r="I39" s="9" t="s">
        <v>19</v>
      </c>
      <c r="J39" s="9" t="s">
        <v>20</v>
      </c>
      <c r="K39" s="8">
        <v>65.599999999999994</v>
      </c>
      <c r="L39" s="10">
        <f t="shared" si="3"/>
        <v>6.9052631578947361</v>
      </c>
      <c r="M39" s="9" t="s">
        <v>16</v>
      </c>
      <c r="N39" s="9" t="s">
        <v>17</v>
      </c>
      <c r="O39" s="8">
        <v>55.47</v>
      </c>
      <c r="P39" s="10">
        <f t="shared" si="4"/>
        <v>5.8389473684210529</v>
      </c>
      <c r="Q39" s="8" t="str">
        <f>VLOOKUP(A39, Placement_detail!A38:E253, 2, FALSE)</f>
        <v>No</v>
      </c>
      <c r="R39" s="8">
        <f>VLOOKUP(A39, Placement_detail!A38:E253, 3, FALSE)</f>
        <v>0</v>
      </c>
      <c r="S39" s="8" t="str">
        <f>VLOOKUP(A39, Placement_detail!A38:E253, 4, FALSE)</f>
        <v>Placed</v>
      </c>
      <c r="T39" s="8">
        <f>VLOOKUP(A39, Placement_detail!A38:E253, 5, FALSE)</f>
        <v>320000</v>
      </c>
      <c r="U39" s="8">
        <f t="shared" si="0"/>
        <v>1</v>
      </c>
    </row>
    <row r="40" spans="1:21" ht="12.5" x14ac:dyDescent="0.25">
      <c r="A40" s="8">
        <v>39</v>
      </c>
      <c r="B40" s="11" t="s">
        <v>60</v>
      </c>
      <c r="C40" s="9" t="s">
        <v>28</v>
      </c>
      <c r="D40" s="8">
        <v>73</v>
      </c>
      <c r="E40" s="10">
        <f t="shared" si="1"/>
        <v>7.6842105263157894</v>
      </c>
      <c r="F40" s="9" t="s">
        <v>14</v>
      </c>
      <c r="G40" s="8">
        <v>58</v>
      </c>
      <c r="H40" s="10">
        <f t="shared" si="2"/>
        <v>6.1052631578947372</v>
      </c>
      <c r="I40" s="9" t="s">
        <v>14</v>
      </c>
      <c r="J40" s="9" t="s">
        <v>20</v>
      </c>
      <c r="K40" s="8">
        <v>66</v>
      </c>
      <c r="L40" s="10">
        <f t="shared" si="3"/>
        <v>6.9473684210526319</v>
      </c>
      <c r="M40" s="9" t="s">
        <v>24</v>
      </c>
      <c r="N40" s="9" t="s">
        <v>17</v>
      </c>
      <c r="O40" s="8">
        <v>56.86</v>
      </c>
      <c r="P40" s="10">
        <f t="shared" si="4"/>
        <v>5.9852631578947371</v>
      </c>
      <c r="Q40" s="8" t="str">
        <f>VLOOKUP(A40, Placement_detail!A39:E254, 2, FALSE)</f>
        <v>No</v>
      </c>
      <c r="R40" s="8">
        <f>VLOOKUP(A40, Placement_detail!A39:E254, 3, FALSE)</f>
        <v>53.7</v>
      </c>
      <c r="S40" s="8" t="str">
        <f>VLOOKUP(A40, Placement_detail!A39:E254, 4, FALSE)</f>
        <v>Placed</v>
      </c>
      <c r="T40" s="8">
        <f>VLOOKUP(A40, Placement_detail!A39:E254, 5, FALSE)</f>
        <v>240000</v>
      </c>
      <c r="U40" s="8">
        <f t="shared" si="0"/>
        <v>1</v>
      </c>
    </row>
    <row r="41" spans="1:21" ht="12.5" x14ac:dyDescent="0.25">
      <c r="A41" s="8">
        <v>40</v>
      </c>
      <c r="B41" s="11" t="s">
        <v>61</v>
      </c>
      <c r="C41" s="9" t="s">
        <v>13</v>
      </c>
      <c r="D41" s="8">
        <v>81</v>
      </c>
      <c r="E41" s="10">
        <f t="shared" si="1"/>
        <v>8.526315789473685</v>
      </c>
      <c r="F41" s="9" t="s">
        <v>14</v>
      </c>
      <c r="G41" s="8">
        <v>68</v>
      </c>
      <c r="H41" s="10">
        <f t="shared" si="2"/>
        <v>7.1578947368421053</v>
      </c>
      <c r="I41" s="9" t="s">
        <v>14</v>
      </c>
      <c r="J41" s="9" t="s">
        <v>20</v>
      </c>
      <c r="K41" s="8">
        <v>64</v>
      </c>
      <c r="L41" s="10">
        <f t="shared" si="3"/>
        <v>6.7368421052631575</v>
      </c>
      <c r="M41" s="9" t="s">
        <v>16</v>
      </c>
      <c r="N41" s="9" t="s">
        <v>21</v>
      </c>
      <c r="O41" s="8">
        <v>62.56</v>
      </c>
      <c r="P41" s="10">
        <f t="shared" si="4"/>
        <v>6.5852631578947367</v>
      </c>
      <c r="Q41" s="8" t="str">
        <f>VLOOKUP(A41, Placement_detail!A40:E255, 2, FALSE)</f>
        <v>No</v>
      </c>
      <c r="R41" s="8">
        <f>VLOOKUP(A41, Placement_detail!A40:E255, 3, FALSE)</f>
        <v>93</v>
      </c>
      <c r="S41" s="8" t="str">
        <f>VLOOKUP(A41, Placement_detail!A40:E255, 4, FALSE)</f>
        <v>Placed</v>
      </c>
      <c r="T41" s="8">
        <f>VLOOKUP(A41, Placement_detail!A40:E255, 5, FALSE)</f>
        <v>411000</v>
      </c>
      <c r="U41" s="8">
        <f t="shared" si="0"/>
        <v>1</v>
      </c>
    </row>
    <row r="42" spans="1:21" ht="12.5" x14ac:dyDescent="0.25">
      <c r="A42" s="8">
        <v>41</v>
      </c>
      <c r="B42" s="11" t="s">
        <v>62</v>
      </c>
      <c r="C42" s="9" t="s">
        <v>28</v>
      </c>
      <c r="D42" s="8">
        <v>78</v>
      </c>
      <c r="E42" s="10">
        <f t="shared" si="1"/>
        <v>8.2105263157894743</v>
      </c>
      <c r="F42" s="9" t="s">
        <v>19</v>
      </c>
      <c r="G42" s="8">
        <v>77</v>
      </c>
      <c r="H42" s="10">
        <f t="shared" si="2"/>
        <v>8.1052631578947363</v>
      </c>
      <c r="I42" s="9" t="s">
        <v>14</v>
      </c>
      <c r="J42" s="9" t="s">
        <v>15</v>
      </c>
      <c r="K42" s="8">
        <v>80</v>
      </c>
      <c r="L42" s="10">
        <f t="shared" si="3"/>
        <v>8.4210526315789469</v>
      </c>
      <c r="M42" s="9" t="s">
        <v>24</v>
      </c>
      <c r="N42" s="9" t="s">
        <v>21</v>
      </c>
      <c r="O42" s="8">
        <v>66.72</v>
      </c>
      <c r="P42" s="10">
        <f t="shared" si="4"/>
        <v>7.0231578947368423</v>
      </c>
      <c r="Q42" s="8" t="str">
        <f>VLOOKUP(A42, Placement_detail!A41:E256, 2, FALSE)</f>
        <v>No</v>
      </c>
      <c r="R42" s="8">
        <f>VLOOKUP(A42, Placement_detail!A41:E256, 3, FALSE)</f>
        <v>60</v>
      </c>
      <c r="S42" s="8" t="str">
        <f>VLOOKUP(A42, Placement_detail!A41:E256, 4, FALSE)</f>
        <v>Placed</v>
      </c>
      <c r="T42" s="8">
        <f>VLOOKUP(A42, Placement_detail!A41:E256, 5, FALSE)</f>
        <v>287000</v>
      </c>
      <c r="U42" s="8">
        <f t="shared" si="0"/>
        <v>1</v>
      </c>
    </row>
    <row r="43" spans="1:21" ht="12.5" x14ac:dyDescent="0.25">
      <c r="A43" s="8">
        <v>42</v>
      </c>
      <c r="B43" s="11" t="s">
        <v>63</v>
      </c>
      <c r="C43" s="9" t="s">
        <v>28</v>
      </c>
      <c r="D43" s="8">
        <v>74</v>
      </c>
      <c r="E43" s="10">
        <f t="shared" si="1"/>
        <v>7.7894736842105265</v>
      </c>
      <c r="F43" s="9" t="s">
        <v>14</v>
      </c>
      <c r="G43" s="8">
        <v>63.16</v>
      </c>
      <c r="H43" s="10">
        <f t="shared" si="2"/>
        <v>6.648421052631579</v>
      </c>
      <c r="I43" s="9" t="s">
        <v>14</v>
      </c>
      <c r="J43" s="9" t="s">
        <v>15</v>
      </c>
      <c r="K43" s="8">
        <v>65</v>
      </c>
      <c r="L43" s="10">
        <f t="shared" si="3"/>
        <v>6.8421052631578947</v>
      </c>
      <c r="M43" s="9" t="s">
        <v>24</v>
      </c>
      <c r="N43" s="9" t="s">
        <v>17</v>
      </c>
      <c r="O43" s="8">
        <v>69.760000000000005</v>
      </c>
      <c r="P43" s="10">
        <f t="shared" si="4"/>
        <v>7.3431578947368426</v>
      </c>
      <c r="Q43" s="8" t="str">
        <f>VLOOKUP(A43, Placement_detail!A42:E257, 2, FALSE)</f>
        <v>Yes</v>
      </c>
      <c r="R43" s="8">
        <f>VLOOKUP(A43, Placement_detail!A42:E257, 3, FALSE)</f>
        <v>0</v>
      </c>
      <c r="S43" s="8" t="str">
        <f>VLOOKUP(A43, Placement_detail!A42:E257, 4, FALSE)</f>
        <v>Not Placed</v>
      </c>
      <c r="T43" s="8">
        <f>VLOOKUP(A43, Placement_detail!A42:E257, 5, FALSE)</f>
        <v>0</v>
      </c>
      <c r="U43" s="8">
        <f t="shared" si="0"/>
        <v>0</v>
      </c>
    </row>
    <row r="44" spans="1:21" ht="12.5" x14ac:dyDescent="0.25">
      <c r="A44" s="8">
        <v>43</v>
      </c>
      <c r="B44" s="11" t="s">
        <v>64</v>
      </c>
      <c r="C44" s="9" t="s">
        <v>13</v>
      </c>
      <c r="D44" s="8">
        <v>49</v>
      </c>
      <c r="E44" s="10">
        <f t="shared" si="1"/>
        <v>5.1578947368421053</v>
      </c>
      <c r="F44" s="9" t="s">
        <v>14</v>
      </c>
      <c r="G44" s="8">
        <v>39</v>
      </c>
      <c r="H44" s="10">
        <f t="shared" si="2"/>
        <v>4.1052631578947372</v>
      </c>
      <c r="I44" s="9" t="s">
        <v>19</v>
      </c>
      <c r="J44" s="9" t="s">
        <v>20</v>
      </c>
      <c r="K44" s="8">
        <v>65</v>
      </c>
      <c r="L44" s="10">
        <f t="shared" si="3"/>
        <v>6.8421052631578947</v>
      </c>
      <c r="M44" s="9" t="s">
        <v>14</v>
      </c>
      <c r="N44" s="9" t="s">
        <v>21</v>
      </c>
      <c r="O44" s="8">
        <v>51.21</v>
      </c>
      <c r="P44" s="10">
        <f t="shared" si="4"/>
        <v>5.3905263157894741</v>
      </c>
      <c r="Q44" s="8" t="str">
        <f>VLOOKUP(A44, Placement_detail!A43:E258, 2, FALSE)</f>
        <v>No</v>
      </c>
      <c r="R44" s="8">
        <f>VLOOKUP(A44, Placement_detail!A43:E258, 3, FALSE)</f>
        <v>63</v>
      </c>
      <c r="S44" s="8" t="str">
        <f>VLOOKUP(A44, Placement_detail!A43:E258, 4, FALSE)</f>
        <v>Not Placed</v>
      </c>
      <c r="T44" s="8">
        <f>VLOOKUP(A44, Placement_detail!A43:E258, 5, FALSE)</f>
        <v>0</v>
      </c>
      <c r="U44" s="8">
        <f t="shared" si="0"/>
        <v>0</v>
      </c>
    </row>
    <row r="45" spans="1:21" ht="12.5" x14ac:dyDescent="0.25">
      <c r="A45" s="8">
        <v>44</v>
      </c>
      <c r="B45" s="11" t="s">
        <v>65</v>
      </c>
      <c r="C45" s="9" t="s">
        <v>13</v>
      </c>
      <c r="D45" s="8">
        <v>87</v>
      </c>
      <c r="E45" s="10">
        <f t="shared" si="1"/>
        <v>9.1578947368421044</v>
      </c>
      <c r="F45" s="9" t="s">
        <v>14</v>
      </c>
      <c r="G45" s="8">
        <v>87</v>
      </c>
      <c r="H45" s="10">
        <f t="shared" si="2"/>
        <v>9.1578947368421044</v>
      </c>
      <c r="I45" s="9" t="s">
        <v>14</v>
      </c>
      <c r="J45" s="9" t="s">
        <v>15</v>
      </c>
      <c r="K45" s="8">
        <v>68</v>
      </c>
      <c r="L45" s="10">
        <f t="shared" si="3"/>
        <v>7.1578947368421053</v>
      </c>
      <c r="M45" s="9" t="s">
        <v>24</v>
      </c>
      <c r="N45" s="9" t="s">
        <v>17</v>
      </c>
      <c r="O45" s="8">
        <v>62.9</v>
      </c>
      <c r="P45" s="10">
        <f t="shared" si="4"/>
        <v>6.6210526315789471</v>
      </c>
      <c r="Q45" s="8" t="str">
        <f>VLOOKUP(A45, Placement_detail!A44:E259, 2, FALSE)</f>
        <v>No</v>
      </c>
      <c r="R45" s="8">
        <f>VLOOKUP(A45, Placement_detail!A44:E259, 3, FALSE)</f>
        <v>95</v>
      </c>
      <c r="S45" s="8" t="str">
        <f>VLOOKUP(A45, Placement_detail!A44:E259, 4, FALSE)</f>
        <v>Placed</v>
      </c>
      <c r="T45" s="8">
        <f>VLOOKUP(A45, Placement_detail!A44:E259, 5, FALSE)</f>
        <v>300000</v>
      </c>
      <c r="U45" s="8">
        <f t="shared" si="0"/>
        <v>1</v>
      </c>
    </row>
    <row r="46" spans="1:21" ht="12.5" x14ac:dyDescent="0.25">
      <c r="A46" s="8">
        <v>45</v>
      </c>
      <c r="B46" s="11" t="s">
        <v>66</v>
      </c>
      <c r="C46" s="9" t="s">
        <v>28</v>
      </c>
      <c r="D46" s="8">
        <v>77</v>
      </c>
      <c r="E46" s="10">
        <f t="shared" si="1"/>
        <v>8.1052631578947363</v>
      </c>
      <c r="F46" s="9" t="s">
        <v>14</v>
      </c>
      <c r="G46" s="8">
        <v>73</v>
      </c>
      <c r="H46" s="10">
        <f t="shared" si="2"/>
        <v>7.6842105263157894</v>
      </c>
      <c r="I46" s="9" t="s">
        <v>14</v>
      </c>
      <c r="J46" s="9" t="s">
        <v>15</v>
      </c>
      <c r="K46" s="8">
        <v>81</v>
      </c>
      <c r="L46" s="10">
        <f t="shared" si="3"/>
        <v>8.526315789473685</v>
      </c>
      <c r="M46" s="9" t="s">
        <v>24</v>
      </c>
      <c r="N46" s="9" t="s">
        <v>21</v>
      </c>
      <c r="O46" s="8">
        <v>69.7</v>
      </c>
      <c r="P46" s="10">
        <f t="shared" si="4"/>
        <v>7.3368421052631581</v>
      </c>
      <c r="Q46" s="8" t="str">
        <f>VLOOKUP(A46, Placement_detail!A45:E260, 2, FALSE)</f>
        <v>Yes</v>
      </c>
      <c r="R46" s="8">
        <f>VLOOKUP(A46, Placement_detail!A45:E260, 3, FALSE)</f>
        <v>89</v>
      </c>
      <c r="S46" s="8" t="str">
        <f>VLOOKUP(A46, Placement_detail!A45:E260, 4, FALSE)</f>
        <v>Placed</v>
      </c>
      <c r="T46" s="8">
        <f>VLOOKUP(A46, Placement_detail!A45:E260, 5, FALSE)</f>
        <v>200000</v>
      </c>
      <c r="U46" s="8">
        <f t="shared" si="0"/>
        <v>1</v>
      </c>
    </row>
    <row r="47" spans="1:21" ht="12.5" x14ac:dyDescent="0.25">
      <c r="A47" s="8">
        <v>46</v>
      </c>
      <c r="B47" s="11" t="s">
        <v>67</v>
      </c>
      <c r="C47" s="9" t="s">
        <v>28</v>
      </c>
      <c r="D47" s="8">
        <v>76</v>
      </c>
      <c r="E47" s="10">
        <f t="shared" si="1"/>
        <v>8</v>
      </c>
      <c r="F47" s="9" t="s">
        <v>19</v>
      </c>
      <c r="G47" s="8">
        <v>64</v>
      </c>
      <c r="H47" s="10">
        <f t="shared" si="2"/>
        <v>6.7368421052631575</v>
      </c>
      <c r="I47" s="9" t="s">
        <v>19</v>
      </c>
      <c r="J47" s="9" t="s">
        <v>20</v>
      </c>
      <c r="K47" s="8">
        <v>72</v>
      </c>
      <c r="L47" s="10">
        <f t="shared" si="3"/>
        <v>7.5789473684210522</v>
      </c>
      <c r="M47" s="9" t="s">
        <v>16</v>
      </c>
      <c r="N47" s="9" t="s">
        <v>17</v>
      </c>
      <c r="O47" s="8">
        <v>66.53</v>
      </c>
      <c r="P47" s="10">
        <f t="shared" si="4"/>
        <v>7.0031578947368418</v>
      </c>
      <c r="Q47" s="8" t="str">
        <f>VLOOKUP(A47, Placement_detail!A46:E261, 2, FALSE)</f>
        <v>No</v>
      </c>
      <c r="R47" s="8">
        <f>VLOOKUP(A47, Placement_detail!A46:E261, 3, FALSE)</f>
        <v>58</v>
      </c>
      <c r="S47" s="8" t="str">
        <f>VLOOKUP(A47, Placement_detail!A46:E261, 4, FALSE)</f>
        <v>Not Placed</v>
      </c>
      <c r="T47" s="8">
        <f>VLOOKUP(A47, Placement_detail!A46:E261, 5, FALSE)</f>
        <v>0</v>
      </c>
      <c r="U47" s="8">
        <f t="shared" si="0"/>
        <v>0</v>
      </c>
    </row>
    <row r="48" spans="1:21" ht="12.5" x14ac:dyDescent="0.25">
      <c r="A48" s="8">
        <v>47</v>
      </c>
      <c r="B48" s="11" t="s">
        <v>68</v>
      </c>
      <c r="C48" s="9" t="s">
        <v>28</v>
      </c>
      <c r="D48" s="8">
        <v>70.89</v>
      </c>
      <c r="E48" s="10">
        <f t="shared" si="1"/>
        <v>7.4621052631578948</v>
      </c>
      <c r="F48" s="9" t="s">
        <v>14</v>
      </c>
      <c r="G48" s="8">
        <v>71.98</v>
      </c>
      <c r="H48" s="10">
        <f t="shared" si="2"/>
        <v>7.5768421052631583</v>
      </c>
      <c r="I48" s="9" t="s">
        <v>14</v>
      </c>
      <c r="J48" s="9" t="s">
        <v>20</v>
      </c>
      <c r="K48" s="8">
        <v>65.599999999999994</v>
      </c>
      <c r="L48" s="10">
        <f t="shared" si="3"/>
        <v>6.9052631578947361</v>
      </c>
      <c r="M48" s="9" t="s">
        <v>24</v>
      </c>
      <c r="N48" s="9" t="s">
        <v>17</v>
      </c>
      <c r="O48" s="8">
        <v>71.63</v>
      </c>
      <c r="P48" s="10">
        <f t="shared" si="4"/>
        <v>7.5399999999999991</v>
      </c>
      <c r="Q48" s="8" t="str">
        <f>VLOOKUP(A48, Placement_detail!A47:E262, 2, FALSE)</f>
        <v>No</v>
      </c>
      <c r="R48" s="8">
        <f>VLOOKUP(A48, Placement_detail!A47:E262, 3, FALSE)</f>
        <v>68</v>
      </c>
      <c r="S48" s="8" t="str">
        <f>VLOOKUP(A48, Placement_detail!A47:E262, 4, FALSE)</f>
        <v>Not Placed</v>
      </c>
      <c r="T48" s="8">
        <f>VLOOKUP(A48, Placement_detail!A47:E262, 5, FALSE)</f>
        <v>0</v>
      </c>
      <c r="U48" s="8">
        <f t="shared" si="0"/>
        <v>0</v>
      </c>
    </row>
    <row r="49" spans="1:21" ht="12.5" x14ac:dyDescent="0.25">
      <c r="A49" s="8">
        <v>48</v>
      </c>
      <c r="B49" s="11" t="s">
        <v>69</v>
      </c>
      <c r="C49" s="9" t="s">
        <v>13</v>
      </c>
      <c r="D49" s="8">
        <v>63</v>
      </c>
      <c r="E49" s="10">
        <f t="shared" si="1"/>
        <v>6.6315789473684212</v>
      </c>
      <c r="F49" s="9" t="s">
        <v>19</v>
      </c>
      <c r="G49" s="8">
        <v>60</v>
      </c>
      <c r="H49" s="10">
        <f t="shared" si="2"/>
        <v>6.3157894736842106</v>
      </c>
      <c r="I49" s="9" t="s">
        <v>19</v>
      </c>
      <c r="J49" s="9" t="s">
        <v>15</v>
      </c>
      <c r="K49" s="8">
        <v>57</v>
      </c>
      <c r="L49" s="10">
        <f t="shared" si="3"/>
        <v>6</v>
      </c>
      <c r="M49" s="9" t="s">
        <v>24</v>
      </c>
      <c r="N49" s="9" t="s">
        <v>21</v>
      </c>
      <c r="O49" s="8">
        <v>54.55</v>
      </c>
      <c r="P49" s="10">
        <f t="shared" si="4"/>
        <v>5.7421052631578942</v>
      </c>
      <c r="Q49" s="8" t="str">
        <f>VLOOKUP(A49, Placement_detail!A48:E263, 2, FALSE)</f>
        <v>Yes</v>
      </c>
      <c r="R49" s="8">
        <f>VLOOKUP(A49, Placement_detail!A48:E263, 3, FALSE)</f>
        <v>78</v>
      </c>
      <c r="S49" s="8" t="str">
        <f>VLOOKUP(A49, Placement_detail!A48:E263, 4, FALSE)</f>
        <v>Placed</v>
      </c>
      <c r="T49" s="8">
        <f>VLOOKUP(A49, Placement_detail!A48:E263, 5, FALSE)</f>
        <v>204000</v>
      </c>
      <c r="U49" s="8">
        <f t="shared" si="0"/>
        <v>1</v>
      </c>
    </row>
    <row r="50" spans="1:21" ht="12.5" x14ac:dyDescent="0.25">
      <c r="A50" s="8">
        <v>49</v>
      </c>
      <c r="B50" s="11" t="s">
        <v>70</v>
      </c>
      <c r="C50" s="9" t="s">
        <v>13</v>
      </c>
      <c r="D50" s="8">
        <v>63</v>
      </c>
      <c r="E50" s="10">
        <f t="shared" si="1"/>
        <v>6.6315789473684212</v>
      </c>
      <c r="F50" s="9" t="s">
        <v>14</v>
      </c>
      <c r="G50" s="8">
        <v>62</v>
      </c>
      <c r="H50" s="10">
        <f t="shared" si="2"/>
        <v>6.5263157894736841</v>
      </c>
      <c r="I50" s="9" t="s">
        <v>14</v>
      </c>
      <c r="J50" s="9" t="s">
        <v>15</v>
      </c>
      <c r="K50" s="8">
        <v>68</v>
      </c>
      <c r="L50" s="10">
        <f t="shared" si="3"/>
        <v>7.1578947368421053</v>
      </c>
      <c r="M50" s="9" t="s">
        <v>24</v>
      </c>
      <c r="N50" s="9" t="s">
        <v>21</v>
      </c>
      <c r="O50" s="8">
        <v>62.46</v>
      </c>
      <c r="P50" s="10">
        <f t="shared" si="4"/>
        <v>6.5747368421052634</v>
      </c>
      <c r="Q50" s="8" t="str">
        <f>VLOOKUP(A50, Placement_detail!A49:E264, 2, FALSE)</f>
        <v>No</v>
      </c>
      <c r="R50" s="8">
        <f>VLOOKUP(A50, Placement_detail!A49:E264, 3, FALSE)</f>
        <v>64</v>
      </c>
      <c r="S50" s="8" t="str">
        <f>VLOOKUP(A50, Placement_detail!A49:E264, 4, FALSE)</f>
        <v>Placed</v>
      </c>
      <c r="T50" s="8">
        <f>VLOOKUP(A50, Placement_detail!A49:E264, 5, FALSE)</f>
        <v>250000</v>
      </c>
      <c r="U50" s="8">
        <f t="shared" si="0"/>
        <v>1</v>
      </c>
    </row>
    <row r="51" spans="1:21" ht="12.5" x14ac:dyDescent="0.25">
      <c r="A51" s="8">
        <v>50</v>
      </c>
      <c r="B51" s="11" t="s">
        <v>71</v>
      </c>
      <c r="C51" s="9" t="s">
        <v>28</v>
      </c>
      <c r="D51" s="8">
        <v>50</v>
      </c>
      <c r="E51" s="10">
        <f t="shared" si="1"/>
        <v>5.2631578947368425</v>
      </c>
      <c r="F51" s="9" t="s">
        <v>14</v>
      </c>
      <c r="G51" s="8">
        <v>37</v>
      </c>
      <c r="H51" s="10">
        <f t="shared" si="2"/>
        <v>3.8947368421052633</v>
      </c>
      <c r="I51" s="9" t="s">
        <v>14</v>
      </c>
      <c r="J51" s="9" t="s">
        <v>23</v>
      </c>
      <c r="K51" s="8">
        <v>52</v>
      </c>
      <c r="L51" s="10">
        <f t="shared" si="3"/>
        <v>5.4736842105263159</v>
      </c>
      <c r="M51" s="9" t="s">
        <v>14</v>
      </c>
      <c r="N51" s="9" t="s">
        <v>17</v>
      </c>
      <c r="O51" s="8">
        <v>56.11</v>
      </c>
      <c r="P51" s="10">
        <f t="shared" si="4"/>
        <v>5.906315789473684</v>
      </c>
      <c r="Q51" s="8" t="str">
        <f>VLOOKUP(A51, Placement_detail!A50:E265, 2, FALSE)</f>
        <v>No</v>
      </c>
      <c r="R51" s="8">
        <f>VLOOKUP(A51, Placement_detail!A50:E265, 3, FALSE)</f>
        <v>65</v>
      </c>
      <c r="S51" s="8" t="str">
        <f>VLOOKUP(A51, Placement_detail!A50:E265, 4, FALSE)</f>
        <v>Not Placed</v>
      </c>
      <c r="T51" s="8">
        <f>VLOOKUP(A51, Placement_detail!A50:E265, 5, FALSE)</f>
        <v>0</v>
      </c>
      <c r="U51" s="8">
        <f t="shared" si="0"/>
        <v>0</v>
      </c>
    </row>
    <row r="52" spans="1:21" ht="12.5" x14ac:dyDescent="0.25">
      <c r="A52" s="8">
        <v>51</v>
      </c>
      <c r="B52" s="11" t="s">
        <v>72</v>
      </c>
      <c r="C52" s="9" t="s">
        <v>28</v>
      </c>
      <c r="D52" s="8">
        <v>75.2</v>
      </c>
      <c r="E52" s="10">
        <f t="shared" si="1"/>
        <v>7.9157894736842112</v>
      </c>
      <c r="F52" s="9" t="s">
        <v>19</v>
      </c>
      <c r="G52" s="8">
        <v>73.2</v>
      </c>
      <c r="H52" s="10">
        <f t="shared" si="2"/>
        <v>7.7052631578947368</v>
      </c>
      <c r="I52" s="9" t="s">
        <v>19</v>
      </c>
      <c r="J52" s="9" t="s">
        <v>20</v>
      </c>
      <c r="K52" s="8">
        <v>68.400000000000006</v>
      </c>
      <c r="L52" s="10">
        <f t="shared" si="3"/>
        <v>7.2</v>
      </c>
      <c r="M52" s="9" t="s">
        <v>24</v>
      </c>
      <c r="N52" s="9" t="s">
        <v>17</v>
      </c>
      <c r="O52" s="8">
        <v>62.98</v>
      </c>
      <c r="P52" s="10">
        <f t="shared" si="4"/>
        <v>6.6294736842105264</v>
      </c>
      <c r="Q52" s="8" t="str">
        <f>VLOOKUP(A52, Placement_detail!A51:E266, 2, FALSE)</f>
        <v>No</v>
      </c>
      <c r="R52" s="8">
        <f>VLOOKUP(A52, Placement_detail!A51:E266, 3, FALSE)</f>
        <v>65</v>
      </c>
      <c r="S52" s="8" t="str">
        <f>VLOOKUP(A52, Placement_detail!A51:E266, 4, FALSE)</f>
        <v>Placed</v>
      </c>
      <c r="T52" s="8">
        <f>VLOOKUP(A52, Placement_detail!A51:E266, 5, FALSE)</f>
        <v>200000</v>
      </c>
      <c r="U52" s="8">
        <f t="shared" si="0"/>
        <v>1</v>
      </c>
    </row>
    <row r="53" spans="1:21" ht="12.5" x14ac:dyDescent="0.25">
      <c r="A53" s="8">
        <v>52</v>
      </c>
      <c r="B53" s="11" t="s">
        <v>73</v>
      </c>
      <c r="C53" s="9" t="s">
        <v>13</v>
      </c>
      <c r="D53" s="8">
        <v>54.4</v>
      </c>
      <c r="E53" s="10">
        <f t="shared" si="1"/>
        <v>5.7263157894736842</v>
      </c>
      <c r="F53" s="9" t="s">
        <v>19</v>
      </c>
      <c r="G53" s="8">
        <v>61.12</v>
      </c>
      <c r="H53" s="10">
        <f t="shared" si="2"/>
        <v>6.4336842105263159</v>
      </c>
      <c r="I53" s="9" t="s">
        <v>19</v>
      </c>
      <c r="J53" s="9" t="s">
        <v>15</v>
      </c>
      <c r="K53" s="8">
        <v>56.2</v>
      </c>
      <c r="L53" s="10">
        <f t="shared" si="3"/>
        <v>5.9157894736842112</v>
      </c>
      <c r="M53" s="9" t="s">
        <v>24</v>
      </c>
      <c r="N53" s="9" t="s">
        <v>17</v>
      </c>
      <c r="O53" s="8">
        <v>62.65</v>
      </c>
      <c r="P53" s="10">
        <f t="shared" si="4"/>
        <v>6.594736842105263</v>
      </c>
      <c r="Q53" s="8" t="str">
        <f>VLOOKUP(A53, Placement_detail!A52:E267, 2, FALSE)</f>
        <v>No</v>
      </c>
      <c r="R53" s="8">
        <f>VLOOKUP(A53, Placement_detail!A52:E267, 3, FALSE)</f>
        <v>0</v>
      </c>
      <c r="S53" s="8" t="str">
        <f>VLOOKUP(A53, Placement_detail!A52:E267, 4, FALSE)</f>
        <v>Not Placed</v>
      </c>
      <c r="T53" s="8">
        <f>VLOOKUP(A53, Placement_detail!A52:E267, 5, FALSE)</f>
        <v>0</v>
      </c>
      <c r="U53" s="8">
        <f t="shared" si="0"/>
        <v>0</v>
      </c>
    </row>
    <row r="54" spans="1:21" ht="12.5" x14ac:dyDescent="0.25">
      <c r="A54" s="8">
        <v>53</v>
      </c>
      <c r="B54" s="11" t="s">
        <v>74</v>
      </c>
      <c r="C54" s="9" t="s">
        <v>28</v>
      </c>
      <c r="D54" s="8">
        <v>40.89</v>
      </c>
      <c r="E54" s="10">
        <f t="shared" si="1"/>
        <v>4.3042105263157895</v>
      </c>
      <c r="F54" s="9" t="s">
        <v>14</v>
      </c>
      <c r="G54" s="8">
        <v>45.83</v>
      </c>
      <c r="H54" s="10">
        <f t="shared" si="2"/>
        <v>4.8242105263157891</v>
      </c>
      <c r="I54" s="9" t="s">
        <v>14</v>
      </c>
      <c r="J54" s="9" t="s">
        <v>15</v>
      </c>
      <c r="K54" s="8">
        <v>53</v>
      </c>
      <c r="L54" s="10">
        <f t="shared" si="3"/>
        <v>5.5789473684210522</v>
      </c>
      <c r="M54" s="9" t="s">
        <v>24</v>
      </c>
      <c r="N54" s="9" t="s">
        <v>17</v>
      </c>
      <c r="O54" s="8">
        <v>65.489999999999995</v>
      </c>
      <c r="P54" s="10">
        <f t="shared" si="4"/>
        <v>6.893684210526315</v>
      </c>
      <c r="Q54" s="8" t="str">
        <f>VLOOKUP(A54, Placement_detail!A53:E268, 2, FALSE)</f>
        <v>No</v>
      </c>
      <c r="R54" s="8">
        <f>VLOOKUP(A54, Placement_detail!A53:E268, 3, FALSE)</f>
        <v>71.2</v>
      </c>
      <c r="S54" s="8" t="str">
        <f>VLOOKUP(A54, Placement_detail!A53:E268, 4, FALSE)</f>
        <v>Not Placed</v>
      </c>
      <c r="T54" s="8">
        <f>VLOOKUP(A54, Placement_detail!A53:E268, 5, FALSE)</f>
        <v>0</v>
      </c>
      <c r="U54" s="8">
        <f t="shared" si="0"/>
        <v>0</v>
      </c>
    </row>
    <row r="55" spans="1:21" ht="12.5" x14ac:dyDescent="0.25">
      <c r="A55" s="8">
        <v>54</v>
      </c>
      <c r="B55" s="11" t="s">
        <v>48</v>
      </c>
      <c r="C55" s="9" t="s">
        <v>13</v>
      </c>
      <c r="D55" s="8">
        <v>80</v>
      </c>
      <c r="E55" s="10">
        <f t="shared" si="1"/>
        <v>8.4210526315789469</v>
      </c>
      <c r="F55" s="9" t="s">
        <v>14</v>
      </c>
      <c r="G55" s="8">
        <v>70</v>
      </c>
      <c r="H55" s="10">
        <f t="shared" si="2"/>
        <v>7.3684210526315788</v>
      </c>
      <c r="I55" s="9" t="s">
        <v>14</v>
      </c>
      <c r="J55" s="9" t="s">
        <v>20</v>
      </c>
      <c r="K55" s="8">
        <v>72</v>
      </c>
      <c r="L55" s="10">
        <f t="shared" si="3"/>
        <v>7.5789473684210522</v>
      </c>
      <c r="M55" s="9" t="s">
        <v>16</v>
      </c>
      <c r="N55" s="9" t="s">
        <v>17</v>
      </c>
      <c r="O55" s="8">
        <v>71.040000000000006</v>
      </c>
      <c r="P55" s="10">
        <f t="shared" si="4"/>
        <v>7.4778947368421056</v>
      </c>
      <c r="Q55" s="8" t="str">
        <f>VLOOKUP(A55, Placement_detail!A54:E269, 2, FALSE)</f>
        <v>No</v>
      </c>
      <c r="R55" s="8">
        <f>VLOOKUP(A55, Placement_detail!A54:E269, 3, FALSE)</f>
        <v>87</v>
      </c>
      <c r="S55" s="8" t="str">
        <f>VLOOKUP(A55, Placement_detail!A54:E269, 4, FALSE)</f>
        <v>Placed</v>
      </c>
      <c r="T55" s="8">
        <f>VLOOKUP(A55, Placement_detail!A54:E269, 5, FALSE)</f>
        <v>450000</v>
      </c>
      <c r="U55" s="8">
        <f t="shared" si="0"/>
        <v>1</v>
      </c>
    </row>
    <row r="56" spans="1:21" ht="12.5" x14ac:dyDescent="0.25">
      <c r="A56" s="8">
        <v>55</v>
      </c>
      <c r="B56" s="11" t="s">
        <v>75</v>
      </c>
      <c r="C56" s="9" t="s">
        <v>28</v>
      </c>
      <c r="D56" s="8">
        <v>74</v>
      </c>
      <c r="E56" s="10">
        <f t="shared" si="1"/>
        <v>7.7894736842105265</v>
      </c>
      <c r="F56" s="9" t="s">
        <v>19</v>
      </c>
      <c r="G56" s="8">
        <v>60</v>
      </c>
      <c r="H56" s="10">
        <f t="shared" si="2"/>
        <v>6.3157894736842106</v>
      </c>
      <c r="I56" s="9" t="s">
        <v>14</v>
      </c>
      <c r="J56" s="9" t="s">
        <v>20</v>
      </c>
      <c r="K56" s="8">
        <v>69</v>
      </c>
      <c r="L56" s="10">
        <f t="shared" si="3"/>
        <v>7.2631578947368425</v>
      </c>
      <c r="M56" s="9" t="s">
        <v>24</v>
      </c>
      <c r="N56" s="9" t="s">
        <v>17</v>
      </c>
      <c r="O56" s="8">
        <v>65.56</v>
      </c>
      <c r="P56" s="10">
        <f t="shared" si="4"/>
        <v>6.9010526315789473</v>
      </c>
      <c r="Q56" s="8" t="str">
        <f>VLOOKUP(A56, Placement_detail!A55:E270, 2, FALSE)</f>
        <v>No</v>
      </c>
      <c r="R56" s="8">
        <f>VLOOKUP(A56, Placement_detail!A55:E270, 3, FALSE)</f>
        <v>78</v>
      </c>
      <c r="S56" s="8" t="str">
        <f>VLOOKUP(A56, Placement_detail!A55:E270, 4, FALSE)</f>
        <v>Placed</v>
      </c>
      <c r="T56" s="8">
        <f>VLOOKUP(A56, Placement_detail!A55:E270, 5, FALSE)</f>
        <v>216000</v>
      </c>
      <c r="U56" s="8">
        <f t="shared" si="0"/>
        <v>1</v>
      </c>
    </row>
    <row r="57" spans="1:21" ht="12.5" x14ac:dyDescent="0.25">
      <c r="A57" s="8">
        <v>56</v>
      </c>
      <c r="B57" s="11" t="s">
        <v>76</v>
      </c>
      <c r="C57" s="9" t="s">
        <v>13</v>
      </c>
      <c r="D57" s="8">
        <v>60.4</v>
      </c>
      <c r="E57" s="10">
        <f t="shared" si="1"/>
        <v>6.3578947368421055</v>
      </c>
      <c r="F57" s="9" t="s">
        <v>19</v>
      </c>
      <c r="G57" s="8">
        <v>66.599999999999994</v>
      </c>
      <c r="H57" s="10">
        <f t="shared" si="2"/>
        <v>7.0105263157894733</v>
      </c>
      <c r="I57" s="9" t="s">
        <v>14</v>
      </c>
      <c r="J57" s="9" t="s">
        <v>20</v>
      </c>
      <c r="K57" s="8">
        <v>65</v>
      </c>
      <c r="L57" s="10">
        <f t="shared" si="3"/>
        <v>6.8421052631578947</v>
      </c>
      <c r="M57" s="9" t="s">
        <v>24</v>
      </c>
      <c r="N57" s="9" t="s">
        <v>17</v>
      </c>
      <c r="O57" s="8">
        <v>52.71</v>
      </c>
      <c r="P57" s="10">
        <f t="shared" si="4"/>
        <v>5.5484210526315794</v>
      </c>
      <c r="Q57" s="8" t="str">
        <f>VLOOKUP(A57, Placement_detail!A56:E271, 2, FALSE)</f>
        <v>No</v>
      </c>
      <c r="R57" s="8">
        <f>VLOOKUP(A57, Placement_detail!A56:E271, 3, FALSE)</f>
        <v>71</v>
      </c>
      <c r="S57" s="8" t="str">
        <f>VLOOKUP(A57, Placement_detail!A56:E271, 4, FALSE)</f>
        <v>Placed</v>
      </c>
      <c r="T57" s="8">
        <f>VLOOKUP(A57, Placement_detail!A56:E271, 5, FALSE)</f>
        <v>220000</v>
      </c>
      <c r="U57" s="8">
        <f t="shared" si="0"/>
        <v>1</v>
      </c>
    </row>
    <row r="58" spans="1:21" ht="12.5" x14ac:dyDescent="0.25">
      <c r="A58" s="8">
        <v>57</v>
      </c>
      <c r="B58" s="11" t="s">
        <v>77</v>
      </c>
      <c r="C58" s="9" t="s">
        <v>13</v>
      </c>
      <c r="D58" s="8">
        <v>63</v>
      </c>
      <c r="E58" s="10">
        <f t="shared" si="1"/>
        <v>6.6315789473684212</v>
      </c>
      <c r="F58" s="9" t="s">
        <v>14</v>
      </c>
      <c r="G58" s="8">
        <v>71.400000000000006</v>
      </c>
      <c r="H58" s="10">
        <f t="shared" si="2"/>
        <v>7.5157894736842108</v>
      </c>
      <c r="I58" s="9" t="s">
        <v>14</v>
      </c>
      <c r="J58" s="9" t="s">
        <v>15</v>
      </c>
      <c r="K58" s="8">
        <v>61.4</v>
      </c>
      <c r="L58" s="10">
        <f t="shared" si="3"/>
        <v>6.4631578947368418</v>
      </c>
      <c r="M58" s="9" t="s">
        <v>24</v>
      </c>
      <c r="N58" s="9" t="s">
        <v>21</v>
      </c>
      <c r="O58" s="8">
        <v>66.88</v>
      </c>
      <c r="P58" s="10">
        <f t="shared" si="4"/>
        <v>7.0399999999999991</v>
      </c>
      <c r="Q58" s="8" t="str">
        <f>VLOOKUP(A58, Placement_detail!A57:E272, 2, FALSE)</f>
        <v>No</v>
      </c>
      <c r="R58" s="8">
        <f>VLOOKUP(A58, Placement_detail!A57:E272, 3, FALSE)</f>
        <v>68</v>
      </c>
      <c r="S58" s="8" t="str">
        <f>VLOOKUP(A58, Placement_detail!A57:E272, 4, FALSE)</f>
        <v>Placed</v>
      </c>
      <c r="T58" s="8">
        <f>VLOOKUP(A58, Placement_detail!A57:E272, 5, FALSE)</f>
        <v>240000</v>
      </c>
      <c r="U58" s="8">
        <f t="shared" si="0"/>
        <v>1</v>
      </c>
    </row>
    <row r="59" spans="1:21" ht="12.5" x14ac:dyDescent="0.25">
      <c r="A59" s="8">
        <v>58</v>
      </c>
      <c r="B59" s="11" t="s">
        <v>78</v>
      </c>
      <c r="C59" s="9" t="s">
        <v>13</v>
      </c>
      <c r="D59" s="8">
        <v>68</v>
      </c>
      <c r="E59" s="10">
        <f t="shared" si="1"/>
        <v>7.1578947368421053</v>
      </c>
      <c r="F59" s="9" t="s">
        <v>19</v>
      </c>
      <c r="G59" s="8">
        <v>76</v>
      </c>
      <c r="H59" s="10">
        <f t="shared" si="2"/>
        <v>8</v>
      </c>
      <c r="I59" s="9" t="s">
        <v>19</v>
      </c>
      <c r="J59" s="9" t="s">
        <v>15</v>
      </c>
      <c r="K59" s="8">
        <v>74</v>
      </c>
      <c r="L59" s="10">
        <f t="shared" si="3"/>
        <v>7.7894736842105265</v>
      </c>
      <c r="M59" s="9" t="s">
        <v>24</v>
      </c>
      <c r="N59" s="9" t="s">
        <v>21</v>
      </c>
      <c r="O59" s="8">
        <v>63.59</v>
      </c>
      <c r="P59" s="10">
        <f t="shared" si="4"/>
        <v>6.6936842105263166</v>
      </c>
      <c r="Q59" s="8" t="str">
        <f>VLOOKUP(A59, Placement_detail!A58:E273, 2, FALSE)</f>
        <v>No</v>
      </c>
      <c r="R59" s="8">
        <f>VLOOKUP(A59, Placement_detail!A58:E273, 3, FALSE)</f>
        <v>80</v>
      </c>
      <c r="S59" s="8" t="str">
        <f>VLOOKUP(A59, Placement_detail!A58:E273, 4, FALSE)</f>
        <v>Placed</v>
      </c>
      <c r="T59" s="8">
        <f>VLOOKUP(A59, Placement_detail!A58:E273, 5, FALSE)</f>
        <v>360000</v>
      </c>
      <c r="U59" s="8">
        <f t="shared" si="0"/>
        <v>1</v>
      </c>
    </row>
    <row r="60" spans="1:21" ht="12.5" x14ac:dyDescent="0.25">
      <c r="A60" s="8">
        <v>59</v>
      </c>
      <c r="B60" s="11" t="s">
        <v>79</v>
      </c>
      <c r="C60" s="9" t="s">
        <v>13</v>
      </c>
      <c r="D60" s="8">
        <v>74</v>
      </c>
      <c r="E60" s="10">
        <f t="shared" si="1"/>
        <v>7.7894736842105265</v>
      </c>
      <c r="F60" s="9" t="s">
        <v>19</v>
      </c>
      <c r="G60" s="8">
        <v>62</v>
      </c>
      <c r="H60" s="10">
        <f t="shared" si="2"/>
        <v>6.5263157894736841</v>
      </c>
      <c r="I60" s="9" t="s">
        <v>14</v>
      </c>
      <c r="J60" s="9" t="s">
        <v>20</v>
      </c>
      <c r="K60" s="8">
        <v>68</v>
      </c>
      <c r="L60" s="10">
        <f t="shared" si="3"/>
        <v>7.1578947368421053</v>
      </c>
      <c r="M60" s="9" t="s">
        <v>24</v>
      </c>
      <c r="N60" s="9" t="s">
        <v>21</v>
      </c>
      <c r="O60" s="8">
        <v>57.99</v>
      </c>
      <c r="P60" s="10">
        <f t="shared" si="4"/>
        <v>6.1042105263157893</v>
      </c>
      <c r="Q60" s="8" t="str">
        <f>VLOOKUP(A60, Placement_detail!A59:E274, 2, FALSE)</f>
        <v>No</v>
      </c>
      <c r="R60" s="8">
        <f>VLOOKUP(A60, Placement_detail!A59:E274, 3, FALSE)</f>
        <v>74</v>
      </c>
      <c r="S60" s="8" t="str">
        <f>VLOOKUP(A60, Placement_detail!A59:E274, 4, FALSE)</f>
        <v>Placed</v>
      </c>
      <c r="T60" s="8">
        <f>VLOOKUP(A60, Placement_detail!A59:E274, 5, FALSE)</f>
        <v>268000</v>
      </c>
      <c r="U60" s="8">
        <f t="shared" si="0"/>
        <v>1</v>
      </c>
    </row>
    <row r="61" spans="1:21" ht="12.5" x14ac:dyDescent="0.25">
      <c r="A61" s="8">
        <v>60</v>
      </c>
      <c r="B61" s="11" t="s">
        <v>80</v>
      </c>
      <c r="C61" s="9" t="s">
        <v>13</v>
      </c>
      <c r="D61" s="8">
        <v>52.6</v>
      </c>
      <c r="E61" s="10">
        <f t="shared" si="1"/>
        <v>5.5368421052631582</v>
      </c>
      <c r="F61" s="9" t="s">
        <v>19</v>
      </c>
      <c r="G61" s="8">
        <v>65.58</v>
      </c>
      <c r="H61" s="10">
        <f t="shared" si="2"/>
        <v>6.9031578947368422</v>
      </c>
      <c r="I61" s="9" t="s">
        <v>14</v>
      </c>
      <c r="J61" s="9" t="s">
        <v>20</v>
      </c>
      <c r="K61" s="8">
        <v>72.11</v>
      </c>
      <c r="L61" s="10">
        <f t="shared" si="3"/>
        <v>7.5905263157894733</v>
      </c>
      <c r="M61" s="9" t="s">
        <v>16</v>
      </c>
      <c r="N61" s="9" t="s">
        <v>21</v>
      </c>
      <c r="O61" s="8">
        <v>56.66</v>
      </c>
      <c r="P61" s="10">
        <f t="shared" si="4"/>
        <v>5.9642105263157887</v>
      </c>
      <c r="Q61" s="8" t="str">
        <f>VLOOKUP(A61, Placement_detail!A60:E275, 2, FALSE)</f>
        <v>No</v>
      </c>
      <c r="R61" s="8">
        <f>VLOOKUP(A61, Placement_detail!A60:E275, 3, FALSE)</f>
        <v>57.6</v>
      </c>
      <c r="S61" s="8" t="str">
        <f>VLOOKUP(A61, Placement_detail!A60:E275, 4, FALSE)</f>
        <v>Placed</v>
      </c>
      <c r="T61" s="8">
        <f>VLOOKUP(A61, Placement_detail!A60:E275, 5, FALSE)</f>
        <v>265000</v>
      </c>
      <c r="U61" s="8">
        <f t="shared" si="0"/>
        <v>1</v>
      </c>
    </row>
    <row r="62" spans="1:21" ht="12.5" x14ac:dyDescent="0.25">
      <c r="A62" s="8">
        <v>61</v>
      </c>
      <c r="B62" s="11" t="s">
        <v>81</v>
      </c>
      <c r="C62" s="9" t="s">
        <v>13</v>
      </c>
      <c r="D62" s="8">
        <v>74</v>
      </c>
      <c r="E62" s="10">
        <f t="shared" si="1"/>
        <v>7.7894736842105265</v>
      </c>
      <c r="F62" s="9" t="s">
        <v>19</v>
      </c>
      <c r="G62" s="8">
        <v>70</v>
      </c>
      <c r="H62" s="10">
        <f t="shared" si="2"/>
        <v>7.3684210526315788</v>
      </c>
      <c r="I62" s="9" t="s">
        <v>19</v>
      </c>
      <c r="J62" s="9" t="s">
        <v>20</v>
      </c>
      <c r="K62" s="8">
        <v>72</v>
      </c>
      <c r="L62" s="10">
        <f t="shared" si="3"/>
        <v>7.5789473684210522</v>
      </c>
      <c r="M62" s="9" t="s">
        <v>24</v>
      </c>
      <c r="N62" s="9" t="s">
        <v>21</v>
      </c>
      <c r="O62" s="8">
        <v>57.24</v>
      </c>
      <c r="P62" s="10">
        <f t="shared" si="4"/>
        <v>6.0252631578947371</v>
      </c>
      <c r="Q62" s="8" t="str">
        <f>VLOOKUP(A62, Placement_detail!A61:E276, 2, FALSE)</f>
        <v>Yes</v>
      </c>
      <c r="R62" s="8">
        <f>VLOOKUP(A62, Placement_detail!A61:E276, 3, FALSE)</f>
        <v>60</v>
      </c>
      <c r="S62" s="8" t="str">
        <f>VLOOKUP(A62, Placement_detail!A61:E276, 4, FALSE)</f>
        <v>Placed</v>
      </c>
      <c r="T62" s="8">
        <f>VLOOKUP(A62, Placement_detail!A61:E276, 5, FALSE)</f>
        <v>260000</v>
      </c>
      <c r="U62" s="8">
        <f t="shared" si="0"/>
        <v>1</v>
      </c>
    </row>
    <row r="63" spans="1:21" ht="12.5" x14ac:dyDescent="0.25">
      <c r="A63" s="8">
        <v>62</v>
      </c>
      <c r="B63" s="11" t="s">
        <v>82</v>
      </c>
      <c r="C63" s="9" t="s">
        <v>13</v>
      </c>
      <c r="D63" s="8">
        <v>84.2</v>
      </c>
      <c r="E63" s="10">
        <f t="shared" si="1"/>
        <v>8.8631578947368421</v>
      </c>
      <c r="F63" s="9" t="s">
        <v>19</v>
      </c>
      <c r="G63" s="8">
        <v>73.400000000000006</v>
      </c>
      <c r="H63" s="10">
        <f t="shared" si="2"/>
        <v>7.7263157894736851</v>
      </c>
      <c r="I63" s="9" t="s">
        <v>19</v>
      </c>
      <c r="J63" s="9" t="s">
        <v>15</v>
      </c>
      <c r="K63" s="8">
        <v>66.89</v>
      </c>
      <c r="L63" s="10">
        <f t="shared" si="3"/>
        <v>7.041052631578947</v>
      </c>
      <c r="M63" s="9" t="s">
        <v>24</v>
      </c>
      <c r="N63" s="9" t="s">
        <v>21</v>
      </c>
      <c r="O63" s="8">
        <v>62.48</v>
      </c>
      <c r="P63" s="10">
        <f t="shared" si="4"/>
        <v>6.5768421052631574</v>
      </c>
      <c r="Q63" s="8" t="str">
        <f>VLOOKUP(A63, Placement_detail!A62:E277, 2, FALSE)</f>
        <v>No</v>
      </c>
      <c r="R63" s="8">
        <f>VLOOKUP(A63, Placement_detail!A62:E277, 3, FALSE)</f>
        <v>61.6</v>
      </c>
      <c r="S63" s="8" t="str">
        <f>VLOOKUP(A63, Placement_detail!A62:E277, 4, FALSE)</f>
        <v>Placed</v>
      </c>
      <c r="T63" s="8">
        <f>VLOOKUP(A63, Placement_detail!A62:E277, 5, FALSE)</f>
        <v>300000</v>
      </c>
      <c r="U63" s="8">
        <f t="shared" si="0"/>
        <v>1</v>
      </c>
    </row>
    <row r="64" spans="1:21" ht="12.5" x14ac:dyDescent="0.25">
      <c r="A64" s="8">
        <v>63</v>
      </c>
      <c r="B64" s="11" t="s">
        <v>83</v>
      </c>
      <c r="C64" s="9" t="s">
        <v>28</v>
      </c>
      <c r="D64" s="8">
        <v>86.5</v>
      </c>
      <c r="E64" s="10">
        <f t="shared" si="1"/>
        <v>9.1052631578947363</v>
      </c>
      <c r="F64" s="9" t="s">
        <v>14</v>
      </c>
      <c r="G64" s="8">
        <v>64.2</v>
      </c>
      <c r="H64" s="10">
        <f t="shared" si="2"/>
        <v>6.7578947368421058</v>
      </c>
      <c r="I64" s="9" t="s">
        <v>14</v>
      </c>
      <c r="J64" s="9" t="s">
        <v>20</v>
      </c>
      <c r="K64" s="8">
        <v>67.400000000000006</v>
      </c>
      <c r="L64" s="10">
        <f t="shared" si="3"/>
        <v>7.0947368421052639</v>
      </c>
      <c r="M64" s="9" t="s">
        <v>16</v>
      </c>
      <c r="N64" s="9" t="s">
        <v>21</v>
      </c>
      <c r="O64" s="8">
        <v>59.69</v>
      </c>
      <c r="P64" s="10">
        <f t="shared" si="4"/>
        <v>6.2831578947368421</v>
      </c>
      <c r="Q64" s="8" t="str">
        <f>VLOOKUP(A64, Placement_detail!A63:E278, 2, FALSE)</f>
        <v>No</v>
      </c>
      <c r="R64" s="8">
        <f>VLOOKUP(A64, Placement_detail!A63:E278, 3, FALSE)</f>
        <v>59</v>
      </c>
      <c r="S64" s="8" t="str">
        <f>VLOOKUP(A64, Placement_detail!A63:E278, 4, FALSE)</f>
        <v>Placed</v>
      </c>
      <c r="T64" s="8">
        <f>VLOOKUP(A64, Placement_detail!A63:E278, 5, FALSE)</f>
        <v>240000</v>
      </c>
      <c r="U64" s="8">
        <f t="shared" si="0"/>
        <v>1</v>
      </c>
    </row>
    <row r="65" spans="1:21" ht="12.5" x14ac:dyDescent="0.25">
      <c r="A65" s="8">
        <v>64</v>
      </c>
      <c r="B65" s="11" t="s">
        <v>84</v>
      </c>
      <c r="C65" s="9" t="s">
        <v>13</v>
      </c>
      <c r="D65" s="8">
        <v>61</v>
      </c>
      <c r="E65" s="10">
        <f t="shared" si="1"/>
        <v>6.4210526315789478</v>
      </c>
      <c r="F65" s="9" t="s">
        <v>14</v>
      </c>
      <c r="G65" s="8">
        <v>70</v>
      </c>
      <c r="H65" s="10">
        <f t="shared" si="2"/>
        <v>7.3684210526315788</v>
      </c>
      <c r="I65" s="9" t="s">
        <v>14</v>
      </c>
      <c r="J65" s="9" t="s">
        <v>15</v>
      </c>
      <c r="K65" s="8">
        <v>64</v>
      </c>
      <c r="L65" s="10">
        <f t="shared" si="3"/>
        <v>6.7368421052631575</v>
      </c>
      <c r="M65" s="9" t="s">
        <v>24</v>
      </c>
      <c r="N65" s="9" t="s">
        <v>17</v>
      </c>
      <c r="O65" s="8">
        <v>59.5</v>
      </c>
      <c r="P65" s="10">
        <f t="shared" si="4"/>
        <v>6.2631578947368425</v>
      </c>
      <c r="Q65" s="8" t="str">
        <f>VLOOKUP(A65, Placement_detail!A64:E279, 2, FALSE)</f>
        <v>No</v>
      </c>
      <c r="R65" s="8">
        <f>VLOOKUP(A65, Placement_detail!A64:E279, 3, FALSE)</f>
        <v>68.5</v>
      </c>
      <c r="S65" s="8" t="str">
        <f>VLOOKUP(A65, Placement_detail!A64:E279, 4, FALSE)</f>
        <v>Not Placed</v>
      </c>
      <c r="T65" s="8">
        <f>VLOOKUP(A65, Placement_detail!A64:E279, 5, FALSE)</f>
        <v>0</v>
      </c>
      <c r="U65" s="8">
        <f t="shared" si="0"/>
        <v>0</v>
      </c>
    </row>
    <row r="66" spans="1:21" ht="12.5" x14ac:dyDescent="0.25">
      <c r="A66" s="8">
        <v>65</v>
      </c>
      <c r="B66" s="11" t="s">
        <v>85</v>
      </c>
      <c r="C66" s="9" t="s">
        <v>13</v>
      </c>
      <c r="D66" s="8">
        <v>80</v>
      </c>
      <c r="E66" s="10">
        <f t="shared" si="1"/>
        <v>8.4210526315789469</v>
      </c>
      <c r="F66" s="9" t="s">
        <v>14</v>
      </c>
      <c r="G66" s="8">
        <v>73</v>
      </c>
      <c r="H66" s="10">
        <f t="shared" si="2"/>
        <v>7.6842105263157894</v>
      </c>
      <c r="I66" s="9" t="s">
        <v>14</v>
      </c>
      <c r="J66" s="9" t="s">
        <v>15</v>
      </c>
      <c r="K66" s="8">
        <v>75</v>
      </c>
      <c r="L66" s="10">
        <f t="shared" si="3"/>
        <v>7.8947368421052628</v>
      </c>
      <c r="M66" s="9" t="s">
        <v>24</v>
      </c>
      <c r="N66" s="9" t="s">
        <v>21</v>
      </c>
      <c r="O66" s="8">
        <v>58.78</v>
      </c>
      <c r="P66" s="10">
        <f t="shared" si="4"/>
        <v>6.1873684210526321</v>
      </c>
      <c r="Q66" s="8" t="str">
        <f>VLOOKUP(A66, Placement_detail!A65:E280, 2, FALSE)</f>
        <v>No</v>
      </c>
      <c r="R66" s="8">
        <f>VLOOKUP(A66, Placement_detail!A65:E280, 3, FALSE)</f>
        <v>61</v>
      </c>
      <c r="S66" s="8" t="str">
        <f>VLOOKUP(A66, Placement_detail!A65:E280, 4, FALSE)</f>
        <v>Placed</v>
      </c>
      <c r="T66" s="8">
        <f>VLOOKUP(A66, Placement_detail!A65:E280, 5, FALSE)</f>
        <v>240000</v>
      </c>
      <c r="U66" s="8">
        <f t="shared" ref="U66:U129" si="5">IF(S66="Placed", 1, 0)</f>
        <v>1</v>
      </c>
    </row>
    <row r="67" spans="1:21" ht="12.5" x14ac:dyDescent="0.25">
      <c r="A67" s="8">
        <v>66</v>
      </c>
      <c r="B67" s="11" t="s">
        <v>86</v>
      </c>
      <c r="C67" s="9" t="s">
        <v>13</v>
      </c>
      <c r="D67" s="8">
        <v>54</v>
      </c>
      <c r="E67" s="10">
        <f t="shared" ref="E67:E130" si="6">D67/9.5</f>
        <v>5.6842105263157894</v>
      </c>
      <c r="F67" s="9" t="s">
        <v>14</v>
      </c>
      <c r="G67" s="8">
        <v>47</v>
      </c>
      <c r="H67" s="10">
        <f t="shared" ref="H67:H130" si="7">G67/9.5</f>
        <v>4.9473684210526319</v>
      </c>
      <c r="I67" s="9" t="s">
        <v>14</v>
      </c>
      <c r="J67" s="9" t="s">
        <v>20</v>
      </c>
      <c r="K67" s="8">
        <v>57</v>
      </c>
      <c r="L67" s="10">
        <f t="shared" ref="L67:L130" si="8">K67/9.5</f>
        <v>6</v>
      </c>
      <c r="M67" s="9" t="s">
        <v>24</v>
      </c>
      <c r="N67" s="9" t="s">
        <v>17</v>
      </c>
      <c r="O67" s="8">
        <v>57.1</v>
      </c>
      <c r="P67" s="10">
        <f t="shared" ref="P67:P130" si="9">O67/9.5</f>
        <v>6.0105263157894742</v>
      </c>
      <c r="Q67" s="8" t="str">
        <f>VLOOKUP(A67, Placement_detail!A66:E281, 2, FALSE)</f>
        <v>No</v>
      </c>
      <c r="R67" s="8">
        <f>VLOOKUP(A67, Placement_detail!A66:E281, 3, FALSE)</f>
        <v>89.69</v>
      </c>
      <c r="S67" s="8" t="str">
        <f>VLOOKUP(A67, Placement_detail!A66:E281, 4, FALSE)</f>
        <v>Not Placed</v>
      </c>
      <c r="T67" s="8">
        <f>VLOOKUP(A67, Placement_detail!A66:E281, 5, FALSE)</f>
        <v>0</v>
      </c>
      <c r="U67" s="8">
        <f t="shared" si="5"/>
        <v>0</v>
      </c>
    </row>
    <row r="68" spans="1:21" ht="12.5" x14ac:dyDescent="0.25">
      <c r="A68" s="8">
        <v>67</v>
      </c>
      <c r="B68" s="11" t="s">
        <v>87</v>
      </c>
      <c r="C68" s="9" t="s">
        <v>13</v>
      </c>
      <c r="D68" s="8">
        <v>83</v>
      </c>
      <c r="E68" s="10">
        <f t="shared" si="6"/>
        <v>8.7368421052631575</v>
      </c>
      <c r="F68" s="9" t="s">
        <v>14</v>
      </c>
      <c r="G68" s="8">
        <v>74</v>
      </c>
      <c r="H68" s="10">
        <f t="shared" si="7"/>
        <v>7.7894736842105265</v>
      </c>
      <c r="I68" s="9" t="s">
        <v>14</v>
      </c>
      <c r="J68" s="9" t="s">
        <v>20</v>
      </c>
      <c r="K68" s="8">
        <v>66</v>
      </c>
      <c r="L68" s="10">
        <f t="shared" si="8"/>
        <v>6.9473684210526319</v>
      </c>
      <c r="M68" s="9" t="s">
        <v>24</v>
      </c>
      <c r="N68" s="9" t="s">
        <v>17</v>
      </c>
      <c r="O68" s="8">
        <v>58.46</v>
      </c>
      <c r="P68" s="10">
        <f t="shared" si="9"/>
        <v>6.1536842105263156</v>
      </c>
      <c r="Q68" s="8" t="str">
        <f>VLOOKUP(A68, Placement_detail!A67:E282, 2, FALSE)</f>
        <v>No</v>
      </c>
      <c r="R68" s="8">
        <f>VLOOKUP(A68, Placement_detail!A67:E282, 3, FALSE)</f>
        <v>68.92</v>
      </c>
      <c r="S68" s="8" t="str">
        <f>VLOOKUP(A68, Placement_detail!A67:E282, 4, FALSE)</f>
        <v>Placed</v>
      </c>
      <c r="T68" s="8">
        <f>VLOOKUP(A68, Placement_detail!A67:E282, 5, FALSE)</f>
        <v>275000</v>
      </c>
      <c r="U68" s="8">
        <f t="shared" si="5"/>
        <v>1</v>
      </c>
    </row>
    <row r="69" spans="1:21" ht="12.5" x14ac:dyDescent="0.25">
      <c r="A69" s="8">
        <v>68</v>
      </c>
      <c r="B69" s="11" t="s">
        <v>88</v>
      </c>
      <c r="C69" s="9" t="s">
        <v>13</v>
      </c>
      <c r="D69" s="8">
        <v>80.92</v>
      </c>
      <c r="E69" s="10">
        <f t="shared" si="6"/>
        <v>8.5178947368421056</v>
      </c>
      <c r="F69" s="9" t="s">
        <v>14</v>
      </c>
      <c r="G69" s="8">
        <v>78.5</v>
      </c>
      <c r="H69" s="10">
        <f t="shared" si="7"/>
        <v>8.2631578947368425</v>
      </c>
      <c r="I69" s="9" t="s">
        <v>14</v>
      </c>
      <c r="J69" s="9" t="s">
        <v>15</v>
      </c>
      <c r="K69" s="8">
        <v>67</v>
      </c>
      <c r="L69" s="10">
        <f t="shared" si="8"/>
        <v>7.0526315789473681</v>
      </c>
      <c r="M69" s="9" t="s">
        <v>24</v>
      </c>
      <c r="N69" s="9" t="s">
        <v>21</v>
      </c>
      <c r="O69" s="8">
        <v>60.99</v>
      </c>
      <c r="P69" s="10">
        <f t="shared" si="9"/>
        <v>6.42</v>
      </c>
      <c r="Q69" s="8" t="str">
        <f>VLOOKUP(A69, Placement_detail!A68:E283, 2, FALSE)</f>
        <v>No</v>
      </c>
      <c r="R69" s="8">
        <f>VLOOKUP(A69, Placement_detail!A68:E283, 3, FALSE)</f>
        <v>68.709999999999994</v>
      </c>
      <c r="S69" s="8" t="str">
        <f>VLOOKUP(A69, Placement_detail!A68:E283, 4, FALSE)</f>
        <v>Placed</v>
      </c>
      <c r="T69" s="8">
        <f>VLOOKUP(A69, Placement_detail!A68:E283, 5, FALSE)</f>
        <v>275000</v>
      </c>
      <c r="U69" s="8">
        <f t="shared" si="5"/>
        <v>1</v>
      </c>
    </row>
    <row r="70" spans="1:21" ht="12.5" x14ac:dyDescent="0.25">
      <c r="A70" s="8">
        <v>69</v>
      </c>
      <c r="B70" s="11" t="s">
        <v>89</v>
      </c>
      <c r="C70" s="9" t="s">
        <v>28</v>
      </c>
      <c r="D70" s="8">
        <v>69.7</v>
      </c>
      <c r="E70" s="10">
        <f t="shared" si="6"/>
        <v>7.3368421052631581</v>
      </c>
      <c r="F70" s="9" t="s">
        <v>19</v>
      </c>
      <c r="G70" s="8">
        <v>47</v>
      </c>
      <c r="H70" s="10">
        <f t="shared" si="7"/>
        <v>4.9473684210526319</v>
      </c>
      <c r="I70" s="9" t="s">
        <v>19</v>
      </c>
      <c r="J70" s="9" t="s">
        <v>15</v>
      </c>
      <c r="K70" s="8">
        <v>72.7</v>
      </c>
      <c r="L70" s="10">
        <f t="shared" si="8"/>
        <v>7.6526315789473687</v>
      </c>
      <c r="M70" s="9" t="s">
        <v>16</v>
      </c>
      <c r="N70" s="9" t="s">
        <v>17</v>
      </c>
      <c r="O70" s="8">
        <v>59.24</v>
      </c>
      <c r="P70" s="10">
        <f t="shared" si="9"/>
        <v>6.2357894736842105</v>
      </c>
      <c r="Q70" s="8" t="str">
        <f>VLOOKUP(A70, Placement_detail!A69:E284, 2, FALSE)</f>
        <v>No</v>
      </c>
      <c r="R70" s="8">
        <f>VLOOKUP(A70, Placement_detail!A69:E284, 3, FALSE)</f>
        <v>79</v>
      </c>
      <c r="S70" s="8" t="str">
        <f>VLOOKUP(A70, Placement_detail!A69:E284, 4, FALSE)</f>
        <v>Not Placed</v>
      </c>
      <c r="T70" s="8">
        <f>VLOOKUP(A70, Placement_detail!A69:E284, 5, FALSE)</f>
        <v>0</v>
      </c>
      <c r="U70" s="8">
        <f t="shared" si="5"/>
        <v>0</v>
      </c>
    </row>
    <row r="71" spans="1:21" ht="12.5" x14ac:dyDescent="0.25">
      <c r="A71" s="8">
        <v>70</v>
      </c>
      <c r="B71" s="11" t="s">
        <v>90</v>
      </c>
      <c r="C71" s="9" t="s">
        <v>13</v>
      </c>
      <c r="D71" s="8">
        <v>73</v>
      </c>
      <c r="E71" s="10">
        <f t="shared" si="6"/>
        <v>7.6842105263157894</v>
      </c>
      <c r="F71" s="9" t="s">
        <v>19</v>
      </c>
      <c r="G71" s="8">
        <v>73</v>
      </c>
      <c r="H71" s="10">
        <f t="shared" si="7"/>
        <v>7.6842105263157894</v>
      </c>
      <c r="I71" s="9" t="s">
        <v>19</v>
      </c>
      <c r="J71" s="9" t="s">
        <v>20</v>
      </c>
      <c r="K71" s="8">
        <v>66</v>
      </c>
      <c r="L71" s="10">
        <f t="shared" si="8"/>
        <v>6.9473684210526319</v>
      </c>
      <c r="M71" s="9" t="s">
        <v>16</v>
      </c>
      <c r="N71" s="9" t="s">
        <v>21</v>
      </c>
      <c r="O71" s="8">
        <v>68.069999999999993</v>
      </c>
      <c r="P71" s="10">
        <f t="shared" si="9"/>
        <v>7.1652631578947359</v>
      </c>
      <c r="Q71" s="8" t="str">
        <f>VLOOKUP(A71, Placement_detail!A70:E285, 2, FALSE)</f>
        <v>Yes</v>
      </c>
      <c r="R71" s="8">
        <f>VLOOKUP(A71, Placement_detail!A70:E285, 3, FALSE)</f>
        <v>0</v>
      </c>
      <c r="S71" s="8" t="str">
        <f>VLOOKUP(A71, Placement_detail!A70:E285, 4, FALSE)</f>
        <v>Placed</v>
      </c>
      <c r="T71" s="8">
        <f>VLOOKUP(A71, Placement_detail!A70:E285, 5, FALSE)</f>
        <v>275000</v>
      </c>
      <c r="U71" s="8">
        <f t="shared" si="5"/>
        <v>1</v>
      </c>
    </row>
    <row r="72" spans="1:21" ht="12.5" x14ac:dyDescent="0.25">
      <c r="A72" s="8">
        <v>71</v>
      </c>
      <c r="B72" s="11" t="s">
        <v>91</v>
      </c>
      <c r="C72" s="9" t="s">
        <v>13</v>
      </c>
      <c r="D72" s="8">
        <v>82</v>
      </c>
      <c r="E72" s="10">
        <f t="shared" si="6"/>
        <v>8.6315789473684212</v>
      </c>
      <c r="F72" s="9" t="s">
        <v>14</v>
      </c>
      <c r="G72" s="8">
        <v>61</v>
      </c>
      <c r="H72" s="10">
        <f t="shared" si="7"/>
        <v>6.4210526315789478</v>
      </c>
      <c r="I72" s="9" t="s">
        <v>14</v>
      </c>
      <c r="J72" s="9" t="s">
        <v>20</v>
      </c>
      <c r="K72" s="8">
        <v>62</v>
      </c>
      <c r="L72" s="10">
        <f t="shared" si="8"/>
        <v>6.5263157894736841</v>
      </c>
      <c r="M72" s="9" t="s">
        <v>16</v>
      </c>
      <c r="N72" s="9" t="s">
        <v>21</v>
      </c>
      <c r="O72" s="8">
        <v>65.45</v>
      </c>
      <c r="P72" s="10">
        <f t="shared" si="9"/>
        <v>6.8894736842105262</v>
      </c>
      <c r="Q72" s="8" t="str">
        <f>VLOOKUP(A72, Placement_detail!A71:E286, 2, FALSE)</f>
        <v>No</v>
      </c>
      <c r="R72" s="8">
        <f>VLOOKUP(A72, Placement_detail!A71:E286, 3, FALSE)</f>
        <v>89</v>
      </c>
      <c r="S72" s="8" t="str">
        <f>VLOOKUP(A72, Placement_detail!A71:E286, 4, FALSE)</f>
        <v>Placed</v>
      </c>
      <c r="T72" s="8">
        <f>VLOOKUP(A72, Placement_detail!A71:E286, 5, FALSE)</f>
        <v>360000</v>
      </c>
      <c r="U72" s="8">
        <f t="shared" si="5"/>
        <v>1</v>
      </c>
    </row>
    <row r="73" spans="1:21" ht="12.5" x14ac:dyDescent="0.25">
      <c r="A73" s="8">
        <v>72</v>
      </c>
      <c r="B73" s="11" t="s">
        <v>92</v>
      </c>
      <c r="C73" s="9" t="s">
        <v>13</v>
      </c>
      <c r="D73" s="8">
        <v>75</v>
      </c>
      <c r="E73" s="10">
        <f t="shared" si="6"/>
        <v>7.8947368421052628</v>
      </c>
      <c r="F73" s="9" t="s">
        <v>14</v>
      </c>
      <c r="G73" s="8">
        <v>70.290000000000006</v>
      </c>
      <c r="H73" s="10">
        <f t="shared" si="7"/>
        <v>7.3989473684210534</v>
      </c>
      <c r="I73" s="9" t="s">
        <v>14</v>
      </c>
      <c r="J73" s="9" t="s">
        <v>15</v>
      </c>
      <c r="K73" s="8">
        <v>71</v>
      </c>
      <c r="L73" s="10">
        <f t="shared" si="8"/>
        <v>7.4736842105263159</v>
      </c>
      <c r="M73" s="9" t="s">
        <v>24</v>
      </c>
      <c r="N73" s="9" t="s">
        <v>21</v>
      </c>
      <c r="O73" s="8">
        <v>66.94</v>
      </c>
      <c r="P73" s="10">
        <f t="shared" si="9"/>
        <v>7.0463157894736836</v>
      </c>
      <c r="Q73" s="8" t="str">
        <f>VLOOKUP(A73, Placement_detail!A72:E287, 2, FALSE)</f>
        <v>No</v>
      </c>
      <c r="R73" s="8">
        <f>VLOOKUP(A73, Placement_detail!A72:E287, 3, FALSE)</f>
        <v>95</v>
      </c>
      <c r="S73" s="8" t="str">
        <f>VLOOKUP(A73, Placement_detail!A72:E287, 4, FALSE)</f>
        <v>Placed</v>
      </c>
      <c r="T73" s="8">
        <f>VLOOKUP(A73, Placement_detail!A72:E287, 5, FALSE)</f>
        <v>240000</v>
      </c>
      <c r="U73" s="8">
        <f t="shared" si="5"/>
        <v>1</v>
      </c>
    </row>
    <row r="74" spans="1:21" ht="12.5" x14ac:dyDescent="0.25">
      <c r="A74" s="8">
        <v>73</v>
      </c>
      <c r="B74" s="11" t="s">
        <v>93</v>
      </c>
      <c r="C74" s="9" t="s">
        <v>13</v>
      </c>
      <c r="D74" s="8">
        <v>84.86</v>
      </c>
      <c r="E74" s="10">
        <f t="shared" si="6"/>
        <v>8.9326315789473689</v>
      </c>
      <c r="F74" s="9" t="s">
        <v>14</v>
      </c>
      <c r="G74" s="8">
        <v>67</v>
      </c>
      <c r="H74" s="10">
        <f t="shared" si="7"/>
        <v>7.0526315789473681</v>
      </c>
      <c r="I74" s="9" t="s">
        <v>14</v>
      </c>
      <c r="J74" s="9" t="s">
        <v>20</v>
      </c>
      <c r="K74" s="8">
        <v>78</v>
      </c>
      <c r="L74" s="10">
        <f t="shared" si="8"/>
        <v>8.2105263157894743</v>
      </c>
      <c r="M74" s="9" t="s">
        <v>24</v>
      </c>
      <c r="N74" s="9" t="s">
        <v>21</v>
      </c>
      <c r="O74" s="8">
        <v>68.53</v>
      </c>
      <c r="P74" s="10">
        <f t="shared" si="9"/>
        <v>7.2136842105263161</v>
      </c>
      <c r="Q74" s="8" t="str">
        <f>VLOOKUP(A74, Placement_detail!A73:E288, 2, FALSE)</f>
        <v>No</v>
      </c>
      <c r="R74" s="8">
        <f>VLOOKUP(A74, Placement_detail!A73:E288, 3, FALSE)</f>
        <v>95.5</v>
      </c>
      <c r="S74" s="8" t="str">
        <f>VLOOKUP(A74, Placement_detail!A73:E288, 4, FALSE)</f>
        <v>Placed</v>
      </c>
      <c r="T74" s="8">
        <f>VLOOKUP(A74, Placement_detail!A73:E288, 5, FALSE)</f>
        <v>240000</v>
      </c>
      <c r="U74" s="8">
        <f t="shared" si="5"/>
        <v>1</v>
      </c>
    </row>
    <row r="75" spans="1:21" ht="12.5" x14ac:dyDescent="0.25">
      <c r="A75" s="8">
        <v>74</v>
      </c>
      <c r="B75" s="11" t="s">
        <v>94</v>
      </c>
      <c r="C75" s="9" t="s">
        <v>13</v>
      </c>
      <c r="D75" s="8">
        <v>64.599999999999994</v>
      </c>
      <c r="E75" s="10">
        <f t="shared" si="6"/>
        <v>6.8</v>
      </c>
      <c r="F75" s="9" t="s">
        <v>19</v>
      </c>
      <c r="G75" s="8">
        <v>83.83</v>
      </c>
      <c r="H75" s="10">
        <f t="shared" si="7"/>
        <v>8.8242105263157899</v>
      </c>
      <c r="I75" s="9" t="s">
        <v>14</v>
      </c>
      <c r="J75" s="9" t="s">
        <v>15</v>
      </c>
      <c r="K75" s="8">
        <v>71.72</v>
      </c>
      <c r="L75" s="10">
        <f t="shared" si="8"/>
        <v>7.5494736842105263</v>
      </c>
      <c r="M75" s="9" t="s">
        <v>24</v>
      </c>
      <c r="N75" s="9" t="s">
        <v>21</v>
      </c>
      <c r="O75" s="8">
        <v>59.75</v>
      </c>
      <c r="P75" s="10">
        <f t="shared" si="9"/>
        <v>6.2894736842105265</v>
      </c>
      <c r="Q75" s="8" t="str">
        <f>VLOOKUP(A75, Placement_detail!A74:E289, 2, FALSE)</f>
        <v>No</v>
      </c>
      <c r="R75" s="8">
        <f>VLOOKUP(A75, Placement_detail!A74:E289, 3, FALSE)</f>
        <v>86</v>
      </c>
      <c r="S75" s="8" t="str">
        <f>VLOOKUP(A75, Placement_detail!A74:E289, 4, FALSE)</f>
        <v>Placed</v>
      </c>
      <c r="T75" s="8">
        <f>VLOOKUP(A75, Placement_detail!A74:E289, 5, FALSE)</f>
        <v>218000</v>
      </c>
      <c r="U75" s="8">
        <f t="shared" si="5"/>
        <v>1</v>
      </c>
    </row>
    <row r="76" spans="1:21" ht="12.5" x14ac:dyDescent="0.25">
      <c r="A76" s="8">
        <v>75</v>
      </c>
      <c r="B76" s="11" t="s">
        <v>95</v>
      </c>
      <c r="C76" s="9" t="s">
        <v>13</v>
      </c>
      <c r="D76" s="8">
        <v>56.6</v>
      </c>
      <c r="E76" s="10">
        <f t="shared" si="6"/>
        <v>5.9578947368421051</v>
      </c>
      <c r="F76" s="9" t="s">
        <v>19</v>
      </c>
      <c r="G76" s="8">
        <v>64.8</v>
      </c>
      <c r="H76" s="10">
        <f t="shared" si="7"/>
        <v>6.8210526315789473</v>
      </c>
      <c r="I76" s="9" t="s">
        <v>19</v>
      </c>
      <c r="J76" s="9" t="s">
        <v>15</v>
      </c>
      <c r="K76" s="8">
        <v>70.2</v>
      </c>
      <c r="L76" s="10">
        <f t="shared" si="8"/>
        <v>7.3894736842105262</v>
      </c>
      <c r="M76" s="9" t="s">
        <v>24</v>
      </c>
      <c r="N76" s="9" t="s">
        <v>21</v>
      </c>
      <c r="O76" s="8">
        <v>67.2</v>
      </c>
      <c r="P76" s="10">
        <f t="shared" si="9"/>
        <v>7.0736842105263165</v>
      </c>
      <c r="Q76" s="8" t="str">
        <f>VLOOKUP(A76, Placement_detail!A75:E290, 2, FALSE)</f>
        <v>No</v>
      </c>
      <c r="R76" s="8">
        <f>VLOOKUP(A76, Placement_detail!A75:E290, 3, FALSE)</f>
        <v>84.27</v>
      </c>
      <c r="S76" s="8" t="str">
        <f>VLOOKUP(A76, Placement_detail!A75:E290, 4, FALSE)</f>
        <v>Placed</v>
      </c>
      <c r="T76" s="8">
        <f>VLOOKUP(A76, Placement_detail!A75:E290, 5, FALSE)</f>
        <v>336000</v>
      </c>
      <c r="U76" s="8">
        <f t="shared" si="5"/>
        <v>1</v>
      </c>
    </row>
    <row r="77" spans="1:21" ht="12.5" x14ac:dyDescent="0.25">
      <c r="A77" s="8">
        <v>76</v>
      </c>
      <c r="B77" s="11" t="s">
        <v>71</v>
      </c>
      <c r="C77" s="9" t="s">
        <v>28</v>
      </c>
      <c r="D77" s="8">
        <v>59</v>
      </c>
      <c r="E77" s="10">
        <f t="shared" si="6"/>
        <v>6.2105263157894735</v>
      </c>
      <c r="F77" s="9" t="s">
        <v>19</v>
      </c>
      <c r="G77" s="8">
        <v>62</v>
      </c>
      <c r="H77" s="10">
        <f t="shared" si="7"/>
        <v>6.5263157894736841</v>
      </c>
      <c r="I77" s="9" t="s">
        <v>14</v>
      </c>
      <c r="J77" s="9" t="s">
        <v>15</v>
      </c>
      <c r="K77" s="8">
        <v>77.5</v>
      </c>
      <c r="L77" s="10">
        <f t="shared" si="8"/>
        <v>8.1578947368421044</v>
      </c>
      <c r="M77" s="9" t="s">
        <v>24</v>
      </c>
      <c r="N77" s="9" t="s">
        <v>17</v>
      </c>
      <c r="O77" s="8">
        <v>67</v>
      </c>
      <c r="P77" s="10">
        <f t="shared" si="9"/>
        <v>7.0526315789473681</v>
      </c>
      <c r="Q77" s="8" t="str">
        <f>VLOOKUP(A77, Placement_detail!A76:E291, 2, FALSE)</f>
        <v>No</v>
      </c>
      <c r="R77" s="8">
        <f>VLOOKUP(A77, Placement_detail!A76:E291, 3, FALSE)</f>
        <v>74</v>
      </c>
      <c r="S77" s="8" t="str">
        <f>VLOOKUP(A77, Placement_detail!A76:E291, 4, FALSE)</f>
        <v>Not Placed</v>
      </c>
      <c r="T77" s="8">
        <f>VLOOKUP(A77, Placement_detail!A76:E291, 5, FALSE)</f>
        <v>0</v>
      </c>
      <c r="U77" s="8">
        <f t="shared" si="5"/>
        <v>0</v>
      </c>
    </row>
    <row r="78" spans="1:21" ht="12.5" x14ac:dyDescent="0.25">
      <c r="A78" s="8">
        <v>77</v>
      </c>
      <c r="B78" s="11" t="s">
        <v>96</v>
      </c>
      <c r="C78" s="9" t="s">
        <v>28</v>
      </c>
      <c r="D78" s="8">
        <v>66.5</v>
      </c>
      <c r="E78" s="10">
        <f t="shared" si="6"/>
        <v>7</v>
      </c>
      <c r="F78" s="9" t="s">
        <v>14</v>
      </c>
      <c r="G78" s="8">
        <v>70.400000000000006</v>
      </c>
      <c r="H78" s="10">
        <f t="shared" si="7"/>
        <v>7.4105263157894745</v>
      </c>
      <c r="I78" s="9" t="s">
        <v>19</v>
      </c>
      <c r="J78" s="9" t="s">
        <v>23</v>
      </c>
      <c r="K78" s="8">
        <v>71.930000000000007</v>
      </c>
      <c r="L78" s="10">
        <f t="shared" si="8"/>
        <v>7.5715789473684216</v>
      </c>
      <c r="M78" s="9" t="s">
        <v>24</v>
      </c>
      <c r="N78" s="9" t="s">
        <v>21</v>
      </c>
      <c r="O78" s="8">
        <v>64.27</v>
      </c>
      <c r="P78" s="10">
        <f t="shared" si="9"/>
        <v>6.7652631578947364</v>
      </c>
      <c r="Q78" s="8" t="str">
        <f>VLOOKUP(A78, Placement_detail!A77:E292, 2, FALSE)</f>
        <v>No</v>
      </c>
      <c r="R78" s="8">
        <f>VLOOKUP(A78, Placement_detail!A77:E292, 3, FALSE)</f>
        <v>61</v>
      </c>
      <c r="S78" s="8" t="str">
        <f>VLOOKUP(A78, Placement_detail!A77:E292, 4, FALSE)</f>
        <v>Placed</v>
      </c>
      <c r="T78" s="8">
        <f>VLOOKUP(A78, Placement_detail!A77:E292, 5, FALSE)</f>
        <v>230000</v>
      </c>
      <c r="U78" s="8">
        <f t="shared" si="5"/>
        <v>1</v>
      </c>
    </row>
    <row r="79" spans="1:21" ht="12.5" x14ac:dyDescent="0.25">
      <c r="A79" s="8">
        <v>78</v>
      </c>
      <c r="B79" s="11" t="s">
        <v>97</v>
      </c>
      <c r="C79" s="9" t="s">
        <v>13</v>
      </c>
      <c r="D79" s="8">
        <v>64</v>
      </c>
      <c r="E79" s="10">
        <f t="shared" si="6"/>
        <v>6.7368421052631575</v>
      </c>
      <c r="F79" s="9" t="s">
        <v>14</v>
      </c>
      <c r="G79" s="8">
        <v>80</v>
      </c>
      <c r="H79" s="10">
        <f t="shared" si="7"/>
        <v>8.4210526315789469</v>
      </c>
      <c r="I79" s="9" t="s">
        <v>14</v>
      </c>
      <c r="J79" s="9" t="s">
        <v>20</v>
      </c>
      <c r="K79" s="8">
        <v>65</v>
      </c>
      <c r="L79" s="10">
        <f t="shared" si="8"/>
        <v>6.8421052631578947</v>
      </c>
      <c r="M79" s="9" t="s">
        <v>16</v>
      </c>
      <c r="N79" s="9" t="s">
        <v>21</v>
      </c>
      <c r="O79" s="8">
        <v>57.65</v>
      </c>
      <c r="P79" s="10">
        <f t="shared" si="9"/>
        <v>6.0684210526315789</v>
      </c>
      <c r="Q79" s="8" t="str">
        <f>VLOOKUP(A79, Placement_detail!A78:E293, 2, FALSE)</f>
        <v>Yes</v>
      </c>
      <c r="R79" s="8">
        <f>VLOOKUP(A79, Placement_detail!A78:E293, 3, FALSE)</f>
        <v>69</v>
      </c>
      <c r="S79" s="8" t="str">
        <f>VLOOKUP(A79, Placement_detail!A78:E293, 4, FALSE)</f>
        <v>Placed</v>
      </c>
      <c r="T79" s="8">
        <f>VLOOKUP(A79, Placement_detail!A78:E293, 5, FALSE)</f>
        <v>500000</v>
      </c>
      <c r="U79" s="8">
        <f t="shared" si="5"/>
        <v>1</v>
      </c>
    </row>
    <row r="80" spans="1:21" ht="12.5" x14ac:dyDescent="0.25">
      <c r="A80" s="8">
        <v>79</v>
      </c>
      <c r="B80" s="11" t="s">
        <v>98</v>
      </c>
      <c r="C80" s="9" t="s">
        <v>13</v>
      </c>
      <c r="D80" s="8">
        <v>84</v>
      </c>
      <c r="E80" s="10">
        <f t="shared" si="6"/>
        <v>8.8421052631578956</v>
      </c>
      <c r="F80" s="9" t="s">
        <v>14</v>
      </c>
      <c r="G80" s="8">
        <v>90.9</v>
      </c>
      <c r="H80" s="10">
        <f t="shared" si="7"/>
        <v>9.5684210526315798</v>
      </c>
      <c r="I80" s="9" t="s">
        <v>14</v>
      </c>
      <c r="J80" s="9" t="s">
        <v>20</v>
      </c>
      <c r="K80" s="8">
        <v>64.5</v>
      </c>
      <c r="L80" s="10">
        <f t="shared" si="8"/>
        <v>6.7894736842105265</v>
      </c>
      <c r="M80" s="9" t="s">
        <v>16</v>
      </c>
      <c r="N80" s="9" t="s">
        <v>21</v>
      </c>
      <c r="O80" s="8">
        <v>59.42</v>
      </c>
      <c r="P80" s="10">
        <f t="shared" si="9"/>
        <v>6.2547368421052632</v>
      </c>
      <c r="Q80" s="8" t="str">
        <f>VLOOKUP(A80, Placement_detail!A79:E294, 2, FALSE)</f>
        <v>No</v>
      </c>
      <c r="R80" s="8">
        <f>VLOOKUP(A80, Placement_detail!A79:E294, 3, FALSE)</f>
        <v>86.04</v>
      </c>
      <c r="S80" s="8" t="str">
        <f>VLOOKUP(A80, Placement_detail!A79:E294, 4, FALSE)</f>
        <v>Placed</v>
      </c>
      <c r="T80" s="8">
        <f>VLOOKUP(A80, Placement_detail!A79:E294, 5, FALSE)</f>
        <v>270000</v>
      </c>
      <c r="U80" s="8">
        <f t="shared" si="5"/>
        <v>1</v>
      </c>
    </row>
    <row r="81" spans="1:21" ht="12.5" x14ac:dyDescent="0.25">
      <c r="A81" s="8">
        <v>80</v>
      </c>
      <c r="B81" s="11" t="s">
        <v>99</v>
      </c>
      <c r="C81" s="9" t="s">
        <v>28</v>
      </c>
      <c r="D81" s="8">
        <v>69</v>
      </c>
      <c r="E81" s="10">
        <f t="shared" si="6"/>
        <v>7.2631578947368425</v>
      </c>
      <c r="F81" s="9" t="s">
        <v>19</v>
      </c>
      <c r="G81" s="8">
        <v>62</v>
      </c>
      <c r="H81" s="10">
        <f t="shared" si="7"/>
        <v>6.5263157894736841</v>
      </c>
      <c r="I81" s="9" t="s">
        <v>19</v>
      </c>
      <c r="J81" s="9" t="s">
        <v>20</v>
      </c>
      <c r="K81" s="8">
        <v>66</v>
      </c>
      <c r="L81" s="10">
        <f t="shared" si="8"/>
        <v>6.9473684210526319</v>
      </c>
      <c r="M81" s="9" t="s">
        <v>16</v>
      </c>
      <c r="N81" s="9" t="s">
        <v>17</v>
      </c>
      <c r="O81" s="8">
        <v>67.989999999999995</v>
      </c>
      <c r="P81" s="10">
        <f t="shared" si="9"/>
        <v>7.1568421052631574</v>
      </c>
      <c r="Q81" s="8" t="str">
        <f>VLOOKUP(A81, Placement_detail!A80:E295, 2, FALSE)</f>
        <v>No</v>
      </c>
      <c r="R81" s="8">
        <f>VLOOKUP(A81, Placement_detail!A80:E295, 3, FALSE)</f>
        <v>75</v>
      </c>
      <c r="S81" s="8" t="str">
        <f>VLOOKUP(A81, Placement_detail!A80:E295, 4, FALSE)</f>
        <v>Not Placed</v>
      </c>
      <c r="T81" s="8">
        <f>VLOOKUP(A81, Placement_detail!A80:E295, 5, FALSE)</f>
        <v>0</v>
      </c>
      <c r="U81" s="8">
        <f t="shared" si="5"/>
        <v>0</v>
      </c>
    </row>
    <row r="82" spans="1:21" ht="12.5" x14ac:dyDescent="0.25">
      <c r="A82" s="8">
        <v>81</v>
      </c>
      <c r="B82" s="11" t="s">
        <v>100</v>
      </c>
      <c r="C82" s="9" t="s">
        <v>28</v>
      </c>
      <c r="D82" s="8">
        <v>69</v>
      </c>
      <c r="E82" s="10">
        <f t="shared" si="6"/>
        <v>7.2631578947368425</v>
      </c>
      <c r="F82" s="9" t="s">
        <v>14</v>
      </c>
      <c r="G82" s="8">
        <v>62</v>
      </c>
      <c r="H82" s="10">
        <f t="shared" si="7"/>
        <v>6.5263157894736841</v>
      </c>
      <c r="I82" s="9" t="s">
        <v>14</v>
      </c>
      <c r="J82" s="9" t="s">
        <v>15</v>
      </c>
      <c r="K82" s="8">
        <v>69</v>
      </c>
      <c r="L82" s="10">
        <f t="shared" si="8"/>
        <v>7.2631578947368425</v>
      </c>
      <c r="M82" s="9" t="s">
        <v>24</v>
      </c>
      <c r="N82" s="9" t="s">
        <v>17</v>
      </c>
      <c r="O82" s="8">
        <v>62.35</v>
      </c>
      <c r="P82" s="10">
        <f t="shared" si="9"/>
        <v>6.5631578947368423</v>
      </c>
      <c r="Q82" s="8" t="str">
        <f>VLOOKUP(A82, Placement_detail!A81:E296, 2, FALSE)</f>
        <v>Yes</v>
      </c>
      <c r="R82" s="8">
        <f>VLOOKUP(A82, Placement_detail!A81:E296, 3, FALSE)</f>
        <v>67</v>
      </c>
      <c r="S82" s="8" t="str">
        <f>VLOOKUP(A82, Placement_detail!A81:E296, 4, FALSE)</f>
        <v>Placed</v>
      </c>
      <c r="T82" s="8">
        <f>VLOOKUP(A82, Placement_detail!A81:E296, 5, FALSE)</f>
        <v>240000</v>
      </c>
      <c r="U82" s="8">
        <f t="shared" si="5"/>
        <v>1</v>
      </c>
    </row>
    <row r="83" spans="1:21" ht="12.5" x14ac:dyDescent="0.25">
      <c r="A83" s="8">
        <v>82</v>
      </c>
      <c r="B83" s="11" t="s">
        <v>55</v>
      </c>
      <c r="C83" s="9" t="s">
        <v>13</v>
      </c>
      <c r="D83" s="8">
        <v>81.7</v>
      </c>
      <c r="E83" s="10">
        <f t="shared" si="6"/>
        <v>8.6</v>
      </c>
      <c r="F83" s="9" t="s">
        <v>14</v>
      </c>
      <c r="G83" s="8">
        <v>63</v>
      </c>
      <c r="H83" s="10">
        <f t="shared" si="7"/>
        <v>6.6315789473684212</v>
      </c>
      <c r="I83" s="9" t="s">
        <v>14</v>
      </c>
      <c r="J83" s="9" t="s">
        <v>20</v>
      </c>
      <c r="K83" s="8">
        <v>67</v>
      </c>
      <c r="L83" s="10">
        <f t="shared" si="8"/>
        <v>7.0526315789473681</v>
      </c>
      <c r="M83" s="9" t="s">
        <v>24</v>
      </c>
      <c r="N83" s="9" t="s">
        <v>21</v>
      </c>
      <c r="O83" s="8">
        <v>70.2</v>
      </c>
      <c r="P83" s="10">
        <f t="shared" si="9"/>
        <v>7.3894736842105262</v>
      </c>
      <c r="Q83" s="8" t="str">
        <f>VLOOKUP(A83, Placement_detail!A82:E297, 2, FALSE)</f>
        <v>Yes</v>
      </c>
      <c r="R83" s="8">
        <f>VLOOKUP(A83, Placement_detail!A82:E297, 3, FALSE)</f>
        <v>86</v>
      </c>
      <c r="S83" s="8" t="str">
        <f>VLOOKUP(A83, Placement_detail!A82:E297, 4, FALSE)</f>
        <v>Placed</v>
      </c>
      <c r="T83" s="8">
        <f>VLOOKUP(A83, Placement_detail!A82:E297, 5, FALSE)</f>
        <v>300000</v>
      </c>
      <c r="U83" s="8">
        <f t="shared" si="5"/>
        <v>1</v>
      </c>
    </row>
    <row r="84" spans="1:21" ht="12.5" x14ac:dyDescent="0.25">
      <c r="A84" s="8">
        <v>83</v>
      </c>
      <c r="B84" s="11" t="s">
        <v>101</v>
      </c>
      <c r="C84" s="9" t="s">
        <v>13</v>
      </c>
      <c r="D84" s="8">
        <v>63</v>
      </c>
      <c r="E84" s="10">
        <f t="shared" si="6"/>
        <v>6.6315789473684212</v>
      </c>
      <c r="F84" s="9" t="s">
        <v>19</v>
      </c>
      <c r="G84" s="8">
        <v>67</v>
      </c>
      <c r="H84" s="10">
        <f t="shared" si="7"/>
        <v>7.0526315789473681</v>
      </c>
      <c r="I84" s="9" t="s">
        <v>19</v>
      </c>
      <c r="J84" s="9" t="s">
        <v>15</v>
      </c>
      <c r="K84" s="8">
        <v>74</v>
      </c>
      <c r="L84" s="10">
        <f t="shared" si="8"/>
        <v>7.7894736842105265</v>
      </c>
      <c r="M84" s="9" t="s">
        <v>24</v>
      </c>
      <c r="N84" s="9" t="s">
        <v>21</v>
      </c>
      <c r="O84" s="8">
        <v>60.44</v>
      </c>
      <c r="P84" s="10">
        <f t="shared" si="9"/>
        <v>6.3621052631578943</v>
      </c>
      <c r="Q84" s="8" t="str">
        <f>VLOOKUP(A84, Placement_detail!A83:E298, 2, FALSE)</f>
        <v>No</v>
      </c>
      <c r="R84" s="8">
        <f>VLOOKUP(A84, Placement_detail!A83:E298, 3, FALSE)</f>
        <v>82</v>
      </c>
      <c r="S84" s="8" t="str">
        <f>VLOOKUP(A84, Placement_detail!A83:E298, 4, FALSE)</f>
        <v>Not Placed</v>
      </c>
      <c r="T84" s="8">
        <f>VLOOKUP(A84, Placement_detail!A83:E298, 5, FALSE)</f>
        <v>0</v>
      </c>
      <c r="U84" s="8">
        <f t="shared" si="5"/>
        <v>0</v>
      </c>
    </row>
    <row r="85" spans="1:21" ht="12.5" x14ac:dyDescent="0.25">
      <c r="A85" s="8">
        <v>84</v>
      </c>
      <c r="B85" s="11" t="s">
        <v>102</v>
      </c>
      <c r="C85" s="9" t="s">
        <v>13</v>
      </c>
      <c r="D85" s="8">
        <v>84</v>
      </c>
      <c r="E85" s="10">
        <f t="shared" si="6"/>
        <v>8.8421052631578956</v>
      </c>
      <c r="F85" s="9" t="s">
        <v>14</v>
      </c>
      <c r="G85" s="8">
        <v>79</v>
      </c>
      <c r="H85" s="10">
        <f t="shared" si="7"/>
        <v>8.3157894736842106</v>
      </c>
      <c r="I85" s="9" t="s">
        <v>14</v>
      </c>
      <c r="J85" s="9" t="s">
        <v>20</v>
      </c>
      <c r="K85" s="8">
        <v>68</v>
      </c>
      <c r="L85" s="10">
        <f t="shared" si="8"/>
        <v>7.1578947368421053</v>
      </c>
      <c r="M85" s="9" t="s">
        <v>16</v>
      </c>
      <c r="N85" s="9" t="s">
        <v>21</v>
      </c>
      <c r="O85" s="8">
        <v>66.69</v>
      </c>
      <c r="P85" s="10">
        <f t="shared" si="9"/>
        <v>7.02</v>
      </c>
      <c r="Q85" s="8" t="str">
        <f>VLOOKUP(A85, Placement_detail!A84:E299, 2, FALSE)</f>
        <v>Yes</v>
      </c>
      <c r="R85" s="8">
        <f>VLOOKUP(A85, Placement_detail!A84:E299, 3, FALSE)</f>
        <v>84</v>
      </c>
      <c r="S85" s="8" t="str">
        <f>VLOOKUP(A85, Placement_detail!A84:E299, 4, FALSE)</f>
        <v>Placed</v>
      </c>
      <c r="T85" s="8">
        <f>VLOOKUP(A85, Placement_detail!A84:E299, 5, FALSE)</f>
        <v>300000</v>
      </c>
      <c r="U85" s="8">
        <f t="shared" si="5"/>
        <v>1</v>
      </c>
    </row>
    <row r="86" spans="1:21" ht="12.5" x14ac:dyDescent="0.25">
      <c r="A86" s="8">
        <v>85</v>
      </c>
      <c r="B86" s="11" t="s">
        <v>62</v>
      </c>
      <c r="C86" s="9" t="s">
        <v>13</v>
      </c>
      <c r="D86" s="8">
        <v>70</v>
      </c>
      <c r="E86" s="10">
        <f t="shared" si="6"/>
        <v>7.3684210526315788</v>
      </c>
      <c r="F86" s="9" t="s">
        <v>19</v>
      </c>
      <c r="G86" s="8">
        <v>63</v>
      </c>
      <c r="H86" s="10">
        <f t="shared" si="7"/>
        <v>6.6315789473684212</v>
      </c>
      <c r="I86" s="9" t="s">
        <v>14</v>
      </c>
      <c r="J86" s="9" t="s">
        <v>20</v>
      </c>
      <c r="K86" s="8">
        <v>70</v>
      </c>
      <c r="L86" s="10">
        <f t="shared" si="8"/>
        <v>7.3684210526315788</v>
      </c>
      <c r="M86" s="9" t="s">
        <v>16</v>
      </c>
      <c r="N86" s="9" t="s">
        <v>21</v>
      </c>
      <c r="O86" s="8">
        <v>62</v>
      </c>
      <c r="P86" s="10">
        <f t="shared" si="9"/>
        <v>6.5263157894736841</v>
      </c>
      <c r="Q86" s="8" t="str">
        <f>VLOOKUP(A86, Placement_detail!A85:E300, 2, FALSE)</f>
        <v>Yes</v>
      </c>
      <c r="R86" s="8">
        <f>VLOOKUP(A86, Placement_detail!A85:E300, 3, FALSE)</f>
        <v>55</v>
      </c>
      <c r="S86" s="8" t="str">
        <f>VLOOKUP(A86, Placement_detail!A85:E300, 4, FALSE)</f>
        <v>Placed</v>
      </c>
      <c r="T86" s="8">
        <f>VLOOKUP(A86, Placement_detail!A85:E300, 5, FALSE)</f>
        <v>300000</v>
      </c>
      <c r="U86" s="8">
        <f t="shared" si="5"/>
        <v>1</v>
      </c>
    </row>
    <row r="87" spans="1:21" ht="12.5" x14ac:dyDescent="0.25">
      <c r="A87" s="8">
        <v>86</v>
      </c>
      <c r="B87" s="11" t="s">
        <v>103</v>
      </c>
      <c r="C87" s="9" t="s">
        <v>28</v>
      </c>
      <c r="D87" s="8">
        <v>83.84</v>
      </c>
      <c r="E87" s="10">
        <f t="shared" si="6"/>
        <v>8.8252631578947369</v>
      </c>
      <c r="F87" s="9" t="s">
        <v>14</v>
      </c>
      <c r="G87" s="8">
        <v>89.83</v>
      </c>
      <c r="H87" s="10">
        <f t="shared" si="7"/>
        <v>9.4557894736842112</v>
      </c>
      <c r="I87" s="9" t="s">
        <v>14</v>
      </c>
      <c r="J87" s="9" t="s">
        <v>15</v>
      </c>
      <c r="K87" s="8">
        <v>77.2</v>
      </c>
      <c r="L87" s="10">
        <f t="shared" si="8"/>
        <v>8.1263157894736846</v>
      </c>
      <c r="M87" s="9" t="s">
        <v>24</v>
      </c>
      <c r="N87" s="9" t="s">
        <v>21</v>
      </c>
      <c r="O87" s="8">
        <v>76.180000000000007</v>
      </c>
      <c r="P87" s="10">
        <f t="shared" si="9"/>
        <v>8.0189473684210526</v>
      </c>
      <c r="Q87" s="8" t="str">
        <f>VLOOKUP(A87, Placement_detail!A86:E301, 2, FALSE)</f>
        <v>Yes</v>
      </c>
      <c r="R87" s="8">
        <f>VLOOKUP(A87, Placement_detail!A86:E301, 3, FALSE)</f>
        <v>78.739999999999995</v>
      </c>
      <c r="S87" s="8" t="str">
        <f>VLOOKUP(A87, Placement_detail!A86:E301, 4, FALSE)</f>
        <v>Placed</v>
      </c>
      <c r="T87" s="8">
        <f>VLOOKUP(A87, Placement_detail!A86:E301, 5, FALSE)</f>
        <v>400000</v>
      </c>
      <c r="U87" s="8">
        <f t="shared" si="5"/>
        <v>1</v>
      </c>
    </row>
    <row r="88" spans="1:21" ht="12.5" x14ac:dyDescent="0.25">
      <c r="A88" s="8">
        <v>87</v>
      </c>
      <c r="B88" s="11" t="s">
        <v>104</v>
      </c>
      <c r="C88" s="9" t="s">
        <v>13</v>
      </c>
      <c r="D88" s="8">
        <v>62</v>
      </c>
      <c r="E88" s="10">
        <f t="shared" si="6"/>
        <v>6.5263157894736841</v>
      </c>
      <c r="F88" s="9" t="s">
        <v>14</v>
      </c>
      <c r="G88" s="8">
        <v>63</v>
      </c>
      <c r="H88" s="10">
        <f t="shared" si="7"/>
        <v>6.6315789473684212</v>
      </c>
      <c r="I88" s="9" t="s">
        <v>14</v>
      </c>
      <c r="J88" s="9" t="s">
        <v>15</v>
      </c>
      <c r="K88" s="8">
        <v>64</v>
      </c>
      <c r="L88" s="10">
        <f t="shared" si="8"/>
        <v>6.7368421052631575</v>
      </c>
      <c r="M88" s="9" t="s">
        <v>24</v>
      </c>
      <c r="N88" s="9" t="s">
        <v>21</v>
      </c>
      <c r="O88" s="8">
        <v>57.03</v>
      </c>
      <c r="P88" s="10">
        <f t="shared" si="9"/>
        <v>6.0031578947368418</v>
      </c>
      <c r="Q88" s="8" t="str">
        <f>VLOOKUP(A88, Placement_detail!A87:E302, 2, FALSE)</f>
        <v>No</v>
      </c>
      <c r="R88" s="8">
        <f>VLOOKUP(A88, Placement_detail!A87:E302, 3, FALSE)</f>
        <v>67</v>
      </c>
      <c r="S88" s="8" t="str">
        <f>VLOOKUP(A88, Placement_detail!A87:E302, 4, FALSE)</f>
        <v>Placed</v>
      </c>
      <c r="T88" s="8">
        <f>VLOOKUP(A88, Placement_detail!A87:E302, 5, FALSE)</f>
        <v>220000</v>
      </c>
      <c r="U88" s="8">
        <f t="shared" si="5"/>
        <v>1</v>
      </c>
    </row>
    <row r="89" spans="1:21" ht="12.5" x14ac:dyDescent="0.25">
      <c r="A89" s="8">
        <v>88</v>
      </c>
      <c r="B89" s="11" t="s">
        <v>105</v>
      </c>
      <c r="C89" s="9" t="s">
        <v>13</v>
      </c>
      <c r="D89" s="8">
        <v>59.6</v>
      </c>
      <c r="E89" s="10">
        <f t="shared" si="6"/>
        <v>6.2736842105263158</v>
      </c>
      <c r="F89" s="9" t="s">
        <v>19</v>
      </c>
      <c r="G89" s="8">
        <v>51</v>
      </c>
      <c r="H89" s="10">
        <f t="shared" si="7"/>
        <v>5.3684210526315788</v>
      </c>
      <c r="I89" s="9" t="s">
        <v>19</v>
      </c>
      <c r="J89" s="9" t="s">
        <v>20</v>
      </c>
      <c r="K89" s="8">
        <v>60</v>
      </c>
      <c r="L89" s="10">
        <f t="shared" si="8"/>
        <v>6.3157894736842106</v>
      </c>
      <c r="M89" s="9" t="s">
        <v>14</v>
      </c>
      <c r="N89" s="9" t="s">
        <v>17</v>
      </c>
      <c r="O89" s="8">
        <v>59.08</v>
      </c>
      <c r="P89" s="10">
        <f t="shared" si="9"/>
        <v>6.2189473684210528</v>
      </c>
      <c r="Q89" s="8" t="str">
        <f>VLOOKUP(A89, Placement_detail!A88:E303, 2, FALSE)</f>
        <v>No</v>
      </c>
      <c r="R89" s="8">
        <f>VLOOKUP(A89, Placement_detail!A88:E303, 3, FALSE)</f>
        <v>75</v>
      </c>
      <c r="S89" s="8" t="str">
        <f>VLOOKUP(A89, Placement_detail!A88:E303, 4, FALSE)</f>
        <v>Not Placed</v>
      </c>
      <c r="T89" s="8">
        <f>VLOOKUP(A89, Placement_detail!A88:E303, 5, FALSE)</f>
        <v>0</v>
      </c>
      <c r="U89" s="8">
        <f t="shared" si="5"/>
        <v>0</v>
      </c>
    </row>
    <row r="90" spans="1:21" ht="12.5" x14ac:dyDescent="0.25">
      <c r="A90" s="8">
        <v>89</v>
      </c>
      <c r="B90" s="11" t="s">
        <v>106</v>
      </c>
      <c r="C90" s="9" t="s">
        <v>28</v>
      </c>
      <c r="D90" s="8">
        <v>66</v>
      </c>
      <c r="E90" s="10">
        <f t="shared" si="6"/>
        <v>6.9473684210526319</v>
      </c>
      <c r="F90" s="9" t="s">
        <v>19</v>
      </c>
      <c r="G90" s="8">
        <v>62</v>
      </c>
      <c r="H90" s="10">
        <f t="shared" si="7"/>
        <v>6.5263157894736841</v>
      </c>
      <c r="I90" s="9" t="s">
        <v>19</v>
      </c>
      <c r="J90" s="9" t="s">
        <v>15</v>
      </c>
      <c r="K90" s="8">
        <v>73</v>
      </c>
      <c r="L90" s="10">
        <f t="shared" si="8"/>
        <v>7.6842105263157894</v>
      </c>
      <c r="M90" s="9" t="s">
        <v>24</v>
      </c>
      <c r="N90" s="9" t="s">
        <v>17</v>
      </c>
      <c r="O90" s="8">
        <v>64.36</v>
      </c>
      <c r="P90" s="10">
        <f t="shared" si="9"/>
        <v>6.7747368421052627</v>
      </c>
      <c r="Q90" s="8" t="str">
        <f>VLOOKUP(A90, Placement_detail!A89:E304, 2, FALSE)</f>
        <v>No</v>
      </c>
      <c r="R90" s="8">
        <f>VLOOKUP(A90, Placement_detail!A89:E304, 3, FALSE)</f>
        <v>58</v>
      </c>
      <c r="S90" s="8" t="str">
        <f>VLOOKUP(A90, Placement_detail!A89:E304, 4, FALSE)</f>
        <v>Placed</v>
      </c>
      <c r="T90" s="8">
        <f>VLOOKUP(A90, Placement_detail!A89:E304, 5, FALSE)</f>
        <v>210000</v>
      </c>
      <c r="U90" s="8">
        <f t="shared" si="5"/>
        <v>1</v>
      </c>
    </row>
    <row r="91" spans="1:21" ht="12.5" x14ac:dyDescent="0.25">
      <c r="A91" s="8">
        <v>90</v>
      </c>
      <c r="B91" s="11" t="s">
        <v>107</v>
      </c>
      <c r="C91" s="9" t="s">
        <v>28</v>
      </c>
      <c r="D91" s="8">
        <v>84</v>
      </c>
      <c r="E91" s="10">
        <f t="shared" si="6"/>
        <v>8.8421052631578956</v>
      </c>
      <c r="F91" s="9" t="s">
        <v>14</v>
      </c>
      <c r="G91" s="8">
        <v>75</v>
      </c>
      <c r="H91" s="10">
        <f t="shared" si="7"/>
        <v>7.8947368421052628</v>
      </c>
      <c r="I91" s="9" t="s">
        <v>14</v>
      </c>
      <c r="J91" s="9" t="s">
        <v>20</v>
      </c>
      <c r="K91" s="8">
        <v>69</v>
      </c>
      <c r="L91" s="10">
        <f t="shared" si="8"/>
        <v>7.2631578947368425</v>
      </c>
      <c r="M91" s="9" t="s">
        <v>16</v>
      </c>
      <c r="N91" s="9" t="s">
        <v>17</v>
      </c>
      <c r="O91" s="8">
        <v>62.36</v>
      </c>
      <c r="P91" s="10">
        <f t="shared" si="9"/>
        <v>6.5642105263157893</v>
      </c>
      <c r="Q91" s="8" t="str">
        <f>VLOOKUP(A91, Placement_detail!A90:E305, 2, FALSE)</f>
        <v>Yes</v>
      </c>
      <c r="R91" s="8">
        <f>VLOOKUP(A91, Placement_detail!A90:E305, 3, FALSE)</f>
        <v>62</v>
      </c>
      <c r="S91" s="8" t="str">
        <f>VLOOKUP(A91, Placement_detail!A90:E305, 4, FALSE)</f>
        <v>Placed</v>
      </c>
      <c r="T91" s="8">
        <f>VLOOKUP(A91, Placement_detail!A90:E305, 5, FALSE)</f>
        <v>210000</v>
      </c>
      <c r="U91" s="8">
        <f t="shared" si="5"/>
        <v>1</v>
      </c>
    </row>
    <row r="92" spans="1:21" ht="12.5" x14ac:dyDescent="0.25">
      <c r="A92" s="8">
        <v>91</v>
      </c>
      <c r="B92" s="11" t="s">
        <v>78</v>
      </c>
      <c r="C92" s="9" t="s">
        <v>28</v>
      </c>
      <c r="D92" s="8">
        <v>85</v>
      </c>
      <c r="E92" s="10">
        <f t="shared" si="6"/>
        <v>8.9473684210526319</v>
      </c>
      <c r="F92" s="9" t="s">
        <v>14</v>
      </c>
      <c r="G92" s="8">
        <v>90</v>
      </c>
      <c r="H92" s="10">
        <f t="shared" si="7"/>
        <v>9.473684210526315</v>
      </c>
      <c r="I92" s="9" t="s">
        <v>14</v>
      </c>
      <c r="J92" s="9" t="s">
        <v>15</v>
      </c>
      <c r="K92" s="8">
        <v>82</v>
      </c>
      <c r="L92" s="10">
        <f t="shared" si="8"/>
        <v>8.6315789473684212</v>
      </c>
      <c r="M92" s="9" t="s">
        <v>24</v>
      </c>
      <c r="N92" s="9" t="s">
        <v>21</v>
      </c>
      <c r="O92" s="8">
        <v>68.03</v>
      </c>
      <c r="P92" s="10">
        <f t="shared" si="9"/>
        <v>7.1610526315789471</v>
      </c>
      <c r="Q92" s="8" t="str">
        <f>VLOOKUP(A92, Placement_detail!A91:E306, 2, FALSE)</f>
        <v>No</v>
      </c>
      <c r="R92" s="8">
        <f>VLOOKUP(A92, Placement_detail!A91:E306, 3, FALSE)</f>
        <v>92</v>
      </c>
      <c r="S92" s="8" t="str">
        <f>VLOOKUP(A92, Placement_detail!A91:E306, 4, FALSE)</f>
        <v>Placed</v>
      </c>
      <c r="T92" s="8">
        <f>VLOOKUP(A92, Placement_detail!A91:E306, 5, FALSE)</f>
        <v>300000</v>
      </c>
      <c r="U92" s="8">
        <f t="shared" si="5"/>
        <v>1</v>
      </c>
    </row>
    <row r="93" spans="1:21" ht="12.5" x14ac:dyDescent="0.25">
      <c r="A93" s="8">
        <v>92</v>
      </c>
      <c r="B93" s="11" t="s">
        <v>108</v>
      </c>
      <c r="C93" s="9" t="s">
        <v>13</v>
      </c>
      <c r="D93" s="8">
        <v>52</v>
      </c>
      <c r="E93" s="10">
        <f t="shared" si="6"/>
        <v>5.4736842105263159</v>
      </c>
      <c r="F93" s="9" t="s">
        <v>19</v>
      </c>
      <c r="G93" s="8">
        <v>57</v>
      </c>
      <c r="H93" s="10">
        <f t="shared" si="7"/>
        <v>6</v>
      </c>
      <c r="I93" s="9" t="s">
        <v>19</v>
      </c>
      <c r="J93" s="9" t="s">
        <v>15</v>
      </c>
      <c r="K93" s="8">
        <v>50.8</v>
      </c>
      <c r="L93" s="10">
        <f t="shared" si="8"/>
        <v>5.3473684210526313</v>
      </c>
      <c r="M93" s="9" t="s">
        <v>24</v>
      </c>
      <c r="N93" s="9" t="s">
        <v>17</v>
      </c>
      <c r="O93" s="8">
        <v>62.79</v>
      </c>
      <c r="P93" s="10">
        <f t="shared" si="9"/>
        <v>6.6094736842105259</v>
      </c>
      <c r="Q93" s="8" t="str">
        <f>VLOOKUP(A93, Placement_detail!A92:E307, 2, FALSE)</f>
        <v>No</v>
      </c>
      <c r="R93" s="8">
        <f>VLOOKUP(A93, Placement_detail!A92:E307, 3, FALSE)</f>
        <v>67</v>
      </c>
      <c r="S93" s="8" t="str">
        <f>VLOOKUP(A93, Placement_detail!A92:E307, 4, FALSE)</f>
        <v>Not Placed</v>
      </c>
      <c r="T93" s="8">
        <f>VLOOKUP(A93, Placement_detail!A92:E307, 5, FALSE)</f>
        <v>0</v>
      </c>
      <c r="U93" s="8">
        <f t="shared" si="5"/>
        <v>0</v>
      </c>
    </row>
    <row r="94" spans="1:21" ht="12.5" x14ac:dyDescent="0.25">
      <c r="A94" s="8">
        <v>93</v>
      </c>
      <c r="B94" s="11" t="s">
        <v>109</v>
      </c>
      <c r="C94" s="9" t="s">
        <v>28</v>
      </c>
      <c r="D94" s="8">
        <v>60.23</v>
      </c>
      <c r="E94" s="10">
        <f t="shared" si="6"/>
        <v>6.34</v>
      </c>
      <c r="F94" s="9" t="s">
        <v>19</v>
      </c>
      <c r="G94" s="8">
        <v>69</v>
      </c>
      <c r="H94" s="10">
        <f t="shared" si="7"/>
        <v>7.2631578947368425</v>
      </c>
      <c r="I94" s="9" t="s">
        <v>19</v>
      </c>
      <c r="J94" s="9" t="s">
        <v>20</v>
      </c>
      <c r="K94" s="8">
        <v>66</v>
      </c>
      <c r="L94" s="10">
        <f t="shared" si="8"/>
        <v>6.9473684210526319</v>
      </c>
      <c r="M94" s="9" t="s">
        <v>24</v>
      </c>
      <c r="N94" s="9" t="s">
        <v>21</v>
      </c>
      <c r="O94" s="8">
        <v>59.47</v>
      </c>
      <c r="P94" s="10">
        <f t="shared" si="9"/>
        <v>6.26</v>
      </c>
      <c r="Q94" s="8" t="str">
        <f>VLOOKUP(A94, Placement_detail!A93:E308, 2, FALSE)</f>
        <v>No</v>
      </c>
      <c r="R94" s="8">
        <f>VLOOKUP(A94, Placement_detail!A93:E308, 3, FALSE)</f>
        <v>72</v>
      </c>
      <c r="S94" s="8" t="str">
        <f>VLOOKUP(A94, Placement_detail!A93:E308, 4, FALSE)</f>
        <v>Placed</v>
      </c>
      <c r="T94" s="8">
        <f>VLOOKUP(A94, Placement_detail!A93:E308, 5, FALSE)</f>
        <v>230000</v>
      </c>
      <c r="U94" s="8">
        <f t="shared" si="5"/>
        <v>1</v>
      </c>
    </row>
    <row r="95" spans="1:21" ht="12.5" x14ac:dyDescent="0.25">
      <c r="A95" s="8">
        <v>94</v>
      </c>
      <c r="B95" s="11" t="s">
        <v>110</v>
      </c>
      <c r="C95" s="9" t="s">
        <v>13</v>
      </c>
      <c r="D95" s="8">
        <v>52</v>
      </c>
      <c r="E95" s="10">
        <f t="shared" si="6"/>
        <v>5.4736842105263159</v>
      </c>
      <c r="F95" s="9" t="s">
        <v>19</v>
      </c>
      <c r="G95" s="8">
        <v>62</v>
      </c>
      <c r="H95" s="10">
        <f t="shared" si="7"/>
        <v>6.5263157894736841</v>
      </c>
      <c r="I95" s="9" t="s">
        <v>19</v>
      </c>
      <c r="J95" s="9" t="s">
        <v>15</v>
      </c>
      <c r="K95" s="8">
        <v>54</v>
      </c>
      <c r="L95" s="10">
        <f t="shared" si="8"/>
        <v>5.6842105263157894</v>
      </c>
      <c r="M95" s="9" t="s">
        <v>24</v>
      </c>
      <c r="N95" s="9" t="s">
        <v>17</v>
      </c>
      <c r="O95" s="8">
        <v>55.41</v>
      </c>
      <c r="P95" s="10">
        <f t="shared" si="9"/>
        <v>5.8326315789473684</v>
      </c>
      <c r="Q95" s="8" t="str">
        <f>VLOOKUP(A95, Placement_detail!A94:E309, 2, FALSE)</f>
        <v>No</v>
      </c>
      <c r="R95" s="8">
        <f>VLOOKUP(A95, Placement_detail!A94:E309, 3, FALSE)</f>
        <v>72</v>
      </c>
      <c r="S95" s="8" t="str">
        <f>VLOOKUP(A95, Placement_detail!A94:E309, 4, FALSE)</f>
        <v>Not Placed</v>
      </c>
      <c r="T95" s="8">
        <f>VLOOKUP(A95, Placement_detail!A94:E309, 5, FALSE)</f>
        <v>0</v>
      </c>
      <c r="U95" s="8">
        <f t="shared" si="5"/>
        <v>0</v>
      </c>
    </row>
    <row r="96" spans="1:21" ht="12.5" x14ac:dyDescent="0.25">
      <c r="A96" s="8">
        <v>95</v>
      </c>
      <c r="B96" s="11" t="s">
        <v>111</v>
      </c>
      <c r="C96" s="9" t="s">
        <v>13</v>
      </c>
      <c r="D96" s="8">
        <v>58</v>
      </c>
      <c r="E96" s="10">
        <f t="shared" si="6"/>
        <v>6.1052631578947372</v>
      </c>
      <c r="F96" s="9" t="s">
        <v>19</v>
      </c>
      <c r="G96" s="8">
        <v>62</v>
      </c>
      <c r="H96" s="10">
        <f t="shared" si="7"/>
        <v>6.5263157894736841</v>
      </c>
      <c r="I96" s="9" t="s">
        <v>19</v>
      </c>
      <c r="J96" s="9" t="s">
        <v>15</v>
      </c>
      <c r="K96" s="8">
        <v>64</v>
      </c>
      <c r="L96" s="10">
        <f t="shared" si="8"/>
        <v>6.7368421052631575</v>
      </c>
      <c r="M96" s="9" t="s">
        <v>24</v>
      </c>
      <c r="N96" s="9" t="s">
        <v>21</v>
      </c>
      <c r="O96" s="8">
        <v>54.97</v>
      </c>
      <c r="P96" s="10">
        <f t="shared" si="9"/>
        <v>5.7863157894736839</v>
      </c>
      <c r="Q96" s="8" t="str">
        <f>VLOOKUP(A96, Placement_detail!A95:E310, 2, FALSE)</f>
        <v>No</v>
      </c>
      <c r="R96" s="8">
        <f>VLOOKUP(A96, Placement_detail!A95:E310, 3, FALSE)</f>
        <v>53.88</v>
      </c>
      <c r="S96" s="8" t="str">
        <f>VLOOKUP(A96, Placement_detail!A95:E310, 4, FALSE)</f>
        <v>Placed</v>
      </c>
      <c r="T96" s="8">
        <f>VLOOKUP(A96, Placement_detail!A95:E310, 5, FALSE)</f>
        <v>260000</v>
      </c>
      <c r="U96" s="8">
        <f t="shared" si="5"/>
        <v>1</v>
      </c>
    </row>
    <row r="97" spans="1:21" ht="12.5" x14ac:dyDescent="0.25">
      <c r="A97" s="8">
        <v>96</v>
      </c>
      <c r="B97" s="11" t="s">
        <v>112</v>
      </c>
      <c r="C97" s="9" t="s">
        <v>13</v>
      </c>
      <c r="D97" s="8">
        <v>73</v>
      </c>
      <c r="E97" s="10">
        <f t="shared" si="6"/>
        <v>7.6842105263157894</v>
      </c>
      <c r="F97" s="9" t="s">
        <v>19</v>
      </c>
      <c r="G97" s="8">
        <v>78</v>
      </c>
      <c r="H97" s="10">
        <f t="shared" si="7"/>
        <v>8.2105263157894743</v>
      </c>
      <c r="I97" s="9" t="s">
        <v>14</v>
      </c>
      <c r="J97" s="9" t="s">
        <v>15</v>
      </c>
      <c r="K97" s="8">
        <v>65</v>
      </c>
      <c r="L97" s="10">
        <f t="shared" si="8"/>
        <v>6.8421052631578947</v>
      </c>
      <c r="M97" s="9" t="s">
        <v>24</v>
      </c>
      <c r="N97" s="9" t="s">
        <v>21</v>
      </c>
      <c r="O97" s="8">
        <v>62.16</v>
      </c>
      <c r="P97" s="10">
        <f t="shared" si="9"/>
        <v>6.5431578947368418</v>
      </c>
      <c r="Q97" s="8" t="str">
        <f>VLOOKUP(A97, Placement_detail!A96:E311, 2, FALSE)</f>
        <v>Yes</v>
      </c>
      <c r="R97" s="8">
        <f>VLOOKUP(A97, Placement_detail!A96:E311, 3, FALSE)</f>
        <v>95.46</v>
      </c>
      <c r="S97" s="8" t="str">
        <f>VLOOKUP(A97, Placement_detail!A96:E311, 4, FALSE)</f>
        <v>Placed</v>
      </c>
      <c r="T97" s="8">
        <f>VLOOKUP(A97, Placement_detail!A96:E311, 5, FALSE)</f>
        <v>420000</v>
      </c>
      <c r="U97" s="8">
        <f t="shared" si="5"/>
        <v>1</v>
      </c>
    </row>
    <row r="98" spans="1:21" ht="12.5" x14ac:dyDescent="0.25">
      <c r="A98" s="8">
        <v>97</v>
      </c>
      <c r="B98" s="11" t="s">
        <v>113</v>
      </c>
      <c r="C98" s="9" t="s">
        <v>28</v>
      </c>
      <c r="D98" s="8">
        <v>76</v>
      </c>
      <c r="E98" s="10">
        <f t="shared" si="6"/>
        <v>8</v>
      </c>
      <c r="F98" s="9" t="s">
        <v>19</v>
      </c>
      <c r="G98" s="8">
        <v>70</v>
      </c>
      <c r="H98" s="10">
        <f t="shared" si="7"/>
        <v>7.3684210526315788</v>
      </c>
      <c r="I98" s="9" t="s">
        <v>19</v>
      </c>
      <c r="J98" s="9" t="s">
        <v>20</v>
      </c>
      <c r="K98" s="8">
        <v>76</v>
      </c>
      <c r="L98" s="10">
        <f t="shared" si="8"/>
        <v>8</v>
      </c>
      <c r="M98" s="9" t="s">
        <v>24</v>
      </c>
      <c r="N98" s="9" t="s">
        <v>21</v>
      </c>
      <c r="O98" s="8">
        <v>64.44</v>
      </c>
      <c r="P98" s="10">
        <f t="shared" si="9"/>
        <v>6.7831578947368421</v>
      </c>
      <c r="Q98" s="8" t="str">
        <f>VLOOKUP(A98, Placement_detail!A97:E312, 2, FALSE)</f>
        <v>Yes</v>
      </c>
      <c r="R98" s="8">
        <f>VLOOKUP(A98, Placement_detail!A97:E312, 3, FALSE)</f>
        <v>66</v>
      </c>
      <c r="S98" s="8" t="str">
        <f>VLOOKUP(A98, Placement_detail!A97:E312, 4, FALSE)</f>
        <v>Placed</v>
      </c>
      <c r="T98" s="8">
        <f>VLOOKUP(A98, Placement_detail!A97:E312, 5, FALSE)</f>
        <v>300000</v>
      </c>
      <c r="U98" s="8">
        <f t="shared" si="5"/>
        <v>1</v>
      </c>
    </row>
    <row r="99" spans="1:21" ht="12.5" x14ac:dyDescent="0.25">
      <c r="A99" s="8">
        <v>98</v>
      </c>
      <c r="B99" s="11" t="s">
        <v>109</v>
      </c>
      <c r="C99" s="9" t="s">
        <v>28</v>
      </c>
      <c r="D99" s="8">
        <v>70.5</v>
      </c>
      <c r="E99" s="10">
        <f t="shared" si="6"/>
        <v>7.4210526315789478</v>
      </c>
      <c r="F99" s="9" t="s">
        <v>19</v>
      </c>
      <c r="G99" s="8">
        <v>62.5</v>
      </c>
      <c r="H99" s="10">
        <f t="shared" si="7"/>
        <v>6.5789473684210522</v>
      </c>
      <c r="I99" s="9" t="s">
        <v>14</v>
      </c>
      <c r="J99" s="9" t="s">
        <v>15</v>
      </c>
      <c r="K99" s="8">
        <v>61</v>
      </c>
      <c r="L99" s="10">
        <f t="shared" si="8"/>
        <v>6.4210526315789478</v>
      </c>
      <c r="M99" s="9" t="s">
        <v>24</v>
      </c>
      <c r="N99" s="9" t="s">
        <v>21</v>
      </c>
      <c r="O99" s="8">
        <v>69.03</v>
      </c>
      <c r="P99" s="10">
        <f t="shared" si="9"/>
        <v>7.2663157894736843</v>
      </c>
      <c r="Q99" s="8" t="str">
        <f>VLOOKUP(A99, Placement_detail!A98:E313, 2, FALSE)</f>
        <v>No</v>
      </c>
      <c r="R99" s="8">
        <f>VLOOKUP(A99, Placement_detail!A98:E313, 3, FALSE)</f>
        <v>93.91</v>
      </c>
      <c r="S99" s="8" t="str">
        <f>VLOOKUP(A99, Placement_detail!A98:E313, 4, FALSE)</f>
        <v>Not Placed</v>
      </c>
      <c r="T99" s="8">
        <f>VLOOKUP(A99, Placement_detail!A98:E313, 5, FALSE)</f>
        <v>0</v>
      </c>
      <c r="U99" s="8">
        <f t="shared" si="5"/>
        <v>0</v>
      </c>
    </row>
    <row r="100" spans="1:21" ht="12.5" x14ac:dyDescent="0.25">
      <c r="A100" s="8">
        <v>99</v>
      </c>
      <c r="B100" s="11" t="s">
        <v>114</v>
      </c>
      <c r="C100" s="9" t="s">
        <v>28</v>
      </c>
      <c r="D100" s="8">
        <v>69</v>
      </c>
      <c r="E100" s="10">
        <f t="shared" si="6"/>
        <v>7.2631578947368425</v>
      </c>
      <c r="F100" s="9" t="s">
        <v>19</v>
      </c>
      <c r="G100" s="8">
        <v>73</v>
      </c>
      <c r="H100" s="10">
        <f t="shared" si="7"/>
        <v>7.6842105263157894</v>
      </c>
      <c r="I100" s="9" t="s">
        <v>19</v>
      </c>
      <c r="J100" s="9" t="s">
        <v>15</v>
      </c>
      <c r="K100" s="8">
        <v>65</v>
      </c>
      <c r="L100" s="10">
        <f t="shared" si="8"/>
        <v>6.8421052631578947</v>
      </c>
      <c r="M100" s="9" t="s">
        <v>24</v>
      </c>
      <c r="N100" s="9" t="s">
        <v>21</v>
      </c>
      <c r="O100" s="8">
        <v>57.31</v>
      </c>
      <c r="P100" s="10">
        <f t="shared" si="9"/>
        <v>6.0326315789473686</v>
      </c>
      <c r="Q100" s="8" t="str">
        <f>VLOOKUP(A100, Placement_detail!A99:E314, 2, FALSE)</f>
        <v>No</v>
      </c>
      <c r="R100" s="8">
        <f>VLOOKUP(A100, Placement_detail!A99:E314, 3, FALSE)</f>
        <v>70</v>
      </c>
      <c r="S100" s="8" t="str">
        <f>VLOOKUP(A100, Placement_detail!A99:E314, 4, FALSE)</f>
        <v>Placed</v>
      </c>
      <c r="T100" s="8">
        <f>VLOOKUP(A100, Placement_detail!A99:E314, 5, FALSE)</f>
        <v>220000</v>
      </c>
      <c r="U100" s="8">
        <f t="shared" si="5"/>
        <v>1</v>
      </c>
    </row>
    <row r="101" spans="1:21" ht="12.5" x14ac:dyDescent="0.25">
      <c r="A101" s="8">
        <v>100</v>
      </c>
      <c r="B101" s="11" t="s">
        <v>115</v>
      </c>
      <c r="C101" s="9" t="s">
        <v>13</v>
      </c>
      <c r="D101" s="8">
        <v>54</v>
      </c>
      <c r="E101" s="10">
        <f t="shared" si="6"/>
        <v>5.6842105263157894</v>
      </c>
      <c r="F101" s="9" t="s">
        <v>19</v>
      </c>
      <c r="G101" s="8">
        <v>82</v>
      </c>
      <c r="H101" s="10">
        <f t="shared" si="7"/>
        <v>8.6315789473684212</v>
      </c>
      <c r="I101" s="9" t="s">
        <v>14</v>
      </c>
      <c r="J101" s="9" t="s">
        <v>15</v>
      </c>
      <c r="K101" s="8">
        <v>63</v>
      </c>
      <c r="L101" s="10">
        <f t="shared" si="8"/>
        <v>6.6315789473684212</v>
      </c>
      <c r="M101" s="9" t="s">
        <v>16</v>
      </c>
      <c r="N101" s="9" t="s">
        <v>21</v>
      </c>
      <c r="O101" s="8">
        <v>59.47</v>
      </c>
      <c r="P101" s="10">
        <f t="shared" si="9"/>
        <v>6.26</v>
      </c>
      <c r="Q101" s="8" t="str">
        <f>VLOOKUP(A101, Placement_detail!A100:E315, 2, FALSE)</f>
        <v>No</v>
      </c>
      <c r="R101" s="8">
        <f>VLOOKUP(A101, Placement_detail!A100:E315, 3, FALSE)</f>
        <v>50</v>
      </c>
      <c r="S101" s="8" t="str">
        <f>VLOOKUP(A101, Placement_detail!A100:E315, 4, FALSE)</f>
        <v>Not Placed</v>
      </c>
      <c r="T101" s="8">
        <f>VLOOKUP(A101, Placement_detail!A100:E315, 5, FALSE)</f>
        <v>0</v>
      </c>
      <c r="U101" s="8">
        <f t="shared" si="5"/>
        <v>0</v>
      </c>
    </row>
    <row r="102" spans="1:21" ht="12.5" x14ac:dyDescent="0.25">
      <c r="A102" s="8">
        <v>101</v>
      </c>
      <c r="B102" s="11" t="s">
        <v>116</v>
      </c>
      <c r="C102" s="9" t="s">
        <v>28</v>
      </c>
      <c r="D102" s="8">
        <v>45</v>
      </c>
      <c r="E102" s="10">
        <f t="shared" si="6"/>
        <v>4.7368421052631575</v>
      </c>
      <c r="F102" s="9" t="s">
        <v>14</v>
      </c>
      <c r="G102" s="8">
        <v>57</v>
      </c>
      <c r="H102" s="10">
        <f t="shared" si="7"/>
        <v>6</v>
      </c>
      <c r="I102" s="9" t="s">
        <v>14</v>
      </c>
      <c r="J102" s="9" t="s">
        <v>15</v>
      </c>
      <c r="K102" s="8">
        <v>58</v>
      </c>
      <c r="L102" s="10">
        <f t="shared" si="8"/>
        <v>6.1052631578947372</v>
      </c>
      <c r="M102" s="9" t="s">
        <v>24</v>
      </c>
      <c r="N102" s="9" t="s">
        <v>17</v>
      </c>
      <c r="O102" s="8">
        <v>64.95</v>
      </c>
      <c r="P102" s="10">
        <f t="shared" si="9"/>
        <v>6.8368421052631581</v>
      </c>
      <c r="Q102" s="8" t="str">
        <f>VLOOKUP(A102, Placement_detail!A101:E316, 2, FALSE)</f>
        <v>Yes</v>
      </c>
      <c r="R102" s="8">
        <f>VLOOKUP(A102, Placement_detail!A101:E316, 3, FALSE)</f>
        <v>56.39</v>
      </c>
      <c r="S102" s="8" t="str">
        <f>VLOOKUP(A102, Placement_detail!A101:E316, 4, FALSE)</f>
        <v>Not Placed</v>
      </c>
      <c r="T102" s="8">
        <f>VLOOKUP(A102, Placement_detail!A101:E316, 5, FALSE)</f>
        <v>0</v>
      </c>
      <c r="U102" s="8">
        <f t="shared" si="5"/>
        <v>0</v>
      </c>
    </row>
    <row r="103" spans="1:21" ht="12.5" x14ac:dyDescent="0.25">
      <c r="A103" s="8">
        <v>102</v>
      </c>
      <c r="B103" s="11" t="s">
        <v>117</v>
      </c>
      <c r="C103" s="9" t="s">
        <v>13</v>
      </c>
      <c r="D103" s="8">
        <v>63</v>
      </c>
      <c r="E103" s="10">
        <f t="shared" si="6"/>
        <v>6.6315789473684212</v>
      </c>
      <c r="F103" s="9" t="s">
        <v>19</v>
      </c>
      <c r="G103" s="8">
        <v>72</v>
      </c>
      <c r="H103" s="10">
        <f t="shared" si="7"/>
        <v>7.5789473684210522</v>
      </c>
      <c r="I103" s="9" t="s">
        <v>19</v>
      </c>
      <c r="J103" s="9" t="s">
        <v>15</v>
      </c>
      <c r="K103" s="8">
        <v>68</v>
      </c>
      <c r="L103" s="10">
        <f t="shared" si="8"/>
        <v>7.1578947368421053</v>
      </c>
      <c r="M103" s="9" t="s">
        <v>24</v>
      </c>
      <c r="N103" s="9" t="s">
        <v>17</v>
      </c>
      <c r="O103" s="8">
        <v>60.44</v>
      </c>
      <c r="P103" s="10">
        <f t="shared" si="9"/>
        <v>6.3621052631578943</v>
      </c>
      <c r="Q103" s="8" t="str">
        <f>VLOOKUP(A103, Placement_detail!A102:E317, 2, FALSE)</f>
        <v>No</v>
      </c>
      <c r="R103" s="8">
        <f>VLOOKUP(A103, Placement_detail!A102:E317, 3, FALSE)</f>
        <v>78</v>
      </c>
      <c r="S103" s="8" t="str">
        <f>VLOOKUP(A103, Placement_detail!A102:E317, 4, FALSE)</f>
        <v>Placed</v>
      </c>
      <c r="T103" s="8">
        <f>VLOOKUP(A103, Placement_detail!A102:E317, 5, FALSE)</f>
        <v>380000</v>
      </c>
      <c r="U103" s="8">
        <f t="shared" si="5"/>
        <v>1</v>
      </c>
    </row>
    <row r="104" spans="1:21" ht="12.5" x14ac:dyDescent="0.25">
      <c r="A104" s="8">
        <v>103</v>
      </c>
      <c r="B104" s="11" t="s">
        <v>118</v>
      </c>
      <c r="C104" s="9" t="s">
        <v>28</v>
      </c>
      <c r="D104" s="8">
        <v>77</v>
      </c>
      <c r="E104" s="10">
        <f t="shared" si="6"/>
        <v>8.1052631578947363</v>
      </c>
      <c r="F104" s="9" t="s">
        <v>14</v>
      </c>
      <c r="G104" s="8">
        <v>61</v>
      </c>
      <c r="H104" s="10">
        <f t="shared" si="7"/>
        <v>6.4210526315789478</v>
      </c>
      <c r="I104" s="9" t="s">
        <v>14</v>
      </c>
      <c r="J104" s="9" t="s">
        <v>15</v>
      </c>
      <c r="K104" s="8">
        <v>68</v>
      </c>
      <c r="L104" s="10">
        <f t="shared" si="8"/>
        <v>7.1578947368421053</v>
      </c>
      <c r="M104" s="9" t="s">
        <v>24</v>
      </c>
      <c r="N104" s="9" t="s">
        <v>21</v>
      </c>
      <c r="O104" s="8">
        <v>61.31</v>
      </c>
      <c r="P104" s="10">
        <f t="shared" si="9"/>
        <v>6.4536842105263164</v>
      </c>
      <c r="Q104" s="8" t="str">
        <f>VLOOKUP(A104, Placement_detail!A103:E318, 2, FALSE)</f>
        <v>Yes</v>
      </c>
      <c r="R104" s="8">
        <f>VLOOKUP(A104, Placement_detail!A103:E318, 3, FALSE)</f>
        <v>57.5</v>
      </c>
      <c r="S104" s="8" t="str">
        <f>VLOOKUP(A104, Placement_detail!A103:E318, 4, FALSE)</f>
        <v>Placed</v>
      </c>
      <c r="T104" s="8">
        <f>VLOOKUP(A104, Placement_detail!A103:E318, 5, FALSE)</f>
        <v>300000</v>
      </c>
      <c r="U104" s="8">
        <f t="shared" si="5"/>
        <v>1</v>
      </c>
    </row>
    <row r="105" spans="1:21" ht="12.5" x14ac:dyDescent="0.25">
      <c r="A105" s="8">
        <v>104</v>
      </c>
      <c r="B105" s="11" t="s">
        <v>77</v>
      </c>
      <c r="C105" s="9" t="s">
        <v>13</v>
      </c>
      <c r="D105" s="8">
        <v>73</v>
      </c>
      <c r="E105" s="10">
        <f t="shared" si="6"/>
        <v>7.6842105263157894</v>
      </c>
      <c r="F105" s="9" t="s">
        <v>19</v>
      </c>
      <c r="G105" s="8">
        <v>78</v>
      </c>
      <c r="H105" s="10">
        <f t="shared" si="7"/>
        <v>8.2105263157894743</v>
      </c>
      <c r="I105" s="9" t="s">
        <v>19</v>
      </c>
      <c r="J105" s="9" t="s">
        <v>20</v>
      </c>
      <c r="K105" s="8">
        <v>73</v>
      </c>
      <c r="L105" s="10">
        <f t="shared" si="8"/>
        <v>7.6842105263157894</v>
      </c>
      <c r="M105" s="9" t="s">
        <v>16</v>
      </c>
      <c r="N105" s="9" t="s">
        <v>17</v>
      </c>
      <c r="O105" s="8">
        <v>65.83</v>
      </c>
      <c r="P105" s="10">
        <f t="shared" si="9"/>
        <v>6.9294736842105262</v>
      </c>
      <c r="Q105" s="8" t="str">
        <f>VLOOKUP(A105, Placement_detail!A104:E319, 2, FALSE)</f>
        <v>Yes</v>
      </c>
      <c r="R105" s="8">
        <f>VLOOKUP(A105, Placement_detail!A104:E319, 3, FALSE)</f>
        <v>85</v>
      </c>
      <c r="S105" s="8" t="str">
        <f>VLOOKUP(A105, Placement_detail!A104:E319, 4, FALSE)</f>
        <v>Placed</v>
      </c>
      <c r="T105" s="8">
        <f>VLOOKUP(A105, Placement_detail!A104:E319, 5, FALSE)</f>
        <v>240000</v>
      </c>
      <c r="U105" s="8">
        <f t="shared" si="5"/>
        <v>1</v>
      </c>
    </row>
    <row r="106" spans="1:21" ht="12.5" x14ac:dyDescent="0.25">
      <c r="A106" s="8">
        <v>105</v>
      </c>
      <c r="B106" s="11" t="s">
        <v>119</v>
      </c>
      <c r="C106" s="9" t="s">
        <v>13</v>
      </c>
      <c r="D106" s="8">
        <v>69</v>
      </c>
      <c r="E106" s="10">
        <f t="shared" si="6"/>
        <v>7.2631578947368425</v>
      </c>
      <c r="F106" s="9" t="s">
        <v>19</v>
      </c>
      <c r="G106" s="8">
        <v>63</v>
      </c>
      <c r="H106" s="10">
        <f t="shared" si="7"/>
        <v>6.6315789473684212</v>
      </c>
      <c r="I106" s="9" t="s">
        <v>14</v>
      </c>
      <c r="J106" s="9" t="s">
        <v>20</v>
      </c>
      <c r="K106" s="8">
        <v>65</v>
      </c>
      <c r="L106" s="10">
        <f t="shared" si="8"/>
        <v>6.8421052631578947</v>
      </c>
      <c r="M106" s="9" t="s">
        <v>24</v>
      </c>
      <c r="N106" s="9" t="s">
        <v>17</v>
      </c>
      <c r="O106" s="8">
        <v>58.23</v>
      </c>
      <c r="P106" s="10">
        <f t="shared" si="9"/>
        <v>6.1294736842105264</v>
      </c>
      <c r="Q106" s="8" t="str">
        <f>VLOOKUP(A106, Placement_detail!A105:E320, 2, FALSE)</f>
        <v>Yes</v>
      </c>
      <c r="R106" s="8">
        <f>VLOOKUP(A106, Placement_detail!A105:E320, 3, FALSE)</f>
        <v>55</v>
      </c>
      <c r="S106" s="8" t="str">
        <f>VLOOKUP(A106, Placement_detail!A105:E320, 4, FALSE)</f>
        <v>Placed</v>
      </c>
      <c r="T106" s="8">
        <f>VLOOKUP(A106, Placement_detail!A105:E320, 5, FALSE)</f>
        <v>360000</v>
      </c>
      <c r="U106" s="8">
        <f t="shared" si="5"/>
        <v>1</v>
      </c>
    </row>
    <row r="107" spans="1:21" ht="12.5" x14ac:dyDescent="0.25">
      <c r="A107" s="8">
        <v>106</v>
      </c>
      <c r="B107" s="11" t="s">
        <v>60</v>
      </c>
      <c r="C107" s="9" t="s">
        <v>13</v>
      </c>
      <c r="D107" s="8">
        <v>59</v>
      </c>
      <c r="E107" s="10">
        <f t="shared" si="6"/>
        <v>6.2105263157894735</v>
      </c>
      <c r="F107" s="9" t="s">
        <v>19</v>
      </c>
      <c r="G107" s="8">
        <v>64</v>
      </c>
      <c r="H107" s="10">
        <f t="shared" si="7"/>
        <v>6.7368421052631575</v>
      </c>
      <c r="I107" s="9" t="s">
        <v>14</v>
      </c>
      <c r="J107" s="9" t="s">
        <v>20</v>
      </c>
      <c r="K107" s="8">
        <v>58</v>
      </c>
      <c r="L107" s="10">
        <f t="shared" si="8"/>
        <v>6.1052631578947372</v>
      </c>
      <c r="M107" s="9" t="s">
        <v>16</v>
      </c>
      <c r="N107" s="9" t="s">
        <v>17</v>
      </c>
      <c r="O107" s="8">
        <v>55.3</v>
      </c>
      <c r="P107" s="10">
        <f t="shared" si="9"/>
        <v>5.8210526315789473</v>
      </c>
      <c r="Q107" s="8" t="str">
        <f>VLOOKUP(A107, Placement_detail!A106:E321, 2, FALSE)</f>
        <v>No</v>
      </c>
      <c r="R107" s="8">
        <f>VLOOKUP(A107, Placement_detail!A106:E321, 3, FALSE)</f>
        <v>0</v>
      </c>
      <c r="S107" s="8" t="str">
        <f>VLOOKUP(A107, Placement_detail!A106:E321, 4, FALSE)</f>
        <v>Not Placed</v>
      </c>
      <c r="T107" s="8">
        <f>VLOOKUP(A107, Placement_detail!A106:E321, 5, FALSE)</f>
        <v>0</v>
      </c>
      <c r="U107" s="8">
        <f t="shared" si="5"/>
        <v>0</v>
      </c>
    </row>
    <row r="108" spans="1:21" ht="12.5" x14ac:dyDescent="0.25">
      <c r="A108" s="8">
        <v>107</v>
      </c>
      <c r="B108" s="11" t="s">
        <v>120</v>
      </c>
      <c r="C108" s="9" t="s">
        <v>13</v>
      </c>
      <c r="D108" s="8">
        <v>61.08</v>
      </c>
      <c r="E108" s="10">
        <f t="shared" si="6"/>
        <v>6.4294736842105262</v>
      </c>
      <c r="F108" s="9" t="s">
        <v>14</v>
      </c>
      <c r="G108" s="8">
        <v>50</v>
      </c>
      <c r="H108" s="10">
        <f t="shared" si="7"/>
        <v>5.2631578947368425</v>
      </c>
      <c r="I108" s="9" t="s">
        <v>14</v>
      </c>
      <c r="J108" s="9" t="s">
        <v>20</v>
      </c>
      <c r="K108" s="8">
        <v>54</v>
      </c>
      <c r="L108" s="10">
        <f t="shared" si="8"/>
        <v>5.6842105263157894</v>
      </c>
      <c r="M108" s="9" t="s">
        <v>16</v>
      </c>
      <c r="N108" s="9" t="s">
        <v>21</v>
      </c>
      <c r="O108" s="8">
        <v>65.69</v>
      </c>
      <c r="P108" s="10">
        <f t="shared" si="9"/>
        <v>6.9147368421052633</v>
      </c>
      <c r="Q108" s="8" t="str">
        <f>VLOOKUP(A108, Placement_detail!A107:E322, 2, FALSE)</f>
        <v>No</v>
      </c>
      <c r="R108" s="8">
        <f>VLOOKUP(A108, Placement_detail!A107:E322, 3, FALSE)</f>
        <v>71</v>
      </c>
      <c r="S108" s="8" t="str">
        <f>VLOOKUP(A108, Placement_detail!A107:E322, 4, FALSE)</f>
        <v>Not Placed</v>
      </c>
      <c r="T108" s="8">
        <f>VLOOKUP(A108, Placement_detail!A107:E322, 5, FALSE)</f>
        <v>0</v>
      </c>
      <c r="U108" s="8">
        <f t="shared" si="5"/>
        <v>0</v>
      </c>
    </row>
    <row r="109" spans="1:21" ht="12.5" x14ac:dyDescent="0.25">
      <c r="A109" s="8">
        <v>108</v>
      </c>
      <c r="B109" s="11" t="s">
        <v>120</v>
      </c>
      <c r="C109" s="9" t="s">
        <v>13</v>
      </c>
      <c r="D109" s="8">
        <v>82</v>
      </c>
      <c r="E109" s="10">
        <f t="shared" si="6"/>
        <v>8.6315789473684212</v>
      </c>
      <c r="F109" s="9" t="s">
        <v>14</v>
      </c>
      <c r="G109" s="8">
        <v>90</v>
      </c>
      <c r="H109" s="10">
        <f t="shared" si="7"/>
        <v>9.473684210526315</v>
      </c>
      <c r="I109" s="9" t="s">
        <v>14</v>
      </c>
      <c r="J109" s="9" t="s">
        <v>15</v>
      </c>
      <c r="K109" s="8">
        <v>83</v>
      </c>
      <c r="L109" s="10">
        <f t="shared" si="8"/>
        <v>8.7368421052631575</v>
      </c>
      <c r="M109" s="9" t="s">
        <v>24</v>
      </c>
      <c r="N109" s="9" t="s">
        <v>17</v>
      </c>
      <c r="O109" s="8">
        <v>73.52</v>
      </c>
      <c r="P109" s="10">
        <f t="shared" si="9"/>
        <v>7.7389473684210524</v>
      </c>
      <c r="Q109" s="8" t="str">
        <f>VLOOKUP(A109, Placement_detail!A108:E323, 2, FALSE)</f>
        <v>No</v>
      </c>
      <c r="R109" s="8">
        <f>VLOOKUP(A109, Placement_detail!A108:E323, 3, FALSE)</f>
        <v>0</v>
      </c>
      <c r="S109" s="8" t="str">
        <f>VLOOKUP(A109, Placement_detail!A108:E323, 4, FALSE)</f>
        <v>Placed</v>
      </c>
      <c r="T109" s="8">
        <f>VLOOKUP(A109, Placement_detail!A108:E323, 5, FALSE)</f>
        <v>200000</v>
      </c>
      <c r="U109" s="8">
        <f t="shared" si="5"/>
        <v>1</v>
      </c>
    </row>
    <row r="110" spans="1:21" ht="12.5" x14ac:dyDescent="0.25">
      <c r="A110" s="8">
        <v>109</v>
      </c>
      <c r="B110" s="11" t="s">
        <v>121</v>
      </c>
      <c r="C110" s="9" t="s">
        <v>13</v>
      </c>
      <c r="D110" s="8">
        <v>61</v>
      </c>
      <c r="E110" s="10">
        <f t="shared" si="6"/>
        <v>6.4210526315789478</v>
      </c>
      <c r="F110" s="9" t="s">
        <v>19</v>
      </c>
      <c r="G110" s="8">
        <v>82</v>
      </c>
      <c r="H110" s="10">
        <f t="shared" si="7"/>
        <v>8.6315789473684212</v>
      </c>
      <c r="I110" s="9" t="s">
        <v>19</v>
      </c>
      <c r="J110" s="9" t="s">
        <v>15</v>
      </c>
      <c r="K110" s="8">
        <v>69</v>
      </c>
      <c r="L110" s="10">
        <f t="shared" si="8"/>
        <v>7.2631578947368425</v>
      </c>
      <c r="M110" s="9" t="s">
        <v>24</v>
      </c>
      <c r="N110" s="9" t="s">
        <v>21</v>
      </c>
      <c r="O110" s="8">
        <v>58.31</v>
      </c>
      <c r="P110" s="10">
        <f t="shared" si="9"/>
        <v>6.1378947368421057</v>
      </c>
      <c r="Q110" s="8" t="str">
        <f>VLOOKUP(A110, Placement_detail!A109:E324, 2, FALSE)</f>
        <v>No</v>
      </c>
      <c r="R110" s="8">
        <f>VLOOKUP(A110, Placement_detail!A109:E324, 3, FALSE)</f>
        <v>84</v>
      </c>
      <c r="S110" s="8" t="str">
        <f>VLOOKUP(A110, Placement_detail!A109:E324, 4, FALSE)</f>
        <v>Placed</v>
      </c>
      <c r="T110" s="8">
        <f>VLOOKUP(A110, Placement_detail!A109:E324, 5, FALSE)</f>
        <v>300000</v>
      </c>
      <c r="U110" s="8">
        <f t="shared" si="5"/>
        <v>1</v>
      </c>
    </row>
    <row r="111" spans="1:21" ht="12.5" x14ac:dyDescent="0.25">
      <c r="A111" s="8">
        <v>110</v>
      </c>
      <c r="B111" s="11" t="s">
        <v>122</v>
      </c>
      <c r="C111" s="9" t="s">
        <v>13</v>
      </c>
      <c r="D111" s="8">
        <v>52</v>
      </c>
      <c r="E111" s="10">
        <f t="shared" si="6"/>
        <v>5.4736842105263159</v>
      </c>
      <c r="F111" s="9" t="s">
        <v>19</v>
      </c>
      <c r="G111" s="8">
        <v>63</v>
      </c>
      <c r="H111" s="10">
        <f t="shared" si="7"/>
        <v>6.6315789473684212</v>
      </c>
      <c r="I111" s="9" t="s">
        <v>14</v>
      </c>
      <c r="J111" s="9" t="s">
        <v>20</v>
      </c>
      <c r="K111" s="8">
        <v>65</v>
      </c>
      <c r="L111" s="10">
        <f t="shared" si="8"/>
        <v>6.8421052631578947</v>
      </c>
      <c r="M111" s="9" t="s">
        <v>16</v>
      </c>
      <c r="N111" s="9" t="s">
        <v>17</v>
      </c>
      <c r="O111" s="8">
        <v>56.09</v>
      </c>
      <c r="P111" s="10">
        <f t="shared" si="9"/>
        <v>5.90421052631579</v>
      </c>
      <c r="Q111" s="8" t="str">
        <f>VLOOKUP(A111, Placement_detail!A110:E325, 2, FALSE)</f>
        <v>Yes</v>
      </c>
      <c r="R111" s="8">
        <f>VLOOKUP(A111, Placement_detail!A110:E325, 3, FALSE)</f>
        <v>86</v>
      </c>
      <c r="S111" s="8" t="str">
        <f>VLOOKUP(A111, Placement_detail!A110:E325, 4, FALSE)</f>
        <v>Not Placed</v>
      </c>
      <c r="T111" s="8">
        <f>VLOOKUP(A111, Placement_detail!A110:E325, 5, FALSE)</f>
        <v>0</v>
      </c>
      <c r="U111" s="8">
        <f t="shared" si="5"/>
        <v>0</v>
      </c>
    </row>
    <row r="112" spans="1:21" ht="12.5" x14ac:dyDescent="0.25">
      <c r="A112" s="8">
        <v>111</v>
      </c>
      <c r="B112" s="11" t="s">
        <v>53</v>
      </c>
      <c r="C112" s="9" t="s">
        <v>28</v>
      </c>
      <c r="D112" s="8">
        <v>69.5</v>
      </c>
      <c r="E112" s="10">
        <f t="shared" si="6"/>
        <v>7.3157894736842106</v>
      </c>
      <c r="F112" s="9" t="s">
        <v>19</v>
      </c>
      <c r="G112" s="8">
        <v>70</v>
      </c>
      <c r="H112" s="10">
        <f t="shared" si="7"/>
        <v>7.3684210526315788</v>
      </c>
      <c r="I112" s="9" t="s">
        <v>19</v>
      </c>
      <c r="J112" s="9" t="s">
        <v>20</v>
      </c>
      <c r="K112" s="8">
        <v>72</v>
      </c>
      <c r="L112" s="10">
        <f t="shared" si="8"/>
        <v>7.5789473684210522</v>
      </c>
      <c r="M112" s="9" t="s">
        <v>16</v>
      </c>
      <c r="N112" s="9" t="s">
        <v>17</v>
      </c>
      <c r="O112" s="8">
        <v>54.8</v>
      </c>
      <c r="P112" s="10">
        <f t="shared" si="9"/>
        <v>5.7684210526315782</v>
      </c>
      <c r="Q112" s="8" t="str">
        <f>VLOOKUP(A112, Placement_detail!A111:E326, 2, FALSE)</f>
        <v>No</v>
      </c>
      <c r="R112" s="8">
        <f>VLOOKUP(A112, Placement_detail!A111:E326, 3, FALSE)</f>
        <v>57.2</v>
      </c>
      <c r="S112" s="8" t="str">
        <f>VLOOKUP(A112, Placement_detail!A111:E326, 4, FALSE)</f>
        <v>Placed</v>
      </c>
      <c r="T112" s="8">
        <f>VLOOKUP(A112, Placement_detail!A111:E326, 5, FALSE)</f>
        <v>250000</v>
      </c>
      <c r="U112" s="8">
        <f t="shared" si="5"/>
        <v>1</v>
      </c>
    </row>
    <row r="113" spans="1:21" ht="12.5" x14ac:dyDescent="0.25">
      <c r="A113" s="8">
        <v>112</v>
      </c>
      <c r="B113" s="11" t="s">
        <v>123</v>
      </c>
      <c r="C113" s="9" t="s">
        <v>13</v>
      </c>
      <c r="D113" s="8">
        <v>51</v>
      </c>
      <c r="E113" s="10">
        <f t="shared" si="6"/>
        <v>5.3684210526315788</v>
      </c>
      <c r="F113" s="9" t="s">
        <v>14</v>
      </c>
      <c r="G113" s="8">
        <v>54</v>
      </c>
      <c r="H113" s="10">
        <f t="shared" si="7"/>
        <v>5.6842105263157894</v>
      </c>
      <c r="I113" s="9" t="s">
        <v>14</v>
      </c>
      <c r="J113" s="9" t="s">
        <v>20</v>
      </c>
      <c r="K113" s="8">
        <v>61</v>
      </c>
      <c r="L113" s="10">
        <f t="shared" si="8"/>
        <v>6.4210526315789478</v>
      </c>
      <c r="M113" s="9" t="s">
        <v>16</v>
      </c>
      <c r="N113" s="9" t="s">
        <v>17</v>
      </c>
      <c r="O113" s="8">
        <v>60.64</v>
      </c>
      <c r="P113" s="10">
        <f t="shared" si="9"/>
        <v>6.3831578947368426</v>
      </c>
      <c r="Q113" s="8" t="str">
        <f>VLOOKUP(A113, Placement_detail!A112:E327, 2, FALSE)</f>
        <v>No</v>
      </c>
      <c r="R113" s="8">
        <f>VLOOKUP(A113, Placement_detail!A112:E327, 3, FALSE)</f>
        <v>60</v>
      </c>
      <c r="S113" s="8" t="str">
        <f>VLOOKUP(A113, Placement_detail!A112:E327, 4, FALSE)</f>
        <v>Not Placed</v>
      </c>
      <c r="T113" s="8">
        <f>VLOOKUP(A113, Placement_detail!A112:E327, 5, FALSE)</f>
        <v>0</v>
      </c>
      <c r="U113" s="8">
        <f t="shared" si="5"/>
        <v>0</v>
      </c>
    </row>
    <row r="114" spans="1:21" ht="12.5" x14ac:dyDescent="0.25">
      <c r="A114" s="8">
        <v>113</v>
      </c>
      <c r="B114" s="11" t="s">
        <v>124</v>
      </c>
      <c r="C114" s="9" t="s">
        <v>13</v>
      </c>
      <c r="D114" s="8">
        <v>58</v>
      </c>
      <c r="E114" s="10">
        <f t="shared" si="6"/>
        <v>6.1052631578947372</v>
      </c>
      <c r="F114" s="9" t="s">
        <v>14</v>
      </c>
      <c r="G114" s="8">
        <v>61</v>
      </c>
      <c r="H114" s="10">
        <f t="shared" si="7"/>
        <v>6.4210526315789478</v>
      </c>
      <c r="I114" s="9" t="s">
        <v>14</v>
      </c>
      <c r="J114" s="9" t="s">
        <v>15</v>
      </c>
      <c r="K114" s="8">
        <v>61</v>
      </c>
      <c r="L114" s="10">
        <f t="shared" si="8"/>
        <v>6.4210526315789478</v>
      </c>
      <c r="M114" s="9" t="s">
        <v>24</v>
      </c>
      <c r="N114" s="9" t="s">
        <v>17</v>
      </c>
      <c r="O114" s="8">
        <v>53.94</v>
      </c>
      <c r="P114" s="10">
        <f t="shared" si="9"/>
        <v>5.6778947368421049</v>
      </c>
      <c r="Q114" s="8" t="str">
        <f>VLOOKUP(A114, Placement_detail!A113:E328, 2, FALSE)</f>
        <v>No</v>
      </c>
      <c r="R114" s="8">
        <f>VLOOKUP(A114, Placement_detail!A113:E328, 3, FALSE)</f>
        <v>58</v>
      </c>
      <c r="S114" s="8" t="str">
        <f>VLOOKUP(A114, Placement_detail!A113:E328, 4, FALSE)</f>
        <v>Placed</v>
      </c>
      <c r="T114" s="8">
        <f>VLOOKUP(A114, Placement_detail!A113:E328, 5, FALSE)</f>
        <v>250000</v>
      </c>
      <c r="U114" s="8">
        <f t="shared" si="5"/>
        <v>1</v>
      </c>
    </row>
    <row r="115" spans="1:21" ht="12.5" x14ac:dyDescent="0.25">
      <c r="A115" s="8">
        <v>114</v>
      </c>
      <c r="B115" s="11" t="s">
        <v>72</v>
      </c>
      <c r="C115" s="9" t="s">
        <v>28</v>
      </c>
      <c r="D115" s="8">
        <v>73.959999999999994</v>
      </c>
      <c r="E115" s="10">
        <f t="shared" si="6"/>
        <v>7.785263157894736</v>
      </c>
      <c r="F115" s="9" t="s">
        <v>14</v>
      </c>
      <c r="G115" s="8">
        <v>79</v>
      </c>
      <c r="H115" s="10">
        <f t="shared" si="7"/>
        <v>8.3157894736842106</v>
      </c>
      <c r="I115" s="9" t="s">
        <v>14</v>
      </c>
      <c r="J115" s="9" t="s">
        <v>15</v>
      </c>
      <c r="K115" s="8">
        <v>67</v>
      </c>
      <c r="L115" s="10">
        <f t="shared" si="8"/>
        <v>7.0526315789473681</v>
      </c>
      <c r="M115" s="9" t="s">
        <v>24</v>
      </c>
      <c r="N115" s="9" t="s">
        <v>21</v>
      </c>
      <c r="O115" s="8">
        <v>63.08</v>
      </c>
      <c r="P115" s="10">
        <f t="shared" si="9"/>
        <v>6.64</v>
      </c>
      <c r="Q115" s="8" t="str">
        <f>VLOOKUP(A115, Placement_detail!A114:E329, 2, FALSE)</f>
        <v>No</v>
      </c>
      <c r="R115" s="8">
        <f>VLOOKUP(A115, Placement_detail!A114:E329, 3, FALSE)</f>
        <v>72.150000000000006</v>
      </c>
      <c r="S115" s="8" t="str">
        <f>VLOOKUP(A115, Placement_detail!A114:E329, 4, FALSE)</f>
        <v>Placed</v>
      </c>
      <c r="T115" s="8">
        <f>VLOOKUP(A115, Placement_detail!A114:E329, 5, FALSE)</f>
        <v>280000</v>
      </c>
      <c r="U115" s="8">
        <f t="shared" si="5"/>
        <v>1</v>
      </c>
    </row>
    <row r="116" spans="1:21" ht="12.5" x14ac:dyDescent="0.25">
      <c r="A116" s="8">
        <v>115</v>
      </c>
      <c r="B116" s="11" t="s">
        <v>125</v>
      </c>
      <c r="C116" s="9" t="s">
        <v>13</v>
      </c>
      <c r="D116" s="8">
        <v>65</v>
      </c>
      <c r="E116" s="10">
        <f t="shared" si="6"/>
        <v>6.8421052631578947</v>
      </c>
      <c r="F116" s="9" t="s">
        <v>19</v>
      </c>
      <c r="G116" s="8">
        <v>68</v>
      </c>
      <c r="H116" s="10">
        <f t="shared" si="7"/>
        <v>7.1578947368421053</v>
      </c>
      <c r="I116" s="9" t="s">
        <v>14</v>
      </c>
      <c r="J116" s="9" t="s">
        <v>20</v>
      </c>
      <c r="K116" s="8">
        <v>69</v>
      </c>
      <c r="L116" s="10">
        <f t="shared" si="8"/>
        <v>7.2631578947368425</v>
      </c>
      <c r="M116" s="9" t="s">
        <v>24</v>
      </c>
      <c r="N116" s="9" t="s">
        <v>17</v>
      </c>
      <c r="O116" s="8">
        <v>55.01</v>
      </c>
      <c r="P116" s="10">
        <f t="shared" si="9"/>
        <v>5.7905263157894735</v>
      </c>
      <c r="Q116" s="8" t="str">
        <f>VLOOKUP(A116, Placement_detail!A115:E330, 2, FALSE)</f>
        <v>No</v>
      </c>
      <c r="R116" s="8">
        <f>VLOOKUP(A116, Placement_detail!A115:E330, 3, FALSE)</f>
        <v>53.7</v>
      </c>
      <c r="S116" s="8" t="str">
        <f>VLOOKUP(A116, Placement_detail!A115:E330, 4, FALSE)</f>
        <v>Placed</v>
      </c>
      <c r="T116" s="8">
        <f>VLOOKUP(A116, Placement_detail!A115:E330, 5, FALSE)</f>
        <v>250000</v>
      </c>
      <c r="U116" s="8">
        <f t="shared" si="5"/>
        <v>1</v>
      </c>
    </row>
    <row r="117" spans="1:21" ht="12.5" x14ac:dyDescent="0.25">
      <c r="A117" s="8">
        <v>116</v>
      </c>
      <c r="B117" s="11" t="s">
        <v>126</v>
      </c>
      <c r="C117" s="9" t="s">
        <v>28</v>
      </c>
      <c r="D117" s="8">
        <v>73</v>
      </c>
      <c r="E117" s="10">
        <f t="shared" si="6"/>
        <v>7.6842105263157894</v>
      </c>
      <c r="F117" s="9" t="s">
        <v>14</v>
      </c>
      <c r="G117" s="8">
        <v>63</v>
      </c>
      <c r="H117" s="10">
        <f t="shared" si="7"/>
        <v>6.6315789473684212</v>
      </c>
      <c r="I117" s="9" t="s">
        <v>14</v>
      </c>
      <c r="J117" s="9" t="s">
        <v>20</v>
      </c>
      <c r="K117" s="8">
        <v>66</v>
      </c>
      <c r="L117" s="10">
        <f t="shared" si="8"/>
        <v>6.9473684210526319</v>
      </c>
      <c r="M117" s="9" t="s">
        <v>24</v>
      </c>
      <c r="N117" s="9" t="s">
        <v>21</v>
      </c>
      <c r="O117" s="8">
        <v>60.5</v>
      </c>
      <c r="P117" s="10">
        <f t="shared" si="9"/>
        <v>6.3684210526315788</v>
      </c>
      <c r="Q117" s="8" t="str">
        <f>VLOOKUP(A117, Placement_detail!A116:E331, 2, FALSE)</f>
        <v>No</v>
      </c>
      <c r="R117" s="8">
        <f>VLOOKUP(A117, Placement_detail!A116:E331, 3, FALSE)</f>
        <v>89</v>
      </c>
      <c r="S117" s="8" t="str">
        <f>VLOOKUP(A117, Placement_detail!A116:E331, 4, FALSE)</f>
        <v>Placed</v>
      </c>
      <c r="T117" s="8">
        <f>VLOOKUP(A117, Placement_detail!A116:E331, 5, FALSE)</f>
        <v>216000</v>
      </c>
      <c r="U117" s="8">
        <f t="shared" si="5"/>
        <v>1</v>
      </c>
    </row>
    <row r="118" spans="1:21" ht="12.5" x14ac:dyDescent="0.25">
      <c r="A118" s="8">
        <v>117</v>
      </c>
      <c r="B118" s="11" t="s">
        <v>127</v>
      </c>
      <c r="C118" s="9" t="s">
        <v>13</v>
      </c>
      <c r="D118" s="8">
        <v>68.2</v>
      </c>
      <c r="E118" s="10">
        <f t="shared" si="6"/>
        <v>7.1789473684210527</v>
      </c>
      <c r="F118" s="9" t="s">
        <v>19</v>
      </c>
      <c r="G118" s="8">
        <v>72.8</v>
      </c>
      <c r="H118" s="10">
        <f t="shared" si="7"/>
        <v>7.6631578947368419</v>
      </c>
      <c r="I118" s="9" t="s">
        <v>19</v>
      </c>
      <c r="J118" s="9" t="s">
        <v>15</v>
      </c>
      <c r="K118" s="8">
        <v>66.599999999999994</v>
      </c>
      <c r="L118" s="10">
        <f t="shared" si="8"/>
        <v>7.0105263157894733</v>
      </c>
      <c r="M118" s="9" t="s">
        <v>24</v>
      </c>
      <c r="N118" s="9" t="s">
        <v>21</v>
      </c>
      <c r="O118" s="8">
        <v>70.849999999999994</v>
      </c>
      <c r="P118" s="10">
        <f t="shared" si="9"/>
        <v>7.4578947368421042</v>
      </c>
      <c r="Q118" s="8" t="str">
        <f>VLOOKUP(A118, Placement_detail!A117:E332, 2, FALSE)</f>
        <v>Yes</v>
      </c>
      <c r="R118" s="8">
        <f>VLOOKUP(A118, Placement_detail!A117:E332, 3, FALSE)</f>
        <v>96</v>
      </c>
      <c r="S118" s="8" t="str">
        <f>VLOOKUP(A118, Placement_detail!A117:E332, 4, FALSE)</f>
        <v>Placed</v>
      </c>
      <c r="T118" s="8">
        <f>VLOOKUP(A118, Placement_detail!A117:E332, 5, FALSE)</f>
        <v>300000</v>
      </c>
      <c r="U118" s="8">
        <f t="shared" si="5"/>
        <v>1</v>
      </c>
    </row>
    <row r="119" spans="1:21" ht="12.5" x14ac:dyDescent="0.25">
      <c r="A119" s="8">
        <v>118</v>
      </c>
      <c r="B119" s="11" t="s">
        <v>128</v>
      </c>
      <c r="C119" s="9" t="s">
        <v>13</v>
      </c>
      <c r="D119" s="8">
        <v>77</v>
      </c>
      <c r="E119" s="10">
        <f t="shared" si="6"/>
        <v>8.1052631578947363</v>
      </c>
      <c r="F119" s="9" t="s">
        <v>14</v>
      </c>
      <c r="G119" s="8">
        <v>75</v>
      </c>
      <c r="H119" s="10">
        <f t="shared" si="7"/>
        <v>7.8947368421052628</v>
      </c>
      <c r="I119" s="9" t="s">
        <v>14</v>
      </c>
      <c r="J119" s="9" t="s">
        <v>20</v>
      </c>
      <c r="K119" s="8">
        <v>73</v>
      </c>
      <c r="L119" s="10">
        <f t="shared" si="8"/>
        <v>7.6842105263157894</v>
      </c>
      <c r="M119" s="9" t="s">
        <v>16</v>
      </c>
      <c r="N119" s="9" t="s">
        <v>21</v>
      </c>
      <c r="O119" s="8">
        <v>67.05</v>
      </c>
      <c r="P119" s="10">
        <f t="shared" si="9"/>
        <v>7.0578947368421048</v>
      </c>
      <c r="Q119" s="8" t="str">
        <f>VLOOKUP(A119, Placement_detail!A118:E333, 2, FALSE)</f>
        <v>No</v>
      </c>
      <c r="R119" s="8">
        <f>VLOOKUP(A119, Placement_detail!A118:E333, 3, FALSE)</f>
        <v>80</v>
      </c>
      <c r="S119" s="8" t="str">
        <f>VLOOKUP(A119, Placement_detail!A118:E333, 4, FALSE)</f>
        <v>Placed</v>
      </c>
      <c r="T119" s="8">
        <f>VLOOKUP(A119, Placement_detail!A118:E333, 5, FALSE)</f>
        <v>240000</v>
      </c>
      <c r="U119" s="8">
        <f t="shared" si="5"/>
        <v>1</v>
      </c>
    </row>
    <row r="120" spans="1:21" ht="12.5" x14ac:dyDescent="0.25">
      <c r="A120" s="8">
        <v>119</v>
      </c>
      <c r="B120" s="11" t="s">
        <v>129</v>
      </c>
      <c r="C120" s="9" t="s">
        <v>13</v>
      </c>
      <c r="D120" s="8">
        <v>76</v>
      </c>
      <c r="E120" s="10">
        <f t="shared" si="6"/>
        <v>8</v>
      </c>
      <c r="F120" s="9" t="s">
        <v>19</v>
      </c>
      <c r="G120" s="8">
        <v>80</v>
      </c>
      <c r="H120" s="10">
        <f t="shared" si="7"/>
        <v>8.4210526315789469</v>
      </c>
      <c r="I120" s="9" t="s">
        <v>19</v>
      </c>
      <c r="J120" s="9" t="s">
        <v>20</v>
      </c>
      <c r="K120" s="8">
        <v>78</v>
      </c>
      <c r="L120" s="10">
        <f t="shared" si="8"/>
        <v>8.2105263157894743</v>
      </c>
      <c r="M120" s="9" t="s">
        <v>16</v>
      </c>
      <c r="N120" s="9" t="s">
        <v>17</v>
      </c>
      <c r="O120" s="8">
        <v>70.48</v>
      </c>
      <c r="P120" s="10">
        <f t="shared" si="9"/>
        <v>7.418947368421053</v>
      </c>
      <c r="Q120" s="8" t="str">
        <f>VLOOKUP(A120, Placement_detail!A119:E334, 2, FALSE)</f>
        <v>Yes</v>
      </c>
      <c r="R120" s="8">
        <f>VLOOKUP(A120, Placement_detail!A119:E334, 3, FALSE)</f>
        <v>97</v>
      </c>
      <c r="S120" s="8" t="str">
        <f>VLOOKUP(A120, Placement_detail!A119:E334, 4, FALSE)</f>
        <v>Placed</v>
      </c>
      <c r="T120" s="8">
        <f>VLOOKUP(A120, Placement_detail!A119:E334, 5, FALSE)</f>
        <v>276000</v>
      </c>
      <c r="U120" s="8">
        <f t="shared" si="5"/>
        <v>1</v>
      </c>
    </row>
    <row r="121" spans="1:21" ht="12.5" x14ac:dyDescent="0.25">
      <c r="A121" s="8">
        <v>120</v>
      </c>
      <c r="B121" s="11" t="s">
        <v>130</v>
      </c>
      <c r="C121" s="9" t="s">
        <v>13</v>
      </c>
      <c r="D121" s="8">
        <v>60.8</v>
      </c>
      <c r="E121" s="10">
        <f t="shared" si="6"/>
        <v>6.3999999999999995</v>
      </c>
      <c r="F121" s="9" t="s">
        <v>19</v>
      </c>
      <c r="G121" s="8">
        <v>68.400000000000006</v>
      </c>
      <c r="H121" s="10">
        <f t="shared" si="7"/>
        <v>7.2</v>
      </c>
      <c r="I121" s="9" t="s">
        <v>19</v>
      </c>
      <c r="J121" s="9" t="s">
        <v>15</v>
      </c>
      <c r="K121" s="8">
        <v>64.599999999999994</v>
      </c>
      <c r="L121" s="10">
        <f t="shared" si="8"/>
        <v>6.8</v>
      </c>
      <c r="M121" s="9" t="s">
        <v>24</v>
      </c>
      <c r="N121" s="9" t="s">
        <v>21</v>
      </c>
      <c r="O121" s="8">
        <v>64.34</v>
      </c>
      <c r="P121" s="10">
        <f t="shared" si="9"/>
        <v>6.7726315789473688</v>
      </c>
      <c r="Q121" s="8" t="str">
        <f>VLOOKUP(A121, Placement_detail!A120:E335, 2, FALSE)</f>
        <v>Yes</v>
      </c>
      <c r="R121" s="8">
        <f>VLOOKUP(A121, Placement_detail!A120:E335, 3, FALSE)</f>
        <v>82.66</v>
      </c>
      <c r="S121" s="8" t="str">
        <f>VLOOKUP(A121, Placement_detail!A120:E335, 4, FALSE)</f>
        <v>Placed</v>
      </c>
      <c r="T121" s="8">
        <f>VLOOKUP(A121, Placement_detail!A120:E335, 5, FALSE)</f>
        <v>940000</v>
      </c>
      <c r="U121" s="8">
        <f t="shared" si="5"/>
        <v>1</v>
      </c>
    </row>
    <row r="122" spans="1:21" ht="12.5" x14ac:dyDescent="0.25">
      <c r="A122" s="8">
        <v>121</v>
      </c>
      <c r="B122" s="11" t="s">
        <v>131</v>
      </c>
      <c r="C122" s="9" t="s">
        <v>13</v>
      </c>
      <c r="D122" s="8">
        <v>58</v>
      </c>
      <c r="E122" s="10">
        <f t="shared" si="6"/>
        <v>6.1052631578947372</v>
      </c>
      <c r="F122" s="9" t="s">
        <v>14</v>
      </c>
      <c r="G122" s="8">
        <v>40</v>
      </c>
      <c r="H122" s="10">
        <f t="shared" si="7"/>
        <v>4.2105263157894735</v>
      </c>
      <c r="I122" s="9" t="s">
        <v>14</v>
      </c>
      <c r="J122" s="9" t="s">
        <v>20</v>
      </c>
      <c r="K122" s="8">
        <v>59</v>
      </c>
      <c r="L122" s="10">
        <f t="shared" si="8"/>
        <v>6.2105263157894735</v>
      </c>
      <c r="M122" s="9" t="s">
        <v>24</v>
      </c>
      <c r="N122" s="9" t="s">
        <v>17</v>
      </c>
      <c r="O122" s="8">
        <v>58.81</v>
      </c>
      <c r="P122" s="10">
        <f t="shared" si="9"/>
        <v>6.1905263157894739</v>
      </c>
      <c r="Q122" s="8" t="str">
        <f>VLOOKUP(A122, Placement_detail!A121:E336, 2, FALSE)</f>
        <v>No</v>
      </c>
      <c r="R122" s="8">
        <f>VLOOKUP(A122, Placement_detail!A121:E336, 3, FALSE)</f>
        <v>73</v>
      </c>
      <c r="S122" s="8" t="str">
        <f>VLOOKUP(A122, Placement_detail!A121:E336, 4, FALSE)</f>
        <v>Not Placed</v>
      </c>
      <c r="T122" s="8">
        <f>VLOOKUP(A122, Placement_detail!A121:E336, 5, FALSE)</f>
        <v>0</v>
      </c>
      <c r="U122" s="8">
        <f t="shared" si="5"/>
        <v>0</v>
      </c>
    </row>
    <row r="123" spans="1:21" ht="12.5" x14ac:dyDescent="0.25">
      <c r="A123" s="8">
        <v>122</v>
      </c>
      <c r="B123" s="11" t="s">
        <v>132</v>
      </c>
      <c r="C123" s="9" t="s">
        <v>28</v>
      </c>
      <c r="D123" s="8">
        <v>64</v>
      </c>
      <c r="E123" s="10">
        <f t="shared" si="6"/>
        <v>6.7368421052631575</v>
      </c>
      <c r="F123" s="9" t="s">
        <v>19</v>
      </c>
      <c r="G123" s="8">
        <v>67</v>
      </c>
      <c r="H123" s="10">
        <f t="shared" si="7"/>
        <v>7.0526315789473681</v>
      </c>
      <c r="I123" s="9" t="s">
        <v>14</v>
      </c>
      <c r="J123" s="9" t="s">
        <v>20</v>
      </c>
      <c r="K123" s="8">
        <v>69.599999999999994</v>
      </c>
      <c r="L123" s="10">
        <f t="shared" si="8"/>
        <v>7.3263157894736839</v>
      </c>
      <c r="M123" s="9" t="s">
        <v>16</v>
      </c>
      <c r="N123" s="9" t="s">
        <v>17</v>
      </c>
      <c r="O123" s="8">
        <v>71.489999999999995</v>
      </c>
      <c r="P123" s="10">
        <f t="shared" si="9"/>
        <v>7.5252631578947362</v>
      </c>
      <c r="Q123" s="8" t="str">
        <f>VLOOKUP(A123, Placement_detail!A122:E337, 2, FALSE)</f>
        <v>Yes</v>
      </c>
      <c r="R123" s="8">
        <f>VLOOKUP(A123, Placement_detail!A122:E337, 3, FALSE)</f>
        <v>55.67</v>
      </c>
      <c r="S123" s="8" t="str">
        <f>VLOOKUP(A123, Placement_detail!A122:E337, 4, FALSE)</f>
        <v>Placed</v>
      </c>
      <c r="T123" s="8">
        <f>VLOOKUP(A123, Placement_detail!A122:E337, 5, FALSE)</f>
        <v>250000</v>
      </c>
      <c r="U123" s="8">
        <f t="shared" si="5"/>
        <v>1</v>
      </c>
    </row>
    <row r="124" spans="1:21" ht="12.5" x14ac:dyDescent="0.25">
      <c r="A124" s="8">
        <v>123</v>
      </c>
      <c r="B124" s="11" t="s">
        <v>133</v>
      </c>
      <c r="C124" s="9" t="s">
        <v>28</v>
      </c>
      <c r="D124" s="8">
        <v>66.5</v>
      </c>
      <c r="E124" s="10">
        <f t="shared" si="6"/>
        <v>7</v>
      </c>
      <c r="F124" s="9" t="s">
        <v>19</v>
      </c>
      <c r="G124" s="8">
        <v>66.8</v>
      </c>
      <c r="H124" s="10">
        <f t="shared" si="7"/>
        <v>7.0315789473684207</v>
      </c>
      <c r="I124" s="9" t="s">
        <v>19</v>
      </c>
      <c r="J124" s="9" t="s">
        <v>23</v>
      </c>
      <c r="K124" s="8">
        <v>69.3</v>
      </c>
      <c r="L124" s="10">
        <f t="shared" si="8"/>
        <v>7.2947368421052632</v>
      </c>
      <c r="M124" s="9" t="s">
        <v>24</v>
      </c>
      <c r="N124" s="9" t="s">
        <v>21</v>
      </c>
      <c r="O124" s="8">
        <v>71</v>
      </c>
      <c r="P124" s="10">
        <f t="shared" si="9"/>
        <v>7.4736842105263159</v>
      </c>
      <c r="Q124" s="8" t="str">
        <f>VLOOKUP(A124, Placement_detail!A123:E338, 2, FALSE)</f>
        <v>Yes</v>
      </c>
      <c r="R124" s="8">
        <f>VLOOKUP(A124, Placement_detail!A123:E338, 3, FALSE)</f>
        <v>80.400000000000006</v>
      </c>
      <c r="S124" s="8" t="str">
        <f>VLOOKUP(A124, Placement_detail!A123:E338, 4, FALSE)</f>
        <v>Placed</v>
      </c>
      <c r="T124" s="8">
        <f>VLOOKUP(A124, Placement_detail!A123:E338, 5, FALSE)</f>
        <v>236000</v>
      </c>
      <c r="U124" s="8">
        <f t="shared" si="5"/>
        <v>1</v>
      </c>
    </row>
    <row r="125" spans="1:21" ht="12.5" x14ac:dyDescent="0.25">
      <c r="A125" s="8">
        <v>124</v>
      </c>
      <c r="B125" s="11" t="s">
        <v>44</v>
      </c>
      <c r="C125" s="9" t="s">
        <v>13</v>
      </c>
      <c r="D125" s="8">
        <v>74</v>
      </c>
      <c r="E125" s="10">
        <f t="shared" si="6"/>
        <v>7.7894736842105265</v>
      </c>
      <c r="F125" s="9" t="s">
        <v>14</v>
      </c>
      <c r="G125" s="8">
        <v>59</v>
      </c>
      <c r="H125" s="10">
        <f t="shared" si="7"/>
        <v>6.2105263157894735</v>
      </c>
      <c r="I125" s="9" t="s">
        <v>14</v>
      </c>
      <c r="J125" s="9" t="s">
        <v>15</v>
      </c>
      <c r="K125" s="8">
        <v>73</v>
      </c>
      <c r="L125" s="10">
        <f t="shared" si="8"/>
        <v>7.6842105263157894</v>
      </c>
      <c r="M125" s="9" t="s">
        <v>24</v>
      </c>
      <c r="N125" s="9" t="s">
        <v>17</v>
      </c>
      <c r="O125" s="8">
        <v>56.7</v>
      </c>
      <c r="P125" s="10">
        <f t="shared" si="9"/>
        <v>5.9684210526315793</v>
      </c>
      <c r="Q125" s="8" t="str">
        <f>VLOOKUP(A125, Placement_detail!A124:E339, 2, FALSE)</f>
        <v>Yes</v>
      </c>
      <c r="R125" s="8">
        <f>VLOOKUP(A125, Placement_detail!A124:E339, 3, FALSE)</f>
        <v>60</v>
      </c>
      <c r="S125" s="8" t="str">
        <f>VLOOKUP(A125, Placement_detail!A124:E339, 4, FALSE)</f>
        <v>Placed</v>
      </c>
      <c r="T125" s="8">
        <f>VLOOKUP(A125, Placement_detail!A124:E339, 5, FALSE)</f>
        <v>240000</v>
      </c>
      <c r="U125" s="8">
        <f t="shared" si="5"/>
        <v>1</v>
      </c>
    </row>
    <row r="126" spans="1:21" ht="12.5" x14ac:dyDescent="0.25">
      <c r="A126" s="8">
        <v>125</v>
      </c>
      <c r="B126" s="11" t="s">
        <v>105</v>
      </c>
      <c r="C126" s="9" t="s">
        <v>13</v>
      </c>
      <c r="D126" s="8">
        <v>67</v>
      </c>
      <c r="E126" s="10">
        <f t="shared" si="6"/>
        <v>7.0526315789473681</v>
      </c>
      <c r="F126" s="9" t="s">
        <v>19</v>
      </c>
      <c r="G126" s="8">
        <v>71</v>
      </c>
      <c r="H126" s="10">
        <f t="shared" si="7"/>
        <v>7.4736842105263159</v>
      </c>
      <c r="I126" s="9" t="s">
        <v>19</v>
      </c>
      <c r="J126" s="9" t="s">
        <v>20</v>
      </c>
      <c r="K126" s="8">
        <v>64.33</v>
      </c>
      <c r="L126" s="10">
        <f t="shared" si="8"/>
        <v>6.7715789473684209</v>
      </c>
      <c r="M126" s="9" t="s">
        <v>14</v>
      </c>
      <c r="N126" s="9" t="s">
        <v>17</v>
      </c>
      <c r="O126" s="8">
        <v>61.26</v>
      </c>
      <c r="P126" s="10">
        <f t="shared" si="9"/>
        <v>6.4484210526315788</v>
      </c>
      <c r="Q126" s="8" t="str">
        <f>VLOOKUP(A126, Placement_detail!A125:E340, 2, FALSE)</f>
        <v>Yes</v>
      </c>
      <c r="R126" s="8">
        <f>VLOOKUP(A126, Placement_detail!A125:E340, 3, FALSE)</f>
        <v>64</v>
      </c>
      <c r="S126" s="8" t="str">
        <f>VLOOKUP(A126, Placement_detail!A125:E340, 4, FALSE)</f>
        <v>Placed</v>
      </c>
      <c r="T126" s="8">
        <f>VLOOKUP(A126, Placement_detail!A125:E340, 5, FALSE)</f>
        <v>250000</v>
      </c>
      <c r="U126" s="8">
        <f t="shared" si="5"/>
        <v>1</v>
      </c>
    </row>
    <row r="127" spans="1:21" ht="12.5" x14ac:dyDescent="0.25">
      <c r="A127" s="8">
        <v>126</v>
      </c>
      <c r="B127" s="11" t="s">
        <v>134</v>
      </c>
      <c r="C127" s="9" t="s">
        <v>28</v>
      </c>
      <c r="D127" s="8">
        <v>84</v>
      </c>
      <c r="E127" s="10">
        <f t="shared" si="6"/>
        <v>8.8421052631578956</v>
      </c>
      <c r="F127" s="9" t="s">
        <v>19</v>
      </c>
      <c r="G127" s="8">
        <v>73</v>
      </c>
      <c r="H127" s="10">
        <f t="shared" si="7"/>
        <v>7.6842105263157894</v>
      </c>
      <c r="I127" s="9" t="s">
        <v>19</v>
      </c>
      <c r="J127" s="9" t="s">
        <v>15</v>
      </c>
      <c r="K127" s="8">
        <v>73</v>
      </c>
      <c r="L127" s="10">
        <f t="shared" si="8"/>
        <v>7.6842105263157894</v>
      </c>
      <c r="M127" s="9" t="s">
        <v>24</v>
      </c>
      <c r="N127" s="9" t="s">
        <v>21</v>
      </c>
      <c r="O127" s="8">
        <v>73.33</v>
      </c>
      <c r="P127" s="10">
        <f t="shared" si="9"/>
        <v>7.7189473684210528</v>
      </c>
      <c r="Q127" s="8" t="str">
        <f>VLOOKUP(A127, Placement_detail!A126:E341, 2, FALSE)</f>
        <v>No</v>
      </c>
      <c r="R127" s="8">
        <f>VLOOKUP(A127, Placement_detail!A126:E341, 3, FALSE)</f>
        <v>75</v>
      </c>
      <c r="S127" s="8" t="str">
        <f>VLOOKUP(A127, Placement_detail!A126:E341, 4, FALSE)</f>
        <v>Placed</v>
      </c>
      <c r="T127" s="8">
        <f>VLOOKUP(A127, Placement_detail!A126:E341, 5, FALSE)</f>
        <v>350000</v>
      </c>
      <c r="U127" s="8">
        <f t="shared" si="5"/>
        <v>1</v>
      </c>
    </row>
    <row r="128" spans="1:21" ht="12.5" x14ac:dyDescent="0.25">
      <c r="A128" s="8">
        <v>127</v>
      </c>
      <c r="B128" s="11" t="s">
        <v>135</v>
      </c>
      <c r="C128" s="9" t="s">
        <v>28</v>
      </c>
      <c r="D128" s="8">
        <v>79</v>
      </c>
      <c r="E128" s="10">
        <f t="shared" si="6"/>
        <v>8.3157894736842106</v>
      </c>
      <c r="F128" s="9" t="s">
        <v>14</v>
      </c>
      <c r="G128" s="8">
        <v>61</v>
      </c>
      <c r="H128" s="10">
        <f t="shared" si="7"/>
        <v>6.4210526315789478</v>
      </c>
      <c r="I128" s="9" t="s">
        <v>14</v>
      </c>
      <c r="J128" s="9" t="s">
        <v>20</v>
      </c>
      <c r="K128" s="8">
        <v>75.5</v>
      </c>
      <c r="L128" s="10">
        <f t="shared" si="8"/>
        <v>7.9473684210526319</v>
      </c>
      <c r="M128" s="9" t="s">
        <v>16</v>
      </c>
      <c r="N128" s="9" t="s">
        <v>21</v>
      </c>
      <c r="O128" s="8">
        <v>68.2</v>
      </c>
      <c r="P128" s="10">
        <f t="shared" si="9"/>
        <v>7.1789473684210527</v>
      </c>
      <c r="Q128" s="8" t="str">
        <f>VLOOKUP(A128, Placement_detail!A127:E342, 2, FALSE)</f>
        <v>Yes</v>
      </c>
      <c r="R128" s="8">
        <f>VLOOKUP(A128, Placement_detail!A127:E342, 3, FALSE)</f>
        <v>70</v>
      </c>
      <c r="S128" s="8" t="str">
        <f>VLOOKUP(A128, Placement_detail!A127:E342, 4, FALSE)</f>
        <v>Placed</v>
      </c>
      <c r="T128" s="8">
        <f>VLOOKUP(A128, Placement_detail!A127:E342, 5, FALSE)</f>
        <v>210000</v>
      </c>
      <c r="U128" s="8">
        <f t="shared" si="5"/>
        <v>1</v>
      </c>
    </row>
    <row r="129" spans="1:21" ht="12.5" x14ac:dyDescent="0.25">
      <c r="A129" s="8">
        <v>128</v>
      </c>
      <c r="B129" s="11" t="s">
        <v>136</v>
      </c>
      <c r="C129" s="9" t="s">
        <v>28</v>
      </c>
      <c r="D129" s="8">
        <v>72</v>
      </c>
      <c r="E129" s="10">
        <f t="shared" si="6"/>
        <v>7.5789473684210522</v>
      </c>
      <c r="F129" s="9" t="s">
        <v>14</v>
      </c>
      <c r="G129" s="8">
        <v>60</v>
      </c>
      <c r="H129" s="10">
        <f t="shared" si="7"/>
        <v>6.3157894736842106</v>
      </c>
      <c r="I129" s="9" t="s">
        <v>14</v>
      </c>
      <c r="J129" s="9" t="s">
        <v>20</v>
      </c>
      <c r="K129" s="8">
        <v>69</v>
      </c>
      <c r="L129" s="10">
        <f t="shared" si="8"/>
        <v>7.2631578947368425</v>
      </c>
      <c r="M129" s="9" t="s">
        <v>24</v>
      </c>
      <c r="N129" s="9" t="s">
        <v>17</v>
      </c>
      <c r="O129" s="8">
        <v>58.4</v>
      </c>
      <c r="P129" s="10">
        <f t="shared" si="9"/>
        <v>6.1473684210526311</v>
      </c>
      <c r="Q129" s="8" t="str">
        <f>VLOOKUP(A129, Placement_detail!A128:E343, 2, FALSE)</f>
        <v>No</v>
      </c>
      <c r="R129" s="8">
        <f>VLOOKUP(A129, Placement_detail!A128:E343, 3, FALSE)</f>
        <v>55.5</v>
      </c>
      <c r="S129" s="8" t="str">
        <f>VLOOKUP(A129, Placement_detail!A128:E343, 4, FALSE)</f>
        <v>Placed</v>
      </c>
      <c r="T129" s="8">
        <f>VLOOKUP(A129, Placement_detail!A128:E343, 5, FALSE)</f>
        <v>250000</v>
      </c>
      <c r="U129" s="8">
        <f t="shared" si="5"/>
        <v>1</v>
      </c>
    </row>
    <row r="130" spans="1:21" ht="12.5" x14ac:dyDescent="0.25">
      <c r="A130" s="8">
        <v>129</v>
      </c>
      <c r="B130" s="11" t="s">
        <v>137</v>
      </c>
      <c r="C130" s="9" t="s">
        <v>13</v>
      </c>
      <c r="D130" s="8">
        <v>80.400000000000006</v>
      </c>
      <c r="E130" s="10">
        <f t="shared" si="6"/>
        <v>8.4631578947368435</v>
      </c>
      <c r="F130" s="9" t="s">
        <v>19</v>
      </c>
      <c r="G130" s="8">
        <v>73.400000000000006</v>
      </c>
      <c r="H130" s="10">
        <f t="shared" si="7"/>
        <v>7.7263157894736851</v>
      </c>
      <c r="I130" s="9" t="s">
        <v>19</v>
      </c>
      <c r="J130" s="9" t="s">
        <v>20</v>
      </c>
      <c r="K130" s="8">
        <v>77.72</v>
      </c>
      <c r="L130" s="10">
        <f t="shared" si="8"/>
        <v>8.1810526315789467</v>
      </c>
      <c r="M130" s="9" t="s">
        <v>16</v>
      </c>
      <c r="N130" s="9" t="s">
        <v>17</v>
      </c>
      <c r="O130" s="8">
        <v>76.260000000000005</v>
      </c>
      <c r="P130" s="10">
        <f t="shared" si="9"/>
        <v>8.0273684210526319</v>
      </c>
      <c r="Q130" s="8" t="str">
        <f>VLOOKUP(A130, Placement_detail!A129:E344, 2, FALSE)</f>
        <v>Yes</v>
      </c>
      <c r="R130" s="8">
        <f>VLOOKUP(A130, Placement_detail!A129:E344, 3, FALSE)</f>
        <v>81.2</v>
      </c>
      <c r="S130" s="8" t="str">
        <f>VLOOKUP(A130, Placement_detail!A129:E344, 4, FALSE)</f>
        <v>Placed</v>
      </c>
      <c r="T130" s="8">
        <f>VLOOKUP(A130, Placement_detail!A129:E344, 5, FALSE)</f>
        <v>400000</v>
      </c>
      <c r="U130" s="8">
        <f t="shared" ref="U130:U193" si="10">IF(S130="Placed", 1, 0)</f>
        <v>1</v>
      </c>
    </row>
    <row r="131" spans="1:21" ht="12.5" x14ac:dyDescent="0.25">
      <c r="A131" s="8">
        <v>130</v>
      </c>
      <c r="B131" s="11" t="s">
        <v>138</v>
      </c>
      <c r="C131" s="9" t="s">
        <v>13</v>
      </c>
      <c r="D131" s="8">
        <v>76.7</v>
      </c>
      <c r="E131" s="10">
        <f t="shared" ref="E131:E194" si="11">D131/9.5</f>
        <v>8.0736842105263165</v>
      </c>
      <c r="F131" s="9" t="s">
        <v>19</v>
      </c>
      <c r="G131" s="8">
        <v>89.7</v>
      </c>
      <c r="H131" s="10">
        <f t="shared" ref="H131:H194" si="12">G131/9.5</f>
        <v>9.4421052631578952</v>
      </c>
      <c r="I131" s="9" t="s">
        <v>14</v>
      </c>
      <c r="J131" s="9" t="s">
        <v>15</v>
      </c>
      <c r="K131" s="8">
        <v>66</v>
      </c>
      <c r="L131" s="10">
        <f t="shared" ref="L131:L194" si="13">K131/9.5</f>
        <v>6.9473684210526319</v>
      </c>
      <c r="M131" s="9" t="s">
        <v>24</v>
      </c>
      <c r="N131" s="9" t="s">
        <v>21</v>
      </c>
      <c r="O131" s="8">
        <v>68.55</v>
      </c>
      <c r="P131" s="10">
        <f t="shared" ref="P131:P194" si="14">O131/9.5</f>
        <v>7.2157894736842101</v>
      </c>
      <c r="Q131" s="8" t="str">
        <f>VLOOKUP(A131, Placement_detail!A130:E345, 2, FALSE)</f>
        <v>Yes</v>
      </c>
      <c r="R131" s="8">
        <f>VLOOKUP(A131, Placement_detail!A130:E345, 3, FALSE)</f>
        <v>90</v>
      </c>
      <c r="S131" s="8" t="str">
        <f>VLOOKUP(A131, Placement_detail!A130:E345, 4, FALSE)</f>
        <v>Placed</v>
      </c>
      <c r="T131" s="8">
        <f>VLOOKUP(A131, Placement_detail!A130:E345, 5, FALSE)</f>
        <v>250000</v>
      </c>
      <c r="U131" s="8">
        <f t="shared" si="10"/>
        <v>1</v>
      </c>
    </row>
    <row r="132" spans="1:21" ht="12.5" x14ac:dyDescent="0.25">
      <c r="A132" s="8">
        <v>131</v>
      </c>
      <c r="B132" s="11" t="s">
        <v>110</v>
      </c>
      <c r="C132" s="9" t="s">
        <v>13</v>
      </c>
      <c r="D132" s="8">
        <v>62</v>
      </c>
      <c r="E132" s="10">
        <f t="shared" si="11"/>
        <v>6.5263157894736841</v>
      </c>
      <c r="F132" s="9" t="s">
        <v>19</v>
      </c>
      <c r="G132" s="8">
        <v>65</v>
      </c>
      <c r="H132" s="10">
        <f t="shared" si="12"/>
        <v>6.8421052631578947</v>
      </c>
      <c r="I132" s="9" t="s">
        <v>14</v>
      </c>
      <c r="J132" s="9" t="s">
        <v>15</v>
      </c>
      <c r="K132" s="8">
        <v>60</v>
      </c>
      <c r="L132" s="10">
        <f t="shared" si="13"/>
        <v>6.3157894736842106</v>
      </c>
      <c r="M132" s="9" t="s">
        <v>24</v>
      </c>
      <c r="N132" s="9" t="s">
        <v>21</v>
      </c>
      <c r="O132" s="8">
        <v>64.150000000000006</v>
      </c>
      <c r="P132" s="10">
        <f t="shared" si="14"/>
        <v>6.7526315789473692</v>
      </c>
      <c r="Q132" s="8" t="str">
        <f>VLOOKUP(A132, Placement_detail!A131:E346, 2, FALSE)</f>
        <v>No</v>
      </c>
      <c r="R132" s="8">
        <f>VLOOKUP(A132, Placement_detail!A131:E346, 3, FALSE)</f>
        <v>84</v>
      </c>
      <c r="S132" s="8" t="str">
        <f>VLOOKUP(A132, Placement_detail!A131:E346, 4, FALSE)</f>
        <v>Not Placed</v>
      </c>
      <c r="T132" s="8">
        <f>VLOOKUP(A132, Placement_detail!A131:E346, 5, FALSE)</f>
        <v>0</v>
      </c>
      <c r="U132" s="8">
        <f t="shared" si="10"/>
        <v>0</v>
      </c>
    </row>
    <row r="133" spans="1:21" ht="12.5" x14ac:dyDescent="0.25">
      <c r="A133" s="8">
        <v>132</v>
      </c>
      <c r="B133" s="11" t="s">
        <v>139</v>
      </c>
      <c r="C133" s="9" t="s">
        <v>28</v>
      </c>
      <c r="D133" s="8">
        <v>74.900000000000006</v>
      </c>
      <c r="E133" s="10">
        <f t="shared" si="11"/>
        <v>7.8842105263157904</v>
      </c>
      <c r="F133" s="9" t="s">
        <v>14</v>
      </c>
      <c r="G133" s="8">
        <v>57</v>
      </c>
      <c r="H133" s="10">
        <f t="shared" si="12"/>
        <v>6</v>
      </c>
      <c r="I133" s="9" t="s">
        <v>14</v>
      </c>
      <c r="J133" s="9" t="s">
        <v>20</v>
      </c>
      <c r="K133" s="8">
        <v>62</v>
      </c>
      <c r="L133" s="10">
        <f t="shared" si="13"/>
        <v>6.5263157894736841</v>
      </c>
      <c r="M133" s="9" t="s">
        <v>14</v>
      </c>
      <c r="N133" s="9" t="s">
        <v>21</v>
      </c>
      <c r="O133" s="8">
        <v>60.78</v>
      </c>
      <c r="P133" s="10">
        <f t="shared" si="14"/>
        <v>6.3978947368421055</v>
      </c>
      <c r="Q133" s="8" t="str">
        <f>VLOOKUP(A133, Placement_detail!A132:E347, 2, FALSE)</f>
        <v>Yes</v>
      </c>
      <c r="R133" s="8">
        <f>VLOOKUP(A133, Placement_detail!A132:E347, 3, FALSE)</f>
        <v>80</v>
      </c>
      <c r="S133" s="8" t="str">
        <f>VLOOKUP(A133, Placement_detail!A132:E347, 4, FALSE)</f>
        <v>Placed</v>
      </c>
      <c r="T133" s="8">
        <f>VLOOKUP(A133, Placement_detail!A132:E347, 5, FALSE)</f>
        <v>360000</v>
      </c>
      <c r="U133" s="8">
        <f t="shared" si="10"/>
        <v>1</v>
      </c>
    </row>
    <row r="134" spans="1:21" ht="12.5" x14ac:dyDescent="0.25">
      <c r="A134" s="8">
        <v>133</v>
      </c>
      <c r="B134" s="11" t="s">
        <v>140</v>
      </c>
      <c r="C134" s="9" t="s">
        <v>13</v>
      </c>
      <c r="D134" s="8">
        <v>67</v>
      </c>
      <c r="E134" s="10">
        <f t="shared" si="11"/>
        <v>7.0526315789473681</v>
      </c>
      <c r="F134" s="9" t="s">
        <v>14</v>
      </c>
      <c r="G134" s="8">
        <v>68</v>
      </c>
      <c r="H134" s="10">
        <f t="shared" si="12"/>
        <v>7.1578947368421053</v>
      </c>
      <c r="I134" s="9" t="s">
        <v>14</v>
      </c>
      <c r="J134" s="9" t="s">
        <v>15</v>
      </c>
      <c r="K134" s="8">
        <v>64</v>
      </c>
      <c r="L134" s="10">
        <f t="shared" si="13"/>
        <v>6.7368421052631575</v>
      </c>
      <c r="M134" s="9" t="s">
        <v>24</v>
      </c>
      <c r="N134" s="9" t="s">
        <v>17</v>
      </c>
      <c r="O134" s="8">
        <v>53.49</v>
      </c>
      <c r="P134" s="10">
        <f t="shared" si="14"/>
        <v>5.6305263157894743</v>
      </c>
      <c r="Q134" s="8" t="str">
        <f>VLOOKUP(A134, Placement_detail!A133:E348, 2, FALSE)</f>
        <v>Yes</v>
      </c>
      <c r="R134" s="8">
        <f>VLOOKUP(A134, Placement_detail!A133:E348, 3, FALSE)</f>
        <v>74.400000000000006</v>
      </c>
      <c r="S134" s="8" t="str">
        <f>VLOOKUP(A134, Placement_detail!A133:E348, 4, FALSE)</f>
        <v>Placed</v>
      </c>
      <c r="T134" s="8">
        <f>VLOOKUP(A134, Placement_detail!A133:E348, 5, FALSE)</f>
        <v>300000</v>
      </c>
      <c r="U134" s="8">
        <f t="shared" si="10"/>
        <v>1</v>
      </c>
    </row>
    <row r="135" spans="1:21" ht="12.5" x14ac:dyDescent="0.25">
      <c r="A135" s="8">
        <v>134</v>
      </c>
      <c r="B135" s="11" t="s">
        <v>89</v>
      </c>
      <c r="C135" s="9" t="s">
        <v>13</v>
      </c>
      <c r="D135" s="8">
        <v>73</v>
      </c>
      <c r="E135" s="10">
        <f t="shared" si="11"/>
        <v>7.6842105263157894</v>
      </c>
      <c r="F135" s="9" t="s">
        <v>19</v>
      </c>
      <c r="G135" s="8">
        <v>64</v>
      </c>
      <c r="H135" s="10">
        <f t="shared" si="12"/>
        <v>6.7368421052631575</v>
      </c>
      <c r="I135" s="9" t="s">
        <v>14</v>
      </c>
      <c r="J135" s="9" t="s">
        <v>15</v>
      </c>
      <c r="K135" s="8">
        <v>77</v>
      </c>
      <c r="L135" s="10">
        <f t="shared" si="13"/>
        <v>8.1052631578947363</v>
      </c>
      <c r="M135" s="9" t="s">
        <v>24</v>
      </c>
      <c r="N135" s="9" t="s">
        <v>17</v>
      </c>
      <c r="O135" s="8">
        <v>60.98</v>
      </c>
      <c r="P135" s="10">
        <f t="shared" si="14"/>
        <v>6.4189473684210521</v>
      </c>
      <c r="Q135" s="8" t="str">
        <f>VLOOKUP(A135, Placement_detail!A134:E349, 2, FALSE)</f>
        <v>Yes</v>
      </c>
      <c r="R135" s="8">
        <f>VLOOKUP(A135, Placement_detail!A134:E349, 3, FALSE)</f>
        <v>65</v>
      </c>
      <c r="S135" s="8" t="str">
        <f>VLOOKUP(A135, Placement_detail!A134:E349, 4, FALSE)</f>
        <v>Placed</v>
      </c>
      <c r="T135" s="8">
        <f>VLOOKUP(A135, Placement_detail!A134:E349, 5, FALSE)</f>
        <v>250000</v>
      </c>
      <c r="U135" s="8">
        <f t="shared" si="10"/>
        <v>1</v>
      </c>
    </row>
    <row r="136" spans="1:21" ht="12.5" x14ac:dyDescent="0.25">
      <c r="A136" s="8">
        <v>135</v>
      </c>
      <c r="B136" s="11" t="s">
        <v>141</v>
      </c>
      <c r="C136" s="9" t="s">
        <v>28</v>
      </c>
      <c r="D136" s="8">
        <v>77.44</v>
      </c>
      <c r="E136" s="10">
        <f t="shared" si="11"/>
        <v>8.1515789473684208</v>
      </c>
      <c r="F136" s="9" t="s">
        <v>19</v>
      </c>
      <c r="G136" s="8">
        <v>92</v>
      </c>
      <c r="H136" s="10">
        <f t="shared" si="12"/>
        <v>9.6842105263157894</v>
      </c>
      <c r="I136" s="9" t="s">
        <v>14</v>
      </c>
      <c r="J136" s="9" t="s">
        <v>15</v>
      </c>
      <c r="K136" s="8">
        <v>72</v>
      </c>
      <c r="L136" s="10">
        <f t="shared" si="13"/>
        <v>7.5789473684210522</v>
      </c>
      <c r="M136" s="9" t="s">
        <v>24</v>
      </c>
      <c r="N136" s="9" t="s">
        <v>21</v>
      </c>
      <c r="O136" s="8">
        <v>67.13</v>
      </c>
      <c r="P136" s="10">
        <f t="shared" si="14"/>
        <v>7.0663157894736841</v>
      </c>
      <c r="Q136" s="8" t="str">
        <f>VLOOKUP(A136, Placement_detail!A135:E350, 2, FALSE)</f>
        <v>Yes</v>
      </c>
      <c r="R136" s="8">
        <f>VLOOKUP(A136, Placement_detail!A135:E350, 3, FALSE)</f>
        <v>94</v>
      </c>
      <c r="S136" s="8" t="str">
        <f>VLOOKUP(A136, Placement_detail!A135:E350, 4, FALSE)</f>
        <v>Placed</v>
      </c>
      <c r="T136" s="8">
        <f>VLOOKUP(A136, Placement_detail!A135:E350, 5, FALSE)</f>
        <v>250000</v>
      </c>
      <c r="U136" s="8">
        <f t="shared" si="10"/>
        <v>1</v>
      </c>
    </row>
    <row r="137" spans="1:21" ht="12.5" x14ac:dyDescent="0.25">
      <c r="A137" s="8">
        <v>136</v>
      </c>
      <c r="B137" s="11" t="s">
        <v>114</v>
      </c>
      <c r="C137" s="9" t="s">
        <v>28</v>
      </c>
      <c r="D137" s="8">
        <v>72</v>
      </c>
      <c r="E137" s="10">
        <f t="shared" si="11"/>
        <v>7.5789473684210522</v>
      </c>
      <c r="F137" s="9" t="s">
        <v>19</v>
      </c>
      <c r="G137" s="8">
        <v>56</v>
      </c>
      <c r="H137" s="10">
        <f t="shared" si="12"/>
        <v>5.8947368421052628</v>
      </c>
      <c r="I137" s="9" t="s">
        <v>14</v>
      </c>
      <c r="J137" s="9" t="s">
        <v>20</v>
      </c>
      <c r="K137" s="8">
        <v>69</v>
      </c>
      <c r="L137" s="10">
        <f t="shared" si="13"/>
        <v>7.2631578947368425</v>
      </c>
      <c r="M137" s="9" t="s">
        <v>24</v>
      </c>
      <c r="N137" s="9" t="s">
        <v>17</v>
      </c>
      <c r="O137" s="8">
        <v>65.63</v>
      </c>
      <c r="P137" s="10">
        <f t="shared" si="14"/>
        <v>6.9084210526315788</v>
      </c>
      <c r="Q137" s="8" t="str">
        <f>VLOOKUP(A137, Placement_detail!A136:E351, 2, FALSE)</f>
        <v>No</v>
      </c>
      <c r="R137" s="8">
        <f>VLOOKUP(A137, Placement_detail!A136:E351, 3, FALSE)</f>
        <v>55.6</v>
      </c>
      <c r="S137" s="8" t="str">
        <f>VLOOKUP(A137, Placement_detail!A136:E351, 4, FALSE)</f>
        <v>Placed</v>
      </c>
      <c r="T137" s="8">
        <f>VLOOKUP(A137, Placement_detail!A136:E351, 5, FALSE)</f>
        <v>200000</v>
      </c>
      <c r="U137" s="8">
        <f t="shared" si="10"/>
        <v>1</v>
      </c>
    </row>
    <row r="138" spans="1:21" ht="12.5" x14ac:dyDescent="0.25">
      <c r="A138" s="8">
        <v>137</v>
      </c>
      <c r="B138" s="11" t="s">
        <v>142</v>
      </c>
      <c r="C138" s="9" t="s">
        <v>28</v>
      </c>
      <c r="D138" s="8">
        <v>47</v>
      </c>
      <c r="E138" s="10">
        <f t="shared" si="11"/>
        <v>4.9473684210526319</v>
      </c>
      <c r="F138" s="9" t="s">
        <v>19</v>
      </c>
      <c r="G138" s="8">
        <v>59</v>
      </c>
      <c r="H138" s="10">
        <f t="shared" si="12"/>
        <v>6.2105263157894735</v>
      </c>
      <c r="I138" s="9" t="s">
        <v>19</v>
      </c>
      <c r="J138" s="9" t="s">
        <v>23</v>
      </c>
      <c r="K138" s="8">
        <v>64</v>
      </c>
      <c r="L138" s="10">
        <f t="shared" si="13"/>
        <v>6.7368421052631575</v>
      </c>
      <c r="M138" s="9" t="s">
        <v>24</v>
      </c>
      <c r="N138" s="9" t="s">
        <v>21</v>
      </c>
      <c r="O138" s="8">
        <v>61.58</v>
      </c>
      <c r="P138" s="10">
        <f t="shared" si="14"/>
        <v>6.4821052631578944</v>
      </c>
      <c r="Q138" s="8" t="str">
        <f>VLOOKUP(A138, Placement_detail!A137:E352, 2, FALSE)</f>
        <v>No</v>
      </c>
      <c r="R138" s="8">
        <f>VLOOKUP(A138, Placement_detail!A137:E352, 3, FALSE)</f>
        <v>78</v>
      </c>
      <c r="S138" s="8" t="str">
        <f>VLOOKUP(A138, Placement_detail!A137:E352, 4, FALSE)</f>
        <v>Not Placed</v>
      </c>
      <c r="T138" s="8">
        <f>VLOOKUP(A138, Placement_detail!A137:E352, 5, FALSE)</f>
        <v>0</v>
      </c>
      <c r="U138" s="8">
        <f t="shared" si="10"/>
        <v>0</v>
      </c>
    </row>
    <row r="139" spans="1:21" ht="12.5" x14ac:dyDescent="0.25">
      <c r="A139" s="8">
        <v>138</v>
      </c>
      <c r="B139" s="11" t="s">
        <v>143</v>
      </c>
      <c r="C139" s="9" t="s">
        <v>13</v>
      </c>
      <c r="D139" s="8">
        <v>67</v>
      </c>
      <c r="E139" s="10">
        <f t="shared" si="11"/>
        <v>7.0526315789473681</v>
      </c>
      <c r="F139" s="9" t="s">
        <v>14</v>
      </c>
      <c r="G139" s="8">
        <v>63</v>
      </c>
      <c r="H139" s="10">
        <f t="shared" si="12"/>
        <v>6.6315789473684212</v>
      </c>
      <c r="I139" s="9" t="s">
        <v>19</v>
      </c>
      <c r="J139" s="9" t="s">
        <v>15</v>
      </c>
      <c r="K139" s="8">
        <v>72</v>
      </c>
      <c r="L139" s="10">
        <f t="shared" si="13"/>
        <v>7.5789473684210522</v>
      </c>
      <c r="M139" s="9" t="s">
        <v>24</v>
      </c>
      <c r="N139" s="9" t="s">
        <v>17</v>
      </c>
      <c r="O139" s="8">
        <v>60.41</v>
      </c>
      <c r="P139" s="10">
        <f t="shared" si="14"/>
        <v>6.3589473684210525</v>
      </c>
      <c r="Q139" s="8" t="str">
        <f>VLOOKUP(A139, Placement_detail!A138:E353, 2, FALSE)</f>
        <v>No</v>
      </c>
      <c r="R139" s="8">
        <f>VLOOKUP(A139, Placement_detail!A138:E353, 3, FALSE)</f>
        <v>56</v>
      </c>
      <c r="S139" s="8" t="str">
        <f>VLOOKUP(A139, Placement_detail!A138:E353, 4, FALSE)</f>
        <v>Placed</v>
      </c>
      <c r="T139" s="8">
        <f>VLOOKUP(A139, Placement_detail!A138:E353, 5, FALSE)</f>
        <v>225000</v>
      </c>
      <c r="U139" s="8">
        <f t="shared" si="10"/>
        <v>1</v>
      </c>
    </row>
    <row r="140" spans="1:21" ht="12.5" x14ac:dyDescent="0.25">
      <c r="A140" s="8">
        <v>139</v>
      </c>
      <c r="B140" s="11" t="s">
        <v>144</v>
      </c>
      <c r="C140" s="9" t="s">
        <v>28</v>
      </c>
      <c r="D140" s="8">
        <v>82</v>
      </c>
      <c r="E140" s="10">
        <f t="shared" si="11"/>
        <v>8.6315789473684212</v>
      </c>
      <c r="F140" s="9" t="s">
        <v>14</v>
      </c>
      <c r="G140" s="8">
        <v>64</v>
      </c>
      <c r="H140" s="10">
        <f t="shared" si="12"/>
        <v>6.7368421052631575</v>
      </c>
      <c r="I140" s="9" t="s">
        <v>14</v>
      </c>
      <c r="J140" s="9" t="s">
        <v>20</v>
      </c>
      <c r="K140" s="8">
        <v>73</v>
      </c>
      <c r="L140" s="10">
        <f t="shared" si="13"/>
        <v>7.6842105263157894</v>
      </c>
      <c r="M140" s="9" t="s">
        <v>16</v>
      </c>
      <c r="N140" s="9" t="s">
        <v>21</v>
      </c>
      <c r="O140" s="8">
        <v>71.77</v>
      </c>
      <c r="P140" s="10">
        <f t="shared" si="14"/>
        <v>7.554736842105263</v>
      </c>
      <c r="Q140" s="8" t="str">
        <f>VLOOKUP(A140, Placement_detail!A139:E354, 2, FALSE)</f>
        <v>Yes</v>
      </c>
      <c r="R140" s="8">
        <f>VLOOKUP(A140, Placement_detail!A139:E354, 3, FALSE)</f>
        <v>96</v>
      </c>
      <c r="S140" s="8" t="str">
        <f>VLOOKUP(A140, Placement_detail!A139:E354, 4, FALSE)</f>
        <v>Placed</v>
      </c>
      <c r="T140" s="8">
        <f>VLOOKUP(A140, Placement_detail!A139:E354, 5, FALSE)</f>
        <v>250000</v>
      </c>
      <c r="U140" s="8">
        <f t="shared" si="10"/>
        <v>1</v>
      </c>
    </row>
    <row r="141" spans="1:21" ht="12.5" x14ac:dyDescent="0.25">
      <c r="A141" s="8">
        <v>140</v>
      </c>
      <c r="B141" s="11" t="s">
        <v>145</v>
      </c>
      <c r="C141" s="9" t="s">
        <v>13</v>
      </c>
      <c r="D141" s="8">
        <v>77</v>
      </c>
      <c r="E141" s="10">
        <f t="shared" si="11"/>
        <v>8.1052631578947363</v>
      </c>
      <c r="F141" s="9" t="s">
        <v>19</v>
      </c>
      <c r="G141" s="8">
        <v>70</v>
      </c>
      <c r="H141" s="10">
        <f t="shared" si="12"/>
        <v>7.3684210526315788</v>
      </c>
      <c r="I141" s="9" t="s">
        <v>19</v>
      </c>
      <c r="J141" s="9" t="s">
        <v>15</v>
      </c>
      <c r="K141" s="8">
        <v>59</v>
      </c>
      <c r="L141" s="10">
        <f t="shared" si="13"/>
        <v>6.2105263157894735</v>
      </c>
      <c r="M141" s="9" t="s">
        <v>24</v>
      </c>
      <c r="N141" s="9" t="s">
        <v>21</v>
      </c>
      <c r="O141" s="8">
        <v>54.43</v>
      </c>
      <c r="P141" s="10">
        <f t="shared" si="14"/>
        <v>5.7294736842105261</v>
      </c>
      <c r="Q141" s="8" t="str">
        <f>VLOOKUP(A141, Placement_detail!A140:E355, 2, FALSE)</f>
        <v>Yes</v>
      </c>
      <c r="R141" s="8">
        <f>VLOOKUP(A141, Placement_detail!A140:E355, 3, FALSE)</f>
        <v>58</v>
      </c>
      <c r="S141" s="8" t="str">
        <f>VLOOKUP(A141, Placement_detail!A140:E355, 4, FALSE)</f>
        <v>Placed</v>
      </c>
      <c r="T141" s="8">
        <f>VLOOKUP(A141, Placement_detail!A140:E355, 5, FALSE)</f>
        <v>220000</v>
      </c>
      <c r="U141" s="8">
        <f t="shared" si="10"/>
        <v>1</v>
      </c>
    </row>
    <row r="142" spans="1:21" ht="12.5" x14ac:dyDescent="0.25">
      <c r="A142" s="8">
        <v>141</v>
      </c>
      <c r="B142" s="11" t="s">
        <v>146</v>
      </c>
      <c r="C142" s="9" t="s">
        <v>13</v>
      </c>
      <c r="D142" s="8">
        <v>65</v>
      </c>
      <c r="E142" s="10">
        <f t="shared" si="11"/>
        <v>6.8421052631578947</v>
      </c>
      <c r="F142" s="9" t="s">
        <v>19</v>
      </c>
      <c r="G142" s="8">
        <v>64.8</v>
      </c>
      <c r="H142" s="10">
        <f t="shared" si="12"/>
        <v>6.8210526315789473</v>
      </c>
      <c r="I142" s="9" t="s">
        <v>14</v>
      </c>
      <c r="J142" s="9" t="s">
        <v>15</v>
      </c>
      <c r="K142" s="8">
        <v>69.5</v>
      </c>
      <c r="L142" s="10">
        <f t="shared" si="13"/>
        <v>7.3157894736842106</v>
      </c>
      <c r="M142" s="9" t="s">
        <v>24</v>
      </c>
      <c r="N142" s="9" t="s">
        <v>21</v>
      </c>
      <c r="O142" s="8">
        <v>56.94</v>
      </c>
      <c r="P142" s="10">
        <f t="shared" si="14"/>
        <v>5.9936842105263155</v>
      </c>
      <c r="Q142" s="8" t="str">
        <f>VLOOKUP(A142, Placement_detail!A141:E356, 2, FALSE)</f>
        <v>Yes</v>
      </c>
      <c r="R142" s="8">
        <f>VLOOKUP(A142, Placement_detail!A141:E356, 3, FALSE)</f>
        <v>56</v>
      </c>
      <c r="S142" s="8" t="str">
        <f>VLOOKUP(A142, Placement_detail!A141:E356, 4, FALSE)</f>
        <v>Placed</v>
      </c>
      <c r="T142" s="8">
        <f>VLOOKUP(A142, Placement_detail!A141:E356, 5, FALSE)</f>
        <v>265000</v>
      </c>
      <c r="U142" s="8">
        <f t="shared" si="10"/>
        <v>1</v>
      </c>
    </row>
    <row r="143" spans="1:21" ht="12.5" x14ac:dyDescent="0.25">
      <c r="A143" s="8">
        <v>142</v>
      </c>
      <c r="B143" s="11" t="s">
        <v>147</v>
      </c>
      <c r="C143" s="9" t="s">
        <v>13</v>
      </c>
      <c r="D143" s="8">
        <v>66</v>
      </c>
      <c r="E143" s="10">
        <f t="shared" si="11"/>
        <v>6.9473684210526319</v>
      </c>
      <c r="F143" s="9" t="s">
        <v>19</v>
      </c>
      <c r="G143" s="8">
        <v>64</v>
      </c>
      <c r="H143" s="10">
        <f t="shared" si="12"/>
        <v>6.7368421052631575</v>
      </c>
      <c r="I143" s="9" t="s">
        <v>19</v>
      </c>
      <c r="J143" s="9" t="s">
        <v>20</v>
      </c>
      <c r="K143" s="8">
        <v>60</v>
      </c>
      <c r="L143" s="10">
        <f t="shared" si="13"/>
        <v>6.3157894736842106</v>
      </c>
      <c r="M143" s="9" t="s">
        <v>24</v>
      </c>
      <c r="N143" s="9" t="s">
        <v>17</v>
      </c>
      <c r="O143" s="8">
        <v>61.9</v>
      </c>
      <c r="P143" s="10">
        <f t="shared" si="14"/>
        <v>6.5157894736842108</v>
      </c>
      <c r="Q143" s="8" t="str">
        <f>VLOOKUP(A143, Placement_detail!A142:E357, 2, FALSE)</f>
        <v>No</v>
      </c>
      <c r="R143" s="8">
        <f>VLOOKUP(A143, Placement_detail!A142:E357, 3, FALSE)</f>
        <v>60</v>
      </c>
      <c r="S143" s="8" t="str">
        <f>VLOOKUP(A143, Placement_detail!A142:E357, 4, FALSE)</f>
        <v>Not Placed</v>
      </c>
      <c r="T143" s="8">
        <f>VLOOKUP(A143, Placement_detail!A142:E357, 5, FALSE)</f>
        <v>0</v>
      </c>
      <c r="U143" s="8">
        <f t="shared" si="10"/>
        <v>0</v>
      </c>
    </row>
    <row r="144" spans="1:21" ht="12.5" x14ac:dyDescent="0.25">
      <c r="A144" s="8">
        <v>143</v>
      </c>
      <c r="B144" s="11" t="s">
        <v>148</v>
      </c>
      <c r="C144" s="9" t="s">
        <v>13</v>
      </c>
      <c r="D144" s="8">
        <v>85</v>
      </c>
      <c r="E144" s="10">
        <f t="shared" si="11"/>
        <v>8.9473684210526319</v>
      </c>
      <c r="F144" s="9" t="s">
        <v>19</v>
      </c>
      <c r="G144" s="8">
        <v>60</v>
      </c>
      <c r="H144" s="10">
        <f t="shared" si="12"/>
        <v>6.3157894736842106</v>
      </c>
      <c r="I144" s="9" t="s">
        <v>14</v>
      </c>
      <c r="J144" s="9" t="s">
        <v>20</v>
      </c>
      <c r="K144" s="8">
        <v>73.430000000000007</v>
      </c>
      <c r="L144" s="10">
        <f t="shared" si="13"/>
        <v>7.7294736842105269</v>
      </c>
      <c r="M144" s="9" t="s">
        <v>16</v>
      </c>
      <c r="N144" s="9" t="s">
        <v>21</v>
      </c>
      <c r="O144" s="8">
        <v>61.29</v>
      </c>
      <c r="P144" s="10">
        <f t="shared" si="14"/>
        <v>6.4515789473684206</v>
      </c>
      <c r="Q144" s="8" t="str">
        <f>VLOOKUP(A144, Placement_detail!A143:E358, 2, FALSE)</f>
        <v>Yes</v>
      </c>
      <c r="R144" s="8">
        <f>VLOOKUP(A144, Placement_detail!A143:E358, 3, FALSE)</f>
        <v>60</v>
      </c>
      <c r="S144" s="8" t="str">
        <f>VLOOKUP(A144, Placement_detail!A143:E358, 4, FALSE)</f>
        <v>Placed</v>
      </c>
      <c r="T144" s="8">
        <f>VLOOKUP(A144, Placement_detail!A143:E358, 5, FALSE)</f>
        <v>260000</v>
      </c>
      <c r="U144" s="8">
        <f t="shared" si="10"/>
        <v>1</v>
      </c>
    </row>
    <row r="145" spans="1:21" ht="12.5" x14ac:dyDescent="0.25">
      <c r="A145" s="8">
        <v>144</v>
      </c>
      <c r="B145" s="11" t="s">
        <v>50</v>
      </c>
      <c r="C145" s="9" t="s">
        <v>13</v>
      </c>
      <c r="D145" s="8">
        <v>77.67</v>
      </c>
      <c r="E145" s="10">
        <f t="shared" si="11"/>
        <v>8.1757894736842101</v>
      </c>
      <c r="F145" s="9" t="s">
        <v>14</v>
      </c>
      <c r="G145" s="8">
        <v>64.89</v>
      </c>
      <c r="H145" s="10">
        <f t="shared" si="12"/>
        <v>6.8305263157894736</v>
      </c>
      <c r="I145" s="9" t="s">
        <v>14</v>
      </c>
      <c r="J145" s="9" t="s">
        <v>15</v>
      </c>
      <c r="K145" s="8">
        <v>70.67</v>
      </c>
      <c r="L145" s="10">
        <f t="shared" si="13"/>
        <v>7.4389473684210525</v>
      </c>
      <c r="M145" s="9" t="s">
        <v>24</v>
      </c>
      <c r="N145" s="9" t="s">
        <v>21</v>
      </c>
      <c r="O145" s="8">
        <v>60.39</v>
      </c>
      <c r="P145" s="10">
        <f t="shared" si="14"/>
        <v>6.3568421052631576</v>
      </c>
      <c r="Q145" s="8" t="str">
        <f>VLOOKUP(A145, Placement_detail!A144:E359, 2, FALSE)</f>
        <v>No</v>
      </c>
      <c r="R145" s="8">
        <f>VLOOKUP(A145, Placement_detail!A144:E359, 3, FALSE)</f>
        <v>89</v>
      </c>
      <c r="S145" s="8" t="str">
        <f>VLOOKUP(A145, Placement_detail!A144:E359, 4, FALSE)</f>
        <v>Placed</v>
      </c>
      <c r="T145" s="8">
        <f>VLOOKUP(A145, Placement_detail!A144:E359, 5, FALSE)</f>
        <v>300000</v>
      </c>
      <c r="U145" s="8">
        <f t="shared" si="10"/>
        <v>1</v>
      </c>
    </row>
    <row r="146" spans="1:21" ht="12.5" x14ac:dyDescent="0.25">
      <c r="A146" s="8">
        <v>145</v>
      </c>
      <c r="B146" s="11" t="s">
        <v>149</v>
      </c>
      <c r="C146" s="9" t="s">
        <v>13</v>
      </c>
      <c r="D146" s="8">
        <v>52</v>
      </c>
      <c r="E146" s="10">
        <f t="shared" si="11"/>
        <v>5.4736842105263159</v>
      </c>
      <c r="F146" s="9" t="s">
        <v>14</v>
      </c>
      <c r="G146" s="8">
        <v>50</v>
      </c>
      <c r="H146" s="10">
        <f t="shared" si="12"/>
        <v>5.2631578947368425</v>
      </c>
      <c r="I146" s="9" t="s">
        <v>14</v>
      </c>
      <c r="J146" s="9" t="s">
        <v>23</v>
      </c>
      <c r="K146" s="8">
        <v>61</v>
      </c>
      <c r="L146" s="10">
        <f t="shared" si="13"/>
        <v>6.4210526315789478</v>
      </c>
      <c r="M146" s="9" t="s">
        <v>24</v>
      </c>
      <c r="N146" s="9" t="s">
        <v>21</v>
      </c>
      <c r="O146" s="8">
        <v>58.52</v>
      </c>
      <c r="P146" s="10">
        <f t="shared" si="14"/>
        <v>6.16</v>
      </c>
      <c r="Q146" s="8" t="str">
        <f>VLOOKUP(A146, Placement_detail!A145:E360, 2, FALSE)</f>
        <v>No</v>
      </c>
      <c r="R146" s="8">
        <f>VLOOKUP(A146, Placement_detail!A145:E360, 3, FALSE)</f>
        <v>60</v>
      </c>
      <c r="S146" s="8" t="str">
        <f>VLOOKUP(A146, Placement_detail!A145:E360, 4, FALSE)</f>
        <v>Not Placed</v>
      </c>
      <c r="T146" s="8">
        <f>VLOOKUP(A146, Placement_detail!A145:E360, 5, FALSE)</f>
        <v>0</v>
      </c>
      <c r="U146" s="8">
        <f t="shared" si="10"/>
        <v>0</v>
      </c>
    </row>
    <row r="147" spans="1:21" ht="12.5" x14ac:dyDescent="0.25">
      <c r="A147" s="8">
        <v>146</v>
      </c>
      <c r="B147" s="11" t="s">
        <v>150</v>
      </c>
      <c r="C147" s="9" t="s">
        <v>13</v>
      </c>
      <c r="D147" s="8">
        <v>89.4</v>
      </c>
      <c r="E147" s="10">
        <f t="shared" si="11"/>
        <v>9.4105263157894736</v>
      </c>
      <c r="F147" s="9" t="s">
        <v>14</v>
      </c>
      <c r="G147" s="8">
        <v>65.66</v>
      </c>
      <c r="H147" s="10">
        <f t="shared" si="12"/>
        <v>6.9115789473684206</v>
      </c>
      <c r="I147" s="9" t="s">
        <v>14</v>
      </c>
      <c r="J147" s="9" t="s">
        <v>20</v>
      </c>
      <c r="K147" s="8">
        <v>71.25</v>
      </c>
      <c r="L147" s="10">
        <f t="shared" si="13"/>
        <v>7.5</v>
      </c>
      <c r="M147" s="9" t="s">
        <v>16</v>
      </c>
      <c r="N147" s="9" t="s">
        <v>17</v>
      </c>
      <c r="O147" s="8">
        <v>63.23</v>
      </c>
      <c r="P147" s="10">
        <f t="shared" si="14"/>
        <v>6.6557894736842105</v>
      </c>
      <c r="Q147" s="8" t="str">
        <f>VLOOKUP(A147, Placement_detail!A146:E361, 2, FALSE)</f>
        <v>No</v>
      </c>
      <c r="R147" s="8">
        <f>VLOOKUP(A147, Placement_detail!A146:E361, 3, FALSE)</f>
        <v>72</v>
      </c>
      <c r="S147" s="8" t="str">
        <f>VLOOKUP(A147, Placement_detail!A146:E361, 4, FALSE)</f>
        <v>Placed</v>
      </c>
      <c r="T147" s="8">
        <f>VLOOKUP(A147, Placement_detail!A146:E361, 5, FALSE)</f>
        <v>400000</v>
      </c>
      <c r="U147" s="8">
        <f t="shared" si="10"/>
        <v>1</v>
      </c>
    </row>
    <row r="148" spans="1:21" ht="12.5" x14ac:dyDescent="0.25">
      <c r="A148" s="8">
        <v>147</v>
      </c>
      <c r="B148" s="11" t="s">
        <v>151</v>
      </c>
      <c r="C148" s="9" t="s">
        <v>13</v>
      </c>
      <c r="D148" s="8">
        <v>62</v>
      </c>
      <c r="E148" s="10">
        <f t="shared" si="11"/>
        <v>6.5263157894736841</v>
      </c>
      <c r="F148" s="9" t="s">
        <v>19</v>
      </c>
      <c r="G148" s="8">
        <v>63</v>
      </c>
      <c r="H148" s="10">
        <f t="shared" si="12"/>
        <v>6.6315789473684212</v>
      </c>
      <c r="I148" s="9" t="s">
        <v>14</v>
      </c>
      <c r="J148" s="9" t="s">
        <v>20</v>
      </c>
      <c r="K148" s="8">
        <v>66</v>
      </c>
      <c r="L148" s="10">
        <f t="shared" si="13"/>
        <v>6.9473684210526319</v>
      </c>
      <c r="M148" s="9" t="s">
        <v>24</v>
      </c>
      <c r="N148" s="9" t="s">
        <v>17</v>
      </c>
      <c r="O148" s="8">
        <v>55.14</v>
      </c>
      <c r="P148" s="10">
        <f t="shared" si="14"/>
        <v>5.8042105263157895</v>
      </c>
      <c r="Q148" s="8" t="str">
        <f>VLOOKUP(A148, Placement_detail!A147:E362, 2, FALSE)</f>
        <v>No</v>
      </c>
      <c r="R148" s="8">
        <f>VLOOKUP(A148, Placement_detail!A147:E362, 3, FALSE)</f>
        <v>85</v>
      </c>
      <c r="S148" s="8" t="str">
        <f>VLOOKUP(A148, Placement_detail!A147:E362, 4, FALSE)</f>
        <v>Placed</v>
      </c>
      <c r="T148" s="8">
        <f>VLOOKUP(A148, Placement_detail!A147:E362, 5, FALSE)</f>
        <v>233000</v>
      </c>
      <c r="U148" s="8">
        <f t="shared" si="10"/>
        <v>1</v>
      </c>
    </row>
    <row r="149" spans="1:21" ht="12.5" x14ac:dyDescent="0.25">
      <c r="A149" s="8">
        <v>148</v>
      </c>
      <c r="B149" s="11" t="s">
        <v>152</v>
      </c>
      <c r="C149" s="9" t="s">
        <v>13</v>
      </c>
      <c r="D149" s="8">
        <v>70</v>
      </c>
      <c r="E149" s="10">
        <f t="shared" si="11"/>
        <v>7.3684210526315788</v>
      </c>
      <c r="F149" s="9" t="s">
        <v>19</v>
      </c>
      <c r="G149" s="8">
        <v>74</v>
      </c>
      <c r="H149" s="10">
        <f t="shared" si="12"/>
        <v>7.7894736842105265</v>
      </c>
      <c r="I149" s="9" t="s">
        <v>19</v>
      </c>
      <c r="J149" s="9" t="s">
        <v>15</v>
      </c>
      <c r="K149" s="8">
        <v>65</v>
      </c>
      <c r="L149" s="10">
        <f t="shared" si="13"/>
        <v>6.8421052631578947</v>
      </c>
      <c r="M149" s="9" t="s">
        <v>24</v>
      </c>
      <c r="N149" s="9" t="s">
        <v>21</v>
      </c>
      <c r="O149" s="8">
        <v>62.28</v>
      </c>
      <c r="P149" s="10">
        <f t="shared" si="14"/>
        <v>6.5557894736842108</v>
      </c>
      <c r="Q149" s="8" t="str">
        <f>VLOOKUP(A149, Placement_detail!A148:E363, 2, FALSE)</f>
        <v>No</v>
      </c>
      <c r="R149" s="8">
        <f>VLOOKUP(A149, Placement_detail!A148:E363, 3, FALSE)</f>
        <v>83</v>
      </c>
      <c r="S149" s="8" t="str">
        <f>VLOOKUP(A149, Placement_detail!A148:E363, 4, FALSE)</f>
        <v>Placed</v>
      </c>
      <c r="T149" s="8">
        <f>VLOOKUP(A149, Placement_detail!A148:E363, 5, FALSE)</f>
        <v>300000</v>
      </c>
      <c r="U149" s="8">
        <f t="shared" si="10"/>
        <v>1</v>
      </c>
    </row>
    <row r="150" spans="1:21" ht="12.5" x14ac:dyDescent="0.25">
      <c r="A150" s="8">
        <v>149</v>
      </c>
      <c r="B150" s="11" t="s">
        <v>153</v>
      </c>
      <c r="C150" s="9" t="s">
        <v>28</v>
      </c>
      <c r="D150" s="8">
        <v>77</v>
      </c>
      <c r="E150" s="10">
        <f t="shared" si="11"/>
        <v>8.1052631578947363</v>
      </c>
      <c r="F150" s="9" t="s">
        <v>19</v>
      </c>
      <c r="G150" s="8">
        <v>86</v>
      </c>
      <c r="H150" s="10">
        <f t="shared" si="12"/>
        <v>9.0526315789473681</v>
      </c>
      <c r="I150" s="9" t="s">
        <v>19</v>
      </c>
      <c r="J150" s="9" t="s">
        <v>23</v>
      </c>
      <c r="K150" s="8">
        <v>56</v>
      </c>
      <c r="L150" s="10">
        <f t="shared" si="13"/>
        <v>5.8947368421052628</v>
      </c>
      <c r="M150" s="9" t="s">
        <v>14</v>
      </c>
      <c r="N150" s="9" t="s">
        <v>21</v>
      </c>
      <c r="O150" s="8">
        <v>64.08</v>
      </c>
      <c r="P150" s="10">
        <f t="shared" si="14"/>
        <v>6.7452631578947368</v>
      </c>
      <c r="Q150" s="8" t="str">
        <f>VLOOKUP(A150, Placement_detail!A149:E364, 2, FALSE)</f>
        <v>No</v>
      </c>
      <c r="R150" s="8">
        <f>VLOOKUP(A150, Placement_detail!A149:E364, 3, FALSE)</f>
        <v>57</v>
      </c>
      <c r="S150" s="8" t="str">
        <f>VLOOKUP(A150, Placement_detail!A149:E364, 4, FALSE)</f>
        <v>Placed</v>
      </c>
      <c r="T150" s="8">
        <f>VLOOKUP(A150, Placement_detail!A149:E364, 5, FALSE)</f>
        <v>240000</v>
      </c>
      <c r="U150" s="8">
        <f t="shared" si="10"/>
        <v>1</v>
      </c>
    </row>
    <row r="151" spans="1:21" ht="12.5" x14ac:dyDescent="0.25">
      <c r="A151" s="8">
        <v>150</v>
      </c>
      <c r="B151" s="11" t="s">
        <v>112</v>
      </c>
      <c r="C151" s="9" t="s">
        <v>13</v>
      </c>
      <c r="D151" s="8">
        <v>44</v>
      </c>
      <c r="E151" s="10">
        <f t="shared" si="11"/>
        <v>4.6315789473684212</v>
      </c>
      <c r="F151" s="9" t="s">
        <v>19</v>
      </c>
      <c r="G151" s="8">
        <v>58</v>
      </c>
      <c r="H151" s="10">
        <f t="shared" si="12"/>
        <v>6.1052631578947372</v>
      </c>
      <c r="I151" s="9" t="s">
        <v>19</v>
      </c>
      <c r="J151" s="9" t="s">
        <v>23</v>
      </c>
      <c r="K151" s="8">
        <v>55</v>
      </c>
      <c r="L151" s="10">
        <f t="shared" si="13"/>
        <v>5.7894736842105265</v>
      </c>
      <c r="M151" s="9" t="s">
        <v>24</v>
      </c>
      <c r="N151" s="9" t="s">
        <v>17</v>
      </c>
      <c r="O151" s="8">
        <v>58.54</v>
      </c>
      <c r="P151" s="10">
        <f t="shared" si="14"/>
        <v>6.162105263157895</v>
      </c>
      <c r="Q151" s="8" t="str">
        <f>VLOOKUP(A151, Placement_detail!A150:E365, 2, FALSE)</f>
        <v>Yes</v>
      </c>
      <c r="R151" s="8">
        <f>VLOOKUP(A151, Placement_detail!A150:E365, 3, FALSE)</f>
        <v>64.25</v>
      </c>
      <c r="S151" s="8" t="str">
        <f>VLOOKUP(A151, Placement_detail!A150:E365, 4, FALSE)</f>
        <v>Not Placed</v>
      </c>
      <c r="T151" s="8">
        <f>VLOOKUP(A151, Placement_detail!A150:E365, 5, FALSE)</f>
        <v>0</v>
      </c>
      <c r="U151" s="8">
        <f t="shared" si="10"/>
        <v>0</v>
      </c>
    </row>
    <row r="152" spans="1:21" ht="12.5" x14ac:dyDescent="0.25">
      <c r="A152" s="8">
        <v>151</v>
      </c>
      <c r="B152" s="11" t="s">
        <v>154</v>
      </c>
      <c r="C152" s="9" t="s">
        <v>13</v>
      </c>
      <c r="D152" s="8">
        <v>71</v>
      </c>
      <c r="E152" s="10">
        <f t="shared" si="11"/>
        <v>7.4736842105263159</v>
      </c>
      <c r="F152" s="9" t="s">
        <v>19</v>
      </c>
      <c r="G152" s="8">
        <v>58.66</v>
      </c>
      <c r="H152" s="10">
        <f t="shared" si="12"/>
        <v>6.1747368421052631</v>
      </c>
      <c r="I152" s="9" t="s">
        <v>19</v>
      </c>
      <c r="J152" s="9" t="s">
        <v>20</v>
      </c>
      <c r="K152" s="8">
        <v>58</v>
      </c>
      <c r="L152" s="10">
        <f t="shared" si="13"/>
        <v>6.1052631578947372</v>
      </c>
      <c r="M152" s="9" t="s">
        <v>16</v>
      </c>
      <c r="N152" s="9" t="s">
        <v>21</v>
      </c>
      <c r="O152" s="8">
        <v>61.3</v>
      </c>
      <c r="P152" s="10">
        <f t="shared" si="14"/>
        <v>6.4526315789473685</v>
      </c>
      <c r="Q152" s="8" t="str">
        <f>VLOOKUP(A152, Placement_detail!A151:E366, 2, FALSE)</f>
        <v>Yes</v>
      </c>
      <c r="R152" s="8">
        <f>VLOOKUP(A152, Placement_detail!A151:E366, 3, FALSE)</f>
        <v>56</v>
      </c>
      <c r="S152" s="8" t="str">
        <f>VLOOKUP(A152, Placement_detail!A151:E366, 4, FALSE)</f>
        <v>Placed</v>
      </c>
      <c r="T152" s="8">
        <f>VLOOKUP(A152, Placement_detail!A151:E366, 5, FALSE)</f>
        <v>690000</v>
      </c>
      <c r="U152" s="8">
        <f t="shared" si="10"/>
        <v>1</v>
      </c>
    </row>
    <row r="153" spans="1:21" ht="12.5" x14ac:dyDescent="0.25">
      <c r="A153" s="8">
        <v>152</v>
      </c>
      <c r="B153" s="11" t="s">
        <v>155</v>
      </c>
      <c r="C153" s="9" t="s">
        <v>13</v>
      </c>
      <c r="D153" s="8">
        <v>65</v>
      </c>
      <c r="E153" s="10">
        <f t="shared" si="11"/>
        <v>6.8421052631578947</v>
      </c>
      <c r="F153" s="9" t="s">
        <v>19</v>
      </c>
      <c r="G153" s="8">
        <v>65</v>
      </c>
      <c r="H153" s="10">
        <f t="shared" si="12"/>
        <v>6.8421052631578947</v>
      </c>
      <c r="I153" s="9" t="s">
        <v>19</v>
      </c>
      <c r="J153" s="9" t="s">
        <v>15</v>
      </c>
      <c r="K153" s="8">
        <v>75</v>
      </c>
      <c r="L153" s="10">
        <f t="shared" si="13"/>
        <v>7.8947368421052628</v>
      </c>
      <c r="M153" s="9" t="s">
        <v>24</v>
      </c>
      <c r="N153" s="9" t="s">
        <v>21</v>
      </c>
      <c r="O153" s="8">
        <v>58.87</v>
      </c>
      <c r="P153" s="10">
        <f t="shared" si="14"/>
        <v>6.1968421052631575</v>
      </c>
      <c r="Q153" s="8" t="str">
        <f>VLOOKUP(A153, Placement_detail!A152:E367, 2, FALSE)</f>
        <v>No</v>
      </c>
      <c r="R153" s="8">
        <f>VLOOKUP(A153, Placement_detail!A152:E367, 3, FALSE)</f>
        <v>83</v>
      </c>
      <c r="S153" s="8" t="str">
        <f>VLOOKUP(A153, Placement_detail!A152:E367, 4, FALSE)</f>
        <v>Placed</v>
      </c>
      <c r="T153" s="8">
        <f>VLOOKUP(A153, Placement_detail!A152:E367, 5, FALSE)</f>
        <v>270000</v>
      </c>
      <c r="U153" s="8">
        <f t="shared" si="10"/>
        <v>1</v>
      </c>
    </row>
    <row r="154" spans="1:21" ht="12.5" x14ac:dyDescent="0.25">
      <c r="A154" s="8">
        <v>153</v>
      </c>
      <c r="B154" s="11" t="s">
        <v>121</v>
      </c>
      <c r="C154" s="9" t="s">
        <v>28</v>
      </c>
      <c r="D154" s="8">
        <v>75.400000000000006</v>
      </c>
      <c r="E154" s="10">
        <f t="shared" si="11"/>
        <v>7.9368421052631586</v>
      </c>
      <c r="F154" s="9" t="s">
        <v>14</v>
      </c>
      <c r="G154" s="8">
        <v>60.5</v>
      </c>
      <c r="H154" s="10">
        <f t="shared" si="12"/>
        <v>6.3684210526315788</v>
      </c>
      <c r="I154" s="9" t="s">
        <v>19</v>
      </c>
      <c r="J154" s="9" t="s">
        <v>20</v>
      </c>
      <c r="K154" s="8">
        <v>84</v>
      </c>
      <c r="L154" s="10">
        <f t="shared" si="13"/>
        <v>8.8421052631578956</v>
      </c>
      <c r="M154" s="9" t="s">
        <v>16</v>
      </c>
      <c r="N154" s="9" t="s">
        <v>21</v>
      </c>
      <c r="O154" s="8">
        <v>65.25</v>
      </c>
      <c r="P154" s="10">
        <f t="shared" si="14"/>
        <v>6.8684210526315788</v>
      </c>
      <c r="Q154" s="8" t="str">
        <f>VLOOKUP(A154, Placement_detail!A153:E368, 2, FALSE)</f>
        <v>No</v>
      </c>
      <c r="R154" s="8">
        <f>VLOOKUP(A154, Placement_detail!A153:E368, 3, FALSE)</f>
        <v>98</v>
      </c>
      <c r="S154" s="8" t="str">
        <f>VLOOKUP(A154, Placement_detail!A153:E368, 4, FALSE)</f>
        <v>Placed</v>
      </c>
      <c r="T154" s="8">
        <f>VLOOKUP(A154, Placement_detail!A153:E368, 5, FALSE)</f>
        <v>240000</v>
      </c>
      <c r="U154" s="8">
        <f t="shared" si="10"/>
        <v>1</v>
      </c>
    </row>
    <row r="155" spans="1:21" ht="12.5" x14ac:dyDescent="0.25">
      <c r="A155" s="8">
        <v>154</v>
      </c>
      <c r="B155" s="11" t="s">
        <v>156</v>
      </c>
      <c r="C155" s="9" t="s">
        <v>13</v>
      </c>
      <c r="D155" s="8">
        <v>49</v>
      </c>
      <c r="E155" s="10">
        <f t="shared" si="11"/>
        <v>5.1578947368421053</v>
      </c>
      <c r="F155" s="9" t="s">
        <v>14</v>
      </c>
      <c r="G155" s="8">
        <v>59</v>
      </c>
      <c r="H155" s="10">
        <f t="shared" si="12"/>
        <v>6.2105263157894735</v>
      </c>
      <c r="I155" s="9" t="s">
        <v>14</v>
      </c>
      <c r="J155" s="9" t="s">
        <v>20</v>
      </c>
      <c r="K155" s="8">
        <v>65</v>
      </c>
      <c r="L155" s="10">
        <f t="shared" si="13"/>
        <v>6.8421052631578947</v>
      </c>
      <c r="M155" s="9" t="s">
        <v>16</v>
      </c>
      <c r="N155" s="9" t="s">
        <v>21</v>
      </c>
      <c r="O155" s="8">
        <v>62.48</v>
      </c>
      <c r="P155" s="10">
        <f t="shared" si="14"/>
        <v>6.5768421052631574</v>
      </c>
      <c r="Q155" s="8" t="str">
        <f>VLOOKUP(A155, Placement_detail!A154:E369, 2, FALSE)</f>
        <v>Yes</v>
      </c>
      <c r="R155" s="8">
        <f>VLOOKUP(A155, Placement_detail!A154:E369, 3, FALSE)</f>
        <v>86</v>
      </c>
      <c r="S155" s="8" t="str">
        <f>VLOOKUP(A155, Placement_detail!A154:E369, 4, FALSE)</f>
        <v>Placed</v>
      </c>
      <c r="T155" s="8">
        <f>VLOOKUP(A155, Placement_detail!A154:E369, 5, FALSE)</f>
        <v>340000</v>
      </c>
      <c r="U155" s="8">
        <f t="shared" si="10"/>
        <v>1</v>
      </c>
    </row>
    <row r="156" spans="1:21" ht="12.5" x14ac:dyDescent="0.25">
      <c r="A156" s="8">
        <v>155</v>
      </c>
      <c r="B156" s="11" t="s">
        <v>157</v>
      </c>
      <c r="C156" s="9" t="s">
        <v>13</v>
      </c>
      <c r="D156" s="8">
        <v>53</v>
      </c>
      <c r="E156" s="10">
        <f t="shared" si="11"/>
        <v>5.5789473684210522</v>
      </c>
      <c r="F156" s="9" t="s">
        <v>19</v>
      </c>
      <c r="G156" s="8">
        <v>63</v>
      </c>
      <c r="H156" s="10">
        <f t="shared" si="12"/>
        <v>6.6315789473684212</v>
      </c>
      <c r="I156" s="9" t="s">
        <v>14</v>
      </c>
      <c r="J156" s="9" t="s">
        <v>20</v>
      </c>
      <c r="K156" s="8">
        <v>60</v>
      </c>
      <c r="L156" s="10">
        <f t="shared" si="13"/>
        <v>6.3157894736842106</v>
      </c>
      <c r="M156" s="9" t="s">
        <v>24</v>
      </c>
      <c r="N156" s="9" t="s">
        <v>21</v>
      </c>
      <c r="O156" s="8">
        <v>53.2</v>
      </c>
      <c r="P156" s="10">
        <f t="shared" si="14"/>
        <v>5.6000000000000005</v>
      </c>
      <c r="Q156" s="8" t="str">
        <f>VLOOKUP(A156, Placement_detail!A155:E370, 2, FALSE)</f>
        <v>Yes</v>
      </c>
      <c r="R156" s="8">
        <f>VLOOKUP(A156, Placement_detail!A155:E370, 3, FALSE)</f>
        <v>70</v>
      </c>
      <c r="S156" s="8" t="str">
        <f>VLOOKUP(A156, Placement_detail!A155:E370, 4, FALSE)</f>
        <v>Placed</v>
      </c>
      <c r="T156" s="8">
        <f>VLOOKUP(A156, Placement_detail!A155:E370, 5, FALSE)</f>
        <v>250000</v>
      </c>
      <c r="U156" s="8">
        <f t="shared" si="10"/>
        <v>1</v>
      </c>
    </row>
    <row r="157" spans="1:21" ht="12.5" x14ac:dyDescent="0.25">
      <c r="A157" s="8">
        <v>156</v>
      </c>
      <c r="B157" s="11" t="s">
        <v>71</v>
      </c>
      <c r="C157" s="9" t="s">
        <v>13</v>
      </c>
      <c r="D157" s="8">
        <v>51.57</v>
      </c>
      <c r="E157" s="10">
        <f t="shared" si="11"/>
        <v>5.4284210526315793</v>
      </c>
      <c r="F157" s="9" t="s">
        <v>14</v>
      </c>
      <c r="G157" s="8">
        <v>74.66</v>
      </c>
      <c r="H157" s="10">
        <f t="shared" si="12"/>
        <v>7.8589473684210525</v>
      </c>
      <c r="I157" s="9" t="s">
        <v>14</v>
      </c>
      <c r="J157" s="9" t="s">
        <v>15</v>
      </c>
      <c r="K157" s="8">
        <v>59.9</v>
      </c>
      <c r="L157" s="10">
        <f t="shared" si="13"/>
        <v>6.3052631578947365</v>
      </c>
      <c r="M157" s="9" t="s">
        <v>24</v>
      </c>
      <c r="N157" s="9" t="s">
        <v>17</v>
      </c>
      <c r="O157" s="8">
        <v>65.989999999999995</v>
      </c>
      <c r="P157" s="10">
        <f t="shared" si="14"/>
        <v>6.946315789473684</v>
      </c>
      <c r="Q157" s="8" t="str">
        <f>VLOOKUP(A157, Placement_detail!A156:E371, 2, FALSE)</f>
        <v>Yes</v>
      </c>
      <c r="R157" s="8">
        <f>VLOOKUP(A157, Placement_detail!A156:E371, 3, FALSE)</f>
        <v>56.15</v>
      </c>
      <c r="S157" s="8" t="str">
        <f>VLOOKUP(A157, Placement_detail!A156:E371, 4, FALSE)</f>
        <v>Not Placed</v>
      </c>
      <c r="T157" s="8">
        <f>VLOOKUP(A157, Placement_detail!A156:E371, 5, FALSE)</f>
        <v>0</v>
      </c>
      <c r="U157" s="8">
        <f t="shared" si="10"/>
        <v>0</v>
      </c>
    </row>
    <row r="158" spans="1:21" ht="12.5" x14ac:dyDescent="0.25">
      <c r="A158" s="8">
        <v>157</v>
      </c>
      <c r="B158" s="11" t="s">
        <v>158</v>
      </c>
      <c r="C158" s="9" t="s">
        <v>13</v>
      </c>
      <c r="D158" s="8">
        <v>84.2</v>
      </c>
      <c r="E158" s="10">
        <f t="shared" si="11"/>
        <v>8.8631578947368421</v>
      </c>
      <c r="F158" s="9" t="s">
        <v>19</v>
      </c>
      <c r="G158" s="8">
        <v>69.400000000000006</v>
      </c>
      <c r="H158" s="10">
        <f t="shared" si="12"/>
        <v>7.3052631578947373</v>
      </c>
      <c r="I158" s="9" t="s">
        <v>19</v>
      </c>
      <c r="J158" s="9" t="s">
        <v>20</v>
      </c>
      <c r="K158" s="8">
        <v>65</v>
      </c>
      <c r="L158" s="10">
        <f t="shared" si="13"/>
        <v>6.8421052631578947</v>
      </c>
      <c r="M158" s="9" t="s">
        <v>16</v>
      </c>
      <c r="N158" s="9" t="s">
        <v>17</v>
      </c>
      <c r="O158" s="8">
        <v>52.72</v>
      </c>
      <c r="P158" s="10">
        <f t="shared" si="14"/>
        <v>5.5494736842105263</v>
      </c>
      <c r="Q158" s="8" t="str">
        <f>VLOOKUP(A158, Placement_detail!A157:E372, 2, FALSE)</f>
        <v>Yes</v>
      </c>
      <c r="R158" s="8">
        <f>VLOOKUP(A158, Placement_detail!A157:E372, 3, FALSE)</f>
        <v>80</v>
      </c>
      <c r="S158" s="8" t="str">
        <f>VLOOKUP(A158, Placement_detail!A157:E372, 4, FALSE)</f>
        <v>Placed</v>
      </c>
      <c r="T158" s="8">
        <f>VLOOKUP(A158, Placement_detail!A157:E372, 5, FALSE)</f>
        <v>255000</v>
      </c>
      <c r="U158" s="8">
        <f t="shared" si="10"/>
        <v>1</v>
      </c>
    </row>
    <row r="159" spans="1:21" ht="12.5" x14ac:dyDescent="0.25">
      <c r="A159" s="8">
        <v>158</v>
      </c>
      <c r="B159" s="11" t="s">
        <v>159</v>
      </c>
      <c r="C159" s="9" t="s">
        <v>13</v>
      </c>
      <c r="D159" s="8">
        <v>66.5</v>
      </c>
      <c r="E159" s="10">
        <f t="shared" si="11"/>
        <v>7</v>
      </c>
      <c r="F159" s="9" t="s">
        <v>19</v>
      </c>
      <c r="G159" s="8">
        <v>62.5</v>
      </c>
      <c r="H159" s="10">
        <f t="shared" si="12"/>
        <v>6.5789473684210522</v>
      </c>
      <c r="I159" s="9" t="s">
        <v>19</v>
      </c>
      <c r="J159" s="9" t="s">
        <v>15</v>
      </c>
      <c r="K159" s="8">
        <v>60.9</v>
      </c>
      <c r="L159" s="10">
        <f t="shared" si="13"/>
        <v>6.4105263157894736</v>
      </c>
      <c r="M159" s="9" t="s">
        <v>24</v>
      </c>
      <c r="N159" s="9" t="s">
        <v>21</v>
      </c>
      <c r="O159" s="8">
        <v>55.03</v>
      </c>
      <c r="P159" s="10">
        <f t="shared" si="14"/>
        <v>5.7926315789473684</v>
      </c>
      <c r="Q159" s="8" t="str">
        <f>VLOOKUP(A159, Placement_detail!A158:E373, 2, FALSE)</f>
        <v>No</v>
      </c>
      <c r="R159" s="8">
        <f>VLOOKUP(A159, Placement_detail!A158:E373, 3, FALSE)</f>
        <v>93.4</v>
      </c>
      <c r="S159" s="8" t="str">
        <f>VLOOKUP(A159, Placement_detail!A158:E373, 4, FALSE)</f>
        <v>Placed</v>
      </c>
      <c r="T159" s="8">
        <f>VLOOKUP(A159, Placement_detail!A158:E373, 5, FALSE)</f>
        <v>300000</v>
      </c>
      <c r="U159" s="8">
        <f t="shared" si="10"/>
        <v>1</v>
      </c>
    </row>
    <row r="160" spans="1:21" ht="12.5" x14ac:dyDescent="0.25">
      <c r="A160" s="8">
        <v>159</v>
      </c>
      <c r="B160" s="11" t="s">
        <v>160</v>
      </c>
      <c r="C160" s="9" t="s">
        <v>13</v>
      </c>
      <c r="D160" s="8">
        <v>67</v>
      </c>
      <c r="E160" s="10">
        <f t="shared" si="11"/>
        <v>7.0526315789473681</v>
      </c>
      <c r="F160" s="9" t="s">
        <v>14</v>
      </c>
      <c r="G160" s="8">
        <v>63</v>
      </c>
      <c r="H160" s="10">
        <f t="shared" si="12"/>
        <v>6.6315789473684212</v>
      </c>
      <c r="I160" s="9" t="s">
        <v>14</v>
      </c>
      <c r="J160" s="9" t="s">
        <v>20</v>
      </c>
      <c r="K160" s="8">
        <v>64</v>
      </c>
      <c r="L160" s="10">
        <f t="shared" si="13"/>
        <v>6.7368421052631575</v>
      </c>
      <c r="M160" s="9" t="s">
        <v>16</v>
      </c>
      <c r="N160" s="9" t="s">
        <v>21</v>
      </c>
      <c r="O160" s="8">
        <v>61.87</v>
      </c>
      <c r="P160" s="10">
        <f t="shared" si="14"/>
        <v>6.5126315789473681</v>
      </c>
      <c r="Q160" s="8" t="str">
        <f>VLOOKUP(A160, Placement_detail!A159:E374, 2, FALSE)</f>
        <v>No</v>
      </c>
      <c r="R160" s="8">
        <f>VLOOKUP(A160, Placement_detail!A159:E374, 3, FALSE)</f>
        <v>0</v>
      </c>
      <c r="S160" s="8" t="str">
        <f>VLOOKUP(A160, Placement_detail!A159:E374, 4, FALSE)</f>
        <v>Not Placed</v>
      </c>
      <c r="T160" s="8">
        <f>VLOOKUP(A160, Placement_detail!A159:E374, 5, FALSE)</f>
        <v>0</v>
      </c>
      <c r="U160" s="8">
        <f t="shared" si="10"/>
        <v>0</v>
      </c>
    </row>
    <row r="161" spans="1:21" ht="12.5" x14ac:dyDescent="0.25">
      <c r="A161" s="8">
        <v>160</v>
      </c>
      <c r="B161" s="11" t="s">
        <v>161</v>
      </c>
      <c r="C161" s="9" t="s">
        <v>13</v>
      </c>
      <c r="D161" s="8">
        <v>52</v>
      </c>
      <c r="E161" s="10">
        <f t="shared" si="11"/>
        <v>5.4736842105263159</v>
      </c>
      <c r="F161" s="9" t="s">
        <v>19</v>
      </c>
      <c r="G161" s="8">
        <v>49</v>
      </c>
      <c r="H161" s="10">
        <f t="shared" si="12"/>
        <v>5.1578947368421053</v>
      </c>
      <c r="I161" s="9" t="s">
        <v>14</v>
      </c>
      <c r="J161" s="9" t="s">
        <v>15</v>
      </c>
      <c r="K161" s="8">
        <v>58</v>
      </c>
      <c r="L161" s="10">
        <f t="shared" si="13"/>
        <v>6.1052631578947372</v>
      </c>
      <c r="M161" s="9" t="s">
        <v>24</v>
      </c>
      <c r="N161" s="9" t="s">
        <v>17</v>
      </c>
      <c r="O161" s="8">
        <v>60.59</v>
      </c>
      <c r="P161" s="10">
        <f t="shared" si="14"/>
        <v>6.3778947368421059</v>
      </c>
      <c r="Q161" s="8" t="str">
        <f>VLOOKUP(A161, Placement_detail!A160:E375, 2, FALSE)</f>
        <v>No</v>
      </c>
      <c r="R161" s="8">
        <f>VLOOKUP(A161, Placement_detail!A160:E375, 3, FALSE)</f>
        <v>62</v>
      </c>
      <c r="S161" s="8" t="str">
        <f>VLOOKUP(A161, Placement_detail!A160:E375, 4, FALSE)</f>
        <v>Not Placed</v>
      </c>
      <c r="T161" s="8">
        <f>VLOOKUP(A161, Placement_detail!A160:E375, 5, FALSE)</f>
        <v>0</v>
      </c>
      <c r="U161" s="8">
        <f t="shared" si="10"/>
        <v>0</v>
      </c>
    </row>
    <row r="162" spans="1:21" ht="12.5" x14ac:dyDescent="0.25">
      <c r="A162" s="8">
        <v>161</v>
      </c>
      <c r="B162" s="11" t="s">
        <v>162</v>
      </c>
      <c r="C162" s="9" t="s">
        <v>13</v>
      </c>
      <c r="D162" s="8">
        <v>87</v>
      </c>
      <c r="E162" s="10">
        <f t="shared" si="11"/>
        <v>9.1578947368421044</v>
      </c>
      <c r="F162" s="9" t="s">
        <v>19</v>
      </c>
      <c r="G162" s="8">
        <v>74</v>
      </c>
      <c r="H162" s="10">
        <f t="shared" si="12"/>
        <v>7.7894736842105265</v>
      </c>
      <c r="I162" s="9" t="s">
        <v>19</v>
      </c>
      <c r="J162" s="9" t="s">
        <v>20</v>
      </c>
      <c r="K162" s="8">
        <v>65</v>
      </c>
      <c r="L162" s="10">
        <f t="shared" si="13"/>
        <v>6.8421052631578947</v>
      </c>
      <c r="M162" s="9" t="s">
        <v>16</v>
      </c>
      <c r="N162" s="9" t="s">
        <v>17</v>
      </c>
      <c r="O162" s="8">
        <v>72.290000000000006</v>
      </c>
      <c r="P162" s="10">
        <f t="shared" si="14"/>
        <v>7.6094736842105268</v>
      </c>
      <c r="Q162" s="8" t="str">
        <f>VLOOKUP(A162, Placement_detail!A161:E376, 2, FALSE)</f>
        <v>Yes</v>
      </c>
      <c r="R162" s="8">
        <f>VLOOKUP(A162, Placement_detail!A161:E376, 3, FALSE)</f>
        <v>75</v>
      </c>
      <c r="S162" s="8" t="str">
        <f>VLOOKUP(A162, Placement_detail!A161:E376, 4, FALSE)</f>
        <v>Placed</v>
      </c>
      <c r="T162" s="8">
        <f>VLOOKUP(A162, Placement_detail!A161:E376, 5, FALSE)</f>
        <v>300000</v>
      </c>
      <c r="U162" s="8">
        <f t="shared" si="10"/>
        <v>1</v>
      </c>
    </row>
    <row r="163" spans="1:21" ht="12.5" x14ac:dyDescent="0.25">
      <c r="A163" s="8">
        <v>162</v>
      </c>
      <c r="B163" s="11" t="s">
        <v>163</v>
      </c>
      <c r="C163" s="9" t="s">
        <v>13</v>
      </c>
      <c r="D163" s="8">
        <v>55.6</v>
      </c>
      <c r="E163" s="10">
        <f t="shared" si="11"/>
        <v>5.8526315789473689</v>
      </c>
      <c r="F163" s="9" t="s">
        <v>14</v>
      </c>
      <c r="G163" s="8">
        <v>51</v>
      </c>
      <c r="H163" s="10">
        <f t="shared" si="12"/>
        <v>5.3684210526315788</v>
      </c>
      <c r="I163" s="9" t="s">
        <v>14</v>
      </c>
      <c r="J163" s="9" t="s">
        <v>15</v>
      </c>
      <c r="K163" s="8">
        <v>57.5</v>
      </c>
      <c r="L163" s="10">
        <f t="shared" si="13"/>
        <v>6.0526315789473681</v>
      </c>
      <c r="M163" s="9" t="s">
        <v>24</v>
      </c>
      <c r="N163" s="9" t="s">
        <v>17</v>
      </c>
      <c r="O163" s="8">
        <v>62.72</v>
      </c>
      <c r="P163" s="10">
        <f t="shared" si="14"/>
        <v>6.6021052631578945</v>
      </c>
      <c r="Q163" s="8" t="str">
        <f>VLOOKUP(A163, Placement_detail!A162:E377, 2, FALSE)</f>
        <v>No</v>
      </c>
      <c r="R163" s="8">
        <f>VLOOKUP(A163, Placement_detail!A162:E377, 3, FALSE)</f>
        <v>57.63</v>
      </c>
      <c r="S163" s="8" t="str">
        <f>VLOOKUP(A163, Placement_detail!A162:E377, 4, FALSE)</f>
        <v>Not Placed</v>
      </c>
      <c r="T163" s="8">
        <f>VLOOKUP(A163, Placement_detail!A162:E377, 5, FALSE)</f>
        <v>0</v>
      </c>
      <c r="U163" s="8">
        <f t="shared" si="10"/>
        <v>0</v>
      </c>
    </row>
    <row r="164" spans="1:21" ht="12.5" x14ac:dyDescent="0.25">
      <c r="A164" s="8">
        <v>163</v>
      </c>
      <c r="B164" s="11" t="s">
        <v>164</v>
      </c>
      <c r="C164" s="9" t="s">
        <v>13</v>
      </c>
      <c r="D164" s="8">
        <v>74.2</v>
      </c>
      <c r="E164" s="10">
        <f t="shared" si="11"/>
        <v>7.810526315789474</v>
      </c>
      <c r="F164" s="9" t="s">
        <v>19</v>
      </c>
      <c r="G164" s="8">
        <v>87.6</v>
      </c>
      <c r="H164" s="10">
        <f t="shared" si="12"/>
        <v>9.2210526315789476</v>
      </c>
      <c r="I164" s="9" t="s">
        <v>14</v>
      </c>
      <c r="J164" s="9" t="s">
        <v>15</v>
      </c>
      <c r="K164" s="8">
        <v>77.25</v>
      </c>
      <c r="L164" s="10">
        <f t="shared" si="13"/>
        <v>8.1315789473684212</v>
      </c>
      <c r="M164" s="9" t="s">
        <v>24</v>
      </c>
      <c r="N164" s="9" t="s">
        <v>21</v>
      </c>
      <c r="O164" s="8">
        <v>66.06</v>
      </c>
      <c r="P164" s="10">
        <f t="shared" si="14"/>
        <v>6.9536842105263164</v>
      </c>
      <c r="Q164" s="8" t="str">
        <f>VLOOKUP(A164, Placement_detail!A163:E378, 2, FALSE)</f>
        <v>Yes</v>
      </c>
      <c r="R164" s="8">
        <f>VLOOKUP(A164, Placement_detail!A163:E378, 3, FALSE)</f>
        <v>75.2</v>
      </c>
      <c r="S164" s="8" t="str">
        <f>VLOOKUP(A164, Placement_detail!A163:E378, 4, FALSE)</f>
        <v>Placed</v>
      </c>
      <c r="T164" s="8">
        <f>VLOOKUP(A164, Placement_detail!A163:E378, 5, FALSE)</f>
        <v>285000</v>
      </c>
      <c r="U164" s="8">
        <f t="shared" si="10"/>
        <v>1</v>
      </c>
    </row>
    <row r="165" spans="1:21" ht="12.5" x14ac:dyDescent="0.25">
      <c r="A165" s="8">
        <v>164</v>
      </c>
      <c r="B165" s="11" t="s">
        <v>48</v>
      </c>
      <c r="C165" s="9" t="s">
        <v>13</v>
      </c>
      <c r="D165" s="8">
        <v>63</v>
      </c>
      <c r="E165" s="10">
        <f t="shared" si="11"/>
        <v>6.6315789473684212</v>
      </c>
      <c r="F165" s="9" t="s">
        <v>14</v>
      </c>
      <c r="G165" s="8">
        <v>67</v>
      </c>
      <c r="H165" s="10">
        <f t="shared" si="12"/>
        <v>7.0526315789473681</v>
      </c>
      <c r="I165" s="9" t="s">
        <v>14</v>
      </c>
      <c r="J165" s="9" t="s">
        <v>20</v>
      </c>
      <c r="K165" s="8">
        <v>64</v>
      </c>
      <c r="L165" s="10">
        <f t="shared" si="13"/>
        <v>6.7368421052631575</v>
      </c>
      <c r="M165" s="9" t="s">
        <v>16</v>
      </c>
      <c r="N165" s="9" t="s">
        <v>21</v>
      </c>
      <c r="O165" s="8">
        <v>66.459999999999994</v>
      </c>
      <c r="P165" s="10">
        <f t="shared" si="14"/>
        <v>6.9957894736842094</v>
      </c>
      <c r="Q165" s="8" t="str">
        <f>VLOOKUP(A165, Placement_detail!A164:E379, 2, FALSE)</f>
        <v>No</v>
      </c>
      <c r="R165" s="8">
        <f>VLOOKUP(A165, Placement_detail!A164:E379, 3, FALSE)</f>
        <v>75</v>
      </c>
      <c r="S165" s="8" t="str">
        <f>VLOOKUP(A165, Placement_detail!A164:E379, 4, FALSE)</f>
        <v>Placed</v>
      </c>
      <c r="T165" s="8">
        <f>VLOOKUP(A165, Placement_detail!A164:E379, 5, FALSE)</f>
        <v>500000</v>
      </c>
      <c r="U165" s="8">
        <f t="shared" si="10"/>
        <v>1</v>
      </c>
    </row>
    <row r="166" spans="1:21" ht="12.5" x14ac:dyDescent="0.25">
      <c r="A166" s="8">
        <v>165</v>
      </c>
      <c r="B166" s="11" t="s">
        <v>165</v>
      </c>
      <c r="C166" s="9" t="s">
        <v>28</v>
      </c>
      <c r="D166" s="8">
        <v>67.16</v>
      </c>
      <c r="E166" s="10">
        <f t="shared" si="11"/>
        <v>7.0694736842105259</v>
      </c>
      <c r="F166" s="9" t="s">
        <v>19</v>
      </c>
      <c r="G166" s="8">
        <v>72.5</v>
      </c>
      <c r="H166" s="10">
        <f t="shared" si="12"/>
        <v>7.6315789473684212</v>
      </c>
      <c r="I166" s="9" t="s">
        <v>19</v>
      </c>
      <c r="J166" s="9" t="s">
        <v>15</v>
      </c>
      <c r="K166" s="8">
        <v>63.35</v>
      </c>
      <c r="L166" s="10">
        <f t="shared" si="13"/>
        <v>6.6684210526315795</v>
      </c>
      <c r="M166" s="9" t="s">
        <v>24</v>
      </c>
      <c r="N166" s="9" t="s">
        <v>21</v>
      </c>
      <c r="O166" s="8">
        <v>65.52</v>
      </c>
      <c r="P166" s="10">
        <f t="shared" si="14"/>
        <v>6.8968421052631577</v>
      </c>
      <c r="Q166" s="8" t="str">
        <f>VLOOKUP(A166, Placement_detail!A165:E380, 2, FALSE)</f>
        <v>No</v>
      </c>
      <c r="R166" s="8">
        <f>VLOOKUP(A166, Placement_detail!A165:E380, 3, FALSE)</f>
        <v>53.04</v>
      </c>
      <c r="S166" s="8" t="str">
        <f>VLOOKUP(A166, Placement_detail!A165:E380, 4, FALSE)</f>
        <v>Placed</v>
      </c>
      <c r="T166" s="8">
        <f>VLOOKUP(A166, Placement_detail!A165:E380, 5, FALSE)</f>
        <v>250000</v>
      </c>
      <c r="U166" s="8">
        <f t="shared" si="10"/>
        <v>1</v>
      </c>
    </row>
    <row r="167" spans="1:21" ht="12.5" x14ac:dyDescent="0.25">
      <c r="A167" s="8">
        <v>166</v>
      </c>
      <c r="B167" s="11" t="s">
        <v>166</v>
      </c>
      <c r="C167" s="9" t="s">
        <v>28</v>
      </c>
      <c r="D167" s="8">
        <v>63.3</v>
      </c>
      <c r="E167" s="10">
        <f t="shared" si="11"/>
        <v>6.6631578947368419</v>
      </c>
      <c r="F167" s="9" t="s">
        <v>19</v>
      </c>
      <c r="G167" s="8">
        <v>78.33</v>
      </c>
      <c r="H167" s="10">
        <f t="shared" si="12"/>
        <v>8.2452631578947368</v>
      </c>
      <c r="I167" s="9" t="s">
        <v>14</v>
      </c>
      <c r="J167" s="9" t="s">
        <v>15</v>
      </c>
      <c r="K167" s="8">
        <v>74</v>
      </c>
      <c r="L167" s="10">
        <f t="shared" si="13"/>
        <v>7.7894736842105265</v>
      </c>
      <c r="M167" s="9" t="s">
        <v>24</v>
      </c>
      <c r="N167" s="9" t="s">
        <v>21</v>
      </c>
      <c r="O167" s="8">
        <v>74.56</v>
      </c>
      <c r="P167" s="10">
        <f t="shared" si="14"/>
        <v>7.8484210526315792</v>
      </c>
      <c r="Q167" s="8" t="str">
        <f>VLOOKUP(A167, Placement_detail!A166:E381, 2, FALSE)</f>
        <v>No</v>
      </c>
      <c r="R167" s="8">
        <f>VLOOKUP(A167, Placement_detail!A166:E381, 3, FALSE)</f>
        <v>80</v>
      </c>
      <c r="S167" s="8" t="str">
        <f>VLOOKUP(A167, Placement_detail!A166:E381, 4, FALSE)</f>
        <v>Not Placed</v>
      </c>
      <c r="T167" s="8">
        <f>VLOOKUP(A167, Placement_detail!A166:E381, 5, FALSE)</f>
        <v>0</v>
      </c>
      <c r="U167" s="8">
        <f t="shared" si="10"/>
        <v>0</v>
      </c>
    </row>
    <row r="168" spans="1:21" ht="12.5" x14ac:dyDescent="0.25">
      <c r="A168" s="8">
        <v>167</v>
      </c>
      <c r="B168" s="11" t="s">
        <v>167</v>
      </c>
      <c r="C168" s="9" t="s">
        <v>13</v>
      </c>
      <c r="D168" s="8">
        <v>62</v>
      </c>
      <c r="E168" s="10">
        <f t="shared" si="11"/>
        <v>6.5263157894736841</v>
      </c>
      <c r="F168" s="9" t="s">
        <v>14</v>
      </c>
      <c r="G168" s="8">
        <v>62</v>
      </c>
      <c r="H168" s="10">
        <f t="shared" si="12"/>
        <v>6.5263157894736841</v>
      </c>
      <c r="I168" s="9" t="s">
        <v>14</v>
      </c>
      <c r="J168" s="9" t="s">
        <v>15</v>
      </c>
      <c r="K168" s="8">
        <v>60</v>
      </c>
      <c r="L168" s="10">
        <f t="shared" si="13"/>
        <v>6.3157894736842106</v>
      </c>
      <c r="M168" s="9" t="s">
        <v>24</v>
      </c>
      <c r="N168" s="9" t="s">
        <v>17</v>
      </c>
      <c r="O168" s="8">
        <v>52.38</v>
      </c>
      <c r="P168" s="10">
        <f t="shared" si="14"/>
        <v>5.513684210526316</v>
      </c>
      <c r="Q168" s="8" t="str">
        <f>VLOOKUP(A168, Placement_detail!A167:E382, 2, FALSE)</f>
        <v>Yes</v>
      </c>
      <c r="R168" s="8">
        <f>VLOOKUP(A168, Placement_detail!A167:E382, 3, FALSE)</f>
        <v>63</v>
      </c>
      <c r="S168" s="8" t="str">
        <f>VLOOKUP(A168, Placement_detail!A167:E382, 4, FALSE)</f>
        <v>Placed</v>
      </c>
      <c r="T168" s="8">
        <f>VLOOKUP(A168, Placement_detail!A167:E382, 5, FALSE)</f>
        <v>240000</v>
      </c>
      <c r="U168" s="8">
        <f t="shared" si="10"/>
        <v>1</v>
      </c>
    </row>
    <row r="169" spans="1:21" ht="12.5" x14ac:dyDescent="0.25">
      <c r="A169" s="8">
        <v>168</v>
      </c>
      <c r="B169" s="11" t="s">
        <v>168</v>
      </c>
      <c r="C169" s="9" t="s">
        <v>13</v>
      </c>
      <c r="D169" s="8">
        <v>67.900000000000006</v>
      </c>
      <c r="E169" s="10">
        <f t="shared" si="11"/>
        <v>7.147368421052632</v>
      </c>
      <c r="F169" s="9" t="s">
        <v>14</v>
      </c>
      <c r="G169" s="8">
        <v>62</v>
      </c>
      <c r="H169" s="10">
        <f t="shared" si="12"/>
        <v>6.5263157894736841</v>
      </c>
      <c r="I169" s="9" t="s">
        <v>14</v>
      </c>
      <c r="J169" s="9" t="s">
        <v>20</v>
      </c>
      <c r="K169" s="8">
        <v>67</v>
      </c>
      <c r="L169" s="10">
        <f t="shared" si="13"/>
        <v>7.0526315789473681</v>
      </c>
      <c r="M169" s="9" t="s">
        <v>16</v>
      </c>
      <c r="N169" s="9" t="s">
        <v>21</v>
      </c>
      <c r="O169" s="8">
        <v>75.709999999999994</v>
      </c>
      <c r="P169" s="10">
        <f t="shared" si="14"/>
        <v>7.9694736842105254</v>
      </c>
      <c r="Q169" s="8" t="str">
        <f>VLOOKUP(A169, Placement_detail!A168:E383, 2, FALSE)</f>
        <v>Yes</v>
      </c>
      <c r="R169" s="8">
        <f>VLOOKUP(A169, Placement_detail!A168:E383, 3, FALSE)</f>
        <v>58.1</v>
      </c>
      <c r="S169" s="8" t="str">
        <f>VLOOKUP(A169, Placement_detail!A168:E383, 4, FALSE)</f>
        <v>Not Placed</v>
      </c>
      <c r="T169" s="8">
        <f>VLOOKUP(A169, Placement_detail!A168:E383, 5, FALSE)</f>
        <v>0</v>
      </c>
      <c r="U169" s="8">
        <f t="shared" si="10"/>
        <v>0</v>
      </c>
    </row>
    <row r="170" spans="1:21" ht="12.5" x14ac:dyDescent="0.25">
      <c r="A170" s="8">
        <v>169</v>
      </c>
      <c r="B170" s="11" t="s">
        <v>169</v>
      </c>
      <c r="C170" s="9" t="s">
        <v>28</v>
      </c>
      <c r="D170" s="8">
        <v>48</v>
      </c>
      <c r="E170" s="10">
        <f t="shared" si="11"/>
        <v>5.0526315789473681</v>
      </c>
      <c r="F170" s="9" t="s">
        <v>19</v>
      </c>
      <c r="G170" s="8">
        <v>51</v>
      </c>
      <c r="H170" s="10">
        <f t="shared" si="12"/>
        <v>5.3684210526315788</v>
      </c>
      <c r="I170" s="9" t="s">
        <v>19</v>
      </c>
      <c r="J170" s="9" t="s">
        <v>15</v>
      </c>
      <c r="K170" s="8">
        <v>58</v>
      </c>
      <c r="L170" s="10">
        <f t="shared" si="13"/>
        <v>6.1052631578947372</v>
      </c>
      <c r="M170" s="9" t="s">
        <v>24</v>
      </c>
      <c r="N170" s="9" t="s">
        <v>17</v>
      </c>
      <c r="O170" s="8">
        <v>58.79</v>
      </c>
      <c r="P170" s="10">
        <f t="shared" si="14"/>
        <v>6.188421052631579</v>
      </c>
      <c r="Q170" s="8" t="str">
        <f>VLOOKUP(A170, Placement_detail!A169:E384, 2, FALSE)</f>
        <v>Yes</v>
      </c>
      <c r="R170" s="8">
        <f>VLOOKUP(A170, Placement_detail!A169:E384, 3, FALSE)</f>
        <v>60</v>
      </c>
      <c r="S170" s="8" t="str">
        <f>VLOOKUP(A170, Placement_detail!A169:E384, 4, FALSE)</f>
        <v>Not Placed</v>
      </c>
      <c r="T170" s="8">
        <f>VLOOKUP(A170, Placement_detail!A169:E384, 5, FALSE)</f>
        <v>0</v>
      </c>
      <c r="U170" s="8">
        <f t="shared" si="10"/>
        <v>0</v>
      </c>
    </row>
    <row r="171" spans="1:21" ht="12.5" x14ac:dyDescent="0.25">
      <c r="A171" s="8">
        <v>170</v>
      </c>
      <c r="B171" s="11" t="s">
        <v>170</v>
      </c>
      <c r="C171" s="9" t="s">
        <v>13</v>
      </c>
      <c r="D171" s="8">
        <v>59.96</v>
      </c>
      <c r="E171" s="10">
        <f t="shared" si="11"/>
        <v>6.311578947368421</v>
      </c>
      <c r="F171" s="9" t="s">
        <v>14</v>
      </c>
      <c r="G171" s="8">
        <v>42.16</v>
      </c>
      <c r="H171" s="10">
        <f t="shared" si="12"/>
        <v>4.4378947368421047</v>
      </c>
      <c r="I171" s="9" t="s">
        <v>14</v>
      </c>
      <c r="J171" s="9" t="s">
        <v>20</v>
      </c>
      <c r="K171" s="8">
        <v>61.26</v>
      </c>
      <c r="L171" s="10">
        <f t="shared" si="13"/>
        <v>6.4484210526315788</v>
      </c>
      <c r="M171" s="9" t="s">
        <v>16</v>
      </c>
      <c r="N171" s="9" t="s">
        <v>17</v>
      </c>
      <c r="O171" s="8">
        <v>65.48</v>
      </c>
      <c r="P171" s="10">
        <f t="shared" si="14"/>
        <v>6.8926315789473689</v>
      </c>
      <c r="Q171" s="8" t="str">
        <f>VLOOKUP(A171, Placement_detail!A170:E385, 2, FALSE)</f>
        <v>No</v>
      </c>
      <c r="R171" s="8">
        <f>VLOOKUP(A171, Placement_detail!A170:E385, 3, FALSE)</f>
        <v>54.48</v>
      </c>
      <c r="S171" s="8" t="str">
        <f>VLOOKUP(A171, Placement_detail!A170:E385, 4, FALSE)</f>
        <v>Not Placed</v>
      </c>
      <c r="T171" s="8">
        <f>VLOOKUP(A171, Placement_detail!A170:E385, 5, FALSE)</f>
        <v>0</v>
      </c>
      <c r="U171" s="8">
        <f t="shared" si="10"/>
        <v>0</v>
      </c>
    </row>
    <row r="172" spans="1:21" ht="12.5" x14ac:dyDescent="0.25">
      <c r="A172" s="8">
        <v>171</v>
      </c>
      <c r="B172" s="11" t="s">
        <v>171</v>
      </c>
      <c r="C172" s="9" t="s">
        <v>28</v>
      </c>
      <c r="D172" s="8">
        <v>63.4</v>
      </c>
      <c r="E172" s="10">
        <f t="shared" si="11"/>
        <v>6.6736842105263152</v>
      </c>
      <c r="F172" s="9" t="s">
        <v>14</v>
      </c>
      <c r="G172" s="8">
        <v>67.2</v>
      </c>
      <c r="H172" s="10">
        <f t="shared" si="12"/>
        <v>7.0736842105263165</v>
      </c>
      <c r="I172" s="9" t="s">
        <v>14</v>
      </c>
      <c r="J172" s="9" t="s">
        <v>15</v>
      </c>
      <c r="K172" s="8">
        <v>60</v>
      </c>
      <c r="L172" s="10">
        <f t="shared" si="13"/>
        <v>6.3157894736842106</v>
      </c>
      <c r="M172" s="9" t="s">
        <v>24</v>
      </c>
      <c r="N172" s="9" t="s">
        <v>17</v>
      </c>
      <c r="O172" s="8">
        <v>69.28</v>
      </c>
      <c r="P172" s="10">
        <f t="shared" si="14"/>
        <v>7.2926315789473684</v>
      </c>
      <c r="Q172" s="8" t="str">
        <f>VLOOKUP(A172, Placement_detail!A171:E386, 2, FALSE)</f>
        <v>No</v>
      </c>
      <c r="R172" s="8">
        <f>VLOOKUP(A172, Placement_detail!A171:E386, 3, FALSE)</f>
        <v>58.06</v>
      </c>
      <c r="S172" s="8" t="str">
        <f>VLOOKUP(A172, Placement_detail!A171:E386, 4, FALSE)</f>
        <v>Not Placed</v>
      </c>
      <c r="T172" s="8">
        <f>VLOOKUP(A172, Placement_detail!A171:E386, 5, FALSE)</f>
        <v>0</v>
      </c>
      <c r="U172" s="8">
        <f t="shared" si="10"/>
        <v>0</v>
      </c>
    </row>
    <row r="173" spans="1:21" ht="12.5" x14ac:dyDescent="0.25">
      <c r="A173" s="8">
        <v>172</v>
      </c>
      <c r="B173" s="11" t="s">
        <v>172</v>
      </c>
      <c r="C173" s="9" t="s">
        <v>13</v>
      </c>
      <c r="D173" s="8">
        <v>80</v>
      </c>
      <c r="E173" s="10">
        <f t="shared" si="11"/>
        <v>8.4210526315789469</v>
      </c>
      <c r="F173" s="9" t="s">
        <v>14</v>
      </c>
      <c r="G173" s="8">
        <v>80</v>
      </c>
      <c r="H173" s="10">
        <f t="shared" si="12"/>
        <v>8.4210526315789469</v>
      </c>
      <c r="I173" s="9" t="s">
        <v>14</v>
      </c>
      <c r="J173" s="9" t="s">
        <v>15</v>
      </c>
      <c r="K173" s="8">
        <v>72</v>
      </c>
      <c r="L173" s="10">
        <f t="shared" si="13"/>
        <v>7.5789473684210522</v>
      </c>
      <c r="M173" s="9" t="s">
        <v>24</v>
      </c>
      <c r="N173" s="9" t="s">
        <v>21</v>
      </c>
      <c r="O173" s="8">
        <v>66.040000000000006</v>
      </c>
      <c r="P173" s="10">
        <f t="shared" si="14"/>
        <v>6.9515789473684215</v>
      </c>
      <c r="Q173" s="8" t="str">
        <f>VLOOKUP(A173, Placement_detail!A172:E387, 2, FALSE)</f>
        <v>Yes</v>
      </c>
      <c r="R173" s="8">
        <f>VLOOKUP(A173, Placement_detail!A172:E387, 3, FALSE)</f>
        <v>0</v>
      </c>
      <c r="S173" s="8" t="str">
        <f>VLOOKUP(A173, Placement_detail!A172:E387, 4, FALSE)</f>
        <v>Placed</v>
      </c>
      <c r="T173" s="8">
        <f>VLOOKUP(A173, Placement_detail!A172:E387, 5, FALSE)</f>
        <v>290000</v>
      </c>
      <c r="U173" s="8">
        <f t="shared" si="10"/>
        <v>1</v>
      </c>
    </row>
    <row r="174" spans="1:21" ht="12.5" x14ac:dyDescent="0.25">
      <c r="A174" s="8">
        <v>173</v>
      </c>
      <c r="B174" s="11" t="s">
        <v>173</v>
      </c>
      <c r="C174" s="9" t="s">
        <v>13</v>
      </c>
      <c r="D174" s="8">
        <v>73</v>
      </c>
      <c r="E174" s="10">
        <f t="shared" si="11"/>
        <v>7.6842105263157894</v>
      </c>
      <c r="F174" s="9" t="s">
        <v>14</v>
      </c>
      <c r="G174" s="8">
        <v>58</v>
      </c>
      <c r="H174" s="10">
        <f t="shared" si="12"/>
        <v>6.1052631578947372</v>
      </c>
      <c r="I174" s="9" t="s">
        <v>14</v>
      </c>
      <c r="J174" s="9" t="s">
        <v>15</v>
      </c>
      <c r="K174" s="8">
        <v>56</v>
      </c>
      <c r="L174" s="10">
        <f t="shared" si="13"/>
        <v>5.8947368421052628</v>
      </c>
      <c r="M174" s="9" t="s">
        <v>24</v>
      </c>
      <c r="N174" s="9" t="s">
        <v>17</v>
      </c>
      <c r="O174" s="8">
        <v>52.64</v>
      </c>
      <c r="P174" s="10">
        <f t="shared" si="14"/>
        <v>5.541052631578947</v>
      </c>
      <c r="Q174" s="8" t="str">
        <f>VLOOKUP(A174, Placement_detail!A173:E388, 2, FALSE)</f>
        <v>No</v>
      </c>
      <c r="R174" s="8">
        <f>VLOOKUP(A174, Placement_detail!A173:E388, 3, FALSE)</f>
        <v>84</v>
      </c>
      <c r="S174" s="8" t="str">
        <f>VLOOKUP(A174, Placement_detail!A173:E388, 4, FALSE)</f>
        <v>Placed</v>
      </c>
      <c r="T174" s="8">
        <f>VLOOKUP(A174, Placement_detail!A173:E388, 5, FALSE)</f>
        <v>300000</v>
      </c>
      <c r="U174" s="8">
        <f t="shared" si="10"/>
        <v>1</v>
      </c>
    </row>
    <row r="175" spans="1:21" ht="12.5" x14ac:dyDescent="0.25">
      <c r="A175" s="8">
        <v>174</v>
      </c>
      <c r="B175" s="11" t="s">
        <v>174</v>
      </c>
      <c r="C175" s="9" t="s">
        <v>28</v>
      </c>
      <c r="D175" s="8">
        <v>52</v>
      </c>
      <c r="E175" s="10">
        <f t="shared" si="11"/>
        <v>5.4736842105263159</v>
      </c>
      <c r="F175" s="9" t="s">
        <v>14</v>
      </c>
      <c r="G175" s="8">
        <v>52</v>
      </c>
      <c r="H175" s="10">
        <f t="shared" si="12"/>
        <v>5.4736842105263159</v>
      </c>
      <c r="I175" s="9" t="s">
        <v>14</v>
      </c>
      <c r="J175" s="9" t="s">
        <v>20</v>
      </c>
      <c r="K175" s="8">
        <v>55</v>
      </c>
      <c r="L175" s="10">
        <f t="shared" si="13"/>
        <v>5.7894736842105265</v>
      </c>
      <c r="M175" s="9" t="s">
        <v>16</v>
      </c>
      <c r="N175" s="9" t="s">
        <v>17</v>
      </c>
      <c r="O175" s="8">
        <v>59.32</v>
      </c>
      <c r="P175" s="10">
        <f t="shared" si="14"/>
        <v>6.2442105263157899</v>
      </c>
      <c r="Q175" s="8" t="str">
        <f>VLOOKUP(A175, Placement_detail!A174:E389, 2, FALSE)</f>
        <v>No</v>
      </c>
      <c r="R175" s="8">
        <f>VLOOKUP(A175, Placement_detail!A174:E389, 3, FALSE)</f>
        <v>67</v>
      </c>
      <c r="S175" s="8" t="str">
        <f>VLOOKUP(A175, Placement_detail!A174:E389, 4, FALSE)</f>
        <v>Not Placed</v>
      </c>
      <c r="T175" s="8">
        <f>VLOOKUP(A175, Placement_detail!A174:E389, 5, FALSE)</f>
        <v>0</v>
      </c>
      <c r="U175" s="8">
        <f t="shared" si="10"/>
        <v>0</v>
      </c>
    </row>
    <row r="176" spans="1:21" ht="12.5" x14ac:dyDescent="0.25">
      <c r="A176" s="8">
        <v>175</v>
      </c>
      <c r="B176" s="11" t="s">
        <v>156</v>
      </c>
      <c r="C176" s="9" t="s">
        <v>13</v>
      </c>
      <c r="D176" s="8">
        <v>73.239999999999995</v>
      </c>
      <c r="E176" s="10">
        <f t="shared" si="11"/>
        <v>7.7094736842105256</v>
      </c>
      <c r="F176" s="9" t="s">
        <v>14</v>
      </c>
      <c r="G176" s="8">
        <v>50.83</v>
      </c>
      <c r="H176" s="10">
        <f t="shared" si="12"/>
        <v>5.3505263157894731</v>
      </c>
      <c r="I176" s="9" t="s">
        <v>14</v>
      </c>
      <c r="J176" s="9" t="s">
        <v>20</v>
      </c>
      <c r="K176" s="8">
        <v>64.27</v>
      </c>
      <c r="L176" s="10">
        <f t="shared" si="13"/>
        <v>6.7652631578947364</v>
      </c>
      <c r="M176" s="9" t="s">
        <v>16</v>
      </c>
      <c r="N176" s="9" t="s">
        <v>21</v>
      </c>
      <c r="O176" s="8">
        <v>66.23</v>
      </c>
      <c r="P176" s="10">
        <f t="shared" si="14"/>
        <v>6.9715789473684211</v>
      </c>
      <c r="Q176" s="8" t="str">
        <f>VLOOKUP(A176, Placement_detail!A175:E390, 2, FALSE)</f>
        <v>Yes</v>
      </c>
      <c r="R176" s="8">
        <f>VLOOKUP(A176, Placement_detail!A175:E390, 3, FALSE)</f>
        <v>64</v>
      </c>
      <c r="S176" s="8" t="str">
        <f>VLOOKUP(A176, Placement_detail!A175:E390, 4, FALSE)</f>
        <v>Placed</v>
      </c>
      <c r="T176" s="8">
        <f>VLOOKUP(A176, Placement_detail!A175:E390, 5, FALSE)</f>
        <v>500000</v>
      </c>
      <c r="U176" s="8">
        <f t="shared" si="10"/>
        <v>1</v>
      </c>
    </row>
    <row r="177" spans="1:21" ht="12.5" x14ac:dyDescent="0.25">
      <c r="A177" s="8">
        <v>176</v>
      </c>
      <c r="B177" s="11" t="s">
        <v>175</v>
      </c>
      <c r="C177" s="9" t="s">
        <v>13</v>
      </c>
      <c r="D177" s="8">
        <v>63</v>
      </c>
      <c r="E177" s="10">
        <f t="shared" si="11"/>
        <v>6.6315789473684212</v>
      </c>
      <c r="F177" s="9" t="s">
        <v>14</v>
      </c>
      <c r="G177" s="8">
        <v>62</v>
      </c>
      <c r="H177" s="10">
        <f t="shared" si="12"/>
        <v>6.5263157894736841</v>
      </c>
      <c r="I177" s="9" t="s">
        <v>14</v>
      </c>
      <c r="J177" s="9" t="s">
        <v>20</v>
      </c>
      <c r="K177" s="8">
        <v>65</v>
      </c>
      <c r="L177" s="10">
        <f t="shared" si="13"/>
        <v>6.8421052631578947</v>
      </c>
      <c r="M177" s="9" t="s">
        <v>16</v>
      </c>
      <c r="N177" s="9" t="s">
        <v>17</v>
      </c>
      <c r="O177" s="8">
        <v>60.69</v>
      </c>
      <c r="P177" s="10">
        <f t="shared" si="14"/>
        <v>6.3884210526315783</v>
      </c>
      <c r="Q177" s="8" t="str">
        <f>VLOOKUP(A177, Placement_detail!A176:E391, 2, FALSE)</f>
        <v>No</v>
      </c>
      <c r="R177" s="8">
        <f>VLOOKUP(A177, Placement_detail!A176:E391, 3, FALSE)</f>
        <v>87.5</v>
      </c>
      <c r="S177" s="8" t="str">
        <f>VLOOKUP(A177, Placement_detail!A176:E391, 4, FALSE)</f>
        <v>Not Placed</v>
      </c>
      <c r="T177" s="8">
        <f>VLOOKUP(A177, Placement_detail!A176:E391, 5, FALSE)</f>
        <v>0</v>
      </c>
      <c r="U177" s="8">
        <f t="shared" si="10"/>
        <v>0</v>
      </c>
    </row>
    <row r="178" spans="1:21" ht="12.5" x14ac:dyDescent="0.25">
      <c r="A178" s="8">
        <v>177</v>
      </c>
      <c r="B178" s="11" t="s">
        <v>176</v>
      </c>
      <c r="C178" s="9" t="s">
        <v>28</v>
      </c>
      <c r="D178" s="8">
        <v>59</v>
      </c>
      <c r="E178" s="10">
        <f t="shared" si="11"/>
        <v>6.2105263157894735</v>
      </c>
      <c r="F178" s="9" t="s">
        <v>19</v>
      </c>
      <c r="G178" s="8">
        <v>60</v>
      </c>
      <c r="H178" s="10">
        <f t="shared" si="12"/>
        <v>6.3157894736842106</v>
      </c>
      <c r="I178" s="9" t="s">
        <v>14</v>
      </c>
      <c r="J178" s="9" t="s">
        <v>15</v>
      </c>
      <c r="K178" s="8">
        <v>56</v>
      </c>
      <c r="L178" s="10">
        <f t="shared" si="13"/>
        <v>5.8947368421052628</v>
      </c>
      <c r="M178" s="9" t="s">
        <v>24</v>
      </c>
      <c r="N178" s="9" t="s">
        <v>17</v>
      </c>
      <c r="O178" s="8">
        <v>57.9</v>
      </c>
      <c r="P178" s="10">
        <f t="shared" si="14"/>
        <v>6.094736842105263</v>
      </c>
      <c r="Q178" s="8" t="str">
        <f>VLOOKUP(A178, Placement_detail!A177:E392, 2, FALSE)</f>
        <v>No</v>
      </c>
      <c r="R178" s="8">
        <f>VLOOKUP(A178, Placement_detail!A177:E392, 3, FALSE)</f>
        <v>55</v>
      </c>
      <c r="S178" s="8" t="str">
        <f>VLOOKUP(A178, Placement_detail!A177:E392, 4, FALSE)</f>
        <v>Placed</v>
      </c>
      <c r="T178" s="8">
        <f>VLOOKUP(A178, Placement_detail!A177:E392, 5, FALSE)</f>
        <v>220000</v>
      </c>
      <c r="U178" s="8">
        <f t="shared" si="10"/>
        <v>1</v>
      </c>
    </row>
    <row r="179" spans="1:21" ht="12.5" x14ac:dyDescent="0.25">
      <c r="A179" s="8">
        <v>178</v>
      </c>
      <c r="B179" s="11" t="s">
        <v>115</v>
      </c>
      <c r="C179" s="9" t="s">
        <v>28</v>
      </c>
      <c r="D179" s="8">
        <v>73</v>
      </c>
      <c r="E179" s="10">
        <f t="shared" si="11"/>
        <v>7.6842105263157894</v>
      </c>
      <c r="F179" s="9" t="s">
        <v>19</v>
      </c>
      <c r="G179" s="8">
        <v>97</v>
      </c>
      <c r="H179" s="10">
        <f t="shared" si="12"/>
        <v>10.210526315789474</v>
      </c>
      <c r="I179" s="9" t="s">
        <v>14</v>
      </c>
      <c r="J179" s="9" t="s">
        <v>15</v>
      </c>
      <c r="K179" s="8">
        <v>79</v>
      </c>
      <c r="L179" s="10">
        <f t="shared" si="13"/>
        <v>8.3157894736842106</v>
      </c>
      <c r="M179" s="9" t="s">
        <v>24</v>
      </c>
      <c r="N179" s="9" t="s">
        <v>21</v>
      </c>
      <c r="O179" s="8">
        <v>70.81</v>
      </c>
      <c r="P179" s="10">
        <f t="shared" si="14"/>
        <v>7.4536842105263164</v>
      </c>
      <c r="Q179" s="8" t="str">
        <f>VLOOKUP(A179, Placement_detail!A178:E393, 2, FALSE)</f>
        <v>Yes</v>
      </c>
      <c r="R179" s="8">
        <f>VLOOKUP(A179, Placement_detail!A178:E393, 3, FALSE)</f>
        <v>89</v>
      </c>
      <c r="S179" s="8" t="str">
        <f>VLOOKUP(A179, Placement_detail!A178:E393, 4, FALSE)</f>
        <v>Placed</v>
      </c>
      <c r="T179" s="8">
        <f>VLOOKUP(A179, Placement_detail!A178:E393, 5, FALSE)</f>
        <v>650000</v>
      </c>
      <c r="U179" s="8">
        <f t="shared" si="10"/>
        <v>1</v>
      </c>
    </row>
    <row r="180" spans="1:21" ht="12.5" x14ac:dyDescent="0.25">
      <c r="A180" s="8">
        <v>179</v>
      </c>
      <c r="B180" s="11" t="s">
        <v>177</v>
      </c>
      <c r="C180" s="9" t="s">
        <v>13</v>
      </c>
      <c r="D180" s="8">
        <v>68</v>
      </c>
      <c r="E180" s="10">
        <f t="shared" si="11"/>
        <v>7.1578947368421053</v>
      </c>
      <c r="F180" s="9" t="s">
        <v>14</v>
      </c>
      <c r="G180" s="8">
        <v>56</v>
      </c>
      <c r="H180" s="10">
        <f t="shared" si="12"/>
        <v>5.8947368421052628</v>
      </c>
      <c r="I180" s="9" t="s">
        <v>14</v>
      </c>
      <c r="J180" s="9" t="s">
        <v>20</v>
      </c>
      <c r="K180" s="8">
        <v>68</v>
      </c>
      <c r="L180" s="10">
        <f t="shared" si="13"/>
        <v>7.1578947368421053</v>
      </c>
      <c r="M180" s="9" t="s">
        <v>16</v>
      </c>
      <c r="N180" s="9" t="s">
        <v>17</v>
      </c>
      <c r="O180" s="8">
        <v>68.069999999999993</v>
      </c>
      <c r="P180" s="10">
        <f t="shared" si="14"/>
        <v>7.1652631578947359</v>
      </c>
      <c r="Q180" s="8" t="str">
        <f>VLOOKUP(A180, Placement_detail!A179:E394, 2, FALSE)</f>
        <v>No</v>
      </c>
      <c r="R180" s="8">
        <f>VLOOKUP(A180, Placement_detail!A179:E394, 3, FALSE)</f>
        <v>73</v>
      </c>
      <c r="S180" s="8" t="str">
        <f>VLOOKUP(A180, Placement_detail!A179:E394, 4, FALSE)</f>
        <v>Placed</v>
      </c>
      <c r="T180" s="8">
        <f>VLOOKUP(A180, Placement_detail!A179:E394, 5, FALSE)</f>
        <v>350000</v>
      </c>
      <c r="U180" s="8">
        <f t="shared" si="10"/>
        <v>1</v>
      </c>
    </row>
    <row r="181" spans="1:21" ht="12.5" x14ac:dyDescent="0.25">
      <c r="A181" s="8">
        <v>180</v>
      </c>
      <c r="B181" s="11" t="s">
        <v>178</v>
      </c>
      <c r="C181" s="9" t="s">
        <v>28</v>
      </c>
      <c r="D181" s="8">
        <v>77.8</v>
      </c>
      <c r="E181" s="10">
        <f t="shared" si="11"/>
        <v>8.189473684210526</v>
      </c>
      <c r="F181" s="9" t="s">
        <v>19</v>
      </c>
      <c r="G181" s="8">
        <v>64</v>
      </c>
      <c r="H181" s="10">
        <f t="shared" si="12"/>
        <v>6.7368421052631575</v>
      </c>
      <c r="I181" s="9" t="s">
        <v>19</v>
      </c>
      <c r="J181" s="9" t="s">
        <v>20</v>
      </c>
      <c r="K181" s="8">
        <v>64.2</v>
      </c>
      <c r="L181" s="10">
        <f t="shared" si="13"/>
        <v>6.7578947368421058</v>
      </c>
      <c r="M181" s="9" t="s">
        <v>16</v>
      </c>
      <c r="N181" s="9" t="s">
        <v>17</v>
      </c>
      <c r="O181" s="8">
        <v>72.14</v>
      </c>
      <c r="P181" s="10">
        <f t="shared" si="14"/>
        <v>7.593684210526316</v>
      </c>
      <c r="Q181" s="8" t="str">
        <f>VLOOKUP(A181, Placement_detail!A180:E395, 2, FALSE)</f>
        <v>No</v>
      </c>
      <c r="R181" s="8">
        <f>VLOOKUP(A181, Placement_detail!A180:E395, 3, FALSE)</f>
        <v>75.5</v>
      </c>
      <c r="S181" s="8" t="str">
        <f>VLOOKUP(A181, Placement_detail!A180:E395, 4, FALSE)</f>
        <v>Not Placed</v>
      </c>
      <c r="T181" s="8">
        <f>VLOOKUP(A181, Placement_detail!A180:E395, 5, FALSE)</f>
        <v>0</v>
      </c>
      <c r="U181" s="8">
        <f t="shared" si="10"/>
        <v>0</v>
      </c>
    </row>
    <row r="182" spans="1:21" ht="12.5" x14ac:dyDescent="0.25">
      <c r="A182" s="8">
        <v>181</v>
      </c>
      <c r="B182" s="11" t="s">
        <v>141</v>
      </c>
      <c r="C182" s="9" t="s">
        <v>13</v>
      </c>
      <c r="D182" s="8">
        <v>65</v>
      </c>
      <c r="E182" s="10">
        <f t="shared" si="11"/>
        <v>6.8421052631578947</v>
      </c>
      <c r="F182" s="9" t="s">
        <v>19</v>
      </c>
      <c r="G182" s="8">
        <v>71.5</v>
      </c>
      <c r="H182" s="10">
        <f t="shared" si="12"/>
        <v>7.5263157894736841</v>
      </c>
      <c r="I182" s="9" t="s">
        <v>14</v>
      </c>
      <c r="J182" s="9" t="s">
        <v>15</v>
      </c>
      <c r="K182" s="8">
        <v>62.8</v>
      </c>
      <c r="L182" s="10">
        <f t="shared" si="13"/>
        <v>6.6105263157894738</v>
      </c>
      <c r="M182" s="9" t="s">
        <v>24</v>
      </c>
      <c r="N182" s="9" t="s">
        <v>21</v>
      </c>
      <c r="O182" s="8">
        <v>56.6</v>
      </c>
      <c r="P182" s="10">
        <f t="shared" si="14"/>
        <v>5.9578947368421051</v>
      </c>
      <c r="Q182" s="8" t="str">
        <f>VLOOKUP(A182, Placement_detail!A181:E396, 2, FALSE)</f>
        <v>Yes</v>
      </c>
      <c r="R182" s="8">
        <f>VLOOKUP(A182, Placement_detail!A181:E396, 3, FALSE)</f>
        <v>57</v>
      </c>
      <c r="S182" s="8" t="str">
        <f>VLOOKUP(A182, Placement_detail!A181:E396, 4, FALSE)</f>
        <v>Placed</v>
      </c>
      <c r="T182" s="8">
        <f>VLOOKUP(A182, Placement_detail!A181:E396, 5, FALSE)</f>
        <v>265000</v>
      </c>
      <c r="U182" s="8">
        <f t="shared" si="10"/>
        <v>1</v>
      </c>
    </row>
    <row r="183" spans="1:21" ht="12.5" x14ac:dyDescent="0.25">
      <c r="A183" s="8">
        <v>182</v>
      </c>
      <c r="B183" s="11" t="s">
        <v>179</v>
      </c>
      <c r="C183" s="9" t="s">
        <v>13</v>
      </c>
      <c r="D183" s="8">
        <v>62</v>
      </c>
      <c r="E183" s="10">
        <f t="shared" si="11"/>
        <v>6.5263157894736841</v>
      </c>
      <c r="F183" s="9" t="s">
        <v>19</v>
      </c>
      <c r="G183" s="8">
        <v>60.33</v>
      </c>
      <c r="H183" s="10">
        <f t="shared" si="12"/>
        <v>6.3505263157894731</v>
      </c>
      <c r="I183" s="9" t="s">
        <v>14</v>
      </c>
      <c r="J183" s="9" t="s">
        <v>20</v>
      </c>
      <c r="K183" s="8">
        <v>64.209999999999994</v>
      </c>
      <c r="L183" s="10">
        <f t="shared" si="13"/>
        <v>6.7589473684210519</v>
      </c>
      <c r="M183" s="9" t="s">
        <v>16</v>
      </c>
      <c r="N183" s="9" t="s">
        <v>17</v>
      </c>
      <c r="O183" s="8">
        <v>60.02</v>
      </c>
      <c r="P183" s="10">
        <f t="shared" si="14"/>
        <v>6.3178947368421055</v>
      </c>
      <c r="Q183" s="8" t="str">
        <f>VLOOKUP(A183, Placement_detail!A182:E397, 2, FALSE)</f>
        <v>No</v>
      </c>
      <c r="R183" s="8">
        <f>VLOOKUP(A183, Placement_detail!A182:E397, 3, FALSE)</f>
        <v>63</v>
      </c>
      <c r="S183" s="8" t="str">
        <f>VLOOKUP(A183, Placement_detail!A182:E397, 4, FALSE)</f>
        <v>Not Placed</v>
      </c>
      <c r="T183" s="8">
        <f>VLOOKUP(A183, Placement_detail!A182:E397, 5, FALSE)</f>
        <v>0</v>
      </c>
      <c r="U183" s="8">
        <f t="shared" si="10"/>
        <v>0</v>
      </c>
    </row>
    <row r="184" spans="1:21" ht="12.5" x14ac:dyDescent="0.25">
      <c r="A184" s="8">
        <v>183</v>
      </c>
      <c r="B184" s="11" t="s">
        <v>137</v>
      </c>
      <c r="C184" s="9" t="s">
        <v>13</v>
      </c>
      <c r="D184" s="8">
        <v>52</v>
      </c>
      <c r="E184" s="10">
        <f t="shared" si="11"/>
        <v>5.4736842105263159</v>
      </c>
      <c r="F184" s="9" t="s">
        <v>14</v>
      </c>
      <c r="G184" s="8">
        <v>65</v>
      </c>
      <c r="H184" s="10">
        <f t="shared" si="12"/>
        <v>6.8421052631578947</v>
      </c>
      <c r="I184" s="9" t="s">
        <v>14</v>
      </c>
      <c r="J184" s="9" t="s">
        <v>23</v>
      </c>
      <c r="K184" s="8">
        <v>57</v>
      </c>
      <c r="L184" s="10">
        <f t="shared" si="13"/>
        <v>6</v>
      </c>
      <c r="M184" s="9" t="s">
        <v>14</v>
      </c>
      <c r="N184" s="9" t="s">
        <v>21</v>
      </c>
      <c r="O184" s="8">
        <v>59.81</v>
      </c>
      <c r="P184" s="10">
        <f t="shared" si="14"/>
        <v>6.295789473684211</v>
      </c>
      <c r="Q184" s="8" t="str">
        <f>VLOOKUP(A184, Placement_detail!A183:E398, 2, FALSE)</f>
        <v>Yes</v>
      </c>
      <c r="R184" s="8">
        <f>VLOOKUP(A184, Placement_detail!A183:E398, 3, FALSE)</f>
        <v>75</v>
      </c>
      <c r="S184" s="8" t="str">
        <f>VLOOKUP(A184, Placement_detail!A183:E398, 4, FALSE)</f>
        <v>Not Placed</v>
      </c>
      <c r="T184" s="8">
        <f>VLOOKUP(A184, Placement_detail!A183:E398, 5, FALSE)</f>
        <v>0</v>
      </c>
      <c r="U184" s="8">
        <f t="shared" si="10"/>
        <v>0</v>
      </c>
    </row>
    <row r="185" spans="1:21" ht="12.5" x14ac:dyDescent="0.25">
      <c r="A185" s="8">
        <v>184</v>
      </c>
      <c r="B185" s="11" t="s">
        <v>180</v>
      </c>
      <c r="C185" s="9" t="s">
        <v>13</v>
      </c>
      <c r="D185" s="8">
        <v>65</v>
      </c>
      <c r="E185" s="10">
        <f t="shared" si="11"/>
        <v>6.8421052631578947</v>
      </c>
      <c r="F185" s="9" t="s">
        <v>19</v>
      </c>
      <c r="G185" s="8">
        <v>77</v>
      </c>
      <c r="H185" s="10">
        <f t="shared" si="12"/>
        <v>8.1052631578947363</v>
      </c>
      <c r="I185" s="9" t="s">
        <v>19</v>
      </c>
      <c r="J185" s="9" t="s">
        <v>15</v>
      </c>
      <c r="K185" s="8">
        <v>69</v>
      </c>
      <c r="L185" s="10">
        <f t="shared" si="13"/>
        <v>7.2631578947368425</v>
      </c>
      <c r="M185" s="9" t="s">
        <v>24</v>
      </c>
      <c r="N185" s="9" t="s">
        <v>17</v>
      </c>
      <c r="O185" s="8">
        <v>61.82</v>
      </c>
      <c r="P185" s="10">
        <f t="shared" si="14"/>
        <v>6.5073684210526315</v>
      </c>
      <c r="Q185" s="8" t="str">
        <f>VLOOKUP(A185, Placement_detail!A184:E399, 2, FALSE)</f>
        <v>No</v>
      </c>
      <c r="R185" s="8">
        <f>VLOOKUP(A185, Placement_detail!A184:E399, 3, FALSE)</f>
        <v>60</v>
      </c>
      <c r="S185" s="8" t="str">
        <f>VLOOKUP(A185, Placement_detail!A184:E399, 4, FALSE)</f>
        <v>Placed</v>
      </c>
      <c r="T185" s="8">
        <f>VLOOKUP(A185, Placement_detail!A184:E399, 5, FALSE)</f>
        <v>276000</v>
      </c>
      <c r="U185" s="8">
        <f t="shared" si="10"/>
        <v>1</v>
      </c>
    </row>
    <row r="186" spans="1:21" ht="12.5" x14ac:dyDescent="0.25">
      <c r="A186" s="8">
        <v>185</v>
      </c>
      <c r="B186" s="11" t="s">
        <v>181</v>
      </c>
      <c r="C186" s="9" t="s">
        <v>28</v>
      </c>
      <c r="D186" s="8">
        <v>56.28</v>
      </c>
      <c r="E186" s="10">
        <f t="shared" si="11"/>
        <v>5.9242105263157896</v>
      </c>
      <c r="F186" s="9" t="s">
        <v>14</v>
      </c>
      <c r="G186" s="8">
        <v>62.83</v>
      </c>
      <c r="H186" s="10">
        <f t="shared" si="12"/>
        <v>6.6136842105263156</v>
      </c>
      <c r="I186" s="9" t="s">
        <v>14</v>
      </c>
      <c r="J186" s="9" t="s">
        <v>15</v>
      </c>
      <c r="K186" s="8">
        <v>59.79</v>
      </c>
      <c r="L186" s="10">
        <f t="shared" si="13"/>
        <v>6.2936842105263153</v>
      </c>
      <c r="M186" s="9" t="s">
        <v>24</v>
      </c>
      <c r="N186" s="9" t="s">
        <v>17</v>
      </c>
      <c r="O186" s="8">
        <v>57.29</v>
      </c>
      <c r="P186" s="10">
        <f t="shared" si="14"/>
        <v>6.0305263157894737</v>
      </c>
      <c r="Q186" s="8" t="str">
        <f>VLOOKUP(A186, Placement_detail!A185:E400, 2, FALSE)</f>
        <v>No</v>
      </c>
      <c r="R186" s="8">
        <f>VLOOKUP(A186, Placement_detail!A185:E400, 3, FALSE)</f>
        <v>60</v>
      </c>
      <c r="S186" s="8" t="str">
        <f>VLOOKUP(A186, Placement_detail!A185:E400, 4, FALSE)</f>
        <v>Not Placed</v>
      </c>
      <c r="T186" s="8">
        <f>VLOOKUP(A186, Placement_detail!A185:E400, 5, FALSE)</f>
        <v>0</v>
      </c>
      <c r="U186" s="8">
        <f t="shared" si="10"/>
        <v>0</v>
      </c>
    </row>
    <row r="187" spans="1:21" ht="12.5" x14ac:dyDescent="0.25">
      <c r="A187" s="8">
        <v>186</v>
      </c>
      <c r="B187" s="11" t="s">
        <v>182</v>
      </c>
      <c r="C187" s="9" t="s">
        <v>28</v>
      </c>
      <c r="D187" s="8">
        <v>88</v>
      </c>
      <c r="E187" s="10">
        <f t="shared" si="11"/>
        <v>9.2631578947368425</v>
      </c>
      <c r="F187" s="9" t="s">
        <v>19</v>
      </c>
      <c r="G187" s="8">
        <v>72</v>
      </c>
      <c r="H187" s="10">
        <f t="shared" si="12"/>
        <v>7.5789473684210522</v>
      </c>
      <c r="I187" s="9" t="s">
        <v>19</v>
      </c>
      <c r="J187" s="9" t="s">
        <v>20</v>
      </c>
      <c r="K187" s="8">
        <v>78</v>
      </c>
      <c r="L187" s="10">
        <f t="shared" si="13"/>
        <v>8.2105263157894743</v>
      </c>
      <c r="M187" s="9" t="s">
        <v>14</v>
      </c>
      <c r="N187" s="9" t="s">
        <v>17</v>
      </c>
      <c r="O187" s="8">
        <v>71.430000000000007</v>
      </c>
      <c r="P187" s="10">
        <f t="shared" si="14"/>
        <v>7.5189473684210535</v>
      </c>
      <c r="Q187" s="8" t="str">
        <f>VLOOKUP(A187, Placement_detail!A186:E401, 2, FALSE)</f>
        <v>No</v>
      </c>
      <c r="R187" s="8">
        <f>VLOOKUP(A187, Placement_detail!A186:E401, 3, FALSE)</f>
        <v>82</v>
      </c>
      <c r="S187" s="8" t="str">
        <f>VLOOKUP(A187, Placement_detail!A186:E401, 4, FALSE)</f>
        <v>Placed</v>
      </c>
      <c r="T187" s="8">
        <f>VLOOKUP(A187, Placement_detail!A186:E401, 5, FALSE)</f>
        <v>252000</v>
      </c>
      <c r="U187" s="8">
        <f t="shared" si="10"/>
        <v>1</v>
      </c>
    </row>
    <row r="188" spans="1:21" ht="12.5" x14ac:dyDescent="0.25">
      <c r="A188" s="8">
        <v>187</v>
      </c>
      <c r="B188" s="11" t="s">
        <v>183</v>
      </c>
      <c r="C188" s="9" t="s">
        <v>28</v>
      </c>
      <c r="D188" s="8">
        <v>52</v>
      </c>
      <c r="E188" s="10">
        <f t="shared" si="11"/>
        <v>5.4736842105263159</v>
      </c>
      <c r="F188" s="9" t="s">
        <v>19</v>
      </c>
      <c r="G188" s="8">
        <v>64</v>
      </c>
      <c r="H188" s="10">
        <f t="shared" si="12"/>
        <v>6.7368421052631575</v>
      </c>
      <c r="I188" s="9" t="s">
        <v>19</v>
      </c>
      <c r="J188" s="9" t="s">
        <v>15</v>
      </c>
      <c r="K188" s="8">
        <v>61</v>
      </c>
      <c r="L188" s="10">
        <f t="shared" si="13"/>
        <v>6.4210526315789478</v>
      </c>
      <c r="M188" s="9" t="s">
        <v>24</v>
      </c>
      <c r="N188" s="9" t="s">
        <v>21</v>
      </c>
      <c r="O188" s="8">
        <v>62.93</v>
      </c>
      <c r="P188" s="10">
        <f t="shared" si="14"/>
        <v>6.6242105263157898</v>
      </c>
      <c r="Q188" s="8" t="str">
        <f>VLOOKUP(A188, Placement_detail!A187:E402, 2, FALSE)</f>
        <v>No</v>
      </c>
      <c r="R188" s="8">
        <f>VLOOKUP(A188, Placement_detail!A187:E402, 3, FALSE)</f>
        <v>55</v>
      </c>
      <c r="S188" s="8" t="str">
        <f>VLOOKUP(A188, Placement_detail!A187:E402, 4, FALSE)</f>
        <v>Not Placed</v>
      </c>
      <c r="T188" s="8">
        <f>VLOOKUP(A188, Placement_detail!A187:E402, 5, FALSE)</f>
        <v>0</v>
      </c>
      <c r="U188" s="8">
        <f t="shared" si="10"/>
        <v>0</v>
      </c>
    </row>
    <row r="189" spans="1:21" ht="12.5" x14ac:dyDescent="0.25">
      <c r="A189" s="8">
        <v>188</v>
      </c>
      <c r="B189" s="11" t="s">
        <v>63</v>
      </c>
      <c r="C189" s="9" t="s">
        <v>13</v>
      </c>
      <c r="D189" s="8">
        <v>78.5</v>
      </c>
      <c r="E189" s="10">
        <f t="shared" si="11"/>
        <v>8.2631578947368425</v>
      </c>
      <c r="F189" s="9" t="s">
        <v>19</v>
      </c>
      <c r="G189" s="8">
        <v>65.5</v>
      </c>
      <c r="H189" s="10">
        <f t="shared" si="12"/>
        <v>6.8947368421052628</v>
      </c>
      <c r="I189" s="9" t="s">
        <v>19</v>
      </c>
      <c r="J189" s="9" t="s">
        <v>20</v>
      </c>
      <c r="K189" s="8">
        <v>67</v>
      </c>
      <c r="L189" s="10">
        <f t="shared" si="13"/>
        <v>7.0526315789473681</v>
      </c>
      <c r="M189" s="9" t="s">
        <v>16</v>
      </c>
      <c r="N189" s="9" t="s">
        <v>21</v>
      </c>
      <c r="O189" s="8">
        <v>64.86</v>
      </c>
      <c r="P189" s="10">
        <f t="shared" si="14"/>
        <v>6.8273684210526318</v>
      </c>
      <c r="Q189" s="8" t="str">
        <f>VLOOKUP(A189, Placement_detail!A188:E403, 2, FALSE)</f>
        <v>Yes</v>
      </c>
      <c r="R189" s="8">
        <f>VLOOKUP(A189, Placement_detail!A188:E403, 3, FALSE)</f>
        <v>95</v>
      </c>
      <c r="S189" s="8" t="str">
        <f>VLOOKUP(A189, Placement_detail!A188:E403, 4, FALSE)</f>
        <v>Placed</v>
      </c>
      <c r="T189" s="8">
        <f>VLOOKUP(A189, Placement_detail!A188:E403, 5, FALSE)</f>
        <v>280000</v>
      </c>
      <c r="U189" s="8">
        <f t="shared" si="10"/>
        <v>1</v>
      </c>
    </row>
    <row r="190" spans="1:21" ht="12.5" x14ac:dyDescent="0.25">
      <c r="A190" s="8">
        <v>189</v>
      </c>
      <c r="B190" s="11" t="s">
        <v>184</v>
      </c>
      <c r="C190" s="9" t="s">
        <v>13</v>
      </c>
      <c r="D190" s="8">
        <v>61.8</v>
      </c>
      <c r="E190" s="10">
        <f t="shared" si="11"/>
        <v>6.5052631578947366</v>
      </c>
      <c r="F190" s="9" t="s">
        <v>14</v>
      </c>
      <c r="G190" s="8">
        <v>47</v>
      </c>
      <c r="H190" s="10">
        <f t="shared" si="12"/>
        <v>4.9473684210526319</v>
      </c>
      <c r="I190" s="9" t="s">
        <v>14</v>
      </c>
      <c r="J190" s="9" t="s">
        <v>15</v>
      </c>
      <c r="K190" s="8">
        <v>54.38</v>
      </c>
      <c r="L190" s="10">
        <f t="shared" si="13"/>
        <v>5.7242105263157894</v>
      </c>
      <c r="M190" s="9" t="s">
        <v>24</v>
      </c>
      <c r="N190" s="9" t="s">
        <v>21</v>
      </c>
      <c r="O190" s="8">
        <v>56.13</v>
      </c>
      <c r="P190" s="10">
        <f t="shared" si="14"/>
        <v>5.9084210526315788</v>
      </c>
      <c r="Q190" s="8" t="str">
        <f>VLOOKUP(A190, Placement_detail!A189:E404, 2, FALSE)</f>
        <v>No</v>
      </c>
      <c r="R190" s="8">
        <f>VLOOKUP(A190, Placement_detail!A189:E404, 3, FALSE)</f>
        <v>57</v>
      </c>
      <c r="S190" s="8" t="str">
        <f>VLOOKUP(A190, Placement_detail!A189:E404, 4, FALSE)</f>
        <v>Not Placed</v>
      </c>
      <c r="T190" s="8">
        <f>VLOOKUP(A190, Placement_detail!A189:E404, 5, FALSE)</f>
        <v>0</v>
      </c>
      <c r="U190" s="8">
        <f t="shared" si="10"/>
        <v>0</v>
      </c>
    </row>
    <row r="191" spans="1:21" ht="12.5" x14ac:dyDescent="0.25">
      <c r="A191" s="8">
        <v>190</v>
      </c>
      <c r="B191" s="11" t="s">
        <v>185</v>
      </c>
      <c r="C191" s="9" t="s">
        <v>28</v>
      </c>
      <c r="D191" s="8">
        <v>54</v>
      </c>
      <c r="E191" s="10">
        <f t="shared" si="11"/>
        <v>5.6842105263157894</v>
      </c>
      <c r="F191" s="9" t="s">
        <v>19</v>
      </c>
      <c r="G191" s="8">
        <v>77.599999999999994</v>
      </c>
      <c r="H191" s="10">
        <f t="shared" si="12"/>
        <v>8.1684210526315777</v>
      </c>
      <c r="I191" s="9" t="s">
        <v>14</v>
      </c>
      <c r="J191" s="9" t="s">
        <v>15</v>
      </c>
      <c r="K191" s="8">
        <v>69.2</v>
      </c>
      <c r="L191" s="10">
        <f t="shared" si="13"/>
        <v>7.2842105263157899</v>
      </c>
      <c r="M191" s="9" t="s">
        <v>24</v>
      </c>
      <c r="N191" s="9" t="s">
        <v>21</v>
      </c>
      <c r="O191" s="8">
        <v>66.94</v>
      </c>
      <c r="P191" s="10">
        <f t="shared" si="14"/>
        <v>7.0463157894736836</v>
      </c>
      <c r="Q191" s="8" t="str">
        <f>VLOOKUP(A191, Placement_detail!A190:E405, 2, FALSE)</f>
        <v>No</v>
      </c>
      <c r="R191" s="8">
        <f>VLOOKUP(A191, Placement_detail!A190:E405, 3, FALSE)</f>
        <v>95.65</v>
      </c>
      <c r="S191" s="8" t="str">
        <f>VLOOKUP(A191, Placement_detail!A190:E405, 4, FALSE)</f>
        <v>Not Placed</v>
      </c>
      <c r="T191" s="8">
        <f>VLOOKUP(A191, Placement_detail!A190:E405, 5, FALSE)</f>
        <v>0</v>
      </c>
      <c r="U191" s="8">
        <f t="shared" si="10"/>
        <v>0</v>
      </c>
    </row>
    <row r="192" spans="1:21" ht="12.5" x14ac:dyDescent="0.25">
      <c r="A192" s="8">
        <v>191</v>
      </c>
      <c r="B192" s="11" t="s">
        <v>186</v>
      </c>
      <c r="C192" s="9" t="s">
        <v>28</v>
      </c>
      <c r="D192" s="8">
        <v>64</v>
      </c>
      <c r="E192" s="10">
        <f t="shared" si="11"/>
        <v>6.7368421052631575</v>
      </c>
      <c r="F192" s="9" t="s">
        <v>14</v>
      </c>
      <c r="G192" s="8">
        <v>70.2</v>
      </c>
      <c r="H192" s="10">
        <f t="shared" si="12"/>
        <v>7.3894736842105262</v>
      </c>
      <c r="I192" s="9" t="s">
        <v>19</v>
      </c>
      <c r="J192" s="9" t="s">
        <v>15</v>
      </c>
      <c r="K192" s="8">
        <v>61</v>
      </c>
      <c r="L192" s="10">
        <f t="shared" si="13"/>
        <v>6.4210526315789478</v>
      </c>
      <c r="M192" s="9" t="s">
        <v>24</v>
      </c>
      <c r="N192" s="9" t="s">
        <v>21</v>
      </c>
      <c r="O192" s="8">
        <v>62.5</v>
      </c>
      <c r="P192" s="10">
        <f t="shared" si="14"/>
        <v>6.5789473684210522</v>
      </c>
      <c r="Q192" s="8" t="str">
        <f>VLOOKUP(A192, Placement_detail!A191:E406, 2, FALSE)</f>
        <v>No</v>
      </c>
      <c r="R192" s="8">
        <f>VLOOKUP(A192, Placement_detail!A191:E406, 3, FALSE)</f>
        <v>50</v>
      </c>
      <c r="S192" s="8" t="str">
        <f>VLOOKUP(A192, Placement_detail!A191:E406, 4, FALSE)</f>
        <v>Not Placed</v>
      </c>
      <c r="T192" s="8">
        <f>VLOOKUP(A192, Placement_detail!A191:E406, 5, FALSE)</f>
        <v>0</v>
      </c>
      <c r="U192" s="8">
        <f t="shared" si="10"/>
        <v>0</v>
      </c>
    </row>
    <row r="193" spans="1:21" ht="12.5" x14ac:dyDescent="0.25">
      <c r="A193" s="8">
        <v>192</v>
      </c>
      <c r="B193" s="11" t="s">
        <v>143</v>
      </c>
      <c r="C193" s="9" t="s">
        <v>13</v>
      </c>
      <c r="D193" s="8">
        <v>67</v>
      </c>
      <c r="E193" s="10">
        <f t="shared" si="11"/>
        <v>7.0526315789473681</v>
      </c>
      <c r="F193" s="9" t="s">
        <v>14</v>
      </c>
      <c r="G193" s="8">
        <v>61</v>
      </c>
      <c r="H193" s="10">
        <f t="shared" si="12"/>
        <v>6.4210526315789478</v>
      </c>
      <c r="I193" s="9" t="s">
        <v>19</v>
      </c>
      <c r="J193" s="9" t="s">
        <v>20</v>
      </c>
      <c r="K193" s="8">
        <v>72</v>
      </c>
      <c r="L193" s="10">
        <f t="shared" si="13"/>
        <v>7.5789473684210522</v>
      </c>
      <c r="M193" s="9" t="s">
        <v>24</v>
      </c>
      <c r="N193" s="9" t="s">
        <v>21</v>
      </c>
      <c r="O193" s="8">
        <v>61.01</v>
      </c>
      <c r="P193" s="10">
        <f t="shared" si="14"/>
        <v>6.4221052631578948</v>
      </c>
      <c r="Q193" s="8" t="str">
        <f>VLOOKUP(A193, Placement_detail!A192:E407, 2, FALSE)</f>
        <v>No</v>
      </c>
      <c r="R193" s="8">
        <f>VLOOKUP(A193, Placement_detail!A192:E407, 3, FALSE)</f>
        <v>72</v>
      </c>
      <c r="S193" s="8" t="str">
        <f>VLOOKUP(A193, Placement_detail!A192:E407, 4, FALSE)</f>
        <v>Placed</v>
      </c>
      <c r="T193" s="8">
        <f>VLOOKUP(A193, Placement_detail!A192:E407, 5, FALSE)</f>
        <v>264000</v>
      </c>
      <c r="U193" s="8">
        <f t="shared" si="10"/>
        <v>1</v>
      </c>
    </row>
    <row r="194" spans="1:21" ht="12.5" x14ac:dyDescent="0.25">
      <c r="A194" s="8">
        <v>193</v>
      </c>
      <c r="B194" s="11" t="s">
        <v>187</v>
      </c>
      <c r="C194" s="9" t="s">
        <v>13</v>
      </c>
      <c r="D194" s="8">
        <v>65.2</v>
      </c>
      <c r="E194" s="10">
        <f t="shared" si="11"/>
        <v>6.8631578947368421</v>
      </c>
      <c r="F194" s="9" t="s">
        <v>19</v>
      </c>
      <c r="G194" s="8">
        <v>61.4</v>
      </c>
      <c r="H194" s="10">
        <f t="shared" si="12"/>
        <v>6.4631578947368418</v>
      </c>
      <c r="I194" s="9" t="s">
        <v>19</v>
      </c>
      <c r="J194" s="9" t="s">
        <v>15</v>
      </c>
      <c r="K194" s="8">
        <v>64.8</v>
      </c>
      <c r="L194" s="10">
        <f t="shared" si="13"/>
        <v>6.8210526315789473</v>
      </c>
      <c r="M194" s="9" t="s">
        <v>24</v>
      </c>
      <c r="N194" s="9" t="s">
        <v>21</v>
      </c>
      <c r="O194" s="8">
        <v>57.34</v>
      </c>
      <c r="P194" s="10">
        <f t="shared" si="14"/>
        <v>6.0357894736842113</v>
      </c>
      <c r="Q194" s="8" t="str">
        <f>VLOOKUP(A194, Placement_detail!A193:E408, 2, FALSE)</f>
        <v>Yes</v>
      </c>
      <c r="R194" s="8">
        <f>VLOOKUP(A194, Placement_detail!A193:E408, 3, FALSE)</f>
        <v>93.4</v>
      </c>
      <c r="S194" s="8" t="str">
        <f>VLOOKUP(A194, Placement_detail!A193:E408, 4, FALSE)</f>
        <v>Placed</v>
      </c>
      <c r="T194" s="8">
        <f>VLOOKUP(A194, Placement_detail!A193:E408, 5, FALSE)</f>
        <v>270000</v>
      </c>
      <c r="U194" s="8">
        <f t="shared" ref="U194:U216" si="15">IF(S194="Placed", 1, 0)</f>
        <v>1</v>
      </c>
    </row>
    <row r="195" spans="1:21" ht="12.5" x14ac:dyDescent="0.25">
      <c r="A195" s="8">
        <v>194</v>
      </c>
      <c r="B195" s="11" t="s">
        <v>188</v>
      </c>
      <c r="C195" s="9" t="s">
        <v>28</v>
      </c>
      <c r="D195" s="8">
        <v>60</v>
      </c>
      <c r="E195" s="10">
        <f t="shared" ref="E195:E216" si="16">D195/9.5</f>
        <v>6.3157894736842106</v>
      </c>
      <c r="F195" s="9" t="s">
        <v>19</v>
      </c>
      <c r="G195" s="8">
        <v>63</v>
      </c>
      <c r="H195" s="10">
        <f t="shared" ref="H195:H216" si="17">G195/9.5</f>
        <v>6.6315789473684212</v>
      </c>
      <c r="I195" s="9" t="s">
        <v>19</v>
      </c>
      <c r="J195" s="9" t="s">
        <v>23</v>
      </c>
      <c r="K195" s="8">
        <v>56</v>
      </c>
      <c r="L195" s="10">
        <f t="shared" ref="L195:L216" si="18">K195/9.5</f>
        <v>5.8947368421052628</v>
      </c>
      <c r="M195" s="9" t="s">
        <v>14</v>
      </c>
      <c r="N195" s="9" t="s">
        <v>17</v>
      </c>
      <c r="O195" s="8">
        <v>56.63</v>
      </c>
      <c r="P195" s="10">
        <f t="shared" ref="P195:P216" si="19">O195/9.5</f>
        <v>5.9610526315789478</v>
      </c>
      <c r="Q195" s="8" t="str">
        <f>VLOOKUP(A195, Placement_detail!A194:E409, 2, FALSE)</f>
        <v>Yes</v>
      </c>
      <c r="R195" s="8">
        <f>VLOOKUP(A195, Placement_detail!A194:E409, 3, FALSE)</f>
        <v>80</v>
      </c>
      <c r="S195" s="8" t="str">
        <f>VLOOKUP(A195, Placement_detail!A194:E409, 4, FALSE)</f>
        <v>Placed</v>
      </c>
      <c r="T195" s="8">
        <f>VLOOKUP(A195, Placement_detail!A194:E409, 5, FALSE)</f>
        <v>300000</v>
      </c>
      <c r="U195" s="8">
        <f t="shared" si="15"/>
        <v>1</v>
      </c>
    </row>
    <row r="196" spans="1:21" ht="12.5" x14ac:dyDescent="0.25">
      <c r="A196" s="8">
        <v>195</v>
      </c>
      <c r="B196" s="11" t="s">
        <v>189</v>
      </c>
      <c r="C196" s="9" t="s">
        <v>13</v>
      </c>
      <c r="D196" s="8">
        <v>52</v>
      </c>
      <c r="E196" s="10">
        <f t="shared" si="16"/>
        <v>5.4736842105263159</v>
      </c>
      <c r="F196" s="9" t="s">
        <v>14</v>
      </c>
      <c r="G196" s="8">
        <v>55</v>
      </c>
      <c r="H196" s="10">
        <f t="shared" si="17"/>
        <v>5.7894736842105265</v>
      </c>
      <c r="I196" s="9" t="s">
        <v>14</v>
      </c>
      <c r="J196" s="9" t="s">
        <v>15</v>
      </c>
      <c r="K196" s="8">
        <v>56.3</v>
      </c>
      <c r="L196" s="10">
        <f t="shared" si="18"/>
        <v>5.9263157894736835</v>
      </c>
      <c r="M196" s="9" t="s">
        <v>24</v>
      </c>
      <c r="N196" s="9" t="s">
        <v>21</v>
      </c>
      <c r="O196" s="8">
        <v>64.739999999999995</v>
      </c>
      <c r="P196" s="10">
        <f t="shared" si="19"/>
        <v>6.8147368421052628</v>
      </c>
      <c r="Q196" s="8" t="str">
        <f>VLOOKUP(A196, Placement_detail!A195:E410, 2, FALSE)</f>
        <v>No</v>
      </c>
      <c r="R196" s="8">
        <f>VLOOKUP(A196, Placement_detail!A195:E410, 3, FALSE)</f>
        <v>59</v>
      </c>
      <c r="S196" s="8" t="str">
        <f>VLOOKUP(A196, Placement_detail!A195:E410, 4, FALSE)</f>
        <v>Not Placed</v>
      </c>
      <c r="T196" s="8">
        <f>VLOOKUP(A196, Placement_detail!A195:E410, 5, FALSE)</f>
        <v>0</v>
      </c>
      <c r="U196" s="8">
        <f t="shared" si="15"/>
        <v>0</v>
      </c>
    </row>
    <row r="197" spans="1:21" ht="12.5" x14ac:dyDescent="0.25">
      <c r="A197" s="8">
        <v>196</v>
      </c>
      <c r="B197" s="11" t="s">
        <v>190</v>
      </c>
      <c r="C197" s="9" t="s">
        <v>13</v>
      </c>
      <c r="D197" s="8">
        <v>66</v>
      </c>
      <c r="E197" s="10">
        <f t="shared" si="16"/>
        <v>6.9473684210526319</v>
      </c>
      <c r="F197" s="9" t="s">
        <v>19</v>
      </c>
      <c r="G197" s="8">
        <v>76</v>
      </c>
      <c r="H197" s="10">
        <f t="shared" si="17"/>
        <v>8</v>
      </c>
      <c r="I197" s="9" t="s">
        <v>19</v>
      </c>
      <c r="J197" s="9" t="s">
        <v>15</v>
      </c>
      <c r="K197" s="8">
        <v>72</v>
      </c>
      <c r="L197" s="10">
        <f t="shared" si="18"/>
        <v>7.5789473684210522</v>
      </c>
      <c r="M197" s="9" t="s">
        <v>24</v>
      </c>
      <c r="N197" s="9" t="s">
        <v>17</v>
      </c>
      <c r="O197" s="8">
        <v>58.95</v>
      </c>
      <c r="P197" s="10">
        <f t="shared" si="19"/>
        <v>6.2052631578947368</v>
      </c>
      <c r="Q197" s="8" t="str">
        <f>VLOOKUP(A197, Placement_detail!A196:E411, 2, FALSE)</f>
        <v>Yes</v>
      </c>
      <c r="R197" s="8">
        <f>VLOOKUP(A197, Placement_detail!A196:E411, 3, FALSE)</f>
        <v>84</v>
      </c>
      <c r="S197" s="8" t="str">
        <f>VLOOKUP(A197, Placement_detail!A196:E411, 4, FALSE)</f>
        <v>Placed</v>
      </c>
      <c r="T197" s="8">
        <f>VLOOKUP(A197, Placement_detail!A196:E411, 5, FALSE)</f>
        <v>275000</v>
      </c>
      <c r="U197" s="8">
        <f t="shared" si="15"/>
        <v>1</v>
      </c>
    </row>
    <row r="198" spans="1:21" ht="12.5" x14ac:dyDescent="0.25">
      <c r="A198" s="8">
        <v>197</v>
      </c>
      <c r="B198" s="11" t="s">
        <v>191</v>
      </c>
      <c r="C198" s="9" t="s">
        <v>13</v>
      </c>
      <c r="D198" s="8">
        <v>72</v>
      </c>
      <c r="E198" s="10">
        <f t="shared" si="16"/>
        <v>7.5789473684210522</v>
      </c>
      <c r="F198" s="9" t="s">
        <v>14</v>
      </c>
      <c r="G198" s="8">
        <v>63</v>
      </c>
      <c r="H198" s="10">
        <f t="shared" si="17"/>
        <v>6.6315789473684212</v>
      </c>
      <c r="I198" s="9" t="s">
        <v>14</v>
      </c>
      <c r="J198" s="9" t="s">
        <v>20</v>
      </c>
      <c r="K198" s="8">
        <v>77.5</v>
      </c>
      <c r="L198" s="10">
        <f t="shared" si="18"/>
        <v>8.1578947368421044</v>
      </c>
      <c r="M198" s="9" t="s">
        <v>16</v>
      </c>
      <c r="N198" s="9" t="s">
        <v>21</v>
      </c>
      <c r="O198" s="8">
        <v>54.48</v>
      </c>
      <c r="P198" s="10">
        <f t="shared" si="19"/>
        <v>5.7347368421052627</v>
      </c>
      <c r="Q198" s="8" t="str">
        <f>VLOOKUP(A198, Placement_detail!A197:E412, 2, FALSE)</f>
        <v>Yes</v>
      </c>
      <c r="R198" s="8">
        <f>VLOOKUP(A198, Placement_detail!A197:E412, 3, FALSE)</f>
        <v>78</v>
      </c>
      <c r="S198" s="8" t="str">
        <f>VLOOKUP(A198, Placement_detail!A197:E412, 4, FALSE)</f>
        <v>Placed</v>
      </c>
      <c r="T198" s="8">
        <f>VLOOKUP(A198, Placement_detail!A197:E412, 5, FALSE)</f>
        <v>250000</v>
      </c>
      <c r="U198" s="8">
        <f t="shared" si="15"/>
        <v>1</v>
      </c>
    </row>
    <row r="199" spans="1:21" ht="12.5" x14ac:dyDescent="0.25">
      <c r="A199" s="8">
        <v>198</v>
      </c>
      <c r="B199" s="11" t="s">
        <v>175</v>
      </c>
      <c r="C199" s="9" t="s">
        <v>28</v>
      </c>
      <c r="D199" s="8">
        <v>83.96</v>
      </c>
      <c r="E199" s="10">
        <f t="shared" si="16"/>
        <v>8.8378947368421041</v>
      </c>
      <c r="F199" s="9" t="s">
        <v>14</v>
      </c>
      <c r="G199" s="8">
        <v>53</v>
      </c>
      <c r="H199" s="10">
        <f t="shared" si="17"/>
        <v>5.5789473684210522</v>
      </c>
      <c r="I199" s="9" t="s">
        <v>14</v>
      </c>
      <c r="J199" s="9" t="s">
        <v>20</v>
      </c>
      <c r="K199" s="8">
        <v>91</v>
      </c>
      <c r="L199" s="10">
        <f t="shared" si="18"/>
        <v>9.5789473684210531</v>
      </c>
      <c r="M199" s="9" t="s">
        <v>16</v>
      </c>
      <c r="N199" s="9" t="s">
        <v>17</v>
      </c>
      <c r="O199" s="8">
        <v>69.709999999999994</v>
      </c>
      <c r="P199" s="10">
        <f t="shared" si="19"/>
        <v>7.337894736842105</v>
      </c>
      <c r="Q199" s="8" t="str">
        <f>VLOOKUP(A199, Placement_detail!A198:E413, 2, FALSE)</f>
        <v>No</v>
      </c>
      <c r="R199" s="8">
        <f>VLOOKUP(A199, Placement_detail!A198:E413, 3, FALSE)</f>
        <v>0</v>
      </c>
      <c r="S199" s="8" t="str">
        <f>VLOOKUP(A199, Placement_detail!A198:E413, 4, FALSE)</f>
        <v>Placed</v>
      </c>
      <c r="T199" s="8">
        <f>VLOOKUP(A199, Placement_detail!A198:E413, 5, FALSE)</f>
        <v>260000</v>
      </c>
      <c r="U199" s="8">
        <f t="shared" si="15"/>
        <v>1</v>
      </c>
    </row>
    <row r="200" spans="1:21" ht="12.5" x14ac:dyDescent="0.25">
      <c r="A200" s="8">
        <v>199</v>
      </c>
      <c r="B200" s="11" t="s">
        <v>192</v>
      </c>
      <c r="C200" s="9" t="s">
        <v>28</v>
      </c>
      <c r="D200" s="8">
        <v>67</v>
      </c>
      <c r="E200" s="10">
        <f t="shared" si="16"/>
        <v>7.0526315789473681</v>
      </c>
      <c r="F200" s="9" t="s">
        <v>19</v>
      </c>
      <c r="G200" s="8">
        <v>70</v>
      </c>
      <c r="H200" s="10">
        <f t="shared" si="17"/>
        <v>7.3684210526315788</v>
      </c>
      <c r="I200" s="9" t="s">
        <v>19</v>
      </c>
      <c r="J200" s="9" t="s">
        <v>15</v>
      </c>
      <c r="K200" s="8">
        <v>65</v>
      </c>
      <c r="L200" s="10">
        <f t="shared" si="18"/>
        <v>6.8421052631578947</v>
      </c>
      <c r="M200" s="9" t="s">
        <v>14</v>
      </c>
      <c r="N200" s="9" t="s">
        <v>17</v>
      </c>
      <c r="O200" s="8">
        <v>71.959999999999994</v>
      </c>
      <c r="P200" s="10">
        <f t="shared" si="19"/>
        <v>7.5747368421052625</v>
      </c>
      <c r="Q200" s="8" t="str">
        <f>VLOOKUP(A200, Placement_detail!A199:E414, 2, FALSE)</f>
        <v>No</v>
      </c>
      <c r="R200" s="8">
        <f>VLOOKUP(A200, Placement_detail!A199:E414, 3, FALSE)</f>
        <v>88</v>
      </c>
      <c r="S200" s="8" t="str">
        <f>VLOOKUP(A200, Placement_detail!A199:E414, 4, FALSE)</f>
        <v>Not Placed</v>
      </c>
      <c r="T200" s="8">
        <f>VLOOKUP(A200, Placement_detail!A199:E414, 5, FALSE)</f>
        <v>0</v>
      </c>
      <c r="U200" s="8">
        <f t="shared" si="15"/>
        <v>0</v>
      </c>
    </row>
    <row r="201" spans="1:21" ht="12.5" x14ac:dyDescent="0.25">
      <c r="A201" s="8">
        <v>200</v>
      </c>
      <c r="B201" s="11" t="s">
        <v>193</v>
      </c>
      <c r="C201" s="9" t="s">
        <v>13</v>
      </c>
      <c r="D201" s="8">
        <v>69</v>
      </c>
      <c r="E201" s="10">
        <f t="shared" si="16"/>
        <v>7.2631578947368425</v>
      </c>
      <c r="F201" s="9" t="s">
        <v>14</v>
      </c>
      <c r="G201" s="8">
        <v>65</v>
      </c>
      <c r="H201" s="10">
        <f t="shared" si="17"/>
        <v>6.8421052631578947</v>
      </c>
      <c r="I201" s="9" t="s">
        <v>14</v>
      </c>
      <c r="J201" s="9" t="s">
        <v>15</v>
      </c>
      <c r="K201" s="8">
        <v>57</v>
      </c>
      <c r="L201" s="10">
        <f t="shared" si="18"/>
        <v>6</v>
      </c>
      <c r="M201" s="9" t="s">
        <v>24</v>
      </c>
      <c r="N201" s="9" t="s">
        <v>17</v>
      </c>
      <c r="O201" s="8">
        <v>55.8</v>
      </c>
      <c r="P201" s="10">
        <f t="shared" si="19"/>
        <v>5.8736842105263154</v>
      </c>
      <c r="Q201" s="8" t="str">
        <f>VLOOKUP(A201, Placement_detail!A200:E415, 2, FALSE)</f>
        <v>No</v>
      </c>
      <c r="R201" s="8">
        <f>VLOOKUP(A201, Placement_detail!A200:E415, 3, FALSE)</f>
        <v>73</v>
      </c>
      <c r="S201" s="8" t="str">
        <f>VLOOKUP(A201, Placement_detail!A200:E415, 4, FALSE)</f>
        <v>Placed</v>
      </c>
      <c r="T201" s="8">
        <f>VLOOKUP(A201, Placement_detail!A200:E415, 5, FALSE)</f>
        <v>265000</v>
      </c>
      <c r="U201" s="8">
        <f t="shared" si="15"/>
        <v>1</v>
      </c>
    </row>
    <row r="202" spans="1:21" ht="12.5" x14ac:dyDescent="0.25">
      <c r="A202" s="8">
        <v>201</v>
      </c>
      <c r="B202" s="11" t="s">
        <v>194</v>
      </c>
      <c r="C202" s="9" t="s">
        <v>13</v>
      </c>
      <c r="D202" s="8">
        <v>69</v>
      </c>
      <c r="E202" s="10">
        <f t="shared" si="16"/>
        <v>7.2631578947368425</v>
      </c>
      <c r="F202" s="9" t="s">
        <v>14</v>
      </c>
      <c r="G202" s="8">
        <v>60</v>
      </c>
      <c r="H202" s="10">
        <f t="shared" si="17"/>
        <v>6.3157894736842106</v>
      </c>
      <c r="I202" s="9" t="s">
        <v>14</v>
      </c>
      <c r="J202" s="9" t="s">
        <v>15</v>
      </c>
      <c r="K202" s="8">
        <v>65</v>
      </c>
      <c r="L202" s="10">
        <f t="shared" si="18"/>
        <v>6.8421052631578947</v>
      </c>
      <c r="M202" s="9" t="s">
        <v>24</v>
      </c>
      <c r="N202" s="9" t="s">
        <v>21</v>
      </c>
      <c r="O202" s="8">
        <v>52.81</v>
      </c>
      <c r="P202" s="10">
        <f t="shared" si="19"/>
        <v>5.5589473684210526</v>
      </c>
      <c r="Q202" s="8" t="str">
        <f>VLOOKUP(A202, Placement_detail!A201:E416, 2, FALSE)</f>
        <v>No</v>
      </c>
      <c r="R202" s="8">
        <f>VLOOKUP(A202, Placement_detail!A201:E416, 3, FALSE)</f>
        <v>87.55</v>
      </c>
      <c r="S202" s="8" t="str">
        <f>VLOOKUP(A202, Placement_detail!A201:E416, 4, FALSE)</f>
        <v>Placed</v>
      </c>
      <c r="T202" s="8">
        <f>VLOOKUP(A202, Placement_detail!A201:E416, 5, FALSE)</f>
        <v>300000</v>
      </c>
      <c r="U202" s="8">
        <f t="shared" si="15"/>
        <v>1</v>
      </c>
    </row>
    <row r="203" spans="1:21" ht="12.5" x14ac:dyDescent="0.25">
      <c r="A203" s="8">
        <v>202</v>
      </c>
      <c r="B203" s="11" t="s">
        <v>174</v>
      </c>
      <c r="C203" s="9" t="s">
        <v>13</v>
      </c>
      <c r="D203" s="8">
        <v>54.2</v>
      </c>
      <c r="E203" s="10">
        <f t="shared" si="16"/>
        <v>5.7052631578947368</v>
      </c>
      <c r="F203" s="9" t="s">
        <v>19</v>
      </c>
      <c r="G203" s="8">
        <v>63</v>
      </c>
      <c r="H203" s="10">
        <f t="shared" si="17"/>
        <v>6.6315789473684212</v>
      </c>
      <c r="I203" s="9" t="s">
        <v>14</v>
      </c>
      <c r="J203" s="9" t="s">
        <v>20</v>
      </c>
      <c r="K203" s="8">
        <v>58</v>
      </c>
      <c r="L203" s="10">
        <f t="shared" si="18"/>
        <v>6.1052631578947372</v>
      </c>
      <c r="M203" s="9" t="s">
        <v>24</v>
      </c>
      <c r="N203" s="9" t="s">
        <v>17</v>
      </c>
      <c r="O203" s="8">
        <v>58.44</v>
      </c>
      <c r="P203" s="10">
        <f t="shared" si="19"/>
        <v>6.1515789473684208</v>
      </c>
      <c r="Q203" s="8" t="str">
        <f>VLOOKUP(A203, Placement_detail!A202:E417, 2, FALSE)</f>
        <v>No</v>
      </c>
      <c r="R203" s="8">
        <f>VLOOKUP(A203, Placement_detail!A202:E417, 3, FALSE)</f>
        <v>79</v>
      </c>
      <c r="S203" s="8" t="str">
        <f>VLOOKUP(A203, Placement_detail!A202:E417, 4, FALSE)</f>
        <v>Not Placed</v>
      </c>
      <c r="T203" s="8">
        <f>VLOOKUP(A203, Placement_detail!A202:E417, 5, FALSE)</f>
        <v>0</v>
      </c>
      <c r="U203" s="8">
        <f t="shared" si="15"/>
        <v>0</v>
      </c>
    </row>
    <row r="204" spans="1:21" ht="12.5" x14ac:dyDescent="0.25">
      <c r="A204" s="8">
        <v>203</v>
      </c>
      <c r="B204" s="11" t="s">
        <v>195</v>
      </c>
      <c r="C204" s="9" t="s">
        <v>13</v>
      </c>
      <c r="D204" s="8">
        <v>70</v>
      </c>
      <c r="E204" s="10">
        <f t="shared" si="16"/>
        <v>7.3684210526315788</v>
      </c>
      <c r="F204" s="9" t="s">
        <v>19</v>
      </c>
      <c r="G204" s="8">
        <v>63</v>
      </c>
      <c r="H204" s="10">
        <f t="shared" si="17"/>
        <v>6.6315789473684212</v>
      </c>
      <c r="I204" s="9" t="s">
        <v>19</v>
      </c>
      <c r="J204" s="9" t="s">
        <v>20</v>
      </c>
      <c r="K204" s="8">
        <v>66</v>
      </c>
      <c r="L204" s="10">
        <f t="shared" si="18"/>
        <v>6.9473684210526319</v>
      </c>
      <c r="M204" s="9" t="s">
        <v>16</v>
      </c>
      <c r="N204" s="9" t="s">
        <v>17</v>
      </c>
      <c r="O204" s="8">
        <v>60.11</v>
      </c>
      <c r="P204" s="10">
        <f t="shared" si="19"/>
        <v>6.3273684210526318</v>
      </c>
      <c r="Q204" s="8" t="str">
        <f>VLOOKUP(A204, Placement_detail!A203:E418, 2, FALSE)</f>
        <v>No</v>
      </c>
      <c r="R204" s="8">
        <f>VLOOKUP(A204, Placement_detail!A203:E418, 3, FALSE)</f>
        <v>61.28</v>
      </c>
      <c r="S204" s="8" t="str">
        <f>VLOOKUP(A204, Placement_detail!A203:E418, 4, FALSE)</f>
        <v>Placed</v>
      </c>
      <c r="T204" s="8">
        <f>VLOOKUP(A204, Placement_detail!A203:E418, 5, FALSE)</f>
        <v>240000</v>
      </c>
      <c r="U204" s="8">
        <f t="shared" si="15"/>
        <v>1</v>
      </c>
    </row>
    <row r="205" spans="1:21" ht="12.5" x14ac:dyDescent="0.25">
      <c r="A205" s="8">
        <v>204</v>
      </c>
      <c r="B205" s="11" t="s">
        <v>196</v>
      </c>
      <c r="C205" s="9" t="s">
        <v>13</v>
      </c>
      <c r="D205" s="8">
        <v>55.68</v>
      </c>
      <c r="E205" s="10">
        <f t="shared" si="16"/>
        <v>5.8610526315789473</v>
      </c>
      <c r="F205" s="9" t="s">
        <v>14</v>
      </c>
      <c r="G205" s="8">
        <v>61.33</v>
      </c>
      <c r="H205" s="10">
        <f t="shared" si="17"/>
        <v>6.4557894736842103</v>
      </c>
      <c r="I205" s="9" t="s">
        <v>14</v>
      </c>
      <c r="J205" s="9" t="s">
        <v>15</v>
      </c>
      <c r="K205" s="8">
        <v>56.87</v>
      </c>
      <c r="L205" s="10">
        <f t="shared" si="18"/>
        <v>5.986315789473684</v>
      </c>
      <c r="M205" s="9" t="s">
        <v>24</v>
      </c>
      <c r="N205" s="9" t="s">
        <v>17</v>
      </c>
      <c r="O205" s="8">
        <v>58.3</v>
      </c>
      <c r="P205" s="10">
        <f t="shared" si="19"/>
        <v>6.1368421052631579</v>
      </c>
      <c r="Q205" s="8" t="str">
        <f>VLOOKUP(A205, Placement_detail!A204:E419, 2, FALSE)</f>
        <v>No</v>
      </c>
      <c r="R205" s="8">
        <f>VLOOKUP(A205, Placement_detail!A204:E419, 3, FALSE)</f>
        <v>66</v>
      </c>
      <c r="S205" s="8" t="str">
        <f>VLOOKUP(A205, Placement_detail!A204:E419, 4, FALSE)</f>
        <v>Placed</v>
      </c>
      <c r="T205" s="8">
        <f>VLOOKUP(A205, Placement_detail!A204:E419, 5, FALSE)</f>
        <v>260000</v>
      </c>
      <c r="U205" s="8">
        <f t="shared" si="15"/>
        <v>1</v>
      </c>
    </row>
    <row r="206" spans="1:21" ht="12.5" x14ac:dyDescent="0.25">
      <c r="A206" s="8">
        <v>205</v>
      </c>
      <c r="B206" s="11" t="s">
        <v>197</v>
      </c>
      <c r="C206" s="9" t="s">
        <v>28</v>
      </c>
      <c r="D206" s="8">
        <v>74</v>
      </c>
      <c r="E206" s="10">
        <f t="shared" si="16"/>
        <v>7.7894736842105265</v>
      </c>
      <c r="F206" s="9" t="s">
        <v>14</v>
      </c>
      <c r="G206" s="8">
        <v>73</v>
      </c>
      <c r="H206" s="10">
        <f t="shared" si="17"/>
        <v>7.6842105263157894</v>
      </c>
      <c r="I206" s="9" t="s">
        <v>14</v>
      </c>
      <c r="J206" s="9" t="s">
        <v>15</v>
      </c>
      <c r="K206" s="8">
        <v>73</v>
      </c>
      <c r="L206" s="10">
        <f t="shared" si="18"/>
        <v>7.6842105263157894</v>
      </c>
      <c r="M206" s="9" t="s">
        <v>24</v>
      </c>
      <c r="N206" s="9" t="s">
        <v>21</v>
      </c>
      <c r="O206" s="8">
        <v>67.69</v>
      </c>
      <c r="P206" s="10">
        <f t="shared" si="19"/>
        <v>7.1252631578947367</v>
      </c>
      <c r="Q206" s="8" t="str">
        <f>VLOOKUP(A206, Placement_detail!A205:E420, 2, FALSE)</f>
        <v>Yes</v>
      </c>
      <c r="R206" s="8">
        <f>VLOOKUP(A206, Placement_detail!A205:E420, 3, FALSE)</f>
        <v>80</v>
      </c>
      <c r="S206" s="8" t="str">
        <f>VLOOKUP(A206, Placement_detail!A205:E420, 4, FALSE)</f>
        <v>Placed</v>
      </c>
      <c r="T206" s="8">
        <f>VLOOKUP(A206, Placement_detail!A205:E420, 5, FALSE)</f>
        <v>210000</v>
      </c>
      <c r="U206" s="8">
        <f t="shared" si="15"/>
        <v>1</v>
      </c>
    </row>
    <row r="207" spans="1:21" ht="12.5" x14ac:dyDescent="0.25">
      <c r="A207" s="8">
        <v>206</v>
      </c>
      <c r="B207" s="11" t="s">
        <v>198</v>
      </c>
      <c r="C207" s="9" t="s">
        <v>13</v>
      </c>
      <c r="D207" s="8">
        <v>61</v>
      </c>
      <c r="E207" s="10">
        <f t="shared" si="16"/>
        <v>6.4210526315789478</v>
      </c>
      <c r="F207" s="9" t="s">
        <v>14</v>
      </c>
      <c r="G207" s="8">
        <v>62</v>
      </c>
      <c r="H207" s="10">
        <f t="shared" si="17"/>
        <v>6.5263157894736841</v>
      </c>
      <c r="I207" s="9" t="s">
        <v>14</v>
      </c>
      <c r="J207" s="9" t="s">
        <v>15</v>
      </c>
      <c r="K207" s="8">
        <v>65</v>
      </c>
      <c r="L207" s="10">
        <f t="shared" si="18"/>
        <v>6.8421052631578947</v>
      </c>
      <c r="M207" s="9" t="s">
        <v>24</v>
      </c>
      <c r="N207" s="9" t="s">
        <v>21</v>
      </c>
      <c r="O207" s="8">
        <v>56.81</v>
      </c>
      <c r="P207" s="10">
        <f t="shared" si="19"/>
        <v>5.98</v>
      </c>
      <c r="Q207" s="8" t="str">
        <f>VLOOKUP(A207, Placement_detail!A206:E421, 2, FALSE)</f>
        <v>No</v>
      </c>
      <c r="R207" s="8">
        <f>VLOOKUP(A207, Placement_detail!A206:E421, 3, FALSE)</f>
        <v>62</v>
      </c>
      <c r="S207" s="8" t="str">
        <f>VLOOKUP(A207, Placement_detail!A206:E421, 4, FALSE)</f>
        <v>Placed</v>
      </c>
      <c r="T207" s="8">
        <f>VLOOKUP(A207, Placement_detail!A206:E421, 5, FALSE)</f>
        <v>250000</v>
      </c>
      <c r="U207" s="8">
        <f t="shared" si="15"/>
        <v>1</v>
      </c>
    </row>
    <row r="208" spans="1:21" ht="12.5" x14ac:dyDescent="0.25">
      <c r="A208" s="8">
        <v>207</v>
      </c>
      <c r="B208" s="11" t="s">
        <v>199</v>
      </c>
      <c r="C208" s="9" t="s">
        <v>13</v>
      </c>
      <c r="D208" s="8">
        <v>41</v>
      </c>
      <c r="E208" s="10">
        <f t="shared" si="16"/>
        <v>4.3157894736842106</v>
      </c>
      <c r="F208" s="9" t="s">
        <v>19</v>
      </c>
      <c r="G208" s="8">
        <v>42</v>
      </c>
      <c r="H208" s="10">
        <f t="shared" si="17"/>
        <v>4.4210526315789478</v>
      </c>
      <c r="I208" s="9" t="s">
        <v>19</v>
      </c>
      <c r="J208" s="9" t="s">
        <v>20</v>
      </c>
      <c r="K208" s="8">
        <v>60</v>
      </c>
      <c r="L208" s="10">
        <f t="shared" si="18"/>
        <v>6.3157894736842106</v>
      </c>
      <c r="M208" s="9" t="s">
        <v>24</v>
      </c>
      <c r="N208" s="9" t="s">
        <v>21</v>
      </c>
      <c r="O208" s="8">
        <v>53.39</v>
      </c>
      <c r="P208" s="10">
        <f t="shared" si="19"/>
        <v>5.62</v>
      </c>
      <c r="Q208" s="8" t="str">
        <f>VLOOKUP(A208, Placement_detail!A207:E422, 2, FALSE)</f>
        <v>No</v>
      </c>
      <c r="R208" s="8">
        <f>VLOOKUP(A208, Placement_detail!A207:E422, 3, FALSE)</f>
        <v>97</v>
      </c>
      <c r="S208" s="8" t="str">
        <f>VLOOKUP(A208, Placement_detail!A207:E422, 4, FALSE)</f>
        <v>Not Placed</v>
      </c>
      <c r="T208" s="8">
        <f>VLOOKUP(A208, Placement_detail!A207:E422, 5, FALSE)</f>
        <v>0</v>
      </c>
      <c r="U208" s="8">
        <f t="shared" si="15"/>
        <v>0</v>
      </c>
    </row>
    <row r="209" spans="1:21" ht="12.5" x14ac:dyDescent="0.25">
      <c r="A209" s="8">
        <v>208</v>
      </c>
      <c r="B209" s="11" t="s">
        <v>200</v>
      </c>
      <c r="C209" s="9" t="s">
        <v>13</v>
      </c>
      <c r="D209" s="8">
        <v>83.33</v>
      </c>
      <c r="E209" s="10">
        <f t="shared" si="16"/>
        <v>8.77157894736842</v>
      </c>
      <c r="F209" s="9" t="s">
        <v>19</v>
      </c>
      <c r="G209" s="8">
        <v>78</v>
      </c>
      <c r="H209" s="10">
        <f t="shared" si="17"/>
        <v>8.2105263157894743</v>
      </c>
      <c r="I209" s="9" t="s">
        <v>14</v>
      </c>
      <c r="J209" s="9" t="s">
        <v>15</v>
      </c>
      <c r="K209" s="8">
        <v>61</v>
      </c>
      <c r="L209" s="10">
        <f t="shared" si="18"/>
        <v>6.4210526315789478</v>
      </c>
      <c r="M209" s="9" t="s">
        <v>24</v>
      </c>
      <c r="N209" s="9" t="s">
        <v>21</v>
      </c>
      <c r="O209" s="8">
        <v>71.55</v>
      </c>
      <c r="P209" s="10">
        <f t="shared" si="19"/>
        <v>7.5315789473684207</v>
      </c>
      <c r="Q209" s="8" t="str">
        <f>VLOOKUP(A209, Placement_detail!A208:E423, 2, FALSE)</f>
        <v>Yes</v>
      </c>
      <c r="R209" s="8">
        <f>VLOOKUP(A209, Placement_detail!A208:E423, 3, FALSE)</f>
        <v>88.56</v>
      </c>
      <c r="S209" s="8" t="str">
        <f>VLOOKUP(A209, Placement_detail!A208:E423, 4, FALSE)</f>
        <v>Placed</v>
      </c>
      <c r="T209" s="8">
        <f>VLOOKUP(A209, Placement_detail!A208:E423, 5, FALSE)</f>
        <v>300000</v>
      </c>
      <c r="U209" s="8">
        <f t="shared" si="15"/>
        <v>1</v>
      </c>
    </row>
    <row r="210" spans="1:21" ht="12.5" x14ac:dyDescent="0.25">
      <c r="A210" s="8">
        <v>209</v>
      </c>
      <c r="B210" s="11" t="s">
        <v>201</v>
      </c>
      <c r="C210" s="9" t="s">
        <v>28</v>
      </c>
      <c r="D210" s="8">
        <v>43</v>
      </c>
      <c r="E210" s="10">
        <f t="shared" si="16"/>
        <v>4.5263157894736841</v>
      </c>
      <c r="F210" s="9" t="s">
        <v>19</v>
      </c>
      <c r="G210" s="8">
        <v>60</v>
      </c>
      <c r="H210" s="10">
        <f t="shared" si="17"/>
        <v>6.3157894736842106</v>
      </c>
      <c r="I210" s="9" t="s">
        <v>14</v>
      </c>
      <c r="J210" s="9" t="s">
        <v>20</v>
      </c>
      <c r="K210" s="8">
        <v>65</v>
      </c>
      <c r="L210" s="10">
        <f t="shared" si="18"/>
        <v>6.8421052631578947</v>
      </c>
      <c r="M210" s="9" t="s">
        <v>24</v>
      </c>
      <c r="N210" s="9" t="s">
        <v>17</v>
      </c>
      <c r="O210" s="8">
        <v>62.92</v>
      </c>
      <c r="P210" s="10">
        <f t="shared" si="19"/>
        <v>6.6231578947368419</v>
      </c>
      <c r="Q210" s="8" t="str">
        <f>VLOOKUP(A210, Placement_detail!A209:E424, 2, FALSE)</f>
        <v>No</v>
      </c>
      <c r="R210" s="8">
        <f>VLOOKUP(A210, Placement_detail!A209:E424, 3, FALSE)</f>
        <v>92.66</v>
      </c>
      <c r="S210" s="8" t="str">
        <f>VLOOKUP(A210, Placement_detail!A209:E424, 4, FALSE)</f>
        <v>Not Placed</v>
      </c>
      <c r="T210" s="8">
        <f>VLOOKUP(A210, Placement_detail!A209:E424, 5, FALSE)</f>
        <v>0</v>
      </c>
      <c r="U210" s="8">
        <f t="shared" si="15"/>
        <v>0</v>
      </c>
    </row>
    <row r="211" spans="1:21" ht="12.5" x14ac:dyDescent="0.25">
      <c r="A211" s="8">
        <v>210</v>
      </c>
      <c r="B211" s="11" t="s">
        <v>187</v>
      </c>
      <c r="C211" s="9" t="s">
        <v>13</v>
      </c>
      <c r="D211" s="8">
        <v>62</v>
      </c>
      <c r="E211" s="10">
        <f t="shared" si="16"/>
        <v>6.5263157894736841</v>
      </c>
      <c r="F211" s="9" t="s">
        <v>19</v>
      </c>
      <c r="G211" s="8">
        <v>72</v>
      </c>
      <c r="H211" s="10">
        <f t="shared" si="17"/>
        <v>7.5789473684210522</v>
      </c>
      <c r="I211" s="9" t="s">
        <v>19</v>
      </c>
      <c r="J211" s="9" t="s">
        <v>15</v>
      </c>
      <c r="K211" s="8">
        <v>65</v>
      </c>
      <c r="L211" s="10">
        <f t="shared" si="18"/>
        <v>6.8421052631578947</v>
      </c>
      <c r="M211" s="9" t="s">
        <v>24</v>
      </c>
      <c r="N211" s="9" t="s">
        <v>21</v>
      </c>
      <c r="O211" s="8">
        <v>56.49</v>
      </c>
      <c r="P211" s="10">
        <f t="shared" si="19"/>
        <v>5.946315789473684</v>
      </c>
      <c r="Q211" s="8" t="str">
        <f>VLOOKUP(A211, Placement_detail!A210:E425, 2, FALSE)</f>
        <v>No</v>
      </c>
      <c r="R211" s="8">
        <f>VLOOKUP(A211, Placement_detail!A210:E425, 3, FALSE)</f>
        <v>67</v>
      </c>
      <c r="S211" s="8" t="str">
        <f>VLOOKUP(A211, Placement_detail!A210:E425, 4, FALSE)</f>
        <v>Placed</v>
      </c>
      <c r="T211" s="8">
        <f>VLOOKUP(A211, Placement_detail!A210:E425, 5, FALSE)</f>
        <v>216000</v>
      </c>
      <c r="U211" s="8">
        <f t="shared" si="15"/>
        <v>1</v>
      </c>
    </row>
    <row r="212" spans="1:21" ht="12.5" x14ac:dyDescent="0.25">
      <c r="A212" s="8">
        <v>211</v>
      </c>
      <c r="B212" s="11" t="s">
        <v>202</v>
      </c>
      <c r="C212" s="9" t="s">
        <v>13</v>
      </c>
      <c r="D212" s="8">
        <v>80.599999999999994</v>
      </c>
      <c r="E212" s="10">
        <f t="shared" si="16"/>
        <v>8.4842105263157883</v>
      </c>
      <c r="F212" s="9" t="s">
        <v>14</v>
      </c>
      <c r="G212" s="8">
        <v>82</v>
      </c>
      <c r="H212" s="10">
        <f t="shared" si="17"/>
        <v>8.6315789473684212</v>
      </c>
      <c r="I212" s="9" t="s">
        <v>14</v>
      </c>
      <c r="J212" s="9" t="s">
        <v>15</v>
      </c>
      <c r="K212" s="8">
        <v>77.599999999999994</v>
      </c>
      <c r="L212" s="10">
        <f t="shared" si="18"/>
        <v>8.1684210526315777</v>
      </c>
      <c r="M212" s="9" t="s">
        <v>24</v>
      </c>
      <c r="N212" s="9" t="s">
        <v>21</v>
      </c>
      <c r="O212" s="8">
        <v>74.489999999999995</v>
      </c>
      <c r="P212" s="10">
        <f t="shared" si="19"/>
        <v>7.8410526315789468</v>
      </c>
      <c r="Q212" s="8" t="str">
        <f>VLOOKUP(A212, Placement_detail!A211:E426, 2, FALSE)</f>
        <v>No</v>
      </c>
      <c r="R212" s="8">
        <f>VLOOKUP(A212, Placement_detail!A211:E426, 3, FALSE)</f>
        <v>91</v>
      </c>
      <c r="S212" s="8" t="str">
        <f>VLOOKUP(A212, Placement_detail!A211:E426, 4, FALSE)</f>
        <v>Placed</v>
      </c>
      <c r="T212" s="8">
        <f>VLOOKUP(A212, Placement_detail!A211:E426, 5, FALSE)</f>
        <v>400000</v>
      </c>
      <c r="U212" s="8">
        <f t="shared" si="15"/>
        <v>1</v>
      </c>
    </row>
    <row r="213" spans="1:21" ht="12.5" x14ac:dyDescent="0.25">
      <c r="A213" s="8">
        <v>212</v>
      </c>
      <c r="B213" s="11" t="s">
        <v>118</v>
      </c>
      <c r="C213" s="9" t="s">
        <v>13</v>
      </c>
      <c r="D213" s="8">
        <v>58</v>
      </c>
      <c r="E213" s="10">
        <f t="shared" si="16"/>
        <v>6.1052631578947372</v>
      </c>
      <c r="F213" s="9" t="s">
        <v>14</v>
      </c>
      <c r="G213" s="8">
        <v>60</v>
      </c>
      <c r="H213" s="10">
        <f t="shared" si="17"/>
        <v>6.3157894736842106</v>
      </c>
      <c r="I213" s="9" t="s">
        <v>14</v>
      </c>
      <c r="J213" s="9" t="s">
        <v>20</v>
      </c>
      <c r="K213" s="8">
        <v>72</v>
      </c>
      <c r="L213" s="10">
        <f t="shared" si="18"/>
        <v>7.5789473684210522</v>
      </c>
      <c r="M213" s="9" t="s">
        <v>16</v>
      </c>
      <c r="N213" s="9" t="s">
        <v>21</v>
      </c>
      <c r="O213" s="8">
        <v>53.62</v>
      </c>
      <c r="P213" s="10">
        <f t="shared" si="19"/>
        <v>5.6442105263157893</v>
      </c>
      <c r="Q213" s="8" t="str">
        <f>VLOOKUP(A213, Placement_detail!A212:E427, 2, FALSE)</f>
        <v>No</v>
      </c>
      <c r="R213" s="8">
        <f>VLOOKUP(A213, Placement_detail!A212:E427, 3, FALSE)</f>
        <v>74</v>
      </c>
      <c r="S213" s="8" t="str">
        <f>VLOOKUP(A213, Placement_detail!A212:E427, 4, FALSE)</f>
        <v>Placed</v>
      </c>
      <c r="T213" s="8">
        <f>VLOOKUP(A213, Placement_detail!A212:E427, 5, FALSE)</f>
        <v>275000</v>
      </c>
      <c r="U213" s="8">
        <f t="shared" si="15"/>
        <v>1</v>
      </c>
    </row>
    <row r="214" spans="1:21" ht="12.5" x14ac:dyDescent="0.25">
      <c r="A214" s="8">
        <v>213</v>
      </c>
      <c r="B214" s="11" t="s">
        <v>203</v>
      </c>
      <c r="C214" s="9" t="s">
        <v>13</v>
      </c>
      <c r="D214" s="8">
        <v>67</v>
      </c>
      <c r="E214" s="10">
        <f t="shared" si="16"/>
        <v>7.0526315789473681</v>
      </c>
      <c r="F214" s="9" t="s">
        <v>14</v>
      </c>
      <c r="G214" s="8">
        <v>67</v>
      </c>
      <c r="H214" s="10">
        <f t="shared" si="17"/>
        <v>7.0526315789473681</v>
      </c>
      <c r="I214" s="9" t="s">
        <v>14</v>
      </c>
      <c r="J214" s="9" t="s">
        <v>15</v>
      </c>
      <c r="K214" s="8">
        <v>73</v>
      </c>
      <c r="L214" s="10">
        <f t="shared" si="18"/>
        <v>7.6842105263157894</v>
      </c>
      <c r="M214" s="9" t="s">
        <v>24</v>
      </c>
      <c r="N214" s="9" t="s">
        <v>21</v>
      </c>
      <c r="O214" s="8">
        <v>69.72</v>
      </c>
      <c r="P214" s="10">
        <f t="shared" si="19"/>
        <v>7.3389473684210529</v>
      </c>
      <c r="Q214" s="8" t="str">
        <f>VLOOKUP(A214, Placement_detail!A213:E428, 2, FALSE)</f>
        <v>Yes</v>
      </c>
      <c r="R214" s="8">
        <f>VLOOKUP(A214, Placement_detail!A213:E428, 3, FALSE)</f>
        <v>59</v>
      </c>
      <c r="S214" s="8" t="str">
        <f>VLOOKUP(A214, Placement_detail!A213:E428, 4, FALSE)</f>
        <v>Placed</v>
      </c>
      <c r="T214" s="8">
        <f>VLOOKUP(A214, Placement_detail!A213:E428, 5, FALSE)</f>
        <v>295000</v>
      </c>
      <c r="U214" s="8">
        <f t="shared" si="15"/>
        <v>1</v>
      </c>
    </row>
    <row r="215" spans="1:21" ht="12.5" x14ac:dyDescent="0.25">
      <c r="A215" s="8">
        <v>214</v>
      </c>
      <c r="B215" s="11" t="s">
        <v>204</v>
      </c>
      <c r="C215" s="9" t="s">
        <v>28</v>
      </c>
      <c r="D215" s="8">
        <v>74</v>
      </c>
      <c r="E215" s="10">
        <f t="shared" si="16"/>
        <v>7.7894736842105265</v>
      </c>
      <c r="F215" s="9" t="s">
        <v>14</v>
      </c>
      <c r="G215" s="8">
        <v>66</v>
      </c>
      <c r="H215" s="10">
        <f t="shared" si="17"/>
        <v>6.9473684210526319</v>
      </c>
      <c r="I215" s="9" t="s">
        <v>14</v>
      </c>
      <c r="J215" s="9" t="s">
        <v>15</v>
      </c>
      <c r="K215" s="8">
        <v>58</v>
      </c>
      <c r="L215" s="10">
        <f t="shared" si="18"/>
        <v>6.1052631578947372</v>
      </c>
      <c r="M215" s="9" t="s">
        <v>24</v>
      </c>
      <c r="N215" s="9" t="s">
        <v>17</v>
      </c>
      <c r="O215" s="8">
        <v>60.23</v>
      </c>
      <c r="P215" s="10">
        <f t="shared" si="19"/>
        <v>6.34</v>
      </c>
      <c r="Q215" s="8" t="str">
        <f>VLOOKUP(A215, Placement_detail!A214:E429, 2, FALSE)</f>
        <v>No</v>
      </c>
      <c r="R215" s="8">
        <f>VLOOKUP(A215, Placement_detail!A214:E429, 3, FALSE)</f>
        <v>0</v>
      </c>
      <c r="S215" s="8" t="str">
        <f>VLOOKUP(A215, Placement_detail!A214:E429, 4, FALSE)</f>
        <v>Placed</v>
      </c>
      <c r="T215" s="8">
        <f>VLOOKUP(A215, Placement_detail!A214:E429, 5, FALSE)</f>
        <v>204000</v>
      </c>
      <c r="U215" s="8">
        <f t="shared" si="15"/>
        <v>1</v>
      </c>
    </row>
    <row r="216" spans="1:21" ht="12.5" x14ac:dyDescent="0.25">
      <c r="A216" s="8">
        <v>215</v>
      </c>
      <c r="B216" s="9" t="s">
        <v>205</v>
      </c>
      <c r="C216" s="9" t="s">
        <v>13</v>
      </c>
      <c r="D216" s="8">
        <v>62</v>
      </c>
      <c r="E216" s="10">
        <f t="shared" si="16"/>
        <v>6.5263157894736841</v>
      </c>
      <c r="F216" s="9" t="s">
        <v>19</v>
      </c>
      <c r="G216" s="8">
        <v>58</v>
      </c>
      <c r="H216" s="10">
        <f t="shared" si="17"/>
        <v>6.1052631578947372</v>
      </c>
      <c r="I216" s="9" t="s">
        <v>14</v>
      </c>
      <c r="J216" s="9" t="s">
        <v>20</v>
      </c>
      <c r="K216" s="8">
        <v>53</v>
      </c>
      <c r="L216" s="10">
        <f t="shared" si="18"/>
        <v>5.5789473684210522</v>
      </c>
      <c r="M216" s="9" t="s">
        <v>24</v>
      </c>
      <c r="N216" s="9" t="s">
        <v>17</v>
      </c>
      <c r="O216" s="8">
        <v>60.22</v>
      </c>
      <c r="P216" s="10">
        <f t="shared" si="19"/>
        <v>6.3389473684210529</v>
      </c>
      <c r="Q216" s="8" t="str">
        <f>VLOOKUP(A216, Placement_detail!A215:E430, 2, FALSE)</f>
        <v>No</v>
      </c>
      <c r="R216" s="8">
        <f>VLOOKUP(A216, Placement_detail!A215:E430, 3, FALSE)</f>
        <v>89</v>
      </c>
      <c r="S216" s="8" t="str">
        <f>VLOOKUP(A216, Placement_detail!A215:E430, 4, FALSE)</f>
        <v>Not Placed</v>
      </c>
      <c r="T216" s="8">
        <f>VLOOKUP(A216, Placement_detail!A215:E430, 5, FALSE)</f>
        <v>0</v>
      </c>
      <c r="U216" s="8">
        <f t="shared" si="15"/>
        <v>0</v>
      </c>
    </row>
    <row r="217" spans="1:21" ht="12.5" x14ac:dyDescent="0.25"/>
    <row r="218" spans="1:21" ht="12.5" x14ac:dyDescent="0.25"/>
    <row r="219" spans="1:21" ht="12.5" x14ac:dyDescent="0.25"/>
    <row r="220" spans="1:21" ht="12.5" x14ac:dyDescent="0.25"/>
    <row r="221" spans="1:21" ht="12.5" x14ac:dyDescent="0.25"/>
    <row r="222" spans="1:21" ht="12.5" x14ac:dyDescent="0.25"/>
    <row r="223" spans="1:21" ht="12.5" x14ac:dyDescent="0.25"/>
    <row r="224" spans="1:21"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B731-B836-46B1-BC52-078F82658983}">
  <dimension ref="A1:F90"/>
  <sheetViews>
    <sheetView zoomScale="74" zoomScaleNormal="100" workbookViewId="0">
      <selection activeCell="D58" sqref="D58"/>
    </sheetView>
  </sheetViews>
  <sheetFormatPr defaultRowHeight="12.5" x14ac:dyDescent="0.25"/>
  <cols>
    <col min="1" max="1" width="16.1796875" bestFit="1" customWidth="1"/>
    <col min="2" max="2" width="13.7265625" bestFit="1" customWidth="1"/>
    <col min="3" max="3" width="9.453125" bestFit="1" customWidth="1"/>
    <col min="4" max="4" width="15.1796875" bestFit="1" customWidth="1"/>
    <col min="5" max="5" width="12.6328125" bestFit="1" customWidth="1"/>
    <col min="6" max="6" width="18.81640625" bestFit="1" customWidth="1"/>
    <col min="7" max="7" width="15.54296875" bestFit="1" customWidth="1"/>
    <col min="8" max="8" width="15.90625" bestFit="1" customWidth="1"/>
    <col min="9" max="9" width="17.453125" bestFit="1" customWidth="1"/>
    <col min="10" max="10" width="19.26953125" bestFit="1" customWidth="1"/>
    <col min="11" max="11" width="20.90625" bestFit="1" customWidth="1"/>
  </cols>
  <sheetData>
    <row r="1" spans="1:6" x14ac:dyDescent="0.25">
      <c r="B1" s="13" t="s">
        <v>208</v>
      </c>
      <c r="C1" t="s">
        <v>211</v>
      </c>
      <c r="D1" s="13" t="s">
        <v>208</v>
      </c>
      <c r="E1" t="s">
        <v>213</v>
      </c>
    </row>
    <row r="3" spans="1:6" ht="13" x14ac:dyDescent="0.3">
      <c r="A3" t="s">
        <v>221</v>
      </c>
      <c r="B3" t="s">
        <v>229</v>
      </c>
      <c r="D3" t="s">
        <v>229</v>
      </c>
      <c r="F3" s="17" t="s">
        <v>222</v>
      </c>
    </row>
    <row r="4" spans="1:6" x14ac:dyDescent="0.25">
      <c r="A4">
        <v>215</v>
      </c>
      <c r="B4">
        <v>148</v>
      </c>
      <c r="D4">
        <v>67</v>
      </c>
      <c r="F4" s="16">
        <f>(GETPIVOTDATA("s_id",$B$3)/GETPIVOTDATA("s_id",$A$3))*100</f>
        <v>68.83720930232559</v>
      </c>
    </row>
    <row r="5" spans="1:6" x14ac:dyDescent="0.25">
      <c r="F5" s="15"/>
    </row>
    <row r="9" spans="1:6" x14ac:dyDescent="0.25">
      <c r="F9" s="15"/>
    </row>
    <row r="10" spans="1:6" x14ac:dyDescent="0.25">
      <c r="F10" s="15"/>
    </row>
    <row r="12" spans="1:6" ht="13" x14ac:dyDescent="0.3">
      <c r="A12" s="17" t="s">
        <v>240</v>
      </c>
    </row>
    <row r="14" spans="1:6" x14ac:dyDescent="0.25">
      <c r="A14" s="13" t="s">
        <v>230</v>
      </c>
      <c r="B14" t="s">
        <v>221</v>
      </c>
    </row>
    <row r="15" spans="1:6" x14ac:dyDescent="0.25">
      <c r="A15" s="14" t="s">
        <v>28</v>
      </c>
      <c r="B15" s="22">
        <v>0.35348837209302325</v>
      </c>
    </row>
    <row r="16" spans="1:6" x14ac:dyDescent="0.25">
      <c r="A16" s="14" t="s">
        <v>13</v>
      </c>
      <c r="B16" s="22">
        <v>0.64651162790697669</v>
      </c>
    </row>
    <row r="17" spans="1:4" x14ac:dyDescent="0.25">
      <c r="A17" s="14" t="s">
        <v>220</v>
      </c>
      <c r="B17" s="22">
        <v>1</v>
      </c>
    </row>
    <row r="25" spans="1:4" ht="13" x14ac:dyDescent="0.3">
      <c r="A25" s="23" t="s">
        <v>234</v>
      </c>
    </row>
    <row r="27" spans="1:4" ht="13" x14ac:dyDescent="0.3">
      <c r="A27" s="13" t="s">
        <v>230</v>
      </c>
      <c r="B27" t="s">
        <v>231</v>
      </c>
      <c r="D27" s="17" t="s">
        <v>223</v>
      </c>
    </row>
    <row r="28" spans="1:4" x14ac:dyDescent="0.25">
      <c r="A28" s="14" t="s">
        <v>28</v>
      </c>
      <c r="B28" s="20">
        <v>168815.78947368421</v>
      </c>
      <c r="D28" s="15">
        <f>GETPIVOTDATA("salary",$A$27,"gender","M")-GETPIVOTDATA("salary",$A$27,"gender","F")</f>
        <v>46227.375993941678</v>
      </c>
    </row>
    <row r="29" spans="1:4" x14ac:dyDescent="0.25">
      <c r="A29" s="14" t="s">
        <v>13</v>
      </c>
      <c r="B29" s="20">
        <v>215043.16546762589</v>
      </c>
    </row>
    <row r="30" spans="1:4" x14ac:dyDescent="0.25">
      <c r="A30" s="14" t="s">
        <v>220</v>
      </c>
      <c r="B30" s="20">
        <v>198702.32558139536</v>
      </c>
    </row>
    <row r="36" spans="1:2" x14ac:dyDescent="0.25">
      <c r="A36" s="14"/>
      <c r="B36" s="20"/>
    </row>
    <row r="37" spans="1:2" ht="13" x14ac:dyDescent="0.3">
      <c r="A37" s="23" t="s">
        <v>239</v>
      </c>
    </row>
    <row r="39" spans="1:2" x14ac:dyDescent="0.25">
      <c r="A39" s="13" t="s">
        <v>237</v>
      </c>
      <c r="B39" t="s">
        <v>231</v>
      </c>
    </row>
    <row r="40" spans="1:2" x14ac:dyDescent="0.25">
      <c r="A40" s="14" t="s">
        <v>16</v>
      </c>
      <c r="B40" s="20">
        <v>218627.11864406778</v>
      </c>
    </row>
    <row r="41" spans="1:2" x14ac:dyDescent="0.25">
      <c r="A41" s="14" t="s">
        <v>24</v>
      </c>
      <c r="B41" s="20">
        <v>196000</v>
      </c>
    </row>
    <row r="42" spans="1:2" x14ac:dyDescent="0.25">
      <c r="A42" s="14" t="s">
        <v>14</v>
      </c>
      <c r="B42" s="20">
        <v>127454.54545454546</v>
      </c>
    </row>
    <row r="43" spans="1:2" x14ac:dyDescent="0.25">
      <c r="A43" s="14" t="s">
        <v>220</v>
      </c>
      <c r="B43" s="20">
        <v>198702.32558139536</v>
      </c>
    </row>
    <row r="51" spans="1:2" x14ac:dyDescent="0.25">
      <c r="A51" s="14"/>
    </row>
    <row r="52" spans="1:2" ht="13" x14ac:dyDescent="0.3">
      <c r="A52" s="23" t="s">
        <v>238</v>
      </c>
    </row>
    <row r="54" spans="1:2" x14ac:dyDescent="0.25">
      <c r="A54" s="13" t="s">
        <v>237</v>
      </c>
      <c r="B54" t="s">
        <v>221</v>
      </c>
    </row>
    <row r="55" spans="1:2" x14ac:dyDescent="0.25">
      <c r="A55" s="14" t="s">
        <v>24</v>
      </c>
      <c r="B55" s="27">
        <v>145</v>
      </c>
    </row>
    <row r="56" spans="1:2" x14ac:dyDescent="0.25">
      <c r="A56" s="14" t="s">
        <v>16</v>
      </c>
      <c r="B56" s="27">
        <v>59</v>
      </c>
    </row>
    <row r="57" spans="1:2" x14ac:dyDescent="0.25">
      <c r="A57" s="14" t="s">
        <v>14</v>
      </c>
      <c r="B57" s="27">
        <v>11</v>
      </c>
    </row>
    <row r="58" spans="1:2" x14ac:dyDescent="0.25">
      <c r="A58" s="14" t="s">
        <v>220</v>
      </c>
      <c r="B58" s="27">
        <v>215</v>
      </c>
    </row>
    <row r="59" spans="1:2" x14ac:dyDescent="0.25">
      <c r="A59" s="14"/>
    </row>
    <row r="60" spans="1:2" x14ac:dyDescent="0.25">
      <c r="A60" s="14"/>
    </row>
    <row r="61" spans="1:2" x14ac:dyDescent="0.25">
      <c r="A61" s="14"/>
    </row>
    <row r="62" spans="1:2" x14ac:dyDescent="0.25">
      <c r="A62" s="14"/>
    </row>
    <row r="71" spans="1:2" ht="13" x14ac:dyDescent="0.3">
      <c r="A71" s="23" t="s">
        <v>235</v>
      </c>
    </row>
    <row r="73" spans="1:2" x14ac:dyDescent="0.25">
      <c r="A73" s="13" t="s">
        <v>232</v>
      </c>
      <c r="B73" t="s">
        <v>231</v>
      </c>
    </row>
    <row r="74" spans="1:2" x14ac:dyDescent="0.25">
      <c r="A74" s="18" t="s">
        <v>225</v>
      </c>
      <c r="B74" s="20">
        <v>184255.81395348837</v>
      </c>
    </row>
    <row r="75" spans="1:2" x14ac:dyDescent="0.25">
      <c r="A75" s="18" t="s">
        <v>226</v>
      </c>
      <c r="B75" s="20">
        <v>193116.66666666666</v>
      </c>
    </row>
    <row r="76" spans="1:2" x14ac:dyDescent="0.25">
      <c r="A76" s="18" t="s">
        <v>227</v>
      </c>
      <c r="B76" s="20">
        <v>216081.63265306121</v>
      </c>
    </row>
    <row r="77" spans="1:2" x14ac:dyDescent="0.25">
      <c r="A77" s="18" t="s">
        <v>228</v>
      </c>
      <c r="B77" s="20">
        <v>345333.33333333331</v>
      </c>
    </row>
    <row r="78" spans="1:2" x14ac:dyDescent="0.25">
      <c r="A78" s="19" t="s">
        <v>220</v>
      </c>
      <c r="B78" s="20">
        <v>198702.32558139536</v>
      </c>
    </row>
    <row r="85" spans="1:2" ht="13" x14ac:dyDescent="0.3">
      <c r="A85" s="17" t="s">
        <v>236</v>
      </c>
    </row>
    <row r="87" spans="1:2" x14ac:dyDescent="0.25">
      <c r="A87" s="13" t="s">
        <v>233</v>
      </c>
      <c r="B87" t="s">
        <v>221</v>
      </c>
    </row>
    <row r="88" spans="1:2" x14ac:dyDescent="0.25">
      <c r="A88" s="14" t="s">
        <v>21</v>
      </c>
      <c r="B88" s="21">
        <v>0.55813953488372092</v>
      </c>
    </row>
    <row r="89" spans="1:2" x14ac:dyDescent="0.25">
      <c r="A89" s="14" t="s">
        <v>17</v>
      </c>
      <c r="B89" s="21">
        <v>0.44186046511627908</v>
      </c>
    </row>
    <row r="90" spans="1:2" x14ac:dyDescent="0.25">
      <c r="A90" s="14" t="s">
        <v>220</v>
      </c>
      <c r="B90" s="21">
        <v>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D011-843C-45AF-8EC8-43D1AC6DBC6E}">
  <dimension ref="A1:AD61"/>
  <sheetViews>
    <sheetView tabSelected="1" zoomScale="45" zoomScaleNormal="45" workbookViewId="0">
      <selection activeCell="AJ21" sqref="AJ21"/>
    </sheetView>
  </sheetViews>
  <sheetFormatPr defaultRowHeight="12.5" x14ac:dyDescent="0.25"/>
  <sheetData>
    <row r="1" spans="1:30" x14ac:dyDescent="0.2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spans="1:30"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spans="1:30"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spans="1:30"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row>
    <row r="6" spans="1:30"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row>
    <row r="7" spans="1:30"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spans="1:30"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spans="1:30"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row>
    <row r="12" spans="1:30"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row>
    <row r="16" spans="1:30"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row>
    <row r="17" spans="1:30"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row>
    <row r="18" spans="1:30"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row>
    <row r="19" spans="1:30"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row>
    <row r="20" spans="1:30"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row>
    <row r="22" spans="1:30"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row>
    <row r="23" spans="1:30"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row>
    <row r="24" spans="1:30"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row>
    <row r="25" spans="1:30"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row>
    <row r="26" spans="1:30"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row>
    <row r="27" spans="1:30"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row>
    <row r="28" spans="1:30"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row>
    <row r="29" spans="1:30"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row>
    <row r="31" spans="1:30"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row>
    <row r="32" spans="1:30"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row>
    <row r="33" spans="1:30"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row>
    <row r="34" spans="1:30"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row>
    <row r="35" spans="1:30"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spans="1:30"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row>
    <row r="46" spans="1:30"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row>
    <row r="48" spans="1:30"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row>
    <row r="49" spans="1:30"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row>
    <row r="50" spans="1:30"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3" x14ac:dyDescent="0.25">
      <c r="A60" s="25" t="s">
        <v>241</v>
      </c>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3"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sheetData>
  <mergeCells count="2">
    <mergeCell ref="A60:AD60"/>
    <mergeCell ref="A61:AD6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St_Detail</vt:lpstr>
      <vt:lpstr>Placement_detail</vt:lpstr>
      <vt:lpstr>St_Placement Merged</vt:lpstr>
      <vt:lpstr>Table</vt:lpstr>
      <vt:lpstr>KPIs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 Chakraborty</cp:lastModifiedBy>
  <dcterms:modified xsi:type="dcterms:W3CDTF">2025-10-16T10:05:13Z</dcterms:modified>
</cp:coreProperties>
</file>