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66925"/>
  <xr:revisionPtr revIDLastSave="40" documentId="11_C7C642F4DD5458804F306161E28B2552DB3D5CBD" xr6:coauthVersionLast="47" xr6:coauthVersionMax="47" xr10:uidLastSave="{5CAF97B4-672B-4246-B567-E9D8872A8C76}"/>
  <bookViews>
    <workbookView xWindow="0" yWindow="0" windowWidth="16384" windowHeight="8192" tabRatio="500" xr2:uid="{00000000-000D-0000-FFFF-FFFF00000000}"/>
  </bookViews>
  <sheets>
    <sheet name="Foglio1" sheetId="1" r:id="rId1"/>
    <sheet name="weather_kryvyj_rih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3" i="1" l="1"/>
  <c r="F64" i="1"/>
  <c r="F65" i="1"/>
  <c r="F66" i="1"/>
  <c r="F67" i="1"/>
  <c r="F68" i="1"/>
  <c r="F69" i="1"/>
  <c r="F70" i="1"/>
  <c r="F71" i="1"/>
  <c r="F72" i="1"/>
  <c r="F73" i="1"/>
  <c r="F62" i="1"/>
  <c r="G50" i="1"/>
  <c r="G51" i="1"/>
  <c r="G52" i="1"/>
  <c r="G53" i="1"/>
  <c r="G54" i="1"/>
  <c r="G55" i="1"/>
  <c r="G56" i="1"/>
  <c r="G57" i="1"/>
  <c r="G58" i="1"/>
  <c r="G59" i="1"/>
  <c r="G60" i="1"/>
  <c r="G61" i="1"/>
  <c r="F51" i="1"/>
  <c r="F52" i="1"/>
  <c r="F53" i="1"/>
  <c r="F54" i="1"/>
  <c r="F55" i="1"/>
  <c r="F56" i="1"/>
  <c r="F57" i="1"/>
  <c r="F58" i="1"/>
  <c r="F59" i="1"/>
  <c r="F60" i="1"/>
  <c r="F61" i="1"/>
  <c r="F50" i="1"/>
  <c r="F39" i="1"/>
  <c r="F40" i="1"/>
  <c r="F41" i="1"/>
  <c r="F42" i="1"/>
  <c r="F43" i="1"/>
  <c r="F44" i="1"/>
  <c r="F45" i="1"/>
  <c r="F46" i="1"/>
  <c r="F47" i="1"/>
  <c r="F48" i="1"/>
  <c r="F49" i="1"/>
  <c r="F38" i="1"/>
  <c r="F27" i="1"/>
  <c r="F28" i="1"/>
  <c r="F29" i="1"/>
  <c r="F30" i="1"/>
  <c r="F31" i="1"/>
  <c r="F32" i="1"/>
  <c r="F33" i="1"/>
  <c r="F34" i="1"/>
  <c r="F35" i="1"/>
  <c r="F36" i="1"/>
  <c r="F37" i="1"/>
  <c r="F26" i="1"/>
  <c r="F15" i="1"/>
  <c r="F16" i="1"/>
  <c r="F17" i="1"/>
  <c r="F18" i="1"/>
  <c r="F19" i="1"/>
  <c r="F20" i="1"/>
  <c r="F21" i="1"/>
  <c r="F22" i="1"/>
  <c r="F23" i="1"/>
  <c r="F24" i="1"/>
  <c r="F25" i="1"/>
  <c r="F14" i="1"/>
  <c r="F3" i="1"/>
  <c r="F4" i="1"/>
  <c r="F5" i="1"/>
  <c r="F6" i="1"/>
  <c r="F7" i="1"/>
  <c r="F8" i="1"/>
  <c r="F9" i="1"/>
  <c r="F10" i="1"/>
  <c r="F11" i="1"/>
  <c r="F12" i="1"/>
  <c r="F13" i="1"/>
  <c r="F2" i="1"/>
  <c r="AF2192" i="2"/>
  <c r="AA2192" i="2"/>
  <c r="AF2191" i="2"/>
  <c r="AA2191" i="2"/>
  <c r="AF2190" i="2"/>
  <c r="AA2190" i="2"/>
  <c r="AU2189" i="2"/>
  <c r="AF2189" i="2"/>
  <c r="AA2189" i="2"/>
  <c r="AU2188" i="2"/>
  <c r="AF2188" i="2"/>
  <c r="AA2188" i="2"/>
  <c r="AF2187" i="2"/>
  <c r="AA2187" i="2"/>
  <c r="AF2186" i="2"/>
  <c r="AA2186" i="2"/>
  <c r="AU2185" i="2"/>
  <c r="AF2185" i="2"/>
  <c r="AA2185" i="2"/>
  <c r="AU2184" i="2"/>
  <c r="AF2184" i="2"/>
  <c r="AA2184" i="2"/>
  <c r="AU2183" i="2"/>
  <c r="AF2183" i="2"/>
  <c r="AA2183" i="2"/>
  <c r="AU2182" i="2"/>
  <c r="AF2182" i="2"/>
  <c r="AA2182" i="2"/>
  <c r="AF2181" i="2"/>
  <c r="AA2181" i="2"/>
  <c r="AF2180" i="2"/>
  <c r="AA2180" i="2"/>
  <c r="AU2179" i="2"/>
  <c r="AF2179" i="2"/>
  <c r="AA2179" i="2"/>
  <c r="AU2178" i="2"/>
  <c r="AF2178" i="2"/>
  <c r="AA2178" i="2"/>
  <c r="AF2177" i="2"/>
  <c r="AA2177" i="2"/>
  <c r="AF2176" i="2"/>
  <c r="AA2176" i="2"/>
  <c r="AF2175" i="2"/>
  <c r="AA2175" i="2"/>
  <c r="AF2174" i="2"/>
  <c r="AA2174" i="2"/>
  <c r="AU2173" i="2"/>
  <c r="AF2173" i="2"/>
  <c r="AA2173" i="2"/>
  <c r="AU2172" i="2"/>
  <c r="AF2172" i="2"/>
  <c r="AA2172" i="2"/>
  <c r="AU2171" i="2"/>
  <c r="AF2171" i="2"/>
  <c r="AA2171" i="2"/>
  <c r="AU2170" i="2"/>
  <c r="AF2170" i="2"/>
  <c r="AA2170" i="2"/>
  <c r="AU2169" i="2"/>
  <c r="AF2169" i="2"/>
  <c r="AA2169" i="2"/>
  <c r="AU2168" i="2"/>
  <c r="AF2168" i="2"/>
  <c r="AA2168" i="2"/>
  <c r="AU2167" i="2"/>
  <c r="AF2167" i="2"/>
  <c r="AA2167" i="2"/>
  <c r="AU2166" i="2"/>
  <c r="AF2166" i="2"/>
  <c r="AA2166" i="2"/>
  <c r="AU2165" i="2"/>
  <c r="AF2165" i="2"/>
  <c r="AA2165" i="2"/>
  <c r="AU2164" i="2"/>
  <c r="AF2164" i="2"/>
  <c r="AA2164" i="2"/>
  <c r="AU2163" i="2"/>
  <c r="AF2163" i="2"/>
  <c r="AA2163" i="2"/>
  <c r="AF2162" i="2"/>
  <c r="AA2162" i="2"/>
  <c r="AF2161" i="2"/>
  <c r="AA2161" i="2"/>
  <c r="AF2160" i="2"/>
  <c r="AA2160" i="2"/>
  <c r="AF2159" i="2"/>
  <c r="AA2159" i="2"/>
  <c r="AF2158" i="2"/>
  <c r="AA2158" i="2"/>
  <c r="AF2157" i="2"/>
  <c r="AA2157" i="2"/>
  <c r="AF2156" i="2"/>
  <c r="AA2156" i="2"/>
  <c r="AF2155" i="2"/>
  <c r="AA2155" i="2"/>
  <c r="AF2154" i="2"/>
  <c r="AA2154" i="2"/>
  <c r="AU2153" i="2"/>
  <c r="AF2153" i="2"/>
  <c r="AA2153" i="2"/>
  <c r="AF2152" i="2"/>
  <c r="AA2152" i="2"/>
  <c r="AU2151" i="2"/>
  <c r="AF2151" i="2"/>
  <c r="AA2151" i="2"/>
  <c r="AU2150" i="2"/>
  <c r="AF2150" i="2"/>
  <c r="AA2150" i="2"/>
  <c r="AU2149" i="2"/>
  <c r="AF2149" i="2"/>
  <c r="AA2149" i="2"/>
  <c r="AU2148" i="2"/>
  <c r="AF2148" i="2"/>
  <c r="AA2148" i="2"/>
  <c r="AU2147" i="2"/>
  <c r="AF2147" i="2"/>
  <c r="AA2147" i="2"/>
  <c r="AF2146" i="2"/>
  <c r="AA2146" i="2"/>
  <c r="AF2145" i="2"/>
  <c r="AA2145" i="2"/>
  <c r="AF2144" i="2"/>
  <c r="AA2144" i="2"/>
  <c r="AF2143" i="2"/>
  <c r="AA2143" i="2"/>
  <c r="AF2142" i="2"/>
  <c r="AA2142" i="2"/>
  <c r="AF2141" i="2"/>
  <c r="AA2141" i="2"/>
  <c r="AF2140" i="2"/>
  <c r="AA2140" i="2"/>
  <c r="AF2139" i="2"/>
  <c r="AA2139" i="2"/>
  <c r="AF2138" i="2"/>
  <c r="AA2138" i="2"/>
  <c r="AF2137" i="2"/>
  <c r="AA2137" i="2"/>
  <c r="AF2136" i="2"/>
  <c r="AA2136" i="2"/>
  <c r="AF2135" i="2"/>
  <c r="AA2135" i="2"/>
  <c r="AF2134" i="2"/>
  <c r="AA2134" i="2"/>
  <c r="AF2133" i="2"/>
  <c r="AA2133" i="2"/>
  <c r="AF2132" i="2"/>
  <c r="AA2132" i="2"/>
  <c r="AF2131" i="2"/>
  <c r="AA2131" i="2"/>
  <c r="AF2130" i="2"/>
  <c r="AA2130" i="2"/>
  <c r="AF2129" i="2"/>
  <c r="AA2129" i="2"/>
  <c r="AF2128" i="2"/>
  <c r="AA2128" i="2"/>
  <c r="AF2127" i="2"/>
  <c r="AA2127" i="2"/>
  <c r="AF2126" i="2"/>
  <c r="AA2126" i="2"/>
  <c r="AF2125" i="2"/>
  <c r="AA2125" i="2"/>
  <c r="AF2124" i="2"/>
  <c r="AA2124" i="2"/>
  <c r="AF2123" i="2"/>
  <c r="AA2123" i="2"/>
  <c r="AF2122" i="2"/>
  <c r="AA2122" i="2"/>
  <c r="AF2121" i="2"/>
  <c r="AA2121" i="2"/>
  <c r="AF2120" i="2"/>
  <c r="AA2120" i="2"/>
  <c r="AF2119" i="2"/>
  <c r="AA2119" i="2"/>
  <c r="AF2118" i="2"/>
  <c r="AA2118" i="2"/>
  <c r="AF2117" i="2"/>
  <c r="AA2117" i="2"/>
  <c r="AF2116" i="2"/>
  <c r="AA2116" i="2"/>
  <c r="AF2115" i="2"/>
  <c r="AA2115" i="2"/>
  <c r="AF2114" i="2"/>
  <c r="AA2114" i="2"/>
  <c r="AF2113" i="2"/>
  <c r="AA2113" i="2"/>
  <c r="AF2112" i="2"/>
  <c r="AA2112" i="2"/>
  <c r="AF2111" i="2"/>
  <c r="AA2111" i="2"/>
  <c r="AF2110" i="2"/>
  <c r="AA2110" i="2"/>
  <c r="AF2109" i="2"/>
  <c r="AA2109" i="2"/>
  <c r="AF2108" i="2"/>
  <c r="AA2108" i="2"/>
  <c r="AF2107" i="2"/>
  <c r="AA2107" i="2"/>
  <c r="AF2106" i="2"/>
  <c r="AA2106" i="2"/>
  <c r="AF2105" i="2"/>
  <c r="AA2105" i="2"/>
  <c r="AF2104" i="2"/>
  <c r="AA2104" i="2"/>
  <c r="AF2103" i="2"/>
  <c r="AA2103" i="2"/>
  <c r="AF2102" i="2"/>
  <c r="AA2102" i="2"/>
  <c r="AF2101" i="2"/>
  <c r="AA2101" i="2"/>
  <c r="AF2100" i="2"/>
  <c r="AA2100" i="2"/>
  <c r="AF2099" i="2"/>
  <c r="AA2099" i="2"/>
  <c r="AF2098" i="2"/>
  <c r="AA2098" i="2"/>
  <c r="AF2097" i="2"/>
  <c r="AA2097" i="2"/>
  <c r="AF2096" i="2"/>
  <c r="AA2096" i="2"/>
  <c r="AF2095" i="2"/>
  <c r="AA2095" i="2"/>
  <c r="AF2094" i="2"/>
  <c r="AA2094" i="2"/>
  <c r="AF2093" i="2"/>
  <c r="AA2093" i="2"/>
  <c r="AF2092" i="2"/>
  <c r="AA2092" i="2"/>
  <c r="AF2091" i="2"/>
  <c r="AA2091" i="2"/>
  <c r="AF2090" i="2"/>
  <c r="AA2090" i="2"/>
  <c r="AF2089" i="2"/>
  <c r="AA2089" i="2"/>
  <c r="AF2088" i="2"/>
  <c r="AA2088" i="2"/>
  <c r="AF2087" i="2"/>
  <c r="AA2087" i="2"/>
  <c r="AF2086" i="2"/>
  <c r="AA2086" i="2"/>
  <c r="AF2085" i="2"/>
  <c r="AA2085" i="2"/>
  <c r="AF2084" i="2"/>
  <c r="AA2084" i="2"/>
  <c r="AF2083" i="2"/>
  <c r="AA2083" i="2"/>
  <c r="AF2082" i="2"/>
  <c r="AA2082" i="2"/>
  <c r="AF2081" i="2"/>
  <c r="AA2081" i="2"/>
  <c r="AF2080" i="2"/>
  <c r="AA2080" i="2"/>
  <c r="AF2079" i="2"/>
  <c r="AA2079" i="2"/>
  <c r="AF2078" i="2"/>
  <c r="AA2078" i="2"/>
  <c r="AF2077" i="2"/>
  <c r="AA2077" i="2"/>
  <c r="AF2076" i="2"/>
  <c r="AA2076" i="2"/>
  <c r="AF2075" i="2"/>
  <c r="AA2075" i="2"/>
  <c r="AF2074" i="2"/>
  <c r="AA2074" i="2"/>
  <c r="AF2073" i="2"/>
  <c r="AA2073" i="2"/>
  <c r="AF2072" i="2"/>
  <c r="AA2072" i="2"/>
  <c r="AF2071" i="2"/>
  <c r="AA2071" i="2"/>
  <c r="AF2070" i="2"/>
  <c r="AA2070" i="2"/>
  <c r="AF2069" i="2"/>
  <c r="AA2069" i="2"/>
  <c r="AF2068" i="2"/>
  <c r="AA2068" i="2"/>
  <c r="AF2067" i="2"/>
  <c r="AA2067" i="2"/>
  <c r="AF2066" i="2"/>
  <c r="AA2066" i="2"/>
  <c r="AF2065" i="2"/>
  <c r="AA2065" i="2"/>
  <c r="AF2064" i="2"/>
  <c r="AA2064" i="2"/>
  <c r="AF2063" i="2"/>
  <c r="AA2063" i="2"/>
  <c r="AF2062" i="2"/>
  <c r="AA2062" i="2"/>
  <c r="AF2061" i="2"/>
  <c r="AA2061" i="2"/>
  <c r="AF2060" i="2"/>
  <c r="AA2060" i="2"/>
  <c r="AF2059" i="2"/>
  <c r="AA2059" i="2"/>
  <c r="AF2058" i="2"/>
  <c r="AA2058" i="2"/>
  <c r="AF2057" i="2"/>
  <c r="AA2057" i="2"/>
  <c r="AF2056" i="2"/>
  <c r="AA2056" i="2"/>
  <c r="AF2055" i="2"/>
  <c r="AA2055" i="2"/>
  <c r="AF2054" i="2"/>
  <c r="AA2054" i="2"/>
  <c r="AF2053" i="2"/>
  <c r="AA2053" i="2"/>
  <c r="AF2052" i="2"/>
  <c r="AA2052" i="2"/>
  <c r="AF2051" i="2"/>
  <c r="AA2051" i="2"/>
  <c r="AF2050" i="2"/>
  <c r="AA2050" i="2"/>
  <c r="AF2049" i="2"/>
  <c r="AA2049" i="2"/>
  <c r="AF2048" i="2"/>
  <c r="AA2048" i="2"/>
  <c r="AF2047" i="2"/>
  <c r="AA2047" i="2"/>
  <c r="AF2046" i="2"/>
  <c r="AA2046" i="2"/>
  <c r="AF2045" i="2"/>
  <c r="AA2045" i="2"/>
  <c r="AF2044" i="2"/>
  <c r="AA2044" i="2"/>
  <c r="AF2043" i="2"/>
  <c r="AA2043" i="2"/>
  <c r="AF2042" i="2"/>
  <c r="AA2042" i="2"/>
  <c r="AF2041" i="2"/>
  <c r="AA2041" i="2"/>
  <c r="AF2040" i="2"/>
  <c r="AA2040" i="2"/>
  <c r="AF2039" i="2"/>
  <c r="AA2039" i="2"/>
  <c r="AF2038" i="2"/>
  <c r="AA2038" i="2"/>
  <c r="AF2037" i="2"/>
  <c r="AA2037" i="2"/>
  <c r="AF2036" i="2"/>
  <c r="AA2036" i="2"/>
  <c r="AF2035" i="2"/>
  <c r="AA2035" i="2"/>
  <c r="AF2034" i="2"/>
  <c r="AA2034" i="2"/>
  <c r="AF2033" i="2"/>
  <c r="AA2033" i="2"/>
  <c r="AF2032" i="2"/>
  <c r="AA2032" i="2"/>
  <c r="AF2031" i="2"/>
  <c r="AA2031" i="2"/>
  <c r="AF2030" i="2"/>
  <c r="AA2030" i="2"/>
  <c r="AF2029" i="2"/>
  <c r="AA2029" i="2"/>
  <c r="AF2028" i="2"/>
  <c r="AA2028" i="2"/>
  <c r="AF2027" i="2"/>
  <c r="AA2027" i="2"/>
  <c r="AF2026" i="2"/>
  <c r="AA2026" i="2"/>
  <c r="AF2025" i="2"/>
  <c r="AA2025" i="2"/>
  <c r="AF2024" i="2"/>
  <c r="AA2024" i="2"/>
  <c r="AF2023" i="2"/>
  <c r="AA2023" i="2"/>
  <c r="AF2022" i="2"/>
  <c r="AA2022" i="2"/>
  <c r="AF2021" i="2"/>
  <c r="AA2021" i="2"/>
  <c r="AF2020" i="2"/>
  <c r="AA2020" i="2"/>
  <c r="AF2019" i="2"/>
  <c r="AA2019" i="2"/>
  <c r="AF2018" i="2"/>
  <c r="AA2018" i="2"/>
  <c r="AF2017" i="2"/>
  <c r="AA2017" i="2"/>
  <c r="AF2016" i="2"/>
  <c r="AA2016" i="2"/>
  <c r="AF2015" i="2"/>
  <c r="AA2015" i="2"/>
  <c r="AF2014" i="2"/>
  <c r="AA2014" i="2"/>
  <c r="AF2013" i="2"/>
  <c r="AA2013" i="2"/>
  <c r="AF2012" i="2"/>
  <c r="AA2012" i="2"/>
  <c r="AF2011" i="2"/>
  <c r="AA2011" i="2"/>
  <c r="AF2010" i="2"/>
  <c r="AA2010" i="2"/>
  <c r="AF2009" i="2"/>
  <c r="AA2009" i="2"/>
  <c r="AF2008" i="2"/>
  <c r="AA2008" i="2"/>
  <c r="AF2007" i="2"/>
  <c r="AA2007" i="2"/>
  <c r="AF2006" i="2"/>
  <c r="AA2006" i="2"/>
  <c r="AF2005" i="2"/>
  <c r="AA2005" i="2"/>
  <c r="AF2004" i="2"/>
  <c r="AA2004" i="2"/>
  <c r="AF2003" i="2"/>
  <c r="AA2003" i="2"/>
  <c r="AF2002" i="2"/>
  <c r="AA2002" i="2"/>
  <c r="AF2001" i="2"/>
  <c r="AA2001" i="2"/>
  <c r="AF2000" i="2"/>
  <c r="AA2000" i="2"/>
  <c r="AF1999" i="2"/>
  <c r="AA1999" i="2"/>
  <c r="AF1998" i="2"/>
  <c r="AA1998" i="2"/>
  <c r="AF1997" i="2"/>
  <c r="AA1997" i="2"/>
  <c r="AF1996" i="2"/>
  <c r="AA1996" i="2"/>
  <c r="AF1995" i="2"/>
  <c r="AA1995" i="2"/>
  <c r="AF1994" i="2"/>
  <c r="AA1994" i="2"/>
  <c r="AF1993" i="2"/>
  <c r="AA1993" i="2"/>
  <c r="AF1992" i="2"/>
  <c r="AA1992" i="2"/>
  <c r="AF1991" i="2"/>
  <c r="AA1991" i="2"/>
  <c r="AF1990" i="2"/>
  <c r="AA1990" i="2"/>
  <c r="AF1989" i="2"/>
  <c r="AA1989" i="2"/>
  <c r="AF1988" i="2"/>
  <c r="AA1988" i="2"/>
  <c r="AF1987" i="2"/>
  <c r="AA1987" i="2"/>
  <c r="AF1986" i="2"/>
  <c r="AA1986" i="2"/>
  <c r="AF1985" i="2"/>
  <c r="AA1985" i="2"/>
  <c r="AF1984" i="2"/>
  <c r="AA1984" i="2"/>
  <c r="AF1983" i="2"/>
  <c r="AA1983" i="2"/>
  <c r="AF1982" i="2"/>
  <c r="AA1982" i="2"/>
  <c r="AF1981" i="2"/>
  <c r="AA1981" i="2"/>
  <c r="AF1980" i="2"/>
  <c r="AA1980" i="2"/>
  <c r="AF1979" i="2"/>
  <c r="AA1979" i="2"/>
  <c r="AF1978" i="2"/>
  <c r="AA1978" i="2"/>
  <c r="AF1977" i="2"/>
  <c r="AA1977" i="2"/>
  <c r="AF1976" i="2"/>
  <c r="AA1976" i="2"/>
  <c r="AF1975" i="2"/>
  <c r="AA1975" i="2"/>
  <c r="AF1974" i="2"/>
  <c r="AA1974" i="2"/>
  <c r="AF1973" i="2"/>
  <c r="AA1973" i="2"/>
  <c r="AF1972" i="2"/>
  <c r="AA1972" i="2"/>
  <c r="AF1971" i="2"/>
  <c r="AA1971" i="2"/>
  <c r="AF1970" i="2"/>
  <c r="AA1970" i="2"/>
  <c r="AF1969" i="2"/>
  <c r="AA1969" i="2"/>
  <c r="AF1968" i="2"/>
  <c r="AA1968" i="2"/>
  <c r="AF1967" i="2"/>
  <c r="AA1967" i="2"/>
  <c r="AF1966" i="2"/>
  <c r="AA1966" i="2"/>
  <c r="AF1965" i="2"/>
  <c r="AA1965" i="2"/>
  <c r="AF1964" i="2"/>
  <c r="AA1964" i="2"/>
  <c r="AF1963" i="2"/>
  <c r="AA1963" i="2"/>
  <c r="AF1962" i="2"/>
  <c r="AA1962" i="2"/>
  <c r="AF1961" i="2"/>
  <c r="AA1961" i="2"/>
  <c r="AF1960" i="2"/>
  <c r="AA1960" i="2"/>
  <c r="AF1959" i="2"/>
  <c r="AA1959" i="2"/>
  <c r="AF1958" i="2"/>
  <c r="AA1958" i="2"/>
  <c r="AF1957" i="2"/>
  <c r="AA1957" i="2"/>
  <c r="AF1956" i="2"/>
  <c r="AA1956" i="2"/>
  <c r="AF1955" i="2"/>
  <c r="AA1955" i="2"/>
  <c r="AF1954" i="2"/>
  <c r="AA1954" i="2"/>
  <c r="AF1953" i="2"/>
  <c r="AA1953" i="2"/>
  <c r="AF1952" i="2"/>
  <c r="AA1952" i="2"/>
  <c r="AF1951" i="2"/>
  <c r="AA1951" i="2"/>
  <c r="AF1950" i="2"/>
  <c r="AA1950" i="2"/>
  <c r="AF1949" i="2"/>
  <c r="AA1949" i="2"/>
  <c r="AF1948" i="2"/>
  <c r="AA1948" i="2"/>
  <c r="AF1947" i="2"/>
  <c r="AA1947" i="2"/>
  <c r="AF1946" i="2"/>
  <c r="AA1946" i="2"/>
  <c r="AF1945" i="2"/>
  <c r="AA1945" i="2"/>
  <c r="AF1944" i="2"/>
  <c r="AA1944" i="2"/>
  <c r="AF1943" i="2"/>
  <c r="AA1943" i="2"/>
  <c r="AF1942" i="2"/>
  <c r="AA1942" i="2"/>
  <c r="AF1941" i="2"/>
  <c r="AA1941" i="2"/>
  <c r="AF1940" i="2"/>
  <c r="AA1940" i="2"/>
  <c r="AF1939" i="2"/>
  <c r="AA1939" i="2"/>
  <c r="AF1938" i="2"/>
  <c r="AA1938" i="2"/>
  <c r="AF1937" i="2"/>
  <c r="AA1937" i="2"/>
  <c r="AF1936" i="2"/>
  <c r="AA1936" i="2"/>
  <c r="AF1935" i="2"/>
  <c r="AA1935" i="2"/>
  <c r="AF1934" i="2"/>
  <c r="AA1934" i="2"/>
  <c r="AF1933" i="2"/>
  <c r="AA1933" i="2"/>
  <c r="AF1932" i="2"/>
  <c r="AA1932" i="2"/>
  <c r="AF1931" i="2"/>
  <c r="AA1931" i="2"/>
  <c r="AF1930" i="2"/>
  <c r="AA1930" i="2"/>
  <c r="AF1929" i="2"/>
  <c r="AA1929" i="2"/>
  <c r="AF1928" i="2"/>
  <c r="AA1928" i="2"/>
  <c r="AF1927" i="2"/>
  <c r="AA1927" i="2"/>
  <c r="AF1926" i="2"/>
  <c r="AA1926" i="2"/>
  <c r="AF1925" i="2"/>
  <c r="AA1925" i="2"/>
  <c r="AF1924" i="2"/>
  <c r="AA1924" i="2"/>
  <c r="AF1923" i="2"/>
  <c r="AA1923" i="2"/>
  <c r="AF1922" i="2"/>
  <c r="AA1922" i="2"/>
  <c r="AF1921" i="2"/>
  <c r="AA1921" i="2"/>
  <c r="AF1920" i="2"/>
  <c r="AA1920" i="2"/>
  <c r="AF1919" i="2"/>
  <c r="AA1919" i="2"/>
  <c r="AF1918" i="2"/>
  <c r="AA1918" i="2"/>
  <c r="AF1917" i="2"/>
  <c r="AA1917" i="2"/>
  <c r="AF1916" i="2"/>
  <c r="AA1916" i="2"/>
  <c r="AF1915" i="2"/>
  <c r="AA1915" i="2"/>
  <c r="AF1914" i="2"/>
  <c r="AA1914" i="2"/>
  <c r="AF1913" i="2"/>
  <c r="AA1913" i="2"/>
  <c r="AF1912" i="2"/>
  <c r="AA1912" i="2"/>
  <c r="AF1911" i="2"/>
  <c r="AA1911" i="2"/>
  <c r="AU1910" i="2"/>
  <c r="AF1910" i="2"/>
  <c r="AA1910" i="2"/>
  <c r="AF1909" i="2"/>
  <c r="AA1909" i="2"/>
  <c r="AF1908" i="2"/>
  <c r="AA1908" i="2"/>
  <c r="AF1907" i="2"/>
  <c r="AA1907" i="2"/>
  <c r="AF1906" i="2"/>
  <c r="AA1906" i="2"/>
  <c r="AF1905" i="2"/>
  <c r="AA1905" i="2"/>
  <c r="AF1904" i="2"/>
  <c r="AA1904" i="2"/>
  <c r="AF1903" i="2"/>
  <c r="AA1903" i="2"/>
  <c r="AF1902" i="2"/>
  <c r="AA1902" i="2"/>
  <c r="AU1901" i="2"/>
  <c r="AF1901" i="2"/>
  <c r="AA1901" i="2"/>
  <c r="AF1900" i="2"/>
  <c r="AA1900" i="2"/>
  <c r="AF1899" i="2"/>
  <c r="AA1899" i="2"/>
  <c r="AF1898" i="2"/>
  <c r="AA1898" i="2"/>
  <c r="AF1897" i="2"/>
  <c r="AA1897" i="2"/>
  <c r="AF1896" i="2"/>
  <c r="AA1896" i="2"/>
  <c r="AF1895" i="2"/>
  <c r="AA1895" i="2"/>
  <c r="AF1894" i="2"/>
  <c r="AA1894" i="2"/>
  <c r="AF1893" i="2"/>
  <c r="AA1893" i="2"/>
  <c r="AF1892" i="2"/>
  <c r="AA1892" i="2"/>
  <c r="AF1891" i="2"/>
  <c r="AA1891" i="2"/>
  <c r="AF1890" i="2"/>
  <c r="AA1890" i="2"/>
  <c r="AF1889" i="2"/>
  <c r="AA1889" i="2"/>
  <c r="AF1888" i="2"/>
  <c r="AA1888" i="2"/>
  <c r="AF1887" i="2"/>
  <c r="AA1887" i="2"/>
  <c r="AF1886" i="2"/>
  <c r="AA1886" i="2"/>
  <c r="AF1885" i="2"/>
  <c r="AA1885" i="2"/>
  <c r="AF1884" i="2"/>
  <c r="AA1884" i="2"/>
  <c r="AF1883" i="2"/>
  <c r="AA1883" i="2"/>
  <c r="AF1882" i="2"/>
  <c r="AA1882" i="2"/>
  <c r="AF1881" i="2"/>
  <c r="AA1881" i="2"/>
  <c r="AF1880" i="2"/>
  <c r="AA1880" i="2"/>
  <c r="AF1879" i="2"/>
  <c r="AA1879" i="2"/>
  <c r="AF1878" i="2"/>
  <c r="AA1878" i="2"/>
  <c r="AF1877" i="2"/>
  <c r="AA1877" i="2"/>
  <c r="AF1876" i="2"/>
  <c r="AA1876" i="2"/>
  <c r="AF1875" i="2"/>
  <c r="AA1875" i="2"/>
  <c r="AF1874" i="2"/>
  <c r="AA1874" i="2"/>
  <c r="AF1873" i="2"/>
  <c r="AA1873" i="2"/>
  <c r="AF1872" i="2"/>
  <c r="AA1872" i="2"/>
  <c r="AF1871" i="2"/>
  <c r="AA1871" i="2"/>
  <c r="AF1870" i="2"/>
  <c r="AA1870" i="2"/>
  <c r="AF1869" i="2"/>
  <c r="AA1869" i="2"/>
  <c r="AF1868" i="2"/>
  <c r="AA1868" i="2"/>
  <c r="AU1867" i="2"/>
  <c r="AF1867" i="2"/>
  <c r="AA1867" i="2"/>
  <c r="AU1866" i="2"/>
  <c r="AF1866" i="2"/>
  <c r="AA1866" i="2"/>
  <c r="AU1865" i="2"/>
  <c r="AF1865" i="2"/>
  <c r="AA1865" i="2"/>
  <c r="AU1864" i="2"/>
  <c r="AF1864" i="2"/>
  <c r="AA1864" i="2"/>
  <c r="AU1863" i="2"/>
  <c r="AF1863" i="2"/>
  <c r="AA1863" i="2"/>
  <c r="AF1862" i="2"/>
  <c r="AA1862" i="2"/>
  <c r="AF1861" i="2"/>
  <c r="AA1861" i="2"/>
  <c r="AF1860" i="2"/>
  <c r="AA1860" i="2"/>
  <c r="AF1859" i="2"/>
  <c r="AA1859" i="2"/>
  <c r="AF1858" i="2"/>
  <c r="AA1858" i="2"/>
  <c r="AF1857" i="2"/>
  <c r="AA1857" i="2"/>
  <c r="AF1856" i="2"/>
  <c r="AA1856" i="2"/>
  <c r="AF1855" i="2"/>
  <c r="AA1855" i="2"/>
  <c r="AF1854" i="2"/>
  <c r="AA1854" i="2"/>
  <c r="AU1853" i="2"/>
  <c r="AF1853" i="2"/>
  <c r="AA1853" i="2"/>
  <c r="AF1852" i="2"/>
  <c r="AA1852" i="2"/>
  <c r="AF1851" i="2"/>
  <c r="AA1851" i="2"/>
  <c r="AU1850" i="2"/>
  <c r="AF1850" i="2"/>
  <c r="AA1850" i="2"/>
  <c r="AF1849" i="2"/>
  <c r="AA1849" i="2"/>
  <c r="AF1848" i="2"/>
  <c r="AA1848" i="2"/>
  <c r="AF1847" i="2"/>
  <c r="AA1847" i="2"/>
  <c r="AU1846" i="2"/>
  <c r="AF1846" i="2"/>
  <c r="AA1846" i="2"/>
  <c r="AU1845" i="2"/>
  <c r="AF1845" i="2"/>
  <c r="AA1845" i="2"/>
  <c r="AU1844" i="2"/>
  <c r="AF1844" i="2"/>
  <c r="AA1844" i="2"/>
  <c r="AF1843" i="2"/>
  <c r="AA1843" i="2"/>
  <c r="AU1842" i="2"/>
  <c r="AF1842" i="2"/>
  <c r="AA1842" i="2"/>
  <c r="AU1841" i="2"/>
  <c r="AF1841" i="2"/>
  <c r="AA1841" i="2"/>
  <c r="AF1840" i="2"/>
  <c r="AA1840" i="2"/>
  <c r="AU1839" i="2"/>
  <c r="AF1839" i="2"/>
  <c r="AA1839" i="2"/>
  <c r="AF1838" i="2"/>
  <c r="AA1838" i="2"/>
  <c r="AF1837" i="2"/>
  <c r="AA1837" i="2"/>
  <c r="AF1836" i="2"/>
  <c r="AA1836" i="2"/>
  <c r="AU1835" i="2"/>
  <c r="AF1835" i="2"/>
  <c r="AA1835" i="2"/>
  <c r="AU1834" i="2"/>
  <c r="AF1834" i="2"/>
  <c r="AA1834" i="2"/>
  <c r="AU1833" i="2"/>
  <c r="AF1833" i="2"/>
  <c r="AA1833" i="2"/>
  <c r="AF1832" i="2"/>
  <c r="AA1832" i="2"/>
  <c r="AF1831" i="2"/>
  <c r="AA1831" i="2"/>
  <c r="AU1830" i="2"/>
  <c r="AF1830" i="2"/>
  <c r="AA1830" i="2"/>
  <c r="AU1829" i="2"/>
  <c r="AF1829" i="2"/>
  <c r="AA1829" i="2"/>
  <c r="AU1828" i="2"/>
  <c r="AF1828" i="2"/>
  <c r="AA1828" i="2"/>
  <c r="R1828" i="2"/>
  <c r="AF1827" i="2"/>
  <c r="AE1827" i="2"/>
  <c r="AD1827" i="2"/>
  <c r="AA1827" i="2"/>
  <c r="AF1826" i="2"/>
  <c r="AA1826" i="2"/>
  <c r="AU1825" i="2"/>
  <c r="AF1825" i="2"/>
  <c r="AA1825" i="2"/>
  <c r="AF1824" i="2"/>
  <c r="AA1824" i="2"/>
  <c r="AF1823" i="2"/>
  <c r="AA1823" i="2"/>
  <c r="AF1822" i="2"/>
  <c r="AA1822" i="2"/>
  <c r="AF1821" i="2"/>
  <c r="AA1821" i="2"/>
  <c r="AF1820" i="2"/>
  <c r="AA1820" i="2"/>
  <c r="AF1819" i="2"/>
  <c r="AA1819" i="2"/>
  <c r="AF1818" i="2"/>
  <c r="AA1818" i="2"/>
  <c r="AF1817" i="2"/>
  <c r="AA1817" i="2"/>
  <c r="AF1816" i="2"/>
  <c r="AA1816" i="2"/>
  <c r="AF1815" i="2"/>
  <c r="AA1815" i="2"/>
  <c r="AF1814" i="2"/>
  <c r="AA1814" i="2"/>
  <c r="AF1813" i="2"/>
  <c r="AA1813" i="2"/>
  <c r="AF1812" i="2"/>
  <c r="AA1812" i="2"/>
  <c r="AF1811" i="2"/>
  <c r="AA1811" i="2"/>
  <c r="AF1810" i="2"/>
  <c r="AA1810" i="2"/>
  <c r="AF1809" i="2"/>
  <c r="AA1809" i="2"/>
  <c r="AU1808" i="2"/>
  <c r="AF1808" i="2"/>
  <c r="AA1808" i="2"/>
  <c r="AF1807" i="2"/>
  <c r="AA1807" i="2"/>
  <c r="AF1806" i="2"/>
  <c r="AA1806" i="2"/>
  <c r="AF1805" i="2"/>
  <c r="AA1805" i="2"/>
  <c r="AF1804" i="2"/>
  <c r="AA1804" i="2"/>
  <c r="AF1803" i="2"/>
  <c r="AA1803" i="2"/>
  <c r="AF1802" i="2"/>
  <c r="AA1802" i="2"/>
  <c r="AF1801" i="2"/>
  <c r="AA1801" i="2"/>
  <c r="AU1800" i="2"/>
  <c r="AF1800" i="2"/>
  <c r="AA1800" i="2"/>
  <c r="AU1799" i="2"/>
  <c r="AF1799" i="2"/>
  <c r="AA1799" i="2"/>
  <c r="AU1798" i="2"/>
  <c r="AF1798" i="2"/>
  <c r="AA1798" i="2"/>
  <c r="AU1797" i="2"/>
  <c r="AF1797" i="2"/>
  <c r="AA1797" i="2"/>
  <c r="AU1796" i="2"/>
  <c r="AF1796" i="2"/>
  <c r="AA1796" i="2"/>
  <c r="AF1795" i="2"/>
  <c r="AA1795" i="2"/>
  <c r="AF1794" i="2"/>
  <c r="AA1794" i="2"/>
  <c r="AF1793" i="2"/>
  <c r="AA1793" i="2"/>
  <c r="AF1792" i="2"/>
  <c r="AA1792" i="2"/>
  <c r="AU1791" i="2"/>
  <c r="AF1791" i="2"/>
  <c r="AA1791" i="2"/>
  <c r="AU1790" i="2"/>
  <c r="AF1790" i="2"/>
  <c r="AA1790" i="2"/>
  <c r="AU1789" i="2"/>
  <c r="AF1789" i="2"/>
  <c r="AA1789" i="2"/>
  <c r="AU1788" i="2"/>
  <c r="AF1788" i="2"/>
  <c r="AA1788" i="2"/>
  <c r="AU1787" i="2"/>
  <c r="AF1787" i="2"/>
  <c r="AA1787" i="2"/>
  <c r="AU1786" i="2"/>
  <c r="AF1786" i="2"/>
  <c r="AA1786" i="2"/>
  <c r="AF1785" i="2"/>
  <c r="AA1785" i="2"/>
  <c r="AF1784" i="2"/>
  <c r="AA1784" i="2"/>
  <c r="AF1783" i="2"/>
  <c r="AA1783" i="2"/>
  <c r="AF1782" i="2"/>
  <c r="AA1782" i="2"/>
  <c r="AF1781" i="2"/>
  <c r="AA1781" i="2"/>
  <c r="AF1780" i="2"/>
  <c r="AA1780" i="2"/>
  <c r="AF1779" i="2"/>
  <c r="AA1779" i="2"/>
  <c r="AF1778" i="2"/>
  <c r="AA1778" i="2"/>
  <c r="AF1777" i="2"/>
  <c r="AA1777" i="2"/>
  <c r="AF1776" i="2"/>
  <c r="AA1776" i="2"/>
  <c r="AF1775" i="2"/>
  <c r="AA1775" i="2"/>
  <c r="AF1774" i="2"/>
  <c r="AA1774" i="2"/>
  <c r="AF1773" i="2"/>
  <c r="AA1773" i="2"/>
  <c r="AF1772" i="2"/>
  <c r="AA1772" i="2"/>
  <c r="AF1771" i="2"/>
  <c r="AA1771" i="2"/>
  <c r="AF1770" i="2"/>
  <c r="AA1770" i="2"/>
  <c r="AF1769" i="2"/>
  <c r="AA1769" i="2"/>
  <c r="AF1768" i="2"/>
  <c r="AA1768" i="2"/>
  <c r="AF1767" i="2"/>
  <c r="AA1767" i="2"/>
  <c r="AF1766" i="2"/>
  <c r="AA1766" i="2"/>
  <c r="AF1765" i="2"/>
  <c r="AA1765" i="2"/>
  <c r="AF1764" i="2"/>
  <c r="AA1764" i="2"/>
  <c r="AF1763" i="2"/>
  <c r="AA1763" i="2"/>
  <c r="AF1762" i="2"/>
  <c r="AA1762" i="2"/>
  <c r="AF1761" i="2"/>
  <c r="AA1761" i="2"/>
  <c r="AF1760" i="2"/>
  <c r="AA1760" i="2"/>
  <c r="AF1759" i="2"/>
  <c r="AA1759" i="2"/>
  <c r="AF1758" i="2"/>
  <c r="AA1758" i="2"/>
  <c r="AF1757" i="2"/>
  <c r="AA1757" i="2"/>
  <c r="AF1756" i="2"/>
  <c r="AA1756" i="2"/>
  <c r="AF1755" i="2"/>
  <c r="AA1755" i="2"/>
  <c r="AF1754" i="2"/>
  <c r="AA1754" i="2"/>
  <c r="AF1753" i="2"/>
  <c r="AA1753" i="2"/>
  <c r="AF1752" i="2"/>
  <c r="AA1752" i="2"/>
  <c r="AF1751" i="2"/>
  <c r="AA1751" i="2"/>
  <c r="AF1750" i="2"/>
  <c r="AA1750" i="2"/>
  <c r="AF1749" i="2"/>
  <c r="AA1749" i="2"/>
  <c r="AF1748" i="2"/>
  <c r="AA1748" i="2"/>
  <c r="AF1747" i="2"/>
  <c r="AA1747" i="2"/>
  <c r="AF1746" i="2"/>
  <c r="AA1746" i="2"/>
  <c r="AF1745" i="2"/>
  <c r="AA1745" i="2"/>
  <c r="AF1744" i="2"/>
  <c r="AA1744" i="2"/>
  <c r="AF1743" i="2"/>
  <c r="AA1743" i="2"/>
  <c r="AF1742" i="2"/>
  <c r="AA1742" i="2"/>
  <c r="AF1741" i="2"/>
  <c r="AA1741" i="2"/>
  <c r="AF1740" i="2"/>
  <c r="AA1740" i="2"/>
  <c r="AF1739" i="2"/>
  <c r="AA1739" i="2"/>
  <c r="AF1738" i="2"/>
  <c r="AA1738" i="2"/>
  <c r="AF1737" i="2"/>
  <c r="AA1737" i="2"/>
  <c r="AF1736" i="2"/>
  <c r="AA1736" i="2"/>
  <c r="AF1735" i="2"/>
  <c r="AA1735" i="2"/>
  <c r="AF1734" i="2"/>
  <c r="AA1734" i="2"/>
  <c r="AF1733" i="2"/>
  <c r="AA1733" i="2"/>
  <c r="AF1732" i="2"/>
  <c r="AA1732" i="2"/>
  <c r="AF1731" i="2"/>
  <c r="AA1731" i="2"/>
  <c r="AF1730" i="2"/>
  <c r="AA1730" i="2"/>
  <c r="AF1729" i="2"/>
  <c r="AA1729" i="2"/>
  <c r="AF1728" i="2"/>
  <c r="AA1728" i="2"/>
  <c r="AF1727" i="2"/>
  <c r="AA1727" i="2"/>
  <c r="AF1726" i="2"/>
  <c r="AA1726" i="2"/>
  <c r="AF1725" i="2"/>
  <c r="AA1725" i="2"/>
  <c r="AF1724" i="2"/>
  <c r="AA1724" i="2"/>
  <c r="AF1723" i="2"/>
  <c r="AA1723" i="2"/>
  <c r="AF1722" i="2"/>
  <c r="AA1722" i="2"/>
  <c r="AF1721" i="2"/>
  <c r="AA1721" i="2"/>
  <c r="AF1720" i="2"/>
  <c r="AA1720" i="2"/>
  <c r="AF1719" i="2"/>
  <c r="AA1719" i="2"/>
  <c r="AF1718" i="2"/>
  <c r="AA1718" i="2"/>
  <c r="AF1717" i="2"/>
  <c r="AA1717" i="2"/>
  <c r="AF1716" i="2"/>
  <c r="AA1716" i="2"/>
  <c r="AF1715" i="2"/>
  <c r="AA1715" i="2"/>
  <c r="AF1714" i="2"/>
  <c r="AA1714" i="2"/>
  <c r="AF1713" i="2"/>
  <c r="AA1713" i="2"/>
  <c r="AF1712" i="2"/>
  <c r="AA1712" i="2"/>
  <c r="AF1711" i="2"/>
  <c r="AA1711" i="2"/>
  <c r="AF1710" i="2"/>
  <c r="AA1710" i="2"/>
  <c r="AF1709" i="2"/>
  <c r="AA1709" i="2"/>
  <c r="AF1708" i="2"/>
  <c r="AA1708" i="2"/>
  <c r="AF1707" i="2"/>
  <c r="AA1707" i="2"/>
  <c r="AF1706" i="2"/>
  <c r="AA1706" i="2"/>
  <c r="AF1705" i="2"/>
  <c r="AA1705" i="2"/>
  <c r="AF1704" i="2"/>
  <c r="AA1704" i="2"/>
  <c r="AF1703" i="2"/>
  <c r="AA1703" i="2"/>
  <c r="AF1702" i="2"/>
  <c r="AA1702" i="2"/>
  <c r="AF1701" i="2"/>
  <c r="AA1701" i="2"/>
  <c r="AF1700" i="2"/>
  <c r="AA1700" i="2"/>
  <c r="AF1699" i="2"/>
  <c r="AA1699" i="2"/>
  <c r="AF1698" i="2"/>
  <c r="AA1698" i="2"/>
  <c r="AF1697" i="2"/>
  <c r="AA1697" i="2"/>
  <c r="AF1696" i="2"/>
  <c r="AA1696" i="2"/>
  <c r="AF1695" i="2"/>
  <c r="AA1695" i="2"/>
  <c r="AF1694" i="2"/>
  <c r="AA1694" i="2"/>
  <c r="AF1693" i="2"/>
  <c r="AA1693" i="2"/>
  <c r="AF1692" i="2"/>
  <c r="AA1692" i="2"/>
  <c r="AF1691" i="2"/>
  <c r="AA1691" i="2"/>
  <c r="AF1690" i="2"/>
  <c r="AA1690" i="2"/>
  <c r="AF1689" i="2"/>
  <c r="AA1689" i="2"/>
  <c r="AF1688" i="2"/>
  <c r="AA1688" i="2"/>
  <c r="AF1687" i="2"/>
  <c r="AA1687" i="2"/>
  <c r="AF1686" i="2"/>
  <c r="AA1686" i="2"/>
  <c r="AF1685" i="2"/>
  <c r="AA1685" i="2"/>
  <c r="AF1684" i="2"/>
  <c r="AA1684" i="2"/>
  <c r="AF1683" i="2"/>
  <c r="AA1683" i="2"/>
  <c r="AF1682" i="2"/>
  <c r="AA1682" i="2"/>
  <c r="AF1681" i="2"/>
  <c r="AA1681" i="2"/>
  <c r="AF1680" i="2"/>
  <c r="AA1680" i="2"/>
  <c r="AF1679" i="2"/>
  <c r="AA1679" i="2"/>
  <c r="AF1678" i="2"/>
  <c r="AA1678" i="2"/>
  <c r="AF1677" i="2"/>
  <c r="AA1677" i="2"/>
  <c r="AF1676" i="2"/>
  <c r="AA1676" i="2"/>
  <c r="AF1675" i="2"/>
  <c r="AA1675" i="2"/>
  <c r="AF1674" i="2"/>
  <c r="AA1674" i="2"/>
  <c r="AF1673" i="2"/>
  <c r="AA1673" i="2"/>
  <c r="AF1672" i="2"/>
  <c r="AA1672" i="2"/>
  <c r="AF1671" i="2"/>
  <c r="AA1671" i="2"/>
  <c r="AF1670" i="2"/>
  <c r="AA1670" i="2"/>
  <c r="AF1669" i="2"/>
  <c r="AA1669" i="2"/>
  <c r="AF1668" i="2"/>
  <c r="AA1668" i="2"/>
  <c r="AF1667" i="2"/>
  <c r="AA1667" i="2"/>
  <c r="AF1666" i="2"/>
  <c r="AA1666" i="2"/>
  <c r="AF1665" i="2"/>
  <c r="AA1665" i="2"/>
  <c r="AF1664" i="2"/>
  <c r="AA1664" i="2"/>
  <c r="AF1663" i="2"/>
  <c r="AA1663" i="2"/>
  <c r="AF1662" i="2"/>
  <c r="AA1662" i="2"/>
  <c r="AF1661" i="2"/>
  <c r="AA1661" i="2"/>
  <c r="AF1660" i="2"/>
  <c r="AA1660" i="2"/>
  <c r="AF1659" i="2"/>
  <c r="AA1659" i="2"/>
  <c r="AF1658" i="2"/>
  <c r="AA1658" i="2"/>
  <c r="AF1657" i="2"/>
  <c r="AA1657" i="2"/>
  <c r="AF1656" i="2"/>
  <c r="AA1656" i="2"/>
  <c r="AF1655" i="2"/>
  <c r="AA1655" i="2"/>
  <c r="AF1654" i="2"/>
  <c r="AA1654" i="2"/>
  <c r="AF1653" i="2"/>
  <c r="AA1653" i="2"/>
  <c r="AF1652" i="2"/>
  <c r="AA1652" i="2"/>
  <c r="AF1651" i="2"/>
  <c r="AA1651" i="2"/>
  <c r="AF1650" i="2"/>
  <c r="AA1650" i="2"/>
  <c r="AF1649" i="2"/>
  <c r="AA1649" i="2"/>
  <c r="AF1648" i="2"/>
  <c r="AA1648" i="2"/>
  <c r="AF1647" i="2"/>
  <c r="AA1647" i="2"/>
  <c r="AF1646" i="2"/>
  <c r="AA1646" i="2"/>
  <c r="AF1645" i="2"/>
  <c r="AA1645" i="2"/>
  <c r="AF1644" i="2"/>
  <c r="AA1644" i="2"/>
  <c r="AF1643" i="2"/>
  <c r="AA1643" i="2"/>
  <c r="AF1642" i="2"/>
  <c r="AA1642" i="2"/>
  <c r="AF1641" i="2"/>
  <c r="AA1641" i="2"/>
  <c r="AF1640" i="2"/>
  <c r="AA1640" i="2"/>
  <c r="AF1639" i="2"/>
  <c r="AA1639" i="2"/>
  <c r="AF1638" i="2"/>
  <c r="AA1638" i="2"/>
  <c r="AF1637" i="2"/>
  <c r="AA1637" i="2"/>
  <c r="AF1636" i="2"/>
  <c r="AA1636" i="2"/>
  <c r="AF1635" i="2"/>
  <c r="AA1635" i="2"/>
  <c r="AF1634" i="2"/>
  <c r="AA1634" i="2"/>
  <c r="AF1633" i="2"/>
  <c r="AA1633" i="2"/>
  <c r="AF1632" i="2"/>
  <c r="AA1632" i="2"/>
  <c r="AF1631" i="2"/>
  <c r="AA1631" i="2"/>
  <c r="AF1630" i="2"/>
  <c r="AA1630" i="2"/>
  <c r="AF1629" i="2"/>
  <c r="AA1629" i="2"/>
  <c r="AF1628" i="2"/>
  <c r="AA1628" i="2"/>
  <c r="AF1627" i="2"/>
  <c r="AA1627" i="2"/>
  <c r="AF1626" i="2"/>
  <c r="AA1626" i="2"/>
  <c r="AF1625" i="2"/>
  <c r="AA1625" i="2"/>
  <c r="AF1624" i="2"/>
  <c r="AA1624" i="2"/>
  <c r="AF1623" i="2"/>
  <c r="AA1623" i="2"/>
  <c r="AF1622" i="2"/>
  <c r="AA1622" i="2"/>
  <c r="AF1621" i="2"/>
  <c r="AA1621" i="2"/>
  <c r="AF1620" i="2"/>
  <c r="AA1620" i="2"/>
  <c r="AF1619" i="2"/>
  <c r="AA1619" i="2"/>
  <c r="AF1618" i="2"/>
  <c r="AA1618" i="2"/>
  <c r="AF1617" i="2"/>
  <c r="AA1617" i="2"/>
  <c r="AF1616" i="2"/>
  <c r="AA1616" i="2"/>
  <c r="AF1615" i="2"/>
  <c r="AA1615" i="2"/>
  <c r="AF1614" i="2"/>
  <c r="AA1614" i="2"/>
  <c r="AF1613" i="2"/>
  <c r="AA1613" i="2"/>
  <c r="AF1612" i="2"/>
  <c r="AA1612" i="2"/>
  <c r="AF1611" i="2"/>
  <c r="AA1611" i="2"/>
  <c r="AF1610" i="2"/>
  <c r="AA1610" i="2"/>
  <c r="AF1609" i="2"/>
  <c r="AA1609" i="2"/>
  <c r="AF1608" i="2"/>
  <c r="AA1608" i="2"/>
  <c r="AF1607" i="2"/>
  <c r="AA1607" i="2"/>
  <c r="AF1606" i="2"/>
  <c r="AA1606" i="2"/>
  <c r="AF1605" i="2"/>
  <c r="AA1605" i="2"/>
  <c r="AF1604" i="2"/>
  <c r="AA1604" i="2"/>
  <c r="AF1603" i="2"/>
  <c r="AA1603" i="2"/>
  <c r="AF1602" i="2"/>
  <c r="AA1602" i="2"/>
  <c r="AF1601" i="2"/>
  <c r="AA1601" i="2"/>
  <c r="AF1600" i="2"/>
  <c r="AA1600" i="2"/>
  <c r="AF1599" i="2"/>
  <c r="AA1599" i="2"/>
  <c r="AF1598" i="2"/>
  <c r="AA1598" i="2"/>
  <c r="AF1597" i="2"/>
  <c r="AA1597" i="2"/>
  <c r="AF1596" i="2"/>
  <c r="AA1596" i="2"/>
  <c r="AF1595" i="2"/>
  <c r="AA1595" i="2"/>
  <c r="AF1594" i="2"/>
  <c r="AA1594" i="2"/>
  <c r="AF1593" i="2"/>
  <c r="AA1593" i="2"/>
  <c r="AF1592" i="2"/>
  <c r="AA1592" i="2"/>
  <c r="AF1591" i="2"/>
  <c r="AA1591" i="2"/>
  <c r="AF1590" i="2"/>
  <c r="AA1590" i="2"/>
  <c r="AF1589" i="2"/>
  <c r="AA1589" i="2"/>
  <c r="AF1588" i="2"/>
  <c r="AA1588" i="2"/>
  <c r="AF1587" i="2"/>
  <c r="AA1587" i="2"/>
  <c r="AF1586" i="2"/>
  <c r="AA1586" i="2"/>
  <c r="AF1585" i="2"/>
  <c r="AA1585" i="2"/>
  <c r="AF1584" i="2"/>
  <c r="AA1584" i="2"/>
  <c r="AF1583" i="2"/>
  <c r="AA1583" i="2"/>
  <c r="AF1582" i="2"/>
  <c r="AA1582" i="2"/>
  <c r="AF1581" i="2"/>
  <c r="AA1581" i="2"/>
  <c r="AF1580" i="2"/>
  <c r="AA1580" i="2"/>
  <c r="AF1579" i="2"/>
  <c r="AA1579" i="2"/>
  <c r="AF1578" i="2"/>
  <c r="AA1578" i="2"/>
  <c r="AF1577" i="2"/>
  <c r="AA1577" i="2"/>
  <c r="AF1576" i="2"/>
  <c r="AA1576" i="2"/>
  <c r="AF1575" i="2"/>
  <c r="AA1575" i="2"/>
  <c r="AF1574" i="2"/>
  <c r="AA1574" i="2"/>
  <c r="AF1573" i="2"/>
  <c r="AA1573" i="2"/>
  <c r="AF1572" i="2"/>
  <c r="AA1572" i="2"/>
  <c r="AF1571" i="2"/>
  <c r="AA1571" i="2"/>
  <c r="AF1570" i="2"/>
  <c r="AA1570" i="2"/>
  <c r="AF1569" i="2"/>
  <c r="AA1569" i="2"/>
  <c r="AF1568" i="2"/>
  <c r="AA1568" i="2"/>
  <c r="AF1567" i="2"/>
  <c r="AA1567" i="2"/>
  <c r="AF1566" i="2"/>
  <c r="AA1566" i="2"/>
  <c r="AF1565" i="2"/>
  <c r="AA1565" i="2"/>
  <c r="AF1564" i="2"/>
  <c r="AA1564" i="2"/>
  <c r="AF1563" i="2"/>
  <c r="AA1563" i="2"/>
  <c r="AF1562" i="2"/>
  <c r="AA1562" i="2"/>
  <c r="AF1561" i="2"/>
  <c r="AA1561" i="2"/>
  <c r="AF1560" i="2"/>
  <c r="AA1560" i="2"/>
  <c r="AF1559" i="2"/>
  <c r="AA1559" i="2"/>
  <c r="AF1558" i="2"/>
  <c r="AA1558" i="2"/>
  <c r="AF1557" i="2"/>
  <c r="AA1557" i="2"/>
  <c r="AF1556" i="2"/>
  <c r="AA1556" i="2"/>
  <c r="AF1555" i="2"/>
  <c r="AA1555" i="2"/>
  <c r="AF1554" i="2"/>
  <c r="AA1554" i="2"/>
  <c r="AF1553" i="2"/>
  <c r="AA1553" i="2"/>
  <c r="AF1552" i="2"/>
  <c r="AA1552" i="2"/>
  <c r="AF1551" i="2"/>
  <c r="AA1551" i="2"/>
  <c r="AF1550" i="2"/>
  <c r="AA1550" i="2"/>
  <c r="AF1549" i="2"/>
  <c r="AA1549" i="2"/>
  <c r="AF1548" i="2"/>
  <c r="AA1548" i="2"/>
  <c r="AF1547" i="2"/>
  <c r="AA1547" i="2"/>
  <c r="AF1546" i="2"/>
  <c r="AA1546" i="2"/>
  <c r="AF1545" i="2"/>
  <c r="AA1545" i="2"/>
  <c r="AF1544" i="2"/>
  <c r="AA1544" i="2"/>
  <c r="AF1543" i="2"/>
  <c r="AA1543" i="2"/>
  <c r="AF1542" i="2"/>
  <c r="AA1542" i="2"/>
  <c r="AF1541" i="2"/>
  <c r="AA1541" i="2"/>
  <c r="AF1540" i="2"/>
  <c r="AA1540" i="2"/>
  <c r="AF1539" i="2"/>
  <c r="AA1539" i="2"/>
  <c r="AF1538" i="2"/>
  <c r="AA1538" i="2"/>
  <c r="AF1537" i="2"/>
  <c r="AA1537" i="2"/>
  <c r="AF1536" i="2"/>
  <c r="AA1536" i="2"/>
  <c r="AF1535" i="2"/>
  <c r="AA1535" i="2"/>
  <c r="AF1534" i="2"/>
  <c r="AA1534" i="2"/>
  <c r="AF1533" i="2"/>
  <c r="AA1533" i="2"/>
  <c r="AF1532" i="2"/>
  <c r="AA1532" i="2"/>
  <c r="AF1531" i="2"/>
  <c r="AA1531" i="2"/>
  <c r="AF1530" i="2"/>
  <c r="AA1530" i="2"/>
  <c r="AF1529" i="2"/>
  <c r="AA1529" i="2"/>
  <c r="AF1528" i="2"/>
  <c r="AA1528" i="2"/>
  <c r="AF1527" i="2"/>
  <c r="AA1527" i="2"/>
  <c r="AF1526" i="2"/>
  <c r="AA1526" i="2"/>
  <c r="AF1525" i="2"/>
  <c r="AA1525" i="2"/>
  <c r="AF1524" i="2"/>
  <c r="AA1524" i="2"/>
  <c r="AU1523" i="2"/>
  <c r="AF1523" i="2"/>
  <c r="AA1523" i="2"/>
  <c r="AU1522" i="2"/>
  <c r="AF1522" i="2"/>
  <c r="AA1522" i="2"/>
  <c r="AF1521" i="2"/>
  <c r="AA1521" i="2"/>
  <c r="AF1520" i="2"/>
  <c r="AA1520" i="2"/>
  <c r="AF1519" i="2"/>
  <c r="AA1519" i="2"/>
  <c r="AF1518" i="2"/>
  <c r="AA1518" i="2"/>
  <c r="AU1517" i="2"/>
  <c r="AF1517" i="2"/>
  <c r="AA1517" i="2"/>
  <c r="AU1516" i="2"/>
  <c r="AF1516" i="2"/>
  <c r="AA1516" i="2"/>
  <c r="AU1515" i="2"/>
  <c r="AF1515" i="2"/>
  <c r="AA1515" i="2"/>
  <c r="AU1514" i="2"/>
  <c r="AF1514" i="2"/>
  <c r="AA1514" i="2"/>
  <c r="AF1513" i="2"/>
  <c r="AA1513" i="2"/>
  <c r="AF1512" i="2"/>
  <c r="AA1512" i="2"/>
  <c r="AU1511" i="2"/>
  <c r="AF1511" i="2"/>
  <c r="AA1511" i="2"/>
  <c r="AF1510" i="2"/>
  <c r="AA1510" i="2"/>
  <c r="AF1509" i="2"/>
  <c r="AA1509" i="2"/>
  <c r="AF1508" i="2"/>
  <c r="AA1508" i="2"/>
  <c r="AF1507" i="2"/>
  <c r="AA1507" i="2"/>
  <c r="AU1506" i="2"/>
  <c r="AF1506" i="2"/>
  <c r="AA1506" i="2"/>
  <c r="AF1505" i="2"/>
  <c r="AA1505" i="2"/>
  <c r="AF1504" i="2"/>
  <c r="AA1504" i="2"/>
  <c r="AF1503" i="2"/>
  <c r="AA1503" i="2"/>
  <c r="AU1502" i="2"/>
  <c r="AF1502" i="2"/>
  <c r="AA1502" i="2"/>
  <c r="AU1501" i="2"/>
  <c r="AF1501" i="2"/>
  <c r="AA1501" i="2"/>
  <c r="AU1500" i="2"/>
  <c r="AF1500" i="2"/>
  <c r="AA1500" i="2"/>
  <c r="AU1499" i="2"/>
  <c r="AF1499" i="2"/>
  <c r="AA1499" i="2"/>
  <c r="AU1498" i="2"/>
  <c r="AF1498" i="2"/>
  <c r="AA1498" i="2"/>
  <c r="AF1497" i="2"/>
  <c r="AA1497" i="2"/>
  <c r="AF1496" i="2"/>
  <c r="AA1496" i="2"/>
  <c r="AF1495" i="2"/>
  <c r="AA1495" i="2"/>
  <c r="AF1494" i="2"/>
  <c r="AA1494" i="2"/>
  <c r="AF1493" i="2"/>
  <c r="AA1493" i="2"/>
  <c r="AF1492" i="2"/>
  <c r="AA1492" i="2"/>
  <c r="AF1491" i="2"/>
  <c r="AA1491" i="2"/>
  <c r="AF1490" i="2"/>
  <c r="AA1490" i="2"/>
  <c r="AU1489" i="2"/>
  <c r="AF1489" i="2"/>
  <c r="AA1489" i="2"/>
  <c r="AU1488" i="2"/>
  <c r="AF1488" i="2"/>
  <c r="AA1488" i="2"/>
  <c r="AU1487" i="2"/>
  <c r="AF1487" i="2"/>
  <c r="AA1487" i="2"/>
  <c r="AU1486" i="2"/>
  <c r="AF1486" i="2"/>
  <c r="AA1486" i="2"/>
  <c r="AU1485" i="2"/>
  <c r="AF1485" i="2"/>
  <c r="AA1485" i="2"/>
  <c r="AU1484" i="2"/>
  <c r="AF1484" i="2"/>
  <c r="AA1484" i="2"/>
  <c r="AU1483" i="2"/>
  <c r="AF1483" i="2"/>
  <c r="AA1483" i="2"/>
  <c r="AU1482" i="2"/>
  <c r="AF1482" i="2"/>
  <c r="AA1482" i="2"/>
  <c r="AU1481" i="2"/>
  <c r="AF1481" i="2"/>
  <c r="AA1481" i="2"/>
  <c r="AU1480" i="2"/>
  <c r="AF1480" i="2"/>
  <c r="AA1480" i="2"/>
  <c r="AF1479" i="2"/>
  <c r="AA1479" i="2"/>
  <c r="AU1478" i="2"/>
  <c r="AF1478" i="2"/>
  <c r="AA1478" i="2"/>
  <c r="AU1477" i="2"/>
  <c r="AF1477" i="2"/>
  <c r="AA1477" i="2"/>
  <c r="AU1476" i="2"/>
  <c r="AF1476" i="2"/>
  <c r="AA1476" i="2"/>
  <c r="AU1475" i="2"/>
  <c r="AF1475" i="2"/>
  <c r="AA1475" i="2"/>
  <c r="AU1474" i="2"/>
  <c r="AF1474" i="2"/>
  <c r="AA1474" i="2"/>
  <c r="AU1473" i="2"/>
  <c r="AF1473" i="2"/>
  <c r="AA1473" i="2"/>
  <c r="AU1472" i="2"/>
  <c r="AF1472" i="2"/>
  <c r="AA1472" i="2"/>
  <c r="AF1471" i="2"/>
  <c r="AA1471" i="2"/>
  <c r="AU1470" i="2"/>
  <c r="AF1470" i="2"/>
  <c r="AA1470" i="2"/>
  <c r="AU1469" i="2"/>
  <c r="AF1469" i="2"/>
  <c r="AA1469" i="2"/>
  <c r="AU1468" i="2"/>
  <c r="AF1468" i="2"/>
  <c r="AA1468" i="2"/>
  <c r="AU1467" i="2"/>
  <c r="AF1467" i="2"/>
  <c r="AA1467" i="2"/>
  <c r="AU1466" i="2"/>
  <c r="AF1466" i="2"/>
  <c r="AA1466" i="2"/>
  <c r="AU1465" i="2"/>
  <c r="AF1465" i="2"/>
  <c r="AA1465" i="2"/>
  <c r="AU1464" i="2"/>
  <c r="AF1464" i="2"/>
  <c r="AA1464" i="2"/>
  <c r="AF1463" i="2"/>
  <c r="AA1463" i="2"/>
  <c r="R1463" i="2"/>
  <c r="AU1462" i="2"/>
  <c r="AF1462" i="2"/>
  <c r="AE1462" i="2"/>
  <c r="AD1462" i="2"/>
  <c r="AA1462" i="2"/>
  <c r="AU1461" i="2"/>
  <c r="AF1461" i="2"/>
  <c r="AA1461" i="2"/>
  <c r="AU1460" i="2"/>
  <c r="AF1460" i="2"/>
  <c r="AA1460" i="2"/>
  <c r="AF1459" i="2"/>
  <c r="AA1459" i="2"/>
  <c r="AU1458" i="2"/>
  <c r="AF1458" i="2"/>
  <c r="AA1458" i="2"/>
  <c r="AU1457" i="2"/>
  <c r="AF1457" i="2"/>
  <c r="AA1457" i="2"/>
  <c r="AU1456" i="2"/>
  <c r="AF1456" i="2"/>
  <c r="AA1456" i="2"/>
  <c r="AU1455" i="2"/>
  <c r="AF1455" i="2"/>
  <c r="AA1455" i="2"/>
  <c r="AU1454" i="2"/>
  <c r="AF1454" i="2"/>
  <c r="AA1454" i="2"/>
  <c r="AF1453" i="2"/>
  <c r="AA1453" i="2"/>
  <c r="AU1452" i="2"/>
  <c r="AF1452" i="2"/>
  <c r="AA1452" i="2"/>
  <c r="AU1451" i="2"/>
  <c r="AF1451" i="2"/>
  <c r="AA1451" i="2"/>
  <c r="AU1450" i="2"/>
  <c r="AF1450" i="2"/>
  <c r="AA1450" i="2"/>
  <c r="AU1449" i="2"/>
  <c r="AF1449" i="2"/>
  <c r="AA1449" i="2"/>
  <c r="AU1448" i="2"/>
  <c r="AF1448" i="2"/>
  <c r="AA1448" i="2"/>
  <c r="AU1447" i="2"/>
  <c r="AF1447" i="2"/>
  <c r="AA1447" i="2"/>
  <c r="AU1446" i="2"/>
  <c r="AF1446" i="2"/>
  <c r="AA1446" i="2"/>
  <c r="AU1445" i="2"/>
  <c r="AF1445" i="2"/>
  <c r="AA1445" i="2"/>
  <c r="AU1444" i="2"/>
  <c r="AF1444" i="2"/>
  <c r="AA1444" i="2"/>
  <c r="AU1443" i="2"/>
  <c r="AF1443" i="2"/>
  <c r="AA1443" i="2"/>
  <c r="AU1442" i="2"/>
  <c r="AF1442" i="2"/>
  <c r="AA1442" i="2"/>
  <c r="AU1441" i="2"/>
  <c r="AF1441" i="2"/>
  <c r="AA1441" i="2"/>
  <c r="AU1440" i="2"/>
  <c r="AF1440" i="2"/>
  <c r="AA1440" i="2"/>
  <c r="AF1439" i="2"/>
  <c r="AA1439" i="2"/>
  <c r="AU1438" i="2"/>
  <c r="AF1438" i="2"/>
  <c r="AA1438" i="2"/>
  <c r="AU1437" i="2"/>
  <c r="AF1437" i="2"/>
  <c r="AA1437" i="2"/>
  <c r="AF1436" i="2"/>
  <c r="AA1436" i="2"/>
  <c r="AU1435" i="2"/>
  <c r="AF1435" i="2"/>
  <c r="AA1435" i="2"/>
  <c r="AF1434" i="2"/>
  <c r="AA1434" i="2"/>
  <c r="AU1433" i="2"/>
  <c r="AF1433" i="2"/>
  <c r="AA1433" i="2"/>
  <c r="AU1432" i="2"/>
  <c r="AF1432" i="2"/>
  <c r="AA1432" i="2"/>
  <c r="AU1431" i="2"/>
  <c r="AF1431" i="2"/>
  <c r="AA1431" i="2"/>
  <c r="AU1430" i="2"/>
  <c r="AF1430" i="2"/>
  <c r="AA1430" i="2"/>
  <c r="AU1429" i="2"/>
  <c r="AF1429" i="2"/>
  <c r="AA1429" i="2"/>
  <c r="AU1428" i="2"/>
  <c r="AF1428" i="2"/>
  <c r="AA1428" i="2"/>
  <c r="AF1427" i="2"/>
  <c r="AA1427" i="2"/>
  <c r="AF1426" i="2"/>
  <c r="AA1426" i="2"/>
  <c r="AF1425" i="2"/>
  <c r="AA1425" i="2"/>
  <c r="AU1424" i="2"/>
  <c r="AF1424" i="2"/>
  <c r="AA1424" i="2"/>
  <c r="AU1423" i="2"/>
  <c r="AF1423" i="2"/>
  <c r="AA1423" i="2"/>
  <c r="AU1422" i="2"/>
  <c r="AF1422" i="2"/>
  <c r="AA1422" i="2"/>
  <c r="AU1421" i="2"/>
  <c r="AF1421" i="2"/>
  <c r="AA1421" i="2"/>
  <c r="AF1420" i="2"/>
  <c r="AA1420" i="2"/>
  <c r="AF1419" i="2"/>
  <c r="AA1419" i="2"/>
  <c r="AF1418" i="2"/>
  <c r="AA1418" i="2"/>
  <c r="AU1417" i="2"/>
  <c r="AF1417" i="2"/>
  <c r="AA1417" i="2"/>
  <c r="AU1416" i="2"/>
  <c r="AF1416" i="2"/>
  <c r="AA1416" i="2"/>
  <c r="AF1415" i="2"/>
  <c r="AA1415" i="2"/>
  <c r="AU1414" i="2"/>
  <c r="AF1414" i="2"/>
  <c r="AA1414" i="2"/>
  <c r="AU1413" i="2"/>
  <c r="AF1413" i="2"/>
  <c r="AA1413" i="2"/>
  <c r="AU1412" i="2"/>
  <c r="AF1412" i="2"/>
  <c r="AA1412" i="2"/>
  <c r="AF1411" i="2"/>
  <c r="AA1411" i="2"/>
  <c r="AU1410" i="2"/>
  <c r="AF1410" i="2"/>
  <c r="AA1410" i="2"/>
  <c r="AF1409" i="2"/>
  <c r="AA1409" i="2"/>
  <c r="AF1408" i="2"/>
  <c r="AA1408" i="2"/>
  <c r="AF1407" i="2"/>
  <c r="AA1407" i="2"/>
  <c r="AF1406" i="2"/>
  <c r="AA1406" i="2"/>
  <c r="AF1405" i="2"/>
  <c r="AA1405" i="2"/>
  <c r="AF1404" i="2"/>
  <c r="AA1404" i="2"/>
  <c r="AF1403" i="2"/>
  <c r="AA1403" i="2"/>
  <c r="AF1402" i="2"/>
  <c r="AA1402" i="2"/>
  <c r="AF1401" i="2"/>
  <c r="AA1401" i="2"/>
  <c r="AF1400" i="2"/>
  <c r="AA1400" i="2"/>
  <c r="AF1399" i="2"/>
  <c r="AA1399" i="2"/>
  <c r="AF1398" i="2"/>
  <c r="AA1398" i="2"/>
  <c r="AF1397" i="2"/>
  <c r="AA1397" i="2"/>
  <c r="AF1396" i="2"/>
  <c r="AA1396" i="2"/>
  <c r="AF1395" i="2"/>
  <c r="AA1395" i="2"/>
  <c r="AF1394" i="2"/>
  <c r="AA1394" i="2"/>
  <c r="AF1393" i="2"/>
  <c r="AA1393" i="2"/>
  <c r="AF1392" i="2"/>
  <c r="AA1392" i="2"/>
  <c r="AF1391" i="2"/>
  <c r="AA1391" i="2"/>
  <c r="AF1390" i="2"/>
  <c r="AA1390" i="2"/>
  <c r="AF1389" i="2"/>
  <c r="AA1389" i="2"/>
  <c r="AF1388" i="2"/>
  <c r="AA1388" i="2"/>
  <c r="AF1387" i="2"/>
  <c r="AA1387" i="2"/>
  <c r="AF1386" i="2"/>
  <c r="AA1386" i="2"/>
  <c r="AF1385" i="2"/>
  <c r="AA1385" i="2"/>
  <c r="AF1384" i="2"/>
  <c r="AA1384" i="2"/>
  <c r="AF1383" i="2"/>
  <c r="AA1383" i="2"/>
  <c r="AF1382" i="2"/>
  <c r="AA1382" i="2"/>
  <c r="AF1381" i="2"/>
  <c r="AA1381" i="2"/>
  <c r="AF1380" i="2"/>
  <c r="AA1380" i="2"/>
  <c r="AF1379" i="2"/>
  <c r="AA1379" i="2"/>
  <c r="AF1378" i="2"/>
  <c r="AA1378" i="2"/>
  <c r="AF1377" i="2"/>
  <c r="AA1377" i="2"/>
  <c r="AF1376" i="2"/>
  <c r="AA1376" i="2"/>
  <c r="AF1375" i="2"/>
  <c r="AA1375" i="2"/>
  <c r="AF1374" i="2"/>
  <c r="AA1374" i="2"/>
  <c r="AF1373" i="2"/>
  <c r="AA1373" i="2"/>
  <c r="AF1372" i="2"/>
  <c r="AA1372" i="2"/>
  <c r="AF1371" i="2"/>
  <c r="AA1371" i="2"/>
  <c r="AF1370" i="2"/>
  <c r="AA1370" i="2"/>
  <c r="AF1369" i="2"/>
  <c r="AA1369" i="2"/>
  <c r="AF1368" i="2"/>
  <c r="AA1368" i="2"/>
  <c r="AF1367" i="2"/>
  <c r="AA1367" i="2"/>
  <c r="AF1366" i="2"/>
  <c r="AA1366" i="2"/>
  <c r="AF1365" i="2"/>
  <c r="AA1365" i="2"/>
  <c r="AF1364" i="2"/>
  <c r="AA1364" i="2"/>
  <c r="AF1363" i="2"/>
  <c r="AA1363" i="2"/>
  <c r="AF1362" i="2"/>
  <c r="AA1362" i="2"/>
  <c r="AF1361" i="2"/>
  <c r="AA1361" i="2"/>
  <c r="AF1360" i="2"/>
  <c r="AA1360" i="2"/>
  <c r="AF1359" i="2"/>
  <c r="AA1359" i="2"/>
  <c r="AF1358" i="2"/>
  <c r="AA1358" i="2"/>
  <c r="AF1357" i="2"/>
  <c r="AA1357" i="2"/>
  <c r="AF1356" i="2"/>
  <c r="AA1356" i="2"/>
  <c r="AF1355" i="2"/>
  <c r="AA1355" i="2"/>
  <c r="AF1354" i="2"/>
  <c r="AA1354" i="2"/>
  <c r="AF1353" i="2"/>
  <c r="AA1353" i="2"/>
  <c r="AF1352" i="2"/>
  <c r="AA1352" i="2"/>
  <c r="AF1351" i="2"/>
  <c r="AA1351" i="2"/>
  <c r="AF1350" i="2"/>
  <c r="AA1350" i="2"/>
  <c r="AF1349" i="2"/>
  <c r="AA1349" i="2"/>
  <c r="AF1348" i="2"/>
  <c r="AA1348" i="2"/>
  <c r="AF1347" i="2"/>
  <c r="AA1347" i="2"/>
  <c r="AF1346" i="2"/>
  <c r="AA1346" i="2"/>
  <c r="AF1345" i="2"/>
  <c r="AA1345" i="2"/>
  <c r="AF1344" i="2"/>
  <c r="AA1344" i="2"/>
  <c r="AF1343" i="2"/>
  <c r="AA1343" i="2"/>
  <c r="AF1342" i="2"/>
  <c r="AA1342" i="2"/>
  <c r="AF1341" i="2"/>
  <c r="AA1341" i="2"/>
  <c r="AF1340" i="2"/>
  <c r="AA1340" i="2"/>
  <c r="AF1339" i="2"/>
  <c r="AA1339" i="2"/>
  <c r="AF1338" i="2"/>
  <c r="AA1338" i="2"/>
  <c r="AF1337" i="2"/>
  <c r="AA1337" i="2"/>
  <c r="AF1336" i="2"/>
  <c r="AA1336" i="2"/>
  <c r="AF1335" i="2"/>
  <c r="AA1335" i="2"/>
  <c r="AF1334" i="2"/>
  <c r="AA1334" i="2"/>
  <c r="AF1333" i="2"/>
  <c r="AA1333" i="2"/>
  <c r="AF1332" i="2"/>
  <c r="AA1332" i="2"/>
  <c r="AF1331" i="2"/>
  <c r="AA1331" i="2"/>
  <c r="AF1330" i="2"/>
  <c r="AA1330" i="2"/>
  <c r="AF1329" i="2"/>
  <c r="AA1329" i="2"/>
  <c r="AF1328" i="2"/>
  <c r="AA1328" i="2"/>
  <c r="AF1327" i="2"/>
  <c r="AA1327" i="2"/>
  <c r="AF1326" i="2"/>
  <c r="AA1326" i="2"/>
  <c r="AF1325" i="2"/>
  <c r="AA1325" i="2"/>
  <c r="AF1324" i="2"/>
  <c r="AA1324" i="2"/>
  <c r="AF1323" i="2"/>
  <c r="AA1323" i="2"/>
  <c r="AF1322" i="2"/>
  <c r="AA1322" i="2"/>
  <c r="AF1321" i="2"/>
  <c r="AA1321" i="2"/>
  <c r="AF1320" i="2"/>
  <c r="AA1320" i="2"/>
  <c r="AF1319" i="2"/>
  <c r="AA1319" i="2"/>
  <c r="AF1318" i="2"/>
  <c r="AA1318" i="2"/>
  <c r="AF1317" i="2"/>
  <c r="AA1317" i="2"/>
  <c r="AF1316" i="2"/>
  <c r="AA1316" i="2"/>
  <c r="AF1315" i="2"/>
  <c r="AA1315" i="2"/>
  <c r="AF1314" i="2"/>
  <c r="AA1314" i="2"/>
  <c r="AF1313" i="2"/>
  <c r="AA1313" i="2"/>
  <c r="AF1312" i="2"/>
  <c r="AA1312" i="2"/>
  <c r="AF1311" i="2"/>
  <c r="AA1311" i="2"/>
  <c r="AF1310" i="2"/>
  <c r="AA1310" i="2"/>
  <c r="AF1309" i="2"/>
  <c r="AA1309" i="2"/>
  <c r="AF1308" i="2"/>
  <c r="AA1308" i="2"/>
  <c r="AF1307" i="2"/>
  <c r="AA1307" i="2"/>
  <c r="AF1306" i="2"/>
  <c r="AA1306" i="2"/>
  <c r="AF1305" i="2"/>
  <c r="AA1305" i="2"/>
  <c r="AF1304" i="2"/>
  <c r="AA1304" i="2"/>
  <c r="AF1303" i="2"/>
  <c r="AA1303" i="2"/>
  <c r="AF1302" i="2"/>
  <c r="AA1302" i="2"/>
  <c r="AF1301" i="2"/>
  <c r="AA1301" i="2"/>
  <c r="AF1300" i="2"/>
  <c r="AA1300" i="2"/>
  <c r="AF1299" i="2"/>
  <c r="AA1299" i="2"/>
  <c r="AF1298" i="2"/>
  <c r="AA1298" i="2"/>
  <c r="AF1297" i="2"/>
  <c r="AA1297" i="2"/>
  <c r="AF1296" i="2"/>
  <c r="AA1296" i="2"/>
  <c r="AF1295" i="2"/>
  <c r="AA1295" i="2"/>
  <c r="AF1294" i="2"/>
  <c r="AA1294" i="2"/>
  <c r="AF1293" i="2"/>
  <c r="AA1293" i="2"/>
  <c r="AF1292" i="2"/>
  <c r="AA1292" i="2"/>
  <c r="AF1291" i="2"/>
  <c r="AA1291" i="2"/>
  <c r="AF1290" i="2"/>
  <c r="AA1290" i="2"/>
  <c r="AF1289" i="2"/>
  <c r="AA1289" i="2"/>
  <c r="AF1288" i="2"/>
  <c r="AA1288" i="2"/>
  <c r="AF1287" i="2"/>
  <c r="AA1287" i="2"/>
  <c r="AF1286" i="2"/>
  <c r="AA1286" i="2"/>
  <c r="AF1285" i="2"/>
  <c r="AA1285" i="2"/>
  <c r="AF1284" i="2"/>
  <c r="AA1284" i="2"/>
  <c r="AF1283" i="2"/>
  <c r="AA1283" i="2"/>
  <c r="AF1282" i="2"/>
  <c r="AA1282" i="2"/>
  <c r="AF1281" i="2"/>
  <c r="AA1281" i="2"/>
  <c r="AF1280" i="2"/>
  <c r="AA1280" i="2"/>
  <c r="AF1279" i="2"/>
  <c r="AA1279" i="2"/>
  <c r="AF1278" i="2"/>
  <c r="AA1278" i="2"/>
  <c r="AF1277" i="2"/>
  <c r="AA1277" i="2"/>
  <c r="AF1276" i="2"/>
  <c r="AA1276" i="2"/>
  <c r="AF1275" i="2"/>
  <c r="AA1275" i="2"/>
  <c r="AF1274" i="2"/>
  <c r="AA1274" i="2"/>
  <c r="AF1273" i="2"/>
  <c r="AA1273" i="2"/>
  <c r="AF1272" i="2"/>
  <c r="AA1272" i="2"/>
  <c r="AF1271" i="2"/>
  <c r="AA1271" i="2"/>
  <c r="AF1270" i="2"/>
  <c r="AA1270" i="2"/>
  <c r="AF1269" i="2"/>
  <c r="AA1269" i="2"/>
  <c r="AF1268" i="2"/>
  <c r="AA1268" i="2"/>
  <c r="AF1267" i="2"/>
  <c r="AA1267" i="2"/>
  <c r="AF1266" i="2"/>
  <c r="AA1266" i="2"/>
  <c r="AF1265" i="2"/>
  <c r="AA1265" i="2"/>
  <c r="AF1264" i="2"/>
  <c r="AA1264" i="2"/>
  <c r="AF1263" i="2"/>
  <c r="AA1263" i="2"/>
  <c r="AF1262" i="2"/>
  <c r="AA1262" i="2"/>
  <c r="AF1261" i="2"/>
  <c r="AA1261" i="2"/>
  <c r="AF1260" i="2"/>
  <c r="AA1260" i="2"/>
  <c r="AF1259" i="2"/>
  <c r="AA1259" i="2"/>
  <c r="AF1258" i="2"/>
  <c r="AA1258" i="2"/>
  <c r="AF1257" i="2"/>
  <c r="AA1257" i="2"/>
  <c r="AF1256" i="2"/>
  <c r="AA1256" i="2"/>
  <c r="AF1255" i="2"/>
  <c r="AA1255" i="2"/>
  <c r="AF1254" i="2"/>
  <c r="AA1254" i="2"/>
  <c r="AF1253" i="2"/>
  <c r="AA1253" i="2"/>
  <c r="AF1252" i="2"/>
  <c r="AA1252" i="2"/>
  <c r="AF1251" i="2"/>
  <c r="AA1251" i="2"/>
  <c r="AF1250" i="2"/>
  <c r="AA1250" i="2"/>
  <c r="AF1249" i="2"/>
  <c r="AA1249" i="2"/>
  <c r="AF1248" i="2"/>
  <c r="AA1248" i="2"/>
  <c r="AF1247" i="2"/>
  <c r="AA1247" i="2"/>
  <c r="AF1246" i="2"/>
  <c r="AA1246" i="2"/>
  <c r="AF1245" i="2"/>
  <c r="AA1245" i="2"/>
  <c r="AF1244" i="2"/>
  <c r="AA1244" i="2"/>
  <c r="AF1243" i="2"/>
  <c r="AA1243" i="2"/>
  <c r="AF1242" i="2"/>
  <c r="AA1242" i="2"/>
  <c r="AF1241" i="2"/>
  <c r="AA1241" i="2"/>
  <c r="AF1240" i="2"/>
  <c r="AA1240" i="2"/>
  <c r="AF1239" i="2"/>
  <c r="AA1239" i="2"/>
  <c r="AF1238" i="2"/>
  <c r="AA1238" i="2"/>
  <c r="AF1237" i="2"/>
  <c r="AA1237" i="2"/>
  <c r="AF1236" i="2"/>
  <c r="AA1236" i="2"/>
  <c r="AF1235" i="2"/>
  <c r="AA1235" i="2"/>
  <c r="AF1234" i="2"/>
  <c r="AA1234" i="2"/>
  <c r="AF1233" i="2"/>
  <c r="AA1233" i="2"/>
  <c r="AF1232" i="2"/>
  <c r="AA1232" i="2"/>
  <c r="AF1231" i="2"/>
  <c r="AA1231" i="2"/>
  <c r="AF1230" i="2"/>
  <c r="AA1230" i="2"/>
  <c r="AF1229" i="2"/>
  <c r="AA1229" i="2"/>
  <c r="AF1228" i="2"/>
  <c r="AA1228" i="2"/>
  <c r="AF1227" i="2"/>
  <c r="AA1227" i="2"/>
  <c r="AF1226" i="2"/>
  <c r="AA1226" i="2"/>
  <c r="AF1225" i="2"/>
  <c r="AA1225" i="2"/>
  <c r="AF1224" i="2"/>
  <c r="AA1224" i="2"/>
  <c r="AF1223" i="2"/>
  <c r="AA1223" i="2"/>
  <c r="AF1222" i="2"/>
  <c r="AA1222" i="2"/>
  <c r="AF1221" i="2"/>
  <c r="AA1221" i="2"/>
  <c r="AF1220" i="2"/>
  <c r="AA1220" i="2"/>
  <c r="AF1219" i="2"/>
  <c r="AA1219" i="2"/>
  <c r="AF1218" i="2"/>
  <c r="AA1218" i="2"/>
  <c r="AF1217" i="2"/>
  <c r="AA1217" i="2"/>
  <c r="AF1216" i="2"/>
  <c r="AA1216" i="2"/>
  <c r="AF1215" i="2"/>
  <c r="AA1215" i="2"/>
  <c r="AF1214" i="2"/>
  <c r="AA1214" i="2"/>
  <c r="AF1213" i="2"/>
  <c r="AA1213" i="2"/>
  <c r="AF1212" i="2"/>
  <c r="AA1212" i="2"/>
  <c r="AF1211" i="2"/>
  <c r="AA1211" i="2"/>
  <c r="AF1210" i="2"/>
  <c r="AA1210" i="2"/>
  <c r="AF1209" i="2"/>
  <c r="AA1209" i="2"/>
  <c r="AF1208" i="2"/>
  <c r="AA1208" i="2"/>
  <c r="AF1207" i="2"/>
  <c r="AA1207" i="2"/>
  <c r="AF1206" i="2"/>
  <c r="AA1206" i="2"/>
  <c r="AF1205" i="2"/>
  <c r="AA1205" i="2"/>
  <c r="AF1204" i="2"/>
  <c r="AA1204" i="2"/>
  <c r="AF1203" i="2"/>
  <c r="AA1203" i="2"/>
  <c r="AF1202" i="2"/>
  <c r="AA1202" i="2"/>
  <c r="AF1201" i="2"/>
  <c r="AA1201" i="2"/>
  <c r="AF1200" i="2"/>
  <c r="AA1200" i="2"/>
  <c r="AF1199" i="2"/>
  <c r="AA1199" i="2"/>
  <c r="AF1198" i="2"/>
  <c r="AA1198" i="2"/>
  <c r="AF1197" i="2"/>
  <c r="AA1197" i="2"/>
  <c r="AF1196" i="2"/>
  <c r="AA1196" i="2"/>
  <c r="AF1195" i="2"/>
  <c r="AA1195" i="2"/>
  <c r="AF1194" i="2"/>
  <c r="AA1194" i="2"/>
  <c r="AF1193" i="2"/>
  <c r="AA1193" i="2"/>
  <c r="AF1192" i="2"/>
  <c r="AA1192" i="2"/>
  <c r="AF1191" i="2"/>
  <c r="AA1191" i="2"/>
  <c r="AF1190" i="2"/>
  <c r="AA1190" i="2"/>
  <c r="AF1189" i="2"/>
  <c r="AA1189" i="2"/>
  <c r="AF1188" i="2"/>
  <c r="AA1188" i="2"/>
  <c r="AF1187" i="2"/>
  <c r="AA1187" i="2"/>
  <c r="AF1186" i="2"/>
  <c r="AA1186" i="2"/>
  <c r="AF1185" i="2"/>
  <c r="AA1185" i="2"/>
  <c r="AF1184" i="2"/>
  <c r="AA1184" i="2"/>
  <c r="AF1183" i="2"/>
  <c r="AA1183" i="2"/>
  <c r="AF1182" i="2"/>
  <c r="AA1182" i="2"/>
  <c r="AU1181" i="2"/>
  <c r="AF1181" i="2"/>
  <c r="AA1181" i="2"/>
  <c r="AU1180" i="2"/>
  <c r="AF1180" i="2"/>
  <c r="AA1180" i="2"/>
  <c r="AU1179" i="2"/>
  <c r="AF1179" i="2"/>
  <c r="AA1179" i="2"/>
  <c r="AU1178" i="2"/>
  <c r="AF1178" i="2"/>
  <c r="AA1178" i="2"/>
  <c r="AU1177" i="2"/>
  <c r="AF1177" i="2"/>
  <c r="AA1177" i="2"/>
  <c r="AU1176" i="2"/>
  <c r="AF1176" i="2"/>
  <c r="AA1176" i="2"/>
  <c r="AU1175" i="2"/>
  <c r="AF1175" i="2"/>
  <c r="AA1175" i="2"/>
  <c r="AU1174" i="2"/>
  <c r="AF1174" i="2"/>
  <c r="AA1174" i="2"/>
  <c r="AF1173" i="2"/>
  <c r="AA1173" i="2"/>
  <c r="AF1172" i="2"/>
  <c r="AA1172" i="2"/>
  <c r="AF1171" i="2"/>
  <c r="AA1171" i="2"/>
  <c r="AF1170" i="2"/>
  <c r="AA1170" i="2"/>
  <c r="AF1169" i="2"/>
  <c r="AA1169" i="2"/>
  <c r="AF1168" i="2"/>
  <c r="AA1168" i="2"/>
  <c r="AF1167" i="2"/>
  <c r="AA1167" i="2"/>
  <c r="AF1166" i="2"/>
  <c r="AA1166" i="2"/>
  <c r="AF1165" i="2"/>
  <c r="AA1165" i="2"/>
  <c r="AF1164" i="2"/>
  <c r="AA1164" i="2"/>
  <c r="AF1163" i="2"/>
  <c r="AA1163" i="2"/>
  <c r="AU1162" i="2"/>
  <c r="AF1162" i="2"/>
  <c r="AA1162" i="2"/>
  <c r="AU1161" i="2"/>
  <c r="AF1161" i="2"/>
  <c r="AA1161" i="2"/>
  <c r="AU1160" i="2"/>
  <c r="AF1160" i="2"/>
  <c r="AA1160" i="2"/>
  <c r="AF1159" i="2"/>
  <c r="AA1159" i="2"/>
  <c r="AU1158" i="2"/>
  <c r="AF1158" i="2"/>
  <c r="AA1158" i="2"/>
  <c r="AU1157" i="2"/>
  <c r="AF1157" i="2"/>
  <c r="AA1157" i="2"/>
  <c r="AU1156" i="2"/>
  <c r="AF1156" i="2"/>
  <c r="AA1156" i="2"/>
  <c r="AU1155" i="2"/>
  <c r="AF1155" i="2"/>
  <c r="AA1155" i="2"/>
  <c r="AU1154" i="2"/>
  <c r="AF1154" i="2"/>
  <c r="AA1154" i="2"/>
  <c r="AU1153" i="2"/>
  <c r="AF1153" i="2"/>
  <c r="AA1153" i="2"/>
  <c r="AU1152" i="2"/>
  <c r="AF1152" i="2"/>
  <c r="AA1152" i="2"/>
  <c r="AU1151" i="2"/>
  <c r="AF1151" i="2"/>
  <c r="AA1151" i="2"/>
  <c r="AU1150" i="2"/>
  <c r="AF1150" i="2"/>
  <c r="AA1150" i="2"/>
  <c r="AU1149" i="2"/>
  <c r="AF1149" i="2"/>
  <c r="AA1149" i="2"/>
  <c r="AU1148" i="2"/>
  <c r="AF1148" i="2"/>
  <c r="AA1148" i="2"/>
  <c r="AU1147" i="2"/>
  <c r="AF1147" i="2"/>
  <c r="AA1147" i="2"/>
  <c r="AU1146" i="2"/>
  <c r="AF1146" i="2"/>
  <c r="AA1146" i="2"/>
  <c r="AF1145" i="2"/>
  <c r="AA1145" i="2"/>
  <c r="AF1144" i="2"/>
  <c r="AA1144" i="2"/>
  <c r="AU1143" i="2"/>
  <c r="AF1143" i="2"/>
  <c r="AA1143" i="2"/>
  <c r="AU1142" i="2"/>
  <c r="AF1142" i="2"/>
  <c r="AA1142" i="2"/>
  <c r="AU1141" i="2"/>
  <c r="AF1141" i="2"/>
  <c r="AA1141" i="2"/>
  <c r="AU1140" i="2"/>
  <c r="AF1140" i="2"/>
  <c r="AA1140" i="2"/>
  <c r="AF1139" i="2"/>
  <c r="AA1139" i="2"/>
  <c r="AF1138" i="2"/>
  <c r="AA1138" i="2"/>
  <c r="AF1137" i="2"/>
  <c r="AA1137" i="2"/>
  <c r="AU1136" i="2"/>
  <c r="AF1136" i="2"/>
  <c r="AA1136" i="2"/>
  <c r="AU1135" i="2"/>
  <c r="AF1135" i="2"/>
  <c r="AA1135" i="2"/>
  <c r="AU1134" i="2"/>
  <c r="AF1134" i="2"/>
  <c r="AA1134" i="2"/>
  <c r="AU1133" i="2"/>
  <c r="AF1133" i="2"/>
  <c r="AA1133" i="2"/>
  <c r="AF1132" i="2"/>
  <c r="AA1132" i="2"/>
  <c r="AF1131" i="2"/>
  <c r="AA1131" i="2"/>
  <c r="AF1130" i="2"/>
  <c r="AA1130" i="2"/>
  <c r="AF1129" i="2"/>
  <c r="AA1129" i="2"/>
  <c r="AF1128" i="2"/>
  <c r="AA1128" i="2"/>
  <c r="AF1127" i="2"/>
  <c r="AA1127" i="2"/>
  <c r="AF1126" i="2"/>
  <c r="AA1126" i="2"/>
  <c r="AU1125" i="2"/>
  <c r="AF1125" i="2"/>
  <c r="AA1125" i="2"/>
  <c r="AU1124" i="2"/>
  <c r="AF1124" i="2"/>
  <c r="AA1124" i="2"/>
  <c r="AU1123" i="2"/>
  <c r="AF1123" i="2"/>
  <c r="AA1123" i="2"/>
  <c r="AU1122" i="2"/>
  <c r="AF1122" i="2"/>
  <c r="AA1122" i="2"/>
  <c r="AU1121" i="2"/>
  <c r="AF1121" i="2"/>
  <c r="AA1121" i="2"/>
  <c r="AU1120" i="2"/>
  <c r="AF1120" i="2"/>
  <c r="AA1120" i="2"/>
  <c r="AU1119" i="2"/>
  <c r="AF1119" i="2"/>
  <c r="AA1119" i="2"/>
  <c r="AU1118" i="2"/>
  <c r="AF1118" i="2"/>
  <c r="AA1118" i="2"/>
  <c r="AU1117" i="2"/>
  <c r="AF1117" i="2"/>
  <c r="AA1117" i="2"/>
  <c r="AU1116" i="2"/>
  <c r="AF1116" i="2"/>
  <c r="AA1116" i="2"/>
  <c r="AF1115" i="2"/>
  <c r="AA1115" i="2"/>
  <c r="AF1114" i="2"/>
  <c r="AA1114" i="2"/>
  <c r="AU1113" i="2"/>
  <c r="AF1113" i="2"/>
  <c r="AA1113" i="2"/>
  <c r="AU1112" i="2"/>
  <c r="AF1112" i="2"/>
  <c r="AA1112" i="2"/>
  <c r="AU1111" i="2"/>
  <c r="AF1111" i="2"/>
  <c r="AA1111" i="2"/>
  <c r="AU1110" i="2"/>
  <c r="AF1110" i="2"/>
  <c r="AA1110" i="2"/>
  <c r="AU1109" i="2"/>
  <c r="AF1109" i="2"/>
  <c r="AA1109" i="2"/>
  <c r="AU1108" i="2"/>
  <c r="AF1108" i="2"/>
  <c r="AA1108" i="2"/>
  <c r="AU1107" i="2"/>
  <c r="AF1107" i="2"/>
  <c r="AA1107" i="2"/>
  <c r="AU1106" i="2"/>
  <c r="AF1106" i="2"/>
  <c r="AA1106" i="2"/>
  <c r="AF1105" i="2"/>
  <c r="AA1105" i="2"/>
  <c r="AF1104" i="2"/>
  <c r="AA1104" i="2"/>
  <c r="AF1103" i="2"/>
  <c r="AA1103" i="2"/>
  <c r="AF1102" i="2"/>
  <c r="AA1102" i="2"/>
  <c r="AF1101" i="2"/>
  <c r="AA1101" i="2"/>
  <c r="AF1100" i="2"/>
  <c r="AA1100" i="2"/>
  <c r="AF1099" i="2"/>
  <c r="AA1099" i="2"/>
  <c r="R1099" i="2"/>
  <c r="AF1098" i="2"/>
  <c r="AE1098" i="2"/>
  <c r="AD1098" i="2"/>
  <c r="AA1098" i="2"/>
  <c r="AF1097" i="2"/>
  <c r="AA1097" i="2"/>
  <c r="AF1096" i="2"/>
  <c r="AA1096" i="2"/>
  <c r="AF1095" i="2"/>
  <c r="AA1095" i="2"/>
  <c r="AF1094" i="2"/>
  <c r="AA1094" i="2"/>
  <c r="AF1093" i="2"/>
  <c r="AA1093" i="2"/>
  <c r="AF1092" i="2"/>
  <c r="AA1092" i="2"/>
  <c r="AF1091" i="2"/>
  <c r="AA1091" i="2"/>
  <c r="AF1090" i="2"/>
  <c r="AA1090" i="2"/>
  <c r="AU1089" i="2"/>
  <c r="AF1089" i="2"/>
  <c r="AA1089" i="2"/>
  <c r="AU1088" i="2"/>
  <c r="AF1088" i="2"/>
  <c r="AA1088" i="2"/>
  <c r="AU1087" i="2"/>
  <c r="AF1087" i="2"/>
  <c r="AA1087" i="2"/>
  <c r="AU1086" i="2"/>
  <c r="AF1086" i="2"/>
  <c r="AA1086" i="2"/>
  <c r="AU1085" i="2"/>
  <c r="AF1085" i="2"/>
  <c r="AA1085" i="2"/>
  <c r="AF1084" i="2"/>
  <c r="AA1084" i="2"/>
  <c r="AF1083" i="2"/>
  <c r="AA1083" i="2"/>
  <c r="AF1082" i="2"/>
  <c r="AA1082" i="2"/>
  <c r="AF1081" i="2"/>
  <c r="AA1081" i="2"/>
  <c r="AF1080" i="2"/>
  <c r="AA1080" i="2"/>
  <c r="AF1079" i="2"/>
  <c r="AA1079" i="2"/>
  <c r="AF1078" i="2"/>
  <c r="AA1078" i="2"/>
  <c r="AF1077" i="2"/>
  <c r="AA1077" i="2"/>
  <c r="AF1076" i="2"/>
  <c r="AA1076" i="2"/>
  <c r="AF1075" i="2"/>
  <c r="AA1075" i="2"/>
  <c r="AF1074" i="2"/>
  <c r="AA1074" i="2"/>
  <c r="AF1073" i="2"/>
  <c r="AA1073" i="2"/>
  <c r="AF1072" i="2"/>
  <c r="AA1072" i="2"/>
  <c r="AF1071" i="2"/>
  <c r="AA1071" i="2"/>
  <c r="AF1070" i="2"/>
  <c r="AA1070" i="2"/>
  <c r="AF1069" i="2"/>
  <c r="AA1069" i="2"/>
  <c r="AF1068" i="2"/>
  <c r="AA1068" i="2"/>
  <c r="AF1067" i="2"/>
  <c r="AA1067" i="2"/>
  <c r="AF1066" i="2"/>
  <c r="AA1066" i="2"/>
  <c r="AU1065" i="2"/>
  <c r="AF1065" i="2"/>
  <c r="AA1065" i="2"/>
  <c r="AF1064" i="2"/>
  <c r="AA1064" i="2"/>
  <c r="AF1063" i="2"/>
  <c r="AA1063" i="2"/>
  <c r="AF1062" i="2"/>
  <c r="AA1062" i="2"/>
  <c r="AU1061" i="2"/>
  <c r="AF1061" i="2"/>
  <c r="AA1061" i="2"/>
  <c r="AU1060" i="2"/>
  <c r="AF1060" i="2"/>
  <c r="AA1060" i="2"/>
  <c r="AU1059" i="2"/>
  <c r="AF1059" i="2"/>
  <c r="AA1059" i="2"/>
  <c r="AF1058" i="2"/>
  <c r="AA1058" i="2"/>
  <c r="AF1057" i="2"/>
  <c r="AA1057" i="2"/>
  <c r="AF1056" i="2"/>
  <c r="AA1056" i="2"/>
  <c r="AF1055" i="2"/>
  <c r="AA1055" i="2"/>
  <c r="AF1054" i="2"/>
  <c r="AA1054" i="2"/>
  <c r="AF1053" i="2"/>
  <c r="AA1053" i="2"/>
  <c r="AF1052" i="2"/>
  <c r="AA1052" i="2"/>
  <c r="AF1051" i="2"/>
  <c r="AA1051" i="2"/>
  <c r="AF1050" i="2"/>
  <c r="AA1050" i="2"/>
  <c r="AF1049" i="2"/>
  <c r="AA1049" i="2"/>
  <c r="AF1048" i="2"/>
  <c r="AA1048" i="2"/>
  <c r="AF1047" i="2"/>
  <c r="AA1047" i="2"/>
  <c r="AF1046" i="2"/>
  <c r="AA1046" i="2"/>
  <c r="AF1045" i="2"/>
  <c r="AA1045" i="2"/>
  <c r="AF1044" i="2"/>
  <c r="AA1044" i="2"/>
  <c r="AF1043" i="2"/>
  <c r="AA1043" i="2"/>
  <c r="AF1042" i="2"/>
  <c r="AA1042" i="2"/>
  <c r="AF1041" i="2"/>
  <c r="AA1041" i="2"/>
  <c r="AF1040" i="2"/>
  <c r="AA1040" i="2"/>
  <c r="AF1039" i="2"/>
  <c r="AA1039" i="2"/>
  <c r="AF1038" i="2"/>
  <c r="AA1038" i="2"/>
  <c r="AF1037" i="2"/>
  <c r="AA1037" i="2"/>
  <c r="AF1036" i="2"/>
  <c r="AA1036" i="2"/>
  <c r="AF1035" i="2"/>
  <c r="AA1035" i="2"/>
  <c r="AF1034" i="2"/>
  <c r="AA1034" i="2"/>
  <c r="AF1033" i="2"/>
  <c r="AA1033" i="2"/>
  <c r="AF1032" i="2"/>
  <c r="AA1032" i="2"/>
  <c r="AF1031" i="2"/>
  <c r="AA1031" i="2"/>
  <c r="AF1030" i="2"/>
  <c r="AA1030" i="2"/>
  <c r="AF1029" i="2"/>
  <c r="AA1029" i="2"/>
  <c r="AF1028" i="2"/>
  <c r="AA1028" i="2"/>
  <c r="AF1027" i="2"/>
  <c r="AA1027" i="2"/>
  <c r="AF1026" i="2"/>
  <c r="AA1026" i="2"/>
  <c r="AF1025" i="2"/>
  <c r="AA1025" i="2"/>
  <c r="AF1024" i="2"/>
  <c r="AA1024" i="2"/>
  <c r="AF1023" i="2"/>
  <c r="AA1023" i="2"/>
  <c r="AF1022" i="2"/>
  <c r="AA1022" i="2"/>
  <c r="AF1021" i="2"/>
  <c r="AA1021" i="2"/>
  <c r="AF1020" i="2"/>
  <c r="AA1020" i="2"/>
  <c r="AF1019" i="2"/>
  <c r="AA1019" i="2"/>
  <c r="AF1018" i="2"/>
  <c r="AA1018" i="2"/>
  <c r="AF1017" i="2"/>
  <c r="AA1017" i="2"/>
  <c r="AF1016" i="2"/>
  <c r="AA1016" i="2"/>
  <c r="AF1015" i="2"/>
  <c r="AA1015" i="2"/>
  <c r="AF1014" i="2"/>
  <c r="AA1014" i="2"/>
  <c r="AF1013" i="2"/>
  <c r="AA1013" i="2"/>
  <c r="AF1012" i="2"/>
  <c r="AA1012" i="2"/>
  <c r="AF1011" i="2"/>
  <c r="AA1011" i="2"/>
  <c r="AF1010" i="2"/>
  <c r="AA1010" i="2"/>
  <c r="AF1009" i="2"/>
  <c r="AA1009" i="2"/>
  <c r="AF1008" i="2"/>
  <c r="AA1008" i="2"/>
  <c r="AF1007" i="2"/>
  <c r="AA1007" i="2"/>
  <c r="AF1006" i="2"/>
  <c r="AA1006" i="2"/>
  <c r="AF1005" i="2"/>
  <c r="AA1005" i="2"/>
  <c r="AF1004" i="2"/>
  <c r="AA1004" i="2"/>
  <c r="AF1003" i="2"/>
  <c r="AA1003" i="2"/>
  <c r="AF1002" i="2"/>
  <c r="AA1002" i="2"/>
  <c r="AF1001" i="2"/>
  <c r="AA1001" i="2"/>
  <c r="AF1000" i="2"/>
  <c r="AA1000" i="2"/>
  <c r="AF999" i="2"/>
  <c r="AA999" i="2"/>
  <c r="AF998" i="2"/>
  <c r="AA998" i="2"/>
  <c r="AF997" i="2"/>
  <c r="AA997" i="2"/>
  <c r="AF996" i="2"/>
  <c r="AA996" i="2"/>
  <c r="AF995" i="2"/>
  <c r="AA995" i="2"/>
  <c r="AF994" i="2"/>
  <c r="AA994" i="2"/>
  <c r="AF993" i="2"/>
  <c r="AA993" i="2"/>
  <c r="AF992" i="2"/>
  <c r="AA992" i="2"/>
  <c r="AF991" i="2"/>
  <c r="AA991" i="2"/>
  <c r="AF990" i="2"/>
  <c r="AA990" i="2"/>
  <c r="AF989" i="2"/>
  <c r="AA989" i="2"/>
  <c r="AF988" i="2"/>
  <c r="AA988" i="2"/>
  <c r="AF987" i="2"/>
  <c r="AA987" i="2"/>
  <c r="AF986" i="2"/>
  <c r="AA986" i="2"/>
  <c r="AF985" i="2"/>
  <c r="AA985" i="2"/>
  <c r="AF984" i="2"/>
  <c r="AA984" i="2"/>
  <c r="AF983" i="2"/>
  <c r="AA983" i="2"/>
  <c r="AF982" i="2"/>
  <c r="AA982" i="2"/>
  <c r="AF981" i="2"/>
  <c r="AA981" i="2"/>
  <c r="AF980" i="2"/>
  <c r="AA980" i="2"/>
  <c r="AF979" i="2"/>
  <c r="AA979" i="2"/>
  <c r="AF978" i="2"/>
  <c r="AA978" i="2"/>
  <c r="AF977" i="2"/>
  <c r="AA977" i="2"/>
  <c r="AF976" i="2"/>
  <c r="AA976" i="2"/>
  <c r="AF975" i="2"/>
  <c r="AA975" i="2"/>
  <c r="AF974" i="2"/>
  <c r="AA974" i="2"/>
  <c r="AF973" i="2"/>
  <c r="AA973" i="2"/>
  <c r="AF972" i="2"/>
  <c r="AA972" i="2"/>
  <c r="AF971" i="2"/>
  <c r="AA971" i="2"/>
  <c r="AF970" i="2"/>
  <c r="AA970" i="2"/>
  <c r="AF969" i="2"/>
  <c r="AA969" i="2"/>
  <c r="AF968" i="2"/>
  <c r="AA968" i="2"/>
  <c r="AF967" i="2"/>
  <c r="AA967" i="2"/>
  <c r="AF966" i="2"/>
  <c r="AA966" i="2"/>
  <c r="AF965" i="2"/>
  <c r="AA965" i="2"/>
  <c r="AF964" i="2"/>
  <c r="AA964" i="2"/>
  <c r="AF963" i="2"/>
  <c r="AA963" i="2"/>
  <c r="AF962" i="2"/>
  <c r="AA962" i="2"/>
  <c r="AF961" i="2"/>
  <c r="AA961" i="2"/>
  <c r="AF960" i="2"/>
  <c r="AA960" i="2"/>
  <c r="AF959" i="2"/>
  <c r="AA959" i="2"/>
  <c r="AF958" i="2"/>
  <c r="AA958" i="2"/>
  <c r="AF957" i="2"/>
  <c r="AA957" i="2"/>
  <c r="AF956" i="2"/>
  <c r="AA956" i="2"/>
  <c r="AF955" i="2"/>
  <c r="AA955" i="2"/>
  <c r="AF954" i="2"/>
  <c r="AA954" i="2"/>
  <c r="AF953" i="2"/>
  <c r="AA953" i="2"/>
  <c r="AF952" i="2"/>
  <c r="AA952" i="2"/>
  <c r="AF951" i="2"/>
  <c r="AA951" i="2"/>
  <c r="AF950" i="2"/>
  <c r="AA950" i="2"/>
  <c r="AF949" i="2"/>
  <c r="AA949" i="2"/>
  <c r="AF948" i="2"/>
  <c r="AA948" i="2"/>
  <c r="AF947" i="2"/>
  <c r="AA947" i="2"/>
  <c r="AF946" i="2"/>
  <c r="AA946" i="2"/>
  <c r="AF945" i="2"/>
  <c r="AA945" i="2"/>
  <c r="AF944" i="2"/>
  <c r="AA944" i="2"/>
  <c r="AF943" i="2"/>
  <c r="AA943" i="2"/>
  <c r="AF942" i="2"/>
  <c r="AA942" i="2"/>
  <c r="AF941" i="2"/>
  <c r="AA941" i="2"/>
  <c r="AF940" i="2"/>
  <c r="AA940" i="2"/>
  <c r="AF939" i="2"/>
  <c r="AA939" i="2"/>
  <c r="AF938" i="2"/>
  <c r="AA938" i="2"/>
  <c r="AF937" i="2"/>
  <c r="AA937" i="2"/>
  <c r="AF936" i="2"/>
  <c r="AA936" i="2"/>
  <c r="AF935" i="2"/>
  <c r="AA935" i="2"/>
  <c r="AF934" i="2"/>
  <c r="AA934" i="2"/>
  <c r="AF933" i="2"/>
  <c r="AA933" i="2"/>
  <c r="AF932" i="2"/>
  <c r="AA932" i="2"/>
  <c r="AF931" i="2"/>
  <c r="AA931" i="2"/>
  <c r="AF930" i="2"/>
  <c r="AA930" i="2"/>
  <c r="AF929" i="2"/>
  <c r="AA929" i="2"/>
  <c r="AF928" i="2"/>
  <c r="AA928" i="2"/>
  <c r="AF927" i="2"/>
  <c r="AA927" i="2"/>
  <c r="AF926" i="2"/>
  <c r="AA926" i="2"/>
  <c r="AF925" i="2"/>
  <c r="AA925" i="2"/>
  <c r="AF924" i="2"/>
  <c r="AA924" i="2"/>
  <c r="AF923" i="2"/>
  <c r="AA923" i="2"/>
  <c r="AF922" i="2"/>
  <c r="AA922" i="2"/>
  <c r="AF921" i="2"/>
  <c r="AA921" i="2"/>
  <c r="AF920" i="2"/>
  <c r="AA920" i="2"/>
  <c r="AF919" i="2"/>
  <c r="AA919" i="2"/>
  <c r="AF918" i="2"/>
  <c r="AA918" i="2"/>
  <c r="AF917" i="2"/>
  <c r="AA917" i="2"/>
  <c r="AF916" i="2"/>
  <c r="AA916" i="2"/>
  <c r="AF915" i="2"/>
  <c r="AA915" i="2"/>
  <c r="AF914" i="2"/>
  <c r="AA914" i="2"/>
  <c r="AF913" i="2"/>
  <c r="AA913" i="2"/>
  <c r="AF912" i="2"/>
  <c r="AA912" i="2"/>
  <c r="AF911" i="2"/>
  <c r="AA911" i="2"/>
  <c r="AF910" i="2"/>
  <c r="AA910" i="2"/>
  <c r="AF909" i="2"/>
  <c r="AA909" i="2"/>
  <c r="AF908" i="2"/>
  <c r="AA908" i="2"/>
  <c r="AF907" i="2"/>
  <c r="AA907" i="2"/>
  <c r="AF906" i="2"/>
  <c r="AA906" i="2"/>
  <c r="AF905" i="2"/>
  <c r="AA905" i="2"/>
  <c r="AF904" i="2"/>
  <c r="AA904" i="2"/>
  <c r="AF903" i="2"/>
  <c r="AA903" i="2"/>
  <c r="AF902" i="2"/>
  <c r="AA902" i="2"/>
  <c r="AF901" i="2"/>
  <c r="AA901" i="2"/>
  <c r="AF900" i="2"/>
  <c r="AA900" i="2"/>
  <c r="AF899" i="2"/>
  <c r="AA899" i="2"/>
  <c r="AF898" i="2"/>
  <c r="AA898" i="2"/>
  <c r="AF897" i="2"/>
  <c r="AA897" i="2"/>
  <c r="AF896" i="2"/>
  <c r="AA896" i="2"/>
  <c r="AF895" i="2"/>
  <c r="AA895" i="2"/>
  <c r="AF894" i="2"/>
  <c r="AA894" i="2"/>
  <c r="AF893" i="2"/>
  <c r="AA893" i="2"/>
  <c r="AF892" i="2"/>
  <c r="AA892" i="2"/>
  <c r="AF891" i="2"/>
  <c r="AA891" i="2"/>
  <c r="AF890" i="2"/>
  <c r="AA890" i="2"/>
  <c r="AF889" i="2"/>
  <c r="AA889" i="2"/>
  <c r="AF888" i="2"/>
  <c r="AA888" i="2"/>
  <c r="AF887" i="2"/>
  <c r="AA887" i="2"/>
  <c r="AF886" i="2"/>
  <c r="AA886" i="2"/>
  <c r="AF885" i="2"/>
  <c r="AA885" i="2"/>
  <c r="AF884" i="2"/>
  <c r="AA884" i="2"/>
  <c r="AF883" i="2"/>
  <c r="AA883" i="2"/>
  <c r="AF882" i="2"/>
  <c r="AA882" i="2"/>
  <c r="AF881" i="2"/>
  <c r="AA881" i="2"/>
  <c r="AF880" i="2"/>
  <c r="AA880" i="2"/>
  <c r="AF879" i="2"/>
  <c r="AA879" i="2"/>
  <c r="AF878" i="2"/>
  <c r="AA878" i="2"/>
  <c r="AF877" i="2"/>
  <c r="AA877" i="2"/>
  <c r="AF876" i="2"/>
  <c r="AA876" i="2"/>
  <c r="AF875" i="2"/>
  <c r="AA875" i="2"/>
  <c r="AF874" i="2"/>
  <c r="AA874" i="2"/>
  <c r="AF873" i="2"/>
  <c r="AA873" i="2"/>
  <c r="AF872" i="2"/>
  <c r="AA872" i="2"/>
  <c r="AF871" i="2"/>
  <c r="AA871" i="2"/>
  <c r="AF870" i="2"/>
  <c r="AA870" i="2"/>
  <c r="AF869" i="2"/>
  <c r="AA869" i="2"/>
  <c r="AF868" i="2"/>
  <c r="AA868" i="2"/>
  <c r="AF867" i="2"/>
  <c r="AA867" i="2"/>
  <c r="AF866" i="2"/>
  <c r="AA866" i="2"/>
  <c r="AF865" i="2"/>
  <c r="AA865" i="2"/>
  <c r="AF864" i="2"/>
  <c r="AA864" i="2"/>
  <c r="AF863" i="2"/>
  <c r="AA863" i="2"/>
  <c r="AF862" i="2"/>
  <c r="AA862" i="2"/>
  <c r="AF861" i="2"/>
  <c r="AA861" i="2"/>
  <c r="AF860" i="2"/>
  <c r="AA860" i="2"/>
  <c r="AF859" i="2"/>
  <c r="AA859" i="2"/>
  <c r="AF858" i="2"/>
  <c r="AA858" i="2"/>
  <c r="AF857" i="2"/>
  <c r="AA857" i="2"/>
  <c r="AF856" i="2"/>
  <c r="AA856" i="2"/>
  <c r="AF855" i="2"/>
  <c r="AA855" i="2"/>
  <c r="AF854" i="2"/>
  <c r="AA854" i="2"/>
  <c r="AF853" i="2"/>
  <c r="AA853" i="2"/>
  <c r="AF852" i="2"/>
  <c r="AA852" i="2"/>
  <c r="AF851" i="2"/>
  <c r="AA851" i="2"/>
  <c r="AF850" i="2"/>
  <c r="AA850" i="2"/>
  <c r="AF849" i="2"/>
  <c r="AA849" i="2"/>
  <c r="AF848" i="2"/>
  <c r="AA848" i="2"/>
  <c r="AF847" i="2"/>
  <c r="AA847" i="2"/>
  <c r="AF846" i="2"/>
  <c r="AA846" i="2"/>
  <c r="AF845" i="2"/>
  <c r="AA845" i="2"/>
  <c r="AF844" i="2"/>
  <c r="AA844" i="2"/>
  <c r="AF843" i="2"/>
  <c r="AA843" i="2"/>
  <c r="AF842" i="2"/>
  <c r="AA842" i="2"/>
  <c r="AF841" i="2"/>
  <c r="AA841" i="2"/>
  <c r="AF840" i="2"/>
  <c r="AA840" i="2"/>
  <c r="AF839" i="2"/>
  <c r="AA839" i="2"/>
  <c r="AF838" i="2"/>
  <c r="AA838" i="2"/>
  <c r="AF837" i="2"/>
  <c r="AA837" i="2"/>
  <c r="AF836" i="2"/>
  <c r="AA836" i="2"/>
  <c r="AF835" i="2"/>
  <c r="AA835" i="2"/>
  <c r="AF834" i="2"/>
  <c r="AA834" i="2"/>
  <c r="AF833" i="2"/>
  <c r="AA833" i="2"/>
  <c r="AF832" i="2"/>
  <c r="AA832" i="2"/>
  <c r="AF831" i="2"/>
  <c r="AA831" i="2"/>
  <c r="AF830" i="2"/>
  <c r="AA830" i="2"/>
  <c r="AF829" i="2"/>
  <c r="AA829" i="2"/>
  <c r="AF828" i="2"/>
  <c r="AA828" i="2"/>
  <c r="AF827" i="2"/>
  <c r="AA827" i="2"/>
  <c r="AF826" i="2"/>
  <c r="AA826" i="2"/>
  <c r="AF825" i="2"/>
  <c r="AA825" i="2"/>
  <c r="AF824" i="2"/>
  <c r="AA824" i="2"/>
  <c r="AF823" i="2"/>
  <c r="AA823" i="2"/>
  <c r="AF822" i="2"/>
  <c r="AA822" i="2"/>
  <c r="AF821" i="2"/>
  <c r="AA821" i="2"/>
  <c r="AF820" i="2"/>
  <c r="AA820" i="2"/>
  <c r="AF819" i="2"/>
  <c r="AA819" i="2"/>
  <c r="AF818" i="2"/>
  <c r="AA818" i="2"/>
  <c r="AF817" i="2"/>
  <c r="AA817" i="2"/>
  <c r="AF816" i="2"/>
  <c r="AA816" i="2"/>
  <c r="AF815" i="2"/>
  <c r="AA815" i="2"/>
  <c r="AF814" i="2"/>
  <c r="AA814" i="2"/>
  <c r="AF813" i="2"/>
  <c r="AA813" i="2"/>
  <c r="AF812" i="2"/>
  <c r="AA812" i="2"/>
  <c r="AF811" i="2"/>
  <c r="AA811" i="2"/>
  <c r="AF810" i="2"/>
  <c r="AA810" i="2"/>
  <c r="AF809" i="2"/>
  <c r="AA809" i="2"/>
  <c r="AF808" i="2"/>
  <c r="AA808" i="2"/>
  <c r="AF807" i="2"/>
  <c r="AA807" i="2"/>
  <c r="AF806" i="2"/>
  <c r="AA806" i="2"/>
  <c r="AF805" i="2"/>
  <c r="AA805" i="2"/>
  <c r="AF804" i="2"/>
  <c r="AA804" i="2"/>
  <c r="AF803" i="2"/>
  <c r="AA803" i="2"/>
  <c r="AF802" i="2"/>
  <c r="AA802" i="2"/>
  <c r="AF801" i="2"/>
  <c r="AA801" i="2"/>
  <c r="AF800" i="2"/>
  <c r="AA800" i="2"/>
  <c r="AF799" i="2"/>
  <c r="AA799" i="2"/>
  <c r="AF798" i="2"/>
  <c r="AA798" i="2"/>
  <c r="AF797" i="2"/>
  <c r="AA797" i="2"/>
  <c r="AF796" i="2"/>
  <c r="AA796" i="2"/>
  <c r="AF795" i="2"/>
  <c r="AA795" i="2"/>
  <c r="AF794" i="2"/>
  <c r="AA794" i="2"/>
  <c r="AF793" i="2"/>
  <c r="AA793" i="2"/>
  <c r="AF792" i="2"/>
  <c r="AA792" i="2"/>
  <c r="AF791" i="2"/>
  <c r="AA791" i="2"/>
  <c r="AF790" i="2"/>
  <c r="AA790" i="2"/>
  <c r="AF789" i="2"/>
  <c r="AA789" i="2"/>
  <c r="AF788" i="2"/>
  <c r="AA788" i="2"/>
  <c r="AF787" i="2"/>
  <c r="AA787" i="2"/>
  <c r="AF786" i="2"/>
  <c r="AA786" i="2"/>
  <c r="AF785" i="2"/>
  <c r="AA785" i="2"/>
  <c r="AF784" i="2"/>
  <c r="AA784" i="2"/>
  <c r="AU783" i="2"/>
  <c r="AF783" i="2"/>
  <c r="AA783" i="2"/>
  <c r="AF782" i="2"/>
  <c r="AA782" i="2"/>
  <c r="AF781" i="2"/>
  <c r="AA781" i="2"/>
  <c r="AU780" i="2"/>
  <c r="AF780" i="2"/>
  <c r="AA780" i="2"/>
  <c r="AU779" i="2"/>
  <c r="AF779" i="2"/>
  <c r="AA779" i="2"/>
  <c r="AU778" i="2"/>
  <c r="AF778" i="2"/>
  <c r="AA778" i="2"/>
  <c r="AU777" i="2"/>
  <c r="AF777" i="2"/>
  <c r="AA777" i="2"/>
  <c r="AU776" i="2"/>
  <c r="AF776" i="2"/>
  <c r="AA776" i="2"/>
  <c r="AU775" i="2"/>
  <c r="AF775" i="2"/>
  <c r="AA775" i="2"/>
  <c r="AU774" i="2"/>
  <c r="AF774" i="2"/>
  <c r="AA774" i="2"/>
  <c r="AU773" i="2"/>
  <c r="AF773" i="2"/>
  <c r="AA773" i="2"/>
  <c r="AU772" i="2"/>
  <c r="AF772" i="2"/>
  <c r="AA772" i="2"/>
  <c r="AU771" i="2"/>
  <c r="AF771" i="2"/>
  <c r="AA771" i="2"/>
  <c r="AU770" i="2"/>
  <c r="AF770" i="2"/>
  <c r="AA770" i="2"/>
  <c r="AU769" i="2"/>
  <c r="AF769" i="2"/>
  <c r="AA769" i="2"/>
  <c r="AU768" i="2"/>
  <c r="AF768" i="2"/>
  <c r="AA768" i="2"/>
  <c r="AF767" i="2"/>
  <c r="AA767" i="2"/>
  <c r="AU766" i="2"/>
  <c r="AF766" i="2"/>
  <c r="AA766" i="2"/>
  <c r="AU765" i="2"/>
  <c r="AF765" i="2"/>
  <c r="AA765" i="2"/>
  <c r="AU764" i="2"/>
  <c r="AF764" i="2"/>
  <c r="AA764" i="2"/>
  <c r="AU763" i="2"/>
  <c r="AF763" i="2"/>
  <c r="AA763" i="2"/>
  <c r="AU762" i="2"/>
  <c r="AF762" i="2"/>
  <c r="AA762" i="2"/>
  <c r="AU761" i="2"/>
  <c r="AF761" i="2"/>
  <c r="AA761" i="2"/>
  <c r="AU760" i="2"/>
  <c r="AF760" i="2"/>
  <c r="AA760" i="2"/>
  <c r="AU759" i="2"/>
  <c r="AF759" i="2"/>
  <c r="AA759" i="2"/>
  <c r="AU758" i="2"/>
  <c r="AF758" i="2"/>
  <c r="AA758" i="2"/>
  <c r="AU757" i="2"/>
  <c r="AF757" i="2"/>
  <c r="AA757" i="2"/>
  <c r="AU756" i="2"/>
  <c r="AF756" i="2"/>
  <c r="AA756" i="2"/>
  <c r="AU755" i="2"/>
  <c r="AF755" i="2"/>
  <c r="AA755" i="2"/>
  <c r="AU754" i="2"/>
  <c r="AF754" i="2"/>
  <c r="AA754" i="2"/>
  <c r="AU753" i="2"/>
  <c r="AF753" i="2"/>
  <c r="AA753" i="2"/>
  <c r="AU752" i="2"/>
  <c r="AF752" i="2"/>
  <c r="AA752" i="2"/>
  <c r="AU751" i="2"/>
  <c r="AF751" i="2"/>
  <c r="AA751" i="2"/>
  <c r="AU750" i="2"/>
  <c r="AF750" i="2"/>
  <c r="AA750" i="2"/>
  <c r="AU749" i="2"/>
  <c r="AF749" i="2"/>
  <c r="AA749" i="2"/>
  <c r="AU748" i="2"/>
  <c r="AF748" i="2"/>
  <c r="AA748" i="2"/>
  <c r="AU747" i="2"/>
  <c r="AF747" i="2"/>
  <c r="AA747" i="2"/>
  <c r="AF746" i="2"/>
  <c r="AA746" i="2"/>
  <c r="AU745" i="2"/>
  <c r="AF745" i="2"/>
  <c r="AA745" i="2"/>
  <c r="AU744" i="2"/>
  <c r="AF744" i="2"/>
  <c r="AA744" i="2"/>
  <c r="AU743" i="2"/>
  <c r="AF743" i="2"/>
  <c r="AA743" i="2"/>
  <c r="AU742" i="2"/>
  <c r="AF742" i="2"/>
  <c r="AA742" i="2"/>
  <c r="AU741" i="2"/>
  <c r="AF741" i="2"/>
  <c r="AA741" i="2"/>
  <c r="AU740" i="2"/>
  <c r="AF740" i="2"/>
  <c r="AA740" i="2"/>
  <c r="AU739" i="2"/>
  <c r="AF739" i="2"/>
  <c r="AA739" i="2"/>
  <c r="AU738" i="2"/>
  <c r="AF738" i="2"/>
  <c r="AA738" i="2"/>
  <c r="AU737" i="2"/>
  <c r="AF737" i="2"/>
  <c r="AA737" i="2"/>
  <c r="AU736" i="2"/>
  <c r="AF736" i="2"/>
  <c r="AA736" i="2"/>
  <c r="AU735" i="2"/>
  <c r="AF735" i="2"/>
  <c r="AA735" i="2"/>
  <c r="AU734" i="2"/>
  <c r="AF734" i="2"/>
  <c r="AA734" i="2"/>
  <c r="R734" i="2"/>
  <c r="AU733" i="2"/>
  <c r="AF733" i="2"/>
  <c r="AE733" i="2"/>
  <c r="AD733" i="2"/>
  <c r="AA733" i="2"/>
  <c r="AU732" i="2"/>
  <c r="AF732" i="2"/>
  <c r="AA732" i="2"/>
  <c r="AU731" i="2"/>
  <c r="AF731" i="2"/>
  <c r="AA731" i="2"/>
  <c r="AF730" i="2"/>
  <c r="AA730" i="2"/>
  <c r="AF729" i="2"/>
  <c r="AA729" i="2"/>
  <c r="AF728" i="2"/>
  <c r="AA728" i="2"/>
  <c r="AF727" i="2"/>
  <c r="AA727" i="2"/>
  <c r="AU726" i="2"/>
  <c r="AF726" i="2"/>
  <c r="AA726" i="2"/>
  <c r="AU725" i="2"/>
  <c r="AF725" i="2"/>
  <c r="AA725" i="2"/>
  <c r="AU724" i="2"/>
  <c r="AF724" i="2"/>
  <c r="AA724" i="2"/>
  <c r="AU723" i="2"/>
  <c r="AF723" i="2"/>
  <c r="AA723" i="2"/>
  <c r="AU722" i="2"/>
  <c r="AF722" i="2"/>
  <c r="AA722" i="2"/>
  <c r="AU721" i="2"/>
  <c r="AF721" i="2"/>
  <c r="AA721" i="2"/>
  <c r="AU720" i="2"/>
  <c r="AF720" i="2"/>
  <c r="AA720" i="2"/>
  <c r="AU719" i="2"/>
  <c r="AF719" i="2"/>
  <c r="AA719" i="2"/>
  <c r="AU718" i="2"/>
  <c r="AF718" i="2"/>
  <c r="AA718" i="2"/>
  <c r="AU717" i="2"/>
  <c r="AF717" i="2"/>
  <c r="AA717" i="2"/>
  <c r="AU716" i="2"/>
  <c r="AF716" i="2"/>
  <c r="AA716" i="2"/>
  <c r="AU715" i="2"/>
  <c r="AF715" i="2"/>
  <c r="AA715" i="2"/>
  <c r="AU714" i="2"/>
  <c r="AF714" i="2"/>
  <c r="AA714" i="2"/>
  <c r="AF713" i="2"/>
  <c r="AA713" i="2"/>
  <c r="AF712" i="2"/>
  <c r="AA712" i="2"/>
  <c r="AF711" i="2"/>
  <c r="AA711" i="2"/>
  <c r="AF710" i="2"/>
  <c r="AA710" i="2"/>
  <c r="AU709" i="2"/>
  <c r="AF709" i="2"/>
  <c r="AA709" i="2"/>
  <c r="AU708" i="2"/>
  <c r="AF708" i="2"/>
  <c r="AA708" i="2"/>
  <c r="AU707" i="2"/>
  <c r="AF707" i="2"/>
  <c r="AA707" i="2"/>
  <c r="AU706" i="2"/>
  <c r="AF706" i="2"/>
  <c r="AA706" i="2"/>
  <c r="AU705" i="2"/>
  <c r="AF705" i="2"/>
  <c r="AA705" i="2"/>
  <c r="AU704" i="2"/>
  <c r="AF704" i="2"/>
  <c r="AA704" i="2"/>
  <c r="AU703" i="2"/>
  <c r="AF703" i="2"/>
  <c r="AA703" i="2"/>
  <c r="AU702" i="2"/>
  <c r="AF702" i="2"/>
  <c r="AA702" i="2"/>
  <c r="AU701" i="2"/>
  <c r="AF701" i="2"/>
  <c r="AA701" i="2"/>
  <c r="AU700" i="2"/>
  <c r="AF700" i="2"/>
  <c r="AA700" i="2"/>
  <c r="AF699" i="2"/>
  <c r="AA699" i="2"/>
  <c r="AF698" i="2"/>
  <c r="AA698" i="2"/>
  <c r="AU697" i="2"/>
  <c r="AF697" i="2"/>
  <c r="AA697" i="2"/>
  <c r="AU696" i="2"/>
  <c r="AF696" i="2"/>
  <c r="AA696" i="2"/>
  <c r="AU695" i="2"/>
  <c r="AF695" i="2"/>
  <c r="AA695" i="2"/>
  <c r="AU694" i="2"/>
  <c r="AF694" i="2"/>
  <c r="AA694" i="2"/>
  <c r="AU693" i="2"/>
  <c r="AF693" i="2"/>
  <c r="AA693" i="2"/>
  <c r="AF692" i="2"/>
  <c r="AA692" i="2"/>
  <c r="AU691" i="2"/>
  <c r="AF691" i="2"/>
  <c r="AA691" i="2"/>
  <c r="AF690" i="2"/>
  <c r="AA690" i="2"/>
  <c r="AF689" i="2"/>
  <c r="AA689" i="2"/>
  <c r="AF688" i="2"/>
  <c r="AA688" i="2"/>
  <c r="AF687" i="2"/>
  <c r="AA687" i="2"/>
  <c r="AU686" i="2"/>
  <c r="AF686" i="2"/>
  <c r="AA686" i="2"/>
  <c r="AF685" i="2"/>
  <c r="AA685" i="2"/>
  <c r="AF684" i="2"/>
  <c r="AA684" i="2"/>
  <c r="AF683" i="2"/>
  <c r="AA683" i="2"/>
  <c r="AF682" i="2"/>
  <c r="AA682" i="2"/>
  <c r="AF681" i="2"/>
  <c r="AA681" i="2"/>
  <c r="AF680" i="2"/>
  <c r="AA680" i="2"/>
  <c r="AF679" i="2"/>
  <c r="AA679" i="2"/>
  <c r="AF678" i="2"/>
  <c r="AA678" i="2"/>
  <c r="AF677" i="2"/>
  <c r="AA677" i="2"/>
  <c r="AF676" i="2"/>
  <c r="AA676" i="2"/>
  <c r="AF675" i="2"/>
  <c r="AA675" i="2"/>
  <c r="AF674" i="2"/>
  <c r="AA674" i="2"/>
  <c r="AF673" i="2"/>
  <c r="AA673" i="2"/>
  <c r="AF672" i="2"/>
  <c r="AA672" i="2"/>
  <c r="AF671" i="2"/>
  <c r="AA671" i="2"/>
  <c r="AF670" i="2"/>
  <c r="AA670" i="2"/>
  <c r="AF669" i="2"/>
  <c r="AA669" i="2"/>
  <c r="AU668" i="2"/>
  <c r="AF668" i="2"/>
  <c r="AA668" i="2"/>
  <c r="AF667" i="2"/>
  <c r="AA667" i="2"/>
  <c r="AF666" i="2"/>
  <c r="AA666" i="2"/>
  <c r="AF665" i="2"/>
  <c r="AA665" i="2"/>
  <c r="AF664" i="2"/>
  <c r="AA664" i="2"/>
  <c r="AF663" i="2"/>
  <c r="AA663" i="2"/>
  <c r="AF662" i="2"/>
  <c r="AA662" i="2"/>
  <c r="AF661" i="2"/>
  <c r="AA661" i="2"/>
  <c r="AF660" i="2"/>
  <c r="AA660" i="2"/>
  <c r="AF659" i="2"/>
  <c r="AA659" i="2"/>
  <c r="AF658" i="2"/>
  <c r="AA658" i="2"/>
  <c r="AF657" i="2"/>
  <c r="AA657" i="2"/>
  <c r="AF656" i="2"/>
  <c r="AA656" i="2"/>
  <c r="AF655" i="2"/>
  <c r="AA655" i="2"/>
  <c r="AF654" i="2"/>
  <c r="AA654" i="2"/>
  <c r="AF653" i="2"/>
  <c r="AA653" i="2"/>
  <c r="AF652" i="2"/>
  <c r="AA652" i="2"/>
  <c r="AF651" i="2"/>
  <c r="AA651" i="2"/>
  <c r="AF650" i="2"/>
  <c r="AA650" i="2"/>
  <c r="AF649" i="2"/>
  <c r="AA649" i="2"/>
  <c r="AF648" i="2"/>
  <c r="AA648" i="2"/>
  <c r="AF647" i="2"/>
  <c r="AA647" i="2"/>
  <c r="AF646" i="2"/>
  <c r="AA646" i="2"/>
  <c r="AF645" i="2"/>
  <c r="AA645" i="2"/>
  <c r="AF644" i="2"/>
  <c r="AA644" i="2"/>
  <c r="AF643" i="2"/>
  <c r="AA643" i="2"/>
  <c r="AF642" i="2"/>
  <c r="AA642" i="2"/>
  <c r="AF641" i="2"/>
  <c r="AA641" i="2"/>
  <c r="AF640" i="2"/>
  <c r="AA640" i="2"/>
  <c r="AF639" i="2"/>
  <c r="AA639" i="2"/>
  <c r="AF638" i="2"/>
  <c r="AA638" i="2"/>
  <c r="AF637" i="2"/>
  <c r="AA637" i="2"/>
  <c r="AF636" i="2"/>
  <c r="AA636" i="2"/>
  <c r="AF635" i="2"/>
  <c r="AA635" i="2"/>
  <c r="AF634" i="2"/>
  <c r="AA634" i="2"/>
  <c r="AF633" i="2"/>
  <c r="AA633" i="2"/>
  <c r="AF632" i="2"/>
  <c r="AA632" i="2"/>
  <c r="AF631" i="2"/>
  <c r="AA631" i="2"/>
  <c r="AF630" i="2"/>
  <c r="AA630" i="2"/>
  <c r="AF629" i="2"/>
  <c r="AA629" i="2"/>
  <c r="AF628" i="2"/>
  <c r="AA628" i="2"/>
  <c r="AF627" i="2"/>
  <c r="AA627" i="2"/>
  <c r="AF626" i="2"/>
  <c r="AA626" i="2"/>
  <c r="AF625" i="2"/>
  <c r="AA625" i="2"/>
  <c r="AF624" i="2"/>
  <c r="AA624" i="2"/>
  <c r="AF623" i="2"/>
  <c r="AA623" i="2"/>
  <c r="AF622" i="2"/>
  <c r="AA622" i="2"/>
  <c r="AF621" i="2"/>
  <c r="AA621" i="2"/>
  <c r="AF620" i="2"/>
  <c r="AA620" i="2"/>
  <c r="AF619" i="2"/>
  <c r="AA619" i="2"/>
  <c r="AF618" i="2"/>
  <c r="AA618" i="2"/>
  <c r="AF617" i="2"/>
  <c r="AA617" i="2"/>
  <c r="AF616" i="2"/>
  <c r="AA616" i="2"/>
  <c r="AF615" i="2"/>
  <c r="AA615" i="2"/>
  <c r="AF614" i="2"/>
  <c r="AA614" i="2"/>
  <c r="AF613" i="2"/>
  <c r="AA613" i="2"/>
  <c r="AF612" i="2"/>
  <c r="AA612" i="2"/>
  <c r="AF611" i="2"/>
  <c r="AA611" i="2"/>
  <c r="AF610" i="2"/>
  <c r="AA610" i="2"/>
  <c r="AF609" i="2"/>
  <c r="AA609" i="2"/>
  <c r="AF608" i="2"/>
  <c r="AA608" i="2"/>
  <c r="AF607" i="2"/>
  <c r="AA607" i="2"/>
  <c r="AF606" i="2"/>
  <c r="AA606" i="2"/>
  <c r="AF605" i="2"/>
  <c r="AA605" i="2"/>
  <c r="AF604" i="2"/>
  <c r="AA604" i="2"/>
  <c r="AF603" i="2"/>
  <c r="AA603" i="2"/>
  <c r="AF602" i="2"/>
  <c r="AA602" i="2"/>
  <c r="AF601" i="2"/>
  <c r="AA601" i="2"/>
  <c r="AF600" i="2"/>
  <c r="AA600" i="2"/>
  <c r="AF599" i="2"/>
  <c r="AA599" i="2"/>
  <c r="AF598" i="2"/>
  <c r="AA598" i="2"/>
  <c r="AF597" i="2"/>
  <c r="AA597" i="2"/>
  <c r="AF596" i="2"/>
  <c r="AA596" i="2"/>
  <c r="AF595" i="2"/>
  <c r="AA595" i="2"/>
  <c r="AF594" i="2"/>
  <c r="AA594" i="2"/>
  <c r="AF593" i="2"/>
  <c r="AA593" i="2"/>
  <c r="AF592" i="2"/>
  <c r="AA592" i="2"/>
  <c r="AF591" i="2"/>
  <c r="AA591" i="2"/>
  <c r="AF590" i="2"/>
  <c r="AA590" i="2"/>
  <c r="AF589" i="2"/>
  <c r="AA589" i="2"/>
  <c r="AF588" i="2"/>
  <c r="AA588" i="2"/>
  <c r="AF587" i="2"/>
  <c r="AA587" i="2"/>
  <c r="AF586" i="2"/>
  <c r="AA586" i="2"/>
  <c r="AF585" i="2"/>
  <c r="AA585" i="2"/>
  <c r="AF584" i="2"/>
  <c r="AA584" i="2"/>
  <c r="AF583" i="2"/>
  <c r="AA583" i="2"/>
  <c r="AF582" i="2"/>
  <c r="AA582" i="2"/>
  <c r="AF581" i="2"/>
  <c r="AA581" i="2"/>
  <c r="AF580" i="2"/>
  <c r="AA580" i="2"/>
  <c r="AF579" i="2"/>
  <c r="AA579" i="2"/>
  <c r="AF578" i="2"/>
  <c r="AA578" i="2"/>
  <c r="AF577" i="2"/>
  <c r="AA577" i="2"/>
  <c r="AF576" i="2"/>
  <c r="AA576" i="2"/>
  <c r="AF575" i="2"/>
  <c r="AA575" i="2"/>
  <c r="AF574" i="2"/>
  <c r="AA574" i="2"/>
  <c r="AF573" i="2"/>
  <c r="AA573" i="2"/>
  <c r="AF572" i="2"/>
  <c r="AA572" i="2"/>
  <c r="AF571" i="2"/>
  <c r="AA571" i="2"/>
  <c r="AF570" i="2"/>
  <c r="AA570" i="2"/>
  <c r="AF569" i="2"/>
  <c r="AA569" i="2"/>
  <c r="AF568" i="2"/>
  <c r="AA568" i="2"/>
  <c r="AF567" i="2"/>
  <c r="AA567" i="2"/>
  <c r="AF566" i="2"/>
  <c r="AA566" i="2"/>
  <c r="AF565" i="2"/>
  <c r="AA565" i="2"/>
  <c r="AF564" i="2"/>
  <c r="AA564" i="2"/>
  <c r="AF563" i="2"/>
  <c r="AA563" i="2"/>
  <c r="AF562" i="2"/>
  <c r="AA562" i="2"/>
  <c r="AF561" i="2"/>
  <c r="AA561" i="2"/>
  <c r="AF560" i="2"/>
  <c r="AA560" i="2"/>
  <c r="AF559" i="2"/>
  <c r="AA559" i="2"/>
  <c r="AF558" i="2"/>
  <c r="AA558" i="2"/>
  <c r="AF557" i="2"/>
  <c r="AA557" i="2"/>
  <c r="AF556" i="2"/>
  <c r="AA556" i="2"/>
  <c r="AF555" i="2"/>
  <c r="AA555" i="2"/>
  <c r="AF554" i="2"/>
  <c r="AA554" i="2"/>
  <c r="AF553" i="2"/>
  <c r="AA553" i="2"/>
  <c r="AF552" i="2"/>
  <c r="AA552" i="2"/>
  <c r="AF551" i="2"/>
  <c r="AA551" i="2"/>
  <c r="AF550" i="2"/>
  <c r="AA550" i="2"/>
  <c r="AF549" i="2"/>
  <c r="AA549" i="2"/>
  <c r="AF548" i="2"/>
  <c r="AA548" i="2"/>
  <c r="AF547" i="2"/>
  <c r="AA547" i="2"/>
  <c r="AF546" i="2"/>
  <c r="AA546" i="2"/>
  <c r="AF545" i="2"/>
  <c r="AA545" i="2"/>
  <c r="AF544" i="2"/>
  <c r="AA544" i="2"/>
  <c r="AF543" i="2"/>
  <c r="AA543" i="2"/>
  <c r="AF542" i="2"/>
  <c r="AA542" i="2"/>
  <c r="AF541" i="2"/>
  <c r="AA541" i="2"/>
  <c r="AF540" i="2"/>
  <c r="AA540" i="2"/>
  <c r="AF539" i="2"/>
  <c r="AA539" i="2"/>
  <c r="AF538" i="2"/>
  <c r="AA538" i="2"/>
  <c r="AF537" i="2"/>
  <c r="AA537" i="2"/>
  <c r="AF536" i="2"/>
  <c r="AA536" i="2"/>
  <c r="AF535" i="2"/>
  <c r="AA535" i="2"/>
  <c r="AF534" i="2"/>
  <c r="AA534" i="2"/>
  <c r="AF533" i="2"/>
  <c r="AA533" i="2"/>
  <c r="AF532" i="2"/>
  <c r="AA532" i="2"/>
  <c r="AF531" i="2"/>
  <c r="AA531" i="2"/>
  <c r="AF530" i="2"/>
  <c r="AA530" i="2"/>
  <c r="AF529" i="2"/>
  <c r="AA529" i="2"/>
  <c r="AF528" i="2"/>
  <c r="AA528" i="2"/>
  <c r="AF527" i="2"/>
  <c r="AA527" i="2"/>
  <c r="AF526" i="2"/>
  <c r="AA526" i="2"/>
  <c r="AF525" i="2"/>
  <c r="AA525" i="2"/>
  <c r="AF524" i="2"/>
  <c r="AA524" i="2"/>
  <c r="AF523" i="2"/>
  <c r="AA523" i="2"/>
  <c r="AF522" i="2"/>
  <c r="AA522" i="2"/>
  <c r="AF521" i="2"/>
  <c r="AA521" i="2"/>
  <c r="AF520" i="2"/>
  <c r="AA520" i="2"/>
  <c r="AF519" i="2"/>
  <c r="AA519" i="2"/>
  <c r="AF518" i="2"/>
  <c r="AA518" i="2"/>
  <c r="AF517" i="2"/>
  <c r="AA517" i="2"/>
  <c r="AF516" i="2"/>
  <c r="AA516" i="2"/>
  <c r="AF515" i="2"/>
  <c r="AA515" i="2"/>
  <c r="AF514" i="2"/>
  <c r="AA514" i="2"/>
  <c r="AF513" i="2"/>
  <c r="AA513" i="2"/>
  <c r="AF512" i="2"/>
  <c r="AA512" i="2"/>
  <c r="AF511" i="2"/>
  <c r="AA511" i="2"/>
  <c r="AF510" i="2"/>
  <c r="AA510" i="2"/>
  <c r="AF509" i="2"/>
  <c r="AA509" i="2"/>
  <c r="AF508" i="2"/>
  <c r="AA508" i="2"/>
  <c r="AF507" i="2"/>
  <c r="AA507" i="2"/>
  <c r="AF506" i="2"/>
  <c r="AA506" i="2"/>
  <c r="AF505" i="2"/>
  <c r="AA505" i="2"/>
  <c r="AF504" i="2"/>
  <c r="AA504" i="2"/>
  <c r="AF503" i="2"/>
  <c r="AA503" i="2"/>
  <c r="AF502" i="2"/>
  <c r="AA502" i="2"/>
  <c r="AF501" i="2"/>
  <c r="AA501" i="2"/>
  <c r="AF500" i="2"/>
  <c r="AA500" i="2"/>
  <c r="AF499" i="2"/>
  <c r="AA499" i="2"/>
  <c r="AF498" i="2"/>
  <c r="AA498" i="2"/>
  <c r="AF497" i="2"/>
  <c r="AA497" i="2"/>
  <c r="AF496" i="2"/>
  <c r="AA496" i="2"/>
  <c r="AF495" i="2"/>
  <c r="AA495" i="2"/>
  <c r="AF494" i="2"/>
  <c r="AA494" i="2"/>
  <c r="AF493" i="2"/>
  <c r="AA493" i="2"/>
  <c r="AF492" i="2"/>
  <c r="AA492" i="2"/>
  <c r="AF491" i="2"/>
  <c r="AA491" i="2"/>
  <c r="AF490" i="2"/>
  <c r="AA490" i="2"/>
  <c r="AF489" i="2"/>
  <c r="AA489" i="2"/>
  <c r="AF488" i="2"/>
  <c r="AA488" i="2"/>
  <c r="AF487" i="2"/>
  <c r="AA487" i="2"/>
  <c r="AF486" i="2"/>
  <c r="AA486" i="2"/>
  <c r="AF485" i="2"/>
  <c r="AA485" i="2"/>
  <c r="AF484" i="2"/>
  <c r="AA484" i="2"/>
  <c r="AF483" i="2"/>
  <c r="AA483" i="2"/>
  <c r="AF482" i="2"/>
  <c r="AA482" i="2"/>
  <c r="AF481" i="2"/>
  <c r="AA481" i="2"/>
  <c r="AF480" i="2"/>
  <c r="AA480" i="2"/>
  <c r="AF479" i="2"/>
  <c r="AA479" i="2"/>
  <c r="AF478" i="2"/>
  <c r="AA478" i="2"/>
  <c r="AF477" i="2"/>
  <c r="AA477" i="2"/>
  <c r="AF476" i="2"/>
  <c r="AA476" i="2"/>
  <c r="AF475" i="2"/>
  <c r="AA475" i="2"/>
  <c r="AF474" i="2"/>
  <c r="AA474" i="2"/>
  <c r="AF473" i="2"/>
  <c r="AA473" i="2"/>
  <c r="AF472" i="2"/>
  <c r="AA472" i="2"/>
  <c r="AF471" i="2"/>
  <c r="AA471" i="2"/>
  <c r="AF470" i="2"/>
  <c r="AA470" i="2"/>
  <c r="AF469" i="2"/>
  <c r="AA469" i="2"/>
  <c r="AF468" i="2"/>
  <c r="AA468" i="2"/>
  <c r="AF467" i="2"/>
  <c r="AA467" i="2"/>
  <c r="AF466" i="2"/>
  <c r="AA466" i="2"/>
  <c r="AF465" i="2"/>
  <c r="AA465" i="2"/>
  <c r="AF464" i="2"/>
  <c r="AA464" i="2"/>
  <c r="AF463" i="2"/>
  <c r="AA463" i="2"/>
  <c r="AF462" i="2"/>
  <c r="AA462" i="2"/>
  <c r="AF461" i="2"/>
  <c r="AA461" i="2"/>
  <c r="AF460" i="2"/>
  <c r="AA460" i="2"/>
  <c r="AF459" i="2"/>
  <c r="AA459" i="2"/>
  <c r="AF458" i="2"/>
  <c r="AA458" i="2"/>
  <c r="AF457" i="2"/>
  <c r="AA457" i="2"/>
  <c r="AF456" i="2"/>
  <c r="AA456" i="2"/>
  <c r="AF455" i="2"/>
  <c r="AA455" i="2"/>
  <c r="AF454" i="2"/>
  <c r="AA454" i="2"/>
  <c r="AF453" i="2"/>
  <c r="AA453" i="2"/>
  <c r="AF452" i="2"/>
  <c r="AA452" i="2"/>
  <c r="AF451" i="2"/>
  <c r="AA451" i="2"/>
  <c r="AF450" i="2"/>
  <c r="AA450" i="2"/>
  <c r="AF449" i="2"/>
  <c r="AA449" i="2"/>
  <c r="AF448" i="2"/>
  <c r="AA448" i="2"/>
  <c r="AF447" i="2"/>
  <c r="AA447" i="2"/>
  <c r="AF446" i="2"/>
  <c r="AA446" i="2"/>
  <c r="AU445" i="2"/>
  <c r="AF445" i="2"/>
  <c r="AA445" i="2"/>
  <c r="AF444" i="2"/>
  <c r="AA444" i="2"/>
  <c r="AF443" i="2"/>
  <c r="AA443" i="2"/>
  <c r="AF442" i="2"/>
  <c r="AA442" i="2"/>
  <c r="AF441" i="2"/>
  <c r="AA441" i="2"/>
  <c r="AF440" i="2"/>
  <c r="AA440" i="2"/>
  <c r="AF439" i="2"/>
  <c r="AA439" i="2"/>
  <c r="AF438" i="2"/>
  <c r="AA438" i="2"/>
  <c r="AF437" i="2"/>
  <c r="AA437" i="2"/>
  <c r="AF436" i="2"/>
  <c r="AA436" i="2"/>
  <c r="AF435" i="2"/>
  <c r="AA435" i="2"/>
  <c r="AF434" i="2"/>
  <c r="AA434" i="2"/>
  <c r="AF433" i="2"/>
  <c r="AA433" i="2"/>
  <c r="AF432" i="2"/>
  <c r="AA432" i="2"/>
  <c r="AF431" i="2"/>
  <c r="AA431" i="2"/>
  <c r="AF430" i="2"/>
  <c r="AA430" i="2"/>
  <c r="AF429" i="2"/>
  <c r="AA429" i="2"/>
  <c r="AF428" i="2"/>
  <c r="AA428" i="2"/>
  <c r="AF427" i="2"/>
  <c r="AA427" i="2"/>
  <c r="AF426" i="2"/>
  <c r="AA426" i="2"/>
  <c r="AF425" i="2"/>
  <c r="AA425" i="2"/>
  <c r="AF424" i="2"/>
  <c r="AA424" i="2"/>
  <c r="AF423" i="2"/>
  <c r="AA423" i="2"/>
  <c r="AF422" i="2"/>
  <c r="AA422" i="2"/>
  <c r="AF421" i="2"/>
  <c r="AA421" i="2"/>
  <c r="AF420" i="2"/>
  <c r="AA420" i="2"/>
  <c r="AF419" i="2"/>
  <c r="AA419" i="2"/>
  <c r="AU418" i="2"/>
  <c r="AF418" i="2"/>
  <c r="AA418" i="2"/>
  <c r="AU417" i="2"/>
  <c r="AF417" i="2"/>
  <c r="AA417" i="2"/>
  <c r="AU416" i="2"/>
  <c r="AF416" i="2"/>
  <c r="AA416" i="2"/>
  <c r="AU415" i="2"/>
  <c r="AF415" i="2"/>
  <c r="AA415" i="2"/>
  <c r="AF414" i="2"/>
  <c r="AA414" i="2"/>
  <c r="AF413" i="2"/>
  <c r="AA413" i="2"/>
  <c r="AF412" i="2"/>
  <c r="AA412" i="2"/>
  <c r="AF411" i="2"/>
  <c r="AA411" i="2"/>
  <c r="AF410" i="2"/>
  <c r="AA410" i="2"/>
  <c r="AU409" i="2"/>
  <c r="AF409" i="2"/>
  <c r="AA409" i="2"/>
  <c r="AF408" i="2"/>
  <c r="AA408" i="2"/>
  <c r="AF407" i="2"/>
  <c r="AA407" i="2"/>
  <c r="AU406" i="2"/>
  <c r="AF406" i="2"/>
  <c r="AA406" i="2"/>
  <c r="AU405" i="2"/>
  <c r="AF405" i="2"/>
  <c r="AA405" i="2"/>
  <c r="AU404" i="2"/>
  <c r="AF404" i="2"/>
  <c r="AA404" i="2"/>
  <c r="AU403" i="2"/>
  <c r="AF403" i="2"/>
  <c r="AA403" i="2"/>
  <c r="AU402" i="2"/>
  <c r="AF402" i="2"/>
  <c r="AA402" i="2"/>
  <c r="AF401" i="2"/>
  <c r="AA401" i="2"/>
  <c r="AF400" i="2"/>
  <c r="AA400" i="2"/>
  <c r="AU399" i="2"/>
  <c r="AF399" i="2"/>
  <c r="AA399" i="2"/>
  <c r="AF398" i="2"/>
  <c r="AA398" i="2"/>
  <c r="AF397" i="2"/>
  <c r="AA397" i="2"/>
  <c r="AU396" i="2"/>
  <c r="AF396" i="2"/>
  <c r="AA396" i="2"/>
  <c r="AF395" i="2"/>
  <c r="AA395" i="2"/>
  <c r="AF394" i="2"/>
  <c r="AA394" i="2"/>
  <c r="AU393" i="2"/>
  <c r="AF393" i="2"/>
  <c r="AA393" i="2"/>
  <c r="AU392" i="2"/>
  <c r="AF392" i="2"/>
  <c r="AA392" i="2"/>
  <c r="AU391" i="2"/>
  <c r="AF391" i="2"/>
  <c r="AA391" i="2"/>
  <c r="AU390" i="2"/>
  <c r="AF390" i="2"/>
  <c r="AA390" i="2"/>
  <c r="AU389" i="2"/>
  <c r="AF389" i="2"/>
  <c r="AA389" i="2"/>
  <c r="AU388" i="2"/>
  <c r="AF388" i="2"/>
  <c r="AA388" i="2"/>
  <c r="AU387" i="2"/>
  <c r="AF387" i="2"/>
  <c r="AA387" i="2"/>
  <c r="AU386" i="2"/>
  <c r="AF386" i="2"/>
  <c r="AA386" i="2"/>
  <c r="AU385" i="2"/>
  <c r="AF385" i="2"/>
  <c r="AA385" i="2"/>
  <c r="AU384" i="2"/>
  <c r="AF384" i="2"/>
  <c r="AA384" i="2"/>
  <c r="AU383" i="2"/>
  <c r="AF383" i="2"/>
  <c r="AA383" i="2"/>
  <c r="AF382" i="2"/>
  <c r="AA382" i="2"/>
  <c r="AU381" i="2"/>
  <c r="AF381" i="2"/>
  <c r="AA381" i="2"/>
  <c r="AF380" i="2"/>
  <c r="AA380" i="2"/>
  <c r="AF379" i="2"/>
  <c r="AA379" i="2"/>
  <c r="AF378" i="2"/>
  <c r="AA378" i="2"/>
  <c r="AF377" i="2"/>
  <c r="AA377" i="2"/>
  <c r="AU376" i="2"/>
  <c r="AF376" i="2"/>
  <c r="AA376" i="2"/>
  <c r="AU375" i="2"/>
  <c r="AF375" i="2"/>
  <c r="AA375" i="2"/>
  <c r="AU374" i="2"/>
  <c r="AF374" i="2"/>
  <c r="AA374" i="2"/>
  <c r="AU373" i="2"/>
  <c r="AF373" i="2"/>
  <c r="AA373" i="2"/>
  <c r="AU372" i="2"/>
  <c r="AF372" i="2"/>
  <c r="AA372" i="2"/>
  <c r="AU371" i="2"/>
  <c r="AF371" i="2"/>
  <c r="AA371" i="2"/>
  <c r="AU370" i="2"/>
  <c r="AF370" i="2"/>
  <c r="AA370" i="2"/>
  <c r="AU369" i="2"/>
  <c r="AF369" i="2"/>
  <c r="AA369" i="2"/>
  <c r="AU368" i="2"/>
  <c r="AF368" i="2"/>
  <c r="AA368" i="2"/>
  <c r="R368" i="2"/>
  <c r="AU367" i="2"/>
  <c r="AF367" i="2"/>
  <c r="AE367" i="2"/>
  <c r="AD367" i="2"/>
  <c r="AA367" i="2"/>
  <c r="AU366" i="2"/>
  <c r="AF366" i="2"/>
  <c r="AA366" i="2"/>
  <c r="AU365" i="2"/>
  <c r="AF365" i="2"/>
  <c r="AA365" i="2"/>
  <c r="AU364" i="2"/>
  <c r="AF364" i="2"/>
  <c r="AA364" i="2"/>
  <c r="AF363" i="2"/>
  <c r="AA363" i="2"/>
  <c r="AF362" i="2"/>
  <c r="AA362" i="2"/>
  <c r="AF361" i="2"/>
  <c r="AA361" i="2"/>
  <c r="AF360" i="2"/>
  <c r="AA360" i="2"/>
  <c r="AF359" i="2"/>
  <c r="AA359" i="2"/>
  <c r="AF358" i="2"/>
  <c r="AA358" i="2"/>
  <c r="AF357" i="2"/>
  <c r="AA357" i="2"/>
  <c r="AF356" i="2"/>
  <c r="AA356" i="2"/>
  <c r="AF355" i="2"/>
  <c r="AA355" i="2"/>
  <c r="AF354" i="2"/>
  <c r="AA354" i="2"/>
  <c r="AU353" i="2"/>
  <c r="AF353" i="2"/>
  <c r="AA353" i="2"/>
  <c r="AU352" i="2"/>
  <c r="AF352" i="2"/>
  <c r="AA352" i="2"/>
  <c r="AU351" i="2"/>
  <c r="AF351" i="2"/>
  <c r="AA351" i="2"/>
  <c r="AU350" i="2"/>
  <c r="AF350" i="2"/>
  <c r="AA350" i="2"/>
  <c r="AF349" i="2"/>
  <c r="AA349" i="2"/>
  <c r="AF348" i="2"/>
  <c r="AA348" i="2"/>
  <c r="AU347" i="2"/>
  <c r="AF347" i="2"/>
  <c r="AA347" i="2"/>
  <c r="AU346" i="2"/>
  <c r="AF346" i="2"/>
  <c r="AA346" i="2"/>
  <c r="AU345" i="2"/>
  <c r="AF345" i="2"/>
  <c r="AA345" i="2"/>
  <c r="AU344" i="2"/>
  <c r="AF344" i="2"/>
  <c r="AA344" i="2"/>
  <c r="AF343" i="2"/>
  <c r="AA343" i="2"/>
  <c r="AF342" i="2"/>
  <c r="AA342" i="2"/>
  <c r="AF341" i="2"/>
  <c r="AA341" i="2"/>
  <c r="AF340" i="2"/>
  <c r="AA340" i="2"/>
  <c r="AU339" i="2"/>
  <c r="AF339" i="2"/>
  <c r="AA339" i="2"/>
  <c r="AF338" i="2"/>
  <c r="AA338" i="2"/>
  <c r="AF337" i="2"/>
  <c r="AA337" i="2"/>
  <c r="AF336" i="2"/>
  <c r="AA336" i="2"/>
  <c r="AF335" i="2"/>
  <c r="AA335" i="2"/>
  <c r="AF334" i="2"/>
  <c r="AA334" i="2"/>
  <c r="AF333" i="2"/>
  <c r="AA333" i="2"/>
  <c r="AF332" i="2"/>
  <c r="AA332" i="2"/>
  <c r="AF331" i="2"/>
  <c r="AA331" i="2"/>
  <c r="AF330" i="2"/>
  <c r="AA330" i="2"/>
  <c r="AF329" i="2"/>
  <c r="AA329" i="2"/>
  <c r="AF328" i="2"/>
  <c r="AA328" i="2"/>
  <c r="AF327" i="2"/>
  <c r="AA327" i="2"/>
  <c r="AF326" i="2"/>
  <c r="AA326" i="2"/>
  <c r="AF325" i="2"/>
  <c r="AA325" i="2"/>
  <c r="AF324" i="2"/>
  <c r="AA324" i="2"/>
  <c r="AF323" i="2"/>
  <c r="AA323" i="2"/>
  <c r="AF322" i="2"/>
  <c r="AA322" i="2"/>
  <c r="AF321" i="2"/>
  <c r="AA321" i="2"/>
  <c r="AF320" i="2"/>
  <c r="AA320" i="2"/>
  <c r="AF319" i="2"/>
  <c r="AA319" i="2"/>
  <c r="AF318" i="2"/>
  <c r="AA318" i="2"/>
  <c r="AF317" i="2"/>
  <c r="AA317" i="2"/>
  <c r="AF316" i="2"/>
  <c r="AA316" i="2"/>
  <c r="AF315" i="2"/>
  <c r="AA315" i="2"/>
  <c r="AF314" i="2"/>
  <c r="AA314" i="2"/>
  <c r="AF313" i="2"/>
  <c r="AA313" i="2"/>
  <c r="AF312" i="2"/>
  <c r="AA312" i="2"/>
  <c r="AF311" i="2"/>
  <c r="AA311" i="2"/>
  <c r="AF310" i="2"/>
  <c r="AA310" i="2"/>
  <c r="AF309" i="2"/>
  <c r="AA309" i="2"/>
  <c r="AF308" i="2"/>
  <c r="AA308" i="2"/>
  <c r="AF307" i="2"/>
  <c r="AA307" i="2"/>
  <c r="AF306" i="2"/>
  <c r="AA306" i="2"/>
  <c r="AF305" i="2"/>
  <c r="AA305" i="2"/>
  <c r="AF304" i="2"/>
  <c r="AA304" i="2"/>
  <c r="AF303" i="2"/>
  <c r="AA303" i="2"/>
  <c r="AF302" i="2"/>
  <c r="AA302" i="2"/>
  <c r="AF301" i="2"/>
  <c r="AA301" i="2"/>
  <c r="AF300" i="2"/>
  <c r="AA300" i="2"/>
  <c r="AF299" i="2"/>
  <c r="AA299" i="2"/>
  <c r="AF298" i="2"/>
  <c r="AA298" i="2"/>
  <c r="AF297" i="2"/>
  <c r="AA297" i="2"/>
  <c r="AF296" i="2"/>
  <c r="AA296" i="2"/>
  <c r="AF295" i="2"/>
  <c r="AA295" i="2"/>
  <c r="AF294" i="2"/>
  <c r="AA294" i="2"/>
  <c r="AF293" i="2"/>
  <c r="AA293" i="2"/>
  <c r="AF292" i="2"/>
  <c r="AA292" i="2"/>
  <c r="AF291" i="2"/>
  <c r="AA291" i="2"/>
  <c r="AF290" i="2"/>
  <c r="AA290" i="2"/>
  <c r="AF289" i="2"/>
  <c r="AA289" i="2"/>
  <c r="AF288" i="2"/>
  <c r="AA288" i="2"/>
  <c r="AF287" i="2"/>
  <c r="AA287" i="2"/>
  <c r="AF286" i="2"/>
  <c r="AA286" i="2"/>
  <c r="AF285" i="2"/>
  <c r="AA285" i="2"/>
  <c r="AF284" i="2"/>
  <c r="AA284" i="2"/>
  <c r="AF283" i="2"/>
  <c r="AA283" i="2"/>
  <c r="AF282" i="2"/>
  <c r="AA282" i="2"/>
  <c r="AF281" i="2"/>
  <c r="AA281" i="2"/>
  <c r="AF280" i="2"/>
  <c r="AA280" i="2"/>
  <c r="AF279" i="2"/>
  <c r="AA279" i="2"/>
  <c r="AF278" i="2"/>
  <c r="AA278" i="2"/>
  <c r="AF277" i="2"/>
  <c r="AA277" i="2"/>
  <c r="AF276" i="2"/>
  <c r="AA276" i="2"/>
  <c r="AF275" i="2"/>
  <c r="AA275" i="2"/>
  <c r="AF274" i="2"/>
  <c r="AA274" i="2"/>
  <c r="AF273" i="2"/>
  <c r="AA273" i="2"/>
  <c r="AF272" i="2"/>
  <c r="AA272" i="2"/>
  <c r="AF271" i="2"/>
  <c r="AA271" i="2"/>
  <c r="AF270" i="2"/>
  <c r="AA270" i="2"/>
  <c r="AF269" i="2"/>
  <c r="AA269" i="2"/>
  <c r="AF268" i="2"/>
  <c r="AA268" i="2"/>
  <c r="AF267" i="2"/>
  <c r="AA267" i="2"/>
  <c r="AF266" i="2"/>
  <c r="AA266" i="2"/>
  <c r="AF265" i="2"/>
  <c r="AA265" i="2"/>
  <c r="AF264" i="2"/>
  <c r="AA264" i="2"/>
  <c r="AF263" i="2"/>
  <c r="AA263" i="2"/>
  <c r="AF262" i="2"/>
  <c r="AA262" i="2"/>
  <c r="AF261" i="2"/>
  <c r="AA261" i="2"/>
  <c r="AF260" i="2"/>
  <c r="AA260" i="2"/>
  <c r="AF259" i="2"/>
  <c r="AA259" i="2"/>
  <c r="AF258" i="2"/>
  <c r="AA258" i="2"/>
  <c r="AF257" i="2"/>
  <c r="AA257" i="2"/>
  <c r="AF256" i="2"/>
  <c r="AA256" i="2"/>
  <c r="AF255" i="2"/>
  <c r="AA255" i="2"/>
  <c r="AF254" i="2"/>
  <c r="AA254" i="2"/>
  <c r="AF253" i="2"/>
  <c r="AA253" i="2"/>
  <c r="AF252" i="2"/>
  <c r="AA252" i="2"/>
  <c r="AF251" i="2"/>
  <c r="AA251" i="2"/>
  <c r="AF250" i="2"/>
  <c r="AA250" i="2"/>
  <c r="AF249" i="2"/>
  <c r="AA249" i="2"/>
  <c r="AF248" i="2"/>
  <c r="AA248" i="2"/>
  <c r="AF247" i="2"/>
  <c r="AA247" i="2"/>
  <c r="AF246" i="2"/>
  <c r="AA246" i="2"/>
  <c r="AF245" i="2"/>
  <c r="AA245" i="2"/>
  <c r="AF244" i="2"/>
  <c r="AA244" i="2"/>
  <c r="AF243" i="2"/>
  <c r="AA243" i="2"/>
  <c r="AF242" i="2"/>
  <c r="AA242" i="2"/>
  <c r="AF241" i="2"/>
  <c r="AA241" i="2"/>
  <c r="AF240" i="2"/>
  <c r="AA240" i="2"/>
  <c r="AF239" i="2"/>
  <c r="AA239" i="2"/>
  <c r="AF238" i="2"/>
  <c r="AA238" i="2"/>
  <c r="AF237" i="2"/>
  <c r="AA237" i="2"/>
  <c r="AF236" i="2"/>
  <c r="AA236" i="2"/>
  <c r="AF235" i="2"/>
  <c r="AA235" i="2"/>
  <c r="AF234" i="2"/>
  <c r="AA234" i="2"/>
  <c r="AF233" i="2"/>
  <c r="AA233" i="2"/>
  <c r="AF232" i="2"/>
  <c r="AA232" i="2"/>
  <c r="AF231" i="2"/>
  <c r="AA231" i="2"/>
  <c r="AF230" i="2"/>
  <c r="AA230" i="2"/>
  <c r="AF229" i="2"/>
  <c r="AA229" i="2"/>
  <c r="AF228" i="2"/>
  <c r="AA228" i="2"/>
  <c r="AF227" i="2"/>
  <c r="AA227" i="2"/>
  <c r="AF226" i="2"/>
  <c r="AA226" i="2"/>
  <c r="AF225" i="2"/>
  <c r="AA225" i="2"/>
  <c r="AF224" i="2"/>
  <c r="AA224" i="2"/>
  <c r="AF223" i="2"/>
  <c r="AA223" i="2"/>
  <c r="AF222" i="2"/>
  <c r="AA222" i="2"/>
  <c r="AF221" i="2"/>
  <c r="AA221" i="2"/>
  <c r="AF220" i="2"/>
  <c r="AA220" i="2"/>
  <c r="AF219" i="2"/>
  <c r="AA219" i="2"/>
  <c r="AF218" i="2"/>
  <c r="AA218" i="2"/>
  <c r="AF217" i="2"/>
  <c r="AA217" i="2"/>
  <c r="AF216" i="2"/>
  <c r="AA216" i="2"/>
  <c r="AF215" i="2"/>
  <c r="AA215" i="2"/>
  <c r="AF214" i="2"/>
  <c r="AA214" i="2"/>
  <c r="AF213" i="2"/>
  <c r="AA213" i="2"/>
  <c r="AF212" i="2"/>
  <c r="AA212" i="2"/>
  <c r="AF211" i="2"/>
  <c r="AA211" i="2"/>
  <c r="AF210" i="2"/>
  <c r="AA210" i="2"/>
  <c r="AF209" i="2"/>
  <c r="AA209" i="2"/>
  <c r="AF208" i="2"/>
  <c r="AA208" i="2"/>
  <c r="AF207" i="2"/>
  <c r="AA207" i="2"/>
  <c r="AF206" i="2"/>
  <c r="AA206" i="2"/>
  <c r="AF205" i="2"/>
  <c r="AA205" i="2"/>
  <c r="AF204" i="2"/>
  <c r="AA204" i="2"/>
  <c r="AF203" i="2"/>
  <c r="AA203" i="2"/>
  <c r="AF202" i="2"/>
  <c r="AA202" i="2"/>
  <c r="AF201" i="2"/>
  <c r="AA201" i="2"/>
  <c r="AF200" i="2"/>
  <c r="AA200" i="2"/>
  <c r="AF199" i="2"/>
  <c r="AA199" i="2"/>
  <c r="AF198" i="2"/>
  <c r="AA198" i="2"/>
  <c r="AF197" i="2"/>
  <c r="AA197" i="2"/>
  <c r="AF196" i="2"/>
  <c r="AA196" i="2"/>
  <c r="AF195" i="2"/>
  <c r="AA195" i="2"/>
  <c r="AF194" i="2"/>
  <c r="AA194" i="2"/>
  <c r="AF193" i="2"/>
  <c r="AA193" i="2"/>
  <c r="AF192" i="2"/>
  <c r="AA192" i="2"/>
  <c r="AF191" i="2"/>
  <c r="AA191" i="2"/>
  <c r="AF190" i="2"/>
  <c r="AA190" i="2"/>
  <c r="AF189" i="2"/>
  <c r="AA189" i="2"/>
  <c r="AF188" i="2"/>
  <c r="AA188" i="2"/>
  <c r="AF187" i="2"/>
  <c r="AA187" i="2"/>
  <c r="AF186" i="2"/>
  <c r="AA186" i="2"/>
  <c r="AF185" i="2"/>
  <c r="AA185" i="2"/>
  <c r="AF184" i="2"/>
  <c r="AA184" i="2"/>
  <c r="AF183" i="2"/>
  <c r="AA183" i="2"/>
  <c r="AF182" i="2"/>
  <c r="AA182" i="2"/>
  <c r="AF181" i="2"/>
  <c r="AA181" i="2"/>
  <c r="AF180" i="2"/>
  <c r="AA180" i="2"/>
  <c r="AF179" i="2"/>
  <c r="AA179" i="2"/>
  <c r="AF178" i="2"/>
  <c r="AA178" i="2"/>
  <c r="AF177" i="2"/>
  <c r="AA177" i="2"/>
  <c r="AF176" i="2"/>
  <c r="AA176" i="2"/>
  <c r="AF175" i="2"/>
  <c r="AA175" i="2"/>
  <c r="AF174" i="2"/>
  <c r="AA174" i="2"/>
  <c r="AF173" i="2"/>
  <c r="AA173" i="2"/>
  <c r="AF172" i="2"/>
  <c r="AA172" i="2"/>
  <c r="AF171" i="2"/>
  <c r="AA171" i="2"/>
  <c r="AF170" i="2"/>
  <c r="AA170" i="2"/>
  <c r="AF169" i="2"/>
  <c r="AA169" i="2"/>
  <c r="AF168" i="2"/>
  <c r="AA168" i="2"/>
  <c r="AF167" i="2"/>
  <c r="AA167" i="2"/>
  <c r="AF166" i="2"/>
  <c r="AA166" i="2"/>
  <c r="AF165" i="2"/>
  <c r="AA165" i="2"/>
  <c r="AF164" i="2"/>
  <c r="AA164" i="2"/>
  <c r="AF163" i="2"/>
  <c r="AA163" i="2"/>
  <c r="AF162" i="2"/>
  <c r="AA162" i="2"/>
  <c r="AF161" i="2"/>
  <c r="AA161" i="2"/>
  <c r="AF160" i="2"/>
  <c r="AA160" i="2"/>
  <c r="AF159" i="2"/>
  <c r="AA159" i="2"/>
  <c r="AF158" i="2"/>
  <c r="AA158" i="2"/>
  <c r="AF157" i="2"/>
  <c r="AA157" i="2"/>
  <c r="AF156" i="2"/>
  <c r="AA156" i="2"/>
  <c r="AF155" i="2"/>
  <c r="AA155" i="2"/>
  <c r="AF154" i="2"/>
  <c r="AA154" i="2"/>
  <c r="AF153" i="2"/>
  <c r="AA153" i="2"/>
  <c r="AF152" i="2"/>
  <c r="AA152" i="2"/>
  <c r="AF151" i="2"/>
  <c r="AA151" i="2"/>
  <c r="AF150" i="2"/>
  <c r="AA150" i="2"/>
  <c r="AF149" i="2"/>
  <c r="AA149" i="2"/>
  <c r="AF148" i="2"/>
  <c r="AA148" i="2"/>
  <c r="AF147" i="2"/>
  <c r="AA147" i="2"/>
  <c r="AF146" i="2"/>
  <c r="AA146" i="2"/>
  <c r="AF145" i="2"/>
  <c r="AA145" i="2"/>
  <c r="AF144" i="2"/>
  <c r="AA144" i="2"/>
  <c r="AF143" i="2"/>
  <c r="AA143" i="2"/>
  <c r="AF142" i="2"/>
  <c r="AA142" i="2"/>
  <c r="AF141" i="2"/>
  <c r="AA141" i="2"/>
  <c r="AF140" i="2"/>
  <c r="AA140" i="2"/>
  <c r="AF139" i="2"/>
  <c r="AA139" i="2"/>
  <c r="AF138" i="2"/>
  <c r="AA138" i="2"/>
  <c r="AF137" i="2"/>
  <c r="AA137" i="2"/>
  <c r="AF136" i="2"/>
  <c r="AA136" i="2"/>
  <c r="AF135" i="2"/>
  <c r="AA135" i="2"/>
  <c r="AF134" i="2"/>
  <c r="AA134" i="2"/>
  <c r="AF133" i="2"/>
  <c r="AA133" i="2"/>
  <c r="AF132" i="2"/>
  <c r="AA132" i="2"/>
  <c r="AF131" i="2"/>
  <c r="AA131" i="2"/>
  <c r="AF130" i="2"/>
  <c r="AA130" i="2"/>
  <c r="AF129" i="2"/>
  <c r="AA129" i="2"/>
  <c r="AF128" i="2"/>
  <c r="AA128" i="2"/>
  <c r="AF127" i="2"/>
  <c r="AA127" i="2"/>
  <c r="AF126" i="2"/>
  <c r="AA126" i="2"/>
  <c r="AF125" i="2"/>
  <c r="AA125" i="2"/>
  <c r="AF124" i="2"/>
  <c r="AA124" i="2"/>
  <c r="AF123" i="2"/>
  <c r="AA123" i="2"/>
  <c r="AF122" i="2"/>
  <c r="AA122" i="2"/>
  <c r="AF121" i="2"/>
  <c r="AA121" i="2"/>
  <c r="AF120" i="2"/>
  <c r="AA120" i="2"/>
  <c r="AF119" i="2"/>
  <c r="AA119" i="2"/>
  <c r="AF118" i="2"/>
  <c r="AA118" i="2"/>
  <c r="AF117" i="2"/>
  <c r="AA117" i="2"/>
  <c r="AF116" i="2"/>
  <c r="AA116" i="2"/>
  <c r="AF115" i="2"/>
  <c r="AA115" i="2"/>
  <c r="AF114" i="2"/>
  <c r="AA114" i="2"/>
  <c r="AF113" i="2"/>
  <c r="AA113" i="2"/>
  <c r="AF112" i="2"/>
  <c r="AA112" i="2"/>
  <c r="AF111" i="2"/>
  <c r="AA111" i="2"/>
  <c r="AF110" i="2"/>
  <c r="AA110" i="2"/>
  <c r="AF109" i="2"/>
  <c r="AA109" i="2"/>
  <c r="AF108" i="2"/>
  <c r="AA108" i="2"/>
  <c r="AF107" i="2"/>
  <c r="AA107" i="2"/>
  <c r="AF106" i="2"/>
  <c r="AA106" i="2"/>
  <c r="AF105" i="2"/>
  <c r="AA105" i="2"/>
  <c r="AF104" i="2"/>
  <c r="AA104" i="2"/>
  <c r="AF103" i="2"/>
  <c r="AA103" i="2"/>
  <c r="AF102" i="2"/>
  <c r="AA102" i="2"/>
  <c r="AF101" i="2"/>
  <c r="AA101" i="2"/>
  <c r="AF100" i="2"/>
  <c r="AA100" i="2"/>
  <c r="AF99" i="2"/>
  <c r="AA99" i="2"/>
  <c r="AF98" i="2"/>
  <c r="AA98" i="2"/>
  <c r="AF97" i="2"/>
  <c r="AA97" i="2"/>
  <c r="AF96" i="2"/>
  <c r="AA96" i="2"/>
  <c r="AF95" i="2"/>
  <c r="AA95" i="2"/>
  <c r="AF94" i="2"/>
  <c r="AA94" i="2"/>
  <c r="AF93" i="2"/>
  <c r="AA93" i="2"/>
  <c r="AF92" i="2"/>
  <c r="AA92" i="2"/>
  <c r="AF91" i="2"/>
  <c r="AA91" i="2"/>
  <c r="AF90" i="2"/>
  <c r="AA90" i="2"/>
  <c r="AF89" i="2"/>
  <c r="AA89" i="2"/>
  <c r="AF88" i="2"/>
  <c r="AA88" i="2"/>
  <c r="AF87" i="2"/>
  <c r="AA87" i="2"/>
  <c r="AF86" i="2"/>
  <c r="AA86" i="2"/>
  <c r="AF85" i="2"/>
  <c r="AA85" i="2"/>
  <c r="AF84" i="2"/>
  <c r="AA84" i="2"/>
  <c r="AU83" i="2"/>
  <c r="AF83" i="2"/>
  <c r="AA83" i="2"/>
  <c r="AF82" i="2"/>
  <c r="AA82" i="2"/>
  <c r="AF81" i="2"/>
  <c r="AA81" i="2"/>
  <c r="AF80" i="2"/>
  <c r="AA80" i="2"/>
  <c r="AF79" i="2"/>
  <c r="AA79" i="2"/>
  <c r="AF78" i="2"/>
  <c r="AA78" i="2"/>
  <c r="AF77" i="2"/>
  <c r="AA77" i="2"/>
  <c r="AF76" i="2"/>
  <c r="AA76" i="2"/>
  <c r="AF75" i="2"/>
  <c r="AA75" i="2"/>
  <c r="AF74" i="2"/>
  <c r="AA74" i="2"/>
  <c r="AF73" i="2"/>
  <c r="AA73" i="2"/>
  <c r="AF72" i="2"/>
  <c r="AA72" i="2"/>
  <c r="AF71" i="2"/>
  <c r="AA71" i="2"/>
  <c r="AF70" i="2"/>
  <c r="AA70" i="2"/>
  <c r="AF69" i="2"/>
  <c r="AA69" i="2"/>
  <c r="AF68" i="2"/>
  <c r="AA68" i="2"/>
  <c r="AF67" i="2"/>
  <c r="AA67" i="2"/>
  <c r="AF66" i="2"/>
  <c r="AA66" i="2"/>
  <c r="AF65" i="2"/>
  <c r="AA65" i="2"/>
  <c r="AF64" i="2"/>
  <c r="AA64" i="2"/>
  <c r="AN63" i="2"/>
  <c r="AN64" i="2" s="1"/>
  <c r="AN65" i="2" s="1"/>
  <c r="AN66" i="2" s="1"/>
  <c r="AN67" i="2" s="1"/>
  <c r="AN68" i="2" s="1"/>
  <c r="AN69" i="2" s="1"/>
  <c r="AN70" i="2" s="1"/>
  <c r="AN71" i="2" s="1"/>
  <c r="AN72" i="2" s="1"/>
  <c r="AN73" i="2" s="1"/>
  <c r="AF63" i="2"/>
  <c r="AA63" i="2"/>
  <c r="AF62" i="2"/>
  <c r="AA62" i="2"/>
  <c r="AF61" i="2"/>
  <c r="AA61" i="2"/>
  <c r="AF60" i="2"/>
  <c r="AA60" i="2"/>
  <c r="AF59" i="2"/>
  <c r="AA59" i="2"/>
  <c r="AF58" i="2"/>
  <c r="AA58" i="2"/>
  <c r="AF57" i="2"/>
  <c r="AA57" i="2"/>
  <c r="AF56" i="2"/>
  <c r="AA56" i="2"/>
  <c r="AF55" i="2"/>
  <c r="AA55" i="2"/>
  <c r="AF54" i="2"/>
  <c r="AA54" i="2"/>
  <c r="AF53" i="2"/>
  <c r="AA53" i="2"/>
  <c r="AU52" i="2"/>
  <c r="AF52" i="2"/>
  <c r="AA52" i="2"/>
  <c r="AU51" i="2"/>
  <c r="AN51" i="2"/>
  <c r="AN52" i="2" s="1"/>
  <c r="AN53" i="2" s="1"/>
  <c r="AN54" i="2" s="1"/>
  <c r="AN55" i="2" s="1"/>
  <c r="AN56" i="2" s="1"/>
  <c r="AN57" i="2" s="1"/>
  <c r="AN58" i="2" s="1"/>
  <c r="AN59" i="2" s="1"/>
  <c r="AN60" i="2" s="1"/>
  <c r="AN61" i="2" s="1"/>
  <c r="AF51" i="2"/>
  <c r="AA51" i="2"/>
  <c r="AU50" i="2"/>
  <c r="AF50" i="2"/>
  <c r="AA50" i="2"/>
  <c r="AU49" i="2"/>
  <c r="AF49" i="2"/>
  <c r="AA49" i="2"/>
  <c r="AU48" i="2"/>
  <c r="AF48" i="2"/>
  <c r="AA48" i="2"/>
  <c r="AU47" i="2"/>
  <c r="AF47" i="2"/>
  <c r="AA47" i="2"/>
  <c r="AU46" i="2"/>
  <c r="AF46" i="2"/>
  <c r="AA46" i="2"/>
  <c r="AU45" i="2"/>
  <c r="AF45" i="2"/>
  <c r="AA45" i="2"/>
  <c r="AU44" i="2"/>
  <c r="AF44" i="2"/>
  <c r="AA44" i="2"/>
  <c r="AU43" i="2"/>
  <c r="AF43" i="2"/>
  <c r="AA43" i="2"/>
  <c r="AU42" i="2"/>
  <c r="AF42" i="2"/>
  <c r="AA42" i="2"/>
  <c r="AU41" i="2"/>
  <c r="AF41" i="2"/>
  <c r="AA41" i="2"/>
  <c r="AU40" i="2"/>
  <c r="AF40" i="2"/>
  <c r="AA40" i="2"/>
  <c r="AU39" i="2"/>
  <c r="AN39" i="2"/>
  <c r="AN40" i="2" s="1"/>
  <c r="AN41" i="2" s="1"/>
  <c r="AN42" i="2" s="1"/>
  <c r="AN43" i="2" s="1"/>
  <c r="AN44" i="2" s="1"/>
  <c r="AN45" i="2" s="1"/>
  <c r="AN46" i="2" s="1"/>
  <c r="AN47" i="2" s="1"/>
  <c r="AN48" i="2" s="1"/>
  <c r="AN49" i="2" s="1"/>
  <c r="AF39" i="2"/>
  <c r="AA39" i="2"/>
  <c r="AU38" i="2"/>
  <c r="AF38" i="2"/>
  <c r="AA38" i="2"/>
  <c r="AF37" i="2"/>
  <c r="AA37" i="2"/>
  <c r="AU36" i="2"/>
  <c r="AF36" i="2"/>
  <c r="AA36" i="2"/>
  <c r="AF35" i="2"/>
  <c r="AA35" i="2"/>
  <c r="AF34" i="2"/>
  <c r="AA34" i="2"/>
  <c r="AF33" i="2"/>
  <c r="AA33" i="2"/>
  <c r="AF32" i="2"/>
  <c r="AA32" i="2"/>
  <c r="AF31" i="2"/>
  <c r="AA31" i="2"/>
  <c r="AF30" i="2"/>
  <c r="AA30" i="2"/>
  <c r="AU29" i="2"/>
  <c r="AF29" i="2"/>
  <c r="AA29" i="2"/>
  <c r="AU28" i="2"/>
  <c r="AF28" i="2"/>
  <c r="AA28" i="2"/>
  <c r="AN27" i="2"/>
  <c r="AN28" i="2" s="1"/>
  <c r="AN29" i="2" s="1"/>
  <c r="AN30" i="2" s="1"/>
  <c r="AN31" i="2" s="1"/>
  <c r="AN32" i="2" s="1"/>
  <c r="AN33" i="2" s="1"/>
  <c r="AN34" i="2" s="1"/>
  <c r="AN35" i="2" s="1"/>
  <c r="AN36" i="2" s="1"/>
  <c r="AN37" i="2" s="1"/>
  <c r="AF27" i="2"/>
  <c r="AA27" i="2"/>
  <c r="AU26" i="2"/>
  <c r="AF26" i="2"/>
  <c r="AA26" i="2"/>
  <c r="AU25" i="2"/>
  <c r="AF25" i="2"/>
  <c r="AA25" i="2"/>
  <c r="AF24" i="2"/>
  <c r="AA24" i="2"/>
  <c r="AF23" i="2"/>
  <c r="AA23" i="2"/>
  <c r="AF22" i="2"/>
  <c r="AA22" i="2"/>
  <c r="AF21" i="2"/>
  <c r="AA21" i="2"/>
  <c r="AF20" i="2"/>
  <c r="AA20" i="2"/>
  <c r="AF19" i="2"/>
  <c r="AA19" i="2"/>
  <c r="AF18" i="2"/>
  <c r="AA18" i="2"/>
  <c r="AF17" i="2"/>
  <c r="AA17" i="2"/>
  <c r="AF16" i="2"/>
  <c r="AA16" i="2"/>
  <c r="AU15" i="2"/>
  <c r="AN15" i="2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F15" i="2"/>
  <c r="AA15" i="2"/>
  <c r="AU14" i="2"/>
  <c r="AF14" i="2"/>
  <c r="AA14" i="2"/>
  <c r="H14" i="2"/>
  <c r="H26" i="2" s="1"/>
  <c r="H38" i="2" s="1"/>
  <c r="H50" i="2" s="1"/>
  <c r="H62" i="2" s="1"/>
  <c r="G14" i="2"/>
  <c r="AF13" i="2"/>
  <c r="AA13" i="2"/>
  <c r="AF12" i="2"/>
  <c r="AA12" i="2"/>
  <c r="AU11" i="2"/>
  <c r="AF11" i="2"/>
  <c r="AA11" i="2"/>
  <c r="AU10" i="2"/>
  <c r="AF10" i="2"/>
  <c r="AA10" i="2"/>
  <c r="AU9" i="2"/>
  <c r="AF9" i="2"/>
  <c r="AA9" i="2"/>
  <c r="AU8" i="2"/>
  <c r="AF8" i="2"/>
  <c r="AA8" i="2"/>
  <c r="AU7" i="2"/>
  <c r="AF7" i="2"/>
  <c r="AA7" i="2"/>
  <c r="AU6" i="2"/>
  <c r="AF6" i="2"/>
  <c r="AA6" i="2"/>
  <c r="AU5" i="2"/>
  <c r="AF5" i="2"/>
  <c r="AA5" i="2"/>
  <c r="AF4" i="2"/>
  <c r="AA4" i="2"/>
  <c r="AU3" i="2"/>
  <c r="AN3" i="2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F3" i="2"/>
  <c r="AA3" i="2"/>
  <c r="R3" i="2"/>
  <c r="H3" i="2"/>
  <c r="G3" i="2"/>
  <c r="AU2" i="2"/>
  <c r="AM2" i="2"/>
  <c r="AF2" i="2"/>
  <c r="AE2" i="2"/>
  <c r="AD2" i="2"/>
  <c r="AA2" i="2"/>
  <c r="J2" i="2"/>
  <c r="I2" i="2"/>
  <c r="AO2" i="2" s="1"/>
  <c r="AP2" i="2" s="1"/>
  <c r="H25" i="1"/>
  <c r="H37" i="1" s="1"/>
  <c r="H49" i="1" s="1"/>
  <c r="H61" i="1" s="1"/>
  <c r="H73" i="1" s="1"/>
  <c r="G25" i="1"/>
  <c r="G37" i="1" s="1"/>
  <c r="G49" i="1" s="1"/>
  <c r="G73" i="1" s="1"/>
  <c r="B25" i="1"/>
  <c r="B37" i="1" s="1"/>
  <c r="B49" i="1" s="1"/>
  <c r="B61" i="1" s="1"/>
  <c r="B73" i="1" s="1"/>
  <c r="A25" i="1"/>
  <c r="A37" i="1" s="1"/>
  <c r="A49" i="1" s="1"/>
  <c r="A61" i="1" s="1"/>
  <c r="A73" i="1" s="1"/>
  <c r="H24" i="1"/>
  <c r="H36" i="1" s="1"/>
  <c r="H48" i="1" s="1"/>
  <c r="H60" i="1" s="1"/>
  <c r="H72" i="1" s="1"/>
  <c r="G24" i="1"/>
  <c r="G36" i="1" s="1"/>
  <c r="G48" i="1" s="1"/>
  <c r="G72" i="1" s="1"/>
  <c r="B24" i="1"/>
  <c r="B36" i="1" s="1"/>
  <c r="B48" i="1" s="1"/>
  <c r="B60" i="1" s="1"/>
  <c r="B72" i="1" s="1"/>
  <c r="A24" i="1"/>
  <c r="A36" i="1" s="1"/>
  <c r="A48" i="1" s="1"/>
  <c r="A60" i="1" s="1"/>
  <c r="A72" i="1" s="1"/>
  <c r="H23" i="1"/>
  <c r="H35" i="1" s="1"/>
  <c r="H47" i="1" s="1"/>
  <c r="H59" i="1" s="1"/>
  <c r="H71" i="1" s="1"/>
  <c r="G23" i="1"/>
  <c r="G35" i="1" s="1"/>
  <c r="G47" i="1" s="1"/>
  <c r="G71" i="1" s="1"/>
  <c r="B23" i="1"/>
  <c r="B35" i="1" s="1"/>
  <c r="B47" i="1" s="1"/>
  <c r="B59" i="1" s="1"/>
  <c r="B71" i="1" s="1"/>
  <c r="A23" i="1"/>
  <c r="A35" i="1" s="1"/>
  <c r="A47" i="1" s="1"/>
  <c r="A59" i="1" s="1"/>
  <c r="A71" i="1" s="1"/>
  <c r="H22" i="1"/>
  <c r="H34" i="1" s="1"/>
  <c r="H46" i="1" s="1"/>
  <c r="H58" i="1" s="1"/>
  <c r="H70" i="1" s="1"/>
  <c r="G22" i="1"/>
  <c r="G34" i="1" s="1"/>
  <c r="G46" i="1" s="1"/>
  <c r="G70" i="1" s="1"/>
  <c r="B22" i="1"/>
  <c r="B34" i="1" s="1"/>
  <c r="B46" i="1" s="1"/>
  <c r="B58" i="1" s="1"/>
  <c r="B70" i="1" s="1"/>
  <c r="A22" i="1"/>
  <c r="A34" i="1" s="1"/>
  <c r="A46" i="1" s="1"/>
  <c r="A58" i="1" s="1"/>
  <c r="A70" i="1" s="1"/>
  <c r="H21" i="1"/>
  <c r="H33" i="1" s="1"/>
  <c r="H45" i="1" s="1"/>
  <c r="H57" i="1" s="1"/>
  <c r="H69" i="1" s="1"/>
  <c r="G21" i="1"/>
  <c r="G33" i="1" s="1"/>
  <c r="G45" i="1" s="1"/>
  <c r="G69" i="1" s="1"/>
  <c r="B21" i="1"/>
  <c r="B33" i="1" s="1"/>
  <c r="B45" i="1" s="1"/>
  <c r="B57" i="1" s="1"/>
  <c r="B69" i="1" s="1"/>
  <c r="A21" i="1"/>
  <c r="A33" i="1" s="1"/>
  <c r="A45" i="1" s="1"/>
  <c r="A57" i="1" s="1"/>
  <c r="A69" i="1" s="1"/>
  <c r="H20" i="1"/>
  <c r="H32" i="1" s="1"/>
  <c r="H44" i="1" s="1"/>
  <c r="H56" i="1" s="1"/>
  <c r="H68" i="1" s="1"/>
  <c r="G20" i="1"/>
  <c r="G32" i="1" s="1"/>
  <c r="G44" i="1" s="1"/>
  <c r="G68" i="1" s="1"/>
  <c r="B20" i="1"/>
  <c r="B32" i="1" s="1"/>
  <c r="B44" i="1" s="1"/>
  <c r="B56" i="1" s="1"/>
  <c r="B68" i="1" s="1"/>
  <c r="A20" i="1"/>
  <c r="A32" i="1" s="1"/>
  <c r="A44" i="1" s="1"/>
  <c r="A56" i="1" s="1"/>
  <c r="A68" i="1" s="1"/>
  <c r="H19" i="1"/>
  <c r="H31" i="1" s="1"/>
  <c r="H43" i="1" s="1"/>
  <c r="H55" i="1" s="1"/>
  <c r="H67" i="1" s="1"/>
  <c r="G19" i="1"/>
  <c r="G31" i="1" s="1"/>
  <c r="G43" i="1" s="1"/>
  <c r="G67" i="1" s="1"/>
  <c r="B19" i="1"/>
  <c r="B31" i="1" s="1"/>
  <c r="B43" i="1" s="1"/>
  <c r="B55" i="1" s="1"/>
  <c r="B67" i="1" s="1"/>
  <c r="A19" i="1"/>
  <c r="A31" i="1" s="1"/>
  <c r="A43" i="1" s="1"/>
  <c r="A55" i="1" s="1"/>
  <c r="A67" i="1" s="1"/>
  <c r="H18" i="1"/>
  <c r="H30" i="1" s="1"/>
  <c r="H42" i="1" s="1"/>
  <c r="H54" i="1" s="1"/>
  <c r="H66" i="1" s="1"/>
  <c r="G18" i="1"/>
  <c r="G30" i="1" s="1"/>
  <c r="G42" i="1" s="1"/>
  <c r="G66" i="1" s="1"/>
  <c r="B18" i="1"/>
  <c r="B30" i="1" s="1"/>
  <c r="B42" i="1" s="1"/>
  <c r="B54" i="1" s="1"/>
  <c r="B66" i="1" s="1"/>
  <c r="A18" i="1"/>
  <c r="A30" i="1" s="1"/>
  <c r="A42" i="1" s="1"/>
  <c r="A54" i="1" s="1"/>
  <c r="A66" i="1" s="1"/>
  <c r="H17" i="1"/>
  <c r="H29" i="1" s="1"/>
  <c r="H41" i="1" s="1"/>
  <c r="H53" i="1" s="1"/>
  <c r="H65" i="1" s="1"/>
  <c r="G17" i="1"/>
  <c r="G29" i="1" s="1"/>
  <c r="G41" i="1" s="1"/>
  <c r="G65" i="1" s="1"/>
  <c r="B17" i="1"/>
  <c r="B29" i="1" s="1"/>
  <c r="B41" i="1" s="1"/>
  <c r="B53" i="1" s="1"/>
  <c r="B65" i="1" s="1"/>
  <c r="A17" i="1"/>
  <c r="A29" i="1" s="1"/>
  <c r="A41" i="1" s="1"/>
  <c r="A53" i="1" s="1"/>
  <c r="A65" i="1" s="1"/>
  <c r="H16" i="1"/>
  <c r="H28" i="1" s="1"/>
  <c r="H40" i="1" s="1"/>
  <c r="H52" i="1" s="1"/>
  <c r="H64" i="1" s="1"/>
  <c r="G16" i="1"/>
  <c r="G28" i="1" s="1"/>
  <c r="G40" i="1" s="1"/>
  <c r="G64" i="1" s="1"/>
  <c r="B16" i="1"/>
  <c r="B28" i="1" s="1"/>
  <c r="B40" i="1" s="1"/>
  <c r="B52" i="1" s="1"/>
  <c r="B64" i="1" s="1"/>
  <c r="A16" i="1"/>
  <c r="A28" i="1" s="1"/>
  <c r="A40" i="1" s="1"/>
  <c r="A52" i="1" s="1"/>
  <c r="A64" i="1" s="1"/>
  <c r="H15" i="1"/>
  <c r="H27" i="1" s="1"/>
  <c r="H39" i="1" s="1"/>
  <c r="H51" i="1" s="1"/>
  <c r="H63" i="1" s="1"/>
  <c r="G15" i="1"/>
  <c r="G27" i="1" s="1"/>
  <c r="G39" i="1" s="1"/>
  <c r="G63" i="1" s="1"/>
  <c r="B15" i="1"/>
  <c r="B27" i="1" s="1"/>
  <c r="B39" i="1" s="1"/>
  <c r="B51" i="1" s="1"/>
  <c r="B63" i="1" s="1"/>
  <c r="A15" i="1"/>
  <c r="A27" i="1" s="1"/>
  <c r="A39" i="1" s="1"/>
  <c r="A51" i="1" s="1"/>
  <c r="A63" i="1" s="1"/>
  <c r="H14" i="1"/>
  <c r="H26" i="1" s="1"/>
  <c r="H38" i="1" s="1"/>
  <c r="H50" i="1" s="1"/>
  <c r="H62" i="1" s="1"/>
  <c r="G14" i="1"/>
  <c r="G26" i="1" s="1"/>
  <c r="G38" i="1" s="1"/>
  <c r="G62" i="1" s="1"/>
  <c r="B14" i="1"/>
  <c r="B26" i="1" s="1"/>
  <c r="B38" i="1" s="1"/>
  <c r="B50" i="1" s="1"/>
  <c r="B62" i="1" s="1"/>
  <c r="A14" i="1"/>
  <c r="A26" i="1" s="1"/>
  <c r="A38" i="1" s="1"/>
  <c r="A50" i="1" s="1"/>
  <c r="A62" i="1" s="1"/>
  <c r="D2" i="1"/>
  <c r="C2" i="1"/>
  <c r="AG2" i="2" l="1"/>
  <c r="G4" i="2"/>
  <c r="J3" i="2"/>
  <c r="D3" i="1" s="1"/>
  <c r="I3" i="2"/>
  <c r="H15" i="2"/>
  <c r="H27" i="2" s="1"/>
  <c r="H39" i="2" s="1"/>
  <c r="H51" i="2" s="1"/>
  <c r="H63" i="2" s="1"/>
  <c r="H4" i="2"/>
  <c r="R4" i="2"/>
  <c r="AE3" i="2"/>
  <c r="AD3" i="2"/>
  <c r="AG3" i="2"/>
  <c r="AL3" i="2" s="1"/>
  <c r="G26" i="2"/>
  <c r="G15" i="2"/>
  <c r="J14" i="2"/>
  <c r="D14" i="1" s="1"/>
  <c r="I14" i="2"/>
  <c r="AG367" i="2"/>
  <c r="R369" i="2"/>
  <c r="AE368" i="2"/>
  <c r="AD368" i="2"/>
  <c r="AG368" i="2"/>
  <c r="AL368" i="2" s="1"/>
  <c r="AG733" i="2"/>
  <c r="R735" i="2"/>
  <c r="AE734" i="2"/>
  <c r="AD734" i="2"/>
  <c r="AG734" i="2"/>
  <c r="AL734" i="2" s="1"/>
  <c r="AG1098" i="2"/>
  <c r="R1100" i="2"/>
  <c r="AE1099" i="2"/>
  <c r="AD1099" i="2"/>
  <c r="AG1099" i="2"/>
  <c r="AL1099" i="2" s="1"/>
  <c r="AG1462" i="2"/>
  <c r="R1464" i="2"/>
  <c r="AE1463" i="2"/>
  <c r="AD1463" i="2"/>
  <c r="AG1463" i="2"/>
  <c r="AL1463" i="2" s="1"/>
  <c r="AG1827" i="2"/>
  <c r="R1829" i="2"/>
  <c r="AE1828" i="2"/>
  <c r="AD1828" i="2"/>
  <c r="AG1828" i="2"/>
  <c r="AL1828" i="2" s="1"/>
  <c r="AC1828" i="2" l="1"/>
  <c r="Y1828" i="2" s="1"/>
  <c r="Z1828" i="2" s="1"/>
  <c r="R1830" i="2"/>
  <c r="AE1829" i="2"/>
  <c r="AD1829" i="2"/>
  <c r="AG1829" i="2" s="1"/>
  <c r="AL1829" i="2" s="1"/>
  <c r="AL1827" i="2"/>
  <c r="AC1827" i="2"/>
  <c r="Y1827" i="2" s="1"/>
  <c r="Z1827" i="2" s="1"/>
  <c r="AC1463" i="2"/>
  <c r="Y1463" i="2" s="1"/>
  <c r="Z1463" i="2" s="1"/>
  <c r="R1465" i="2"/>
  <c r="AE1464" i="2"/>
  <c r="AD1464" i="2"/>
  <c r="AG1464" i="2" s="1"/>
  <c r="AL1464" i="2" s="1"/>
  <c r="AL1462" i="2"/>
  <c r="AC1462" i="2"/>
  <c r="Y1462" i="2" s="1"/>
  <c r="Z1462" i="2" s="1"/>
  <c r="AC1099" i="2"/>
  <c r="Y1099" i="2" s="1"/>
  <c r="Z1099" i="2" s="1"/>
  <c r="R1101" i="2"/>
  <c r="AE1100" i="2"/>
  <c r="AD1100" i="2"/>
  <c r="AG1100" i="2" s="1"/>
  <c r="AL1100" i="2" s="1"/>
  <c r="AL1098" i="2"/>
  <c r="AC1098" i="2"/>
  <c r="Y1098" i="2" s="1"/>
  <c r="Z1098" i="2" s="1"/>
  <c r="AC734" i="2"/>
  <c r="Y734" i="2" s="1"/>
  <c r="Z734" i="2" s="1"/>
  <c r="R736" i="2"/>
  <c r="AE735" i="2"/>
  <c r="AD735" i="2"/>
  <c r="AG735" i="2" s="1"/>
  <c r="AL735" i="2" s="1"/>
  <c r="AL733" i="2"/>
  <c r="AC733" i="2"/>
  <c r="Y733" i="2" s="1"/>
  <c r="Z733" i="2" s="1"/>
  <c r="AC368" i="2"/>
  <c r="Y368" i="2" s="1"/>
  <c r="Z368" i="2" s="1"/>
  <c r="R370" i="2"/>
  <c r="AE369" i="2"/>
  <c r="AD369" i="2"/>
  <c r="AG369" i="2" s="1"/>
  <c r="AL369" i="2" s="1"/>
  <c r="AL367" i="2"/>
  <c r="AC367" i="2"/>
  <c r="Y367" i="2" s="1"/>
  <c r="Z367" i="2" s="1"/>
  <c r="AO14" i="2"/>
  <c r="AP14" i="2" s="1"/>
  <c r="C14" i="1"/>
  <c r="G16" i="2"/>
  <c r="J15" i="2"/>
  <c r="D15" i="1" s="1"/>
  <c r="I15" i="2"/>
  <c r="G38" i="2"/>
  <c r="G27" i="2"/>
  <c r="J26" i="2"/>
  <c r="D26" i="1" s="1"/>
  <c r="I26" i="2"/>
  <c r="AC3" i="2"/>
  <c r="Y3" i="2" s="1"/>
  <c r="Z3" i="2" s="1"/>
  <c r="R5" i="2"/>
  <c r="AE4" i="2"/>
  <c r="AD4" i="2"/>
  <c r="AG4" i="2" s="1"/>
  <c r="AL4" i="2" s="1"/>
  <c r="H16" i="2"/>
  <c r="H28" i="2" s="1"/>
  <c r="H40" i="2" s="1"/>
  <c r="H52" i="2" s="1"/>
  <c r="H64" i="2" s="1"/>
  <c r="H5" i="2"/>
  <c r="AO3" i="2"/>
  <c r="AP3" i="2" s="1"/>
  <c r="C3" i="1"/>
  <c r="G5" i="2"/>
  <c r="J4" i="2"/>
  <c r="D4" i="1" s="1"/>
  <c r="I4" i="2"/>
  <c r="AL2" i="2"/>
  <c r="AC2" i="2"/>
  <c r="Y2" i="2" s="1"/>
  <c r="Z2" i="2" s="1"/>
  <c r="AO4" i="2" l="1"/>
  <c r="AP4" i="2" s="1"/>
  <c r="C4" i="1"/>
  <c r="G6" i="2"/>
  <c r="J5" i="2"/>
  <c r="D5" i="1" s="1"/>
  <c r="I5" i="2"/>
  <c r="H17" i="2"/>
  <c r="H29" i="2" s="1"/>
  <c r="H41" i="2" s="1"/>
  <c r="H53" i="2" s="1"/>
  <c r="H65" i="2" s="1"/>
  <c r="H6" i="2"/>
  <c r="AC4" i="2"/>
  <c r="Y4" i="2" s="1"/>
  <c r="Z4" i="2" s="1"/>
  <c r="R6" i="2"/>
  <c r="AE5" i="2"/>
  <c r="AD5" i="2"/>
  <c r="AG5" i="2" s="1"/>
  <c r="AL5" i="2" s="1"/>
  <c r="AO26" i="2"/>
  <c r="AP26" i="2" s="1"/>
  <c r="C26" i="1"/>
  <c r="G28" i="2"/>
  <c r="J27" i="2"/>
  <c r="D27" i="1" s="1"/>
  <c r="I27" i="2"/>
  <c r="G50" i="2"/>
  <c r="G39" i="2"/>
  <c r="J38" i="2"/>
  <c r="D38" i="1" s="1"/>
  <c r="I38" i="2"/>
  <c r="AO15" i="2"/>
  <c r="AP15" i="2" s="1"/>
  <c r="C15" i="1"/>
  <c r="G17" i="2"/>
  <c r="J16" i="2"/>
  <c r="D16" i="1" s="1"/>
  <c r="I16" i="2"/>
  <c r="AC369" i="2"/>
  <c r="Y369" i="2" s="1"/>
  <c r="Z369" i="2" s="1"/>
  <c r="R371" i="2"/>
  <c r="AE370" i="2"/>
  <c r="AD370" i="2"/>
  <c r="AG370" i="2" s="1"/>
  <c r="AL370" i="2" s="1"/>
  <c r="AC735" i="2"/>
  <c r="Y735" i="2" s="1"/>
  <c r="Z735" i="2" s="1"/>
  <c r="R737" i="2"/>
  <c r="AE736" i="2"/>
  <c r="AD736" i="2"/>
  <c r="AG736" i="2" s="1"/>
  <c r="AL736" i="2" s="1"/>
  <c r="AC1100" i="2"/>
  <c r="Y1100" i="2" s="1"/>
  <c r="Z1100" i="2" s="1"/>
  <c r="R1102" i="2"/>
  <c r="AE1101" i="2"/>
  <c r="AD1101" i="2"/>
  <c r="AG1101" i="2" s="1"/>
  <c r="AL1101" i="2" s="1"/>
  <c r="AC1464" i="2"/>
  <c r="Y1464" i="2" s="1"/>
  <c r="Z1464" i="2" s="1"/>
  <c r="R1466" i="2"/>
  <c r="AE1465" i="2"/>
  <c r="AD1465" i="2"/>
  <c r="AG1465" i="2" s="1"/>
  <c r="AL1465" i="2" s="1"/>
  <c r="AC1829" i="2"/>
  <c r="Y1829" i="2" s="1"/>
  <c r="Z1829" i="2" s="1"/>
  <c r="R1831" i="2"/>
  <c r="AE1830" i="2"/>
  <c r="AD1830" i="2"/>
  <c r="AG1830" i="2" s="1"/>
  <c r="AL1830" i="2" s="1"/>
  <c r="AC1830" i="2" l="1"/>
  <c r="Y1830" i="2" s="1"/>
  <c r="Z1830" i="2" s="1"/>
  <c r="R1832" i="2"/>
  <c r="AE1831" i="2"/>
  <c r="AD1831" i="2"/>
  <c r="AG1831" i="2" s="1"/>
  <c r="AL1831" i="2" s="1"/>
  <c r="AC1465" i="2"/>
  <c r="Y1465" i="2" s="1"/>
  <c r="Z1465" i="2" s="1"/>
  <c r="R1467" i="2"/>
  <c r="AE1466" i="2"/>
  <c r="AD1466" i="2"/>
  <c r="AG1466" i="2" s="1"/>
  <c r="AL1466" i="2" s="1"/>
  <c r="AC1101" i="2"/>
  <c r="Y1101" i="2" s="1"/>
  <c r="Z1101" i="2" s="1"/>
  <c r="R1103" i="2"/>
  <c r="AE1102" i="2"/>
  <c r="AD1102" i="2"/>
  <c r="AG1102" i="2" s="1"/>
  <c r="AL1102" i="2" s="1"/>
  <c r="AC736" i="2"/>
  <c r="Y736" i="2" s="1"/>
  <c r="Z736" i="2" s="1"/>
  <c r="R738" i="2"/>
  <c r="AE737" i="2"/>
  <c r="AD737" i="2"/>
  <c r="AG737" i="2" s="1"/>
  <c r="AL737" i="2" s="1"/>
  <c r="AC370" i="2"/>
  <c r="Y370" i="2" s="1"/>
  <c r="Z370" i="2" s="1"/>
  <c r="R372" i="2"/>
  <c r="AE371" i="2"/>
  <c r="AD371" i="2"/>
  <c r="AG371" i="2" s="1"/>
  <c r="AL371" i="2" s="1"/>
  <c r="AO16" i="2"/>
  <c r="AP16" i="2" s="1"/>
  <c r="C16" i="1"/>
  <c r="G18" i="2"/>
  <c r="J17" i="2"/>
  <c r="D17" i="1" s="1"/>
  <c r="I17" i="2"/>
  <c r="AO38" i="2"/>
  <c r="AP38" i="2" s="1"/>
  <c r="C38" i="1"/>
  <c r="G40" i="2"/>
  <c r="J39" i="2"/>
  <c r="D39" i="1" s="1"/>
  <c r="I39" i="2"/>
  <c r="G62" i="2"/>
  <c r="G51" i="2"/>
  <c r="J50" i="2"/>
  <c r="D50" i="1" s="1"/>
  <c r="I50" i="2"/>
  <c r="AO27" i="2"/>
  <c r="AP27" i="2" s="1"/>
  <c r="C27" i="1"/>
  <c r="G29" i="2"/>
  <c r="J28" i="2"/>
  <c r="D28" i="1" s="1"/>
  <c r="I28" i="2"/>
  <c r="AC5" i="2"/>
  <c r="Y5" i="2" s="1"/>
  <c r="Z5" i="2" s="1"/>
  <c r="R7" i="2"/>
  <c r="AE6" i="2"/>
  <c r="AD6" i="2"/>
  <c r="AG6" i="2" s="1"/>
  <c r="AL6" i="2" s="1"/>
  <c r="H18" i="2"/>
  <c r="H30" i="2" s="1"/>
  <c r="H42" i="2" s="1"/>
  <c r="H54" i="2" s="1"/>
  <c r="H66" i="2" s="1"/>
  <c r="H7" i="2"/>
  <c r="AO5" i="2"/>
  <c r="AP5" i="2" s="1"/>
  <c r="C5" i="1"/>
  <c r="G7" i="2"/>
  <c r="J6" i="2"/>
  <c r="D6" i="1" s="1"/>
  <c r="I6" i="2"/>
  <c r="AO6" i="2" l="1"/>
  <c r="AP6" i="2" s="1"/>
  <c r="C6" i="1"/>
  <c r="G8" i="2"/>
  <c r="J7" i="2"/>
  <c r="D7" i="1" s="1"/>
  <c r="I7" i="2"/>
  <c r="H19" i="2"/>
  <c r="H31" i="2" s="1"/>
  <c r="H43" i="2" s="1"/>
  <c r="H55" i="2" s="1"/>
  <c r="H67" i="2" s="1"/>
  <c r="H8" i="2"/>
  <c r="AC6" i="2"/>
  <c r="Y6" i="2" s="1"/>
  <c r="Z6" i="2" s="1"/>
  <c r="R8" i="2"/>
  <c r="AE7" i="2"/>
  <c r="AD7" i="2"/>
  <c r="AG7" i="2" s="1"/>
  <c r="AL7" i="2" s="1"/>
  <c r="AO28" i="2"/>
  <c r="AP28" i="2" s="1"/>
  <c r="C28" i="1"/>
  <c r="G30" i="2"/>
  <c r="J29" i="2"/>
  <c r="D29" i="1" s="1"/>
  <c r="I29" i="2"/>
  <c r="AO50" i="2"/>
  <c r="AP50" i="2" s="1"/>
  <c r="C50" i="1"/>
  <c r="G52" i="2"/>
  <c r="J51" i="2"/>
  <c r="D51" i="1" s="1"/>
  <c r="I51" i="2"/>
  <c r="G63" i="2"/>
  <c r="J62" i="2"/>
  <c r="D62" i="1" s="1"/>
  <c r="I62" i="2"/>
  <c r="AO39" i="2"/>
  <c r="AP39" i="2" s="1"/>
  <c r="C39" i="1"/>
  <c r="G41" i="2"/>
  <c r="J40" i="2"/>
  <c r="D40" i="1" s="1"/>
  <c r="I40" i="2"/>
  <c r="AO17" i="2"/>
  <c r="AP17" i="2" s="1"/>
  <c r="C17" i="1"/>
  <c r="G19" i="2"/>
  <c r="J18" i="2"/>
  <c r="D18" i="1" s="1"/>
  <c r="I18" i="2"/>
  <c r="AC371" i="2"/>
  <c r="Y371" i="2" s="1"/>
  <c r="Z371" i="2" s="1"/>
  <c r="R373" i="2"/>
  <c r="AE372" i="2"/>
  <c r="AD372" i="2"/>
  <c r="AG372" i="2" s="1"/>
  <c r="AL372" i="2" s="1"/>
  <c r="AC737" i="2"/>
  <c r="Y737" i="2" s="1"/>
  <c r="Z737" i="2" s="1"/>
  <c r="R739" i="2"/>
  <c r="AE738" i="2"/>
  <c r="AD738" i="2"/>
  <c r="AG738" i="2" s="1"/>
  <c r="AL738" i="2" s="1"/>
  <c r="AC1102" i="2"/>
  <c r="Y1102" i="2" s="1"/>
  <c r="Z1102" i="2" s="1"/>
  <c r="R1104" i="2"/>
  <c r="AE1103" i="2"/>
  <c r="AD1103" i="2"/>
  <c r="AG1103" i="2" s="1"/>
  <c r="AL1103" i="2" s="1"/>
  <c r="AC1466" i="2"/>
  <c r="Y1466" i="2" s="1"/>
  <c r="Z1466" i="2" s="1"/>
  <c r="R1468" i="2"/>
  <c r="AE1467" i="2"/>
  <c r="AD1467" i="2"/>
  <c r="AG1467" i="2" s="1"/>
  <c r="AL1467" i="2" s="1"/>
  <c r="AC1831" i="2"/>
  <c r="Y1831" i="2" s="1"/>
  <c r="Z1831" i="2" s="1"/>
  <c r="R1833" i="2"/>
  <c r="AE1832" i="2"/>
  <c r="AD1832" i="2"/>
  <c r="AG1832" i="2" s="1"/>
  <c r="AL1832" i="2" s="1"/>
  <c r="AC1832" i="2" l="1"/>
  <c r="Y1832" i="2" s="1"/>
  <c r="Z1832" i="2" s="1"/>
  <c r="R1834" i="2"/>
  <c r="AE1833" i="2"/>
  <c r="AD1833" i="2"/>
  <c r="AG1833" i="2" s="1"/>
  <c r="AL1833" i="2" s="1"/>
  <c r="AC1467" i="2"/>
  <c r="Y1467" i="2" s="1"/>
  <c r="Z1467" i="2" s="1"/>
  <c r="R1469" i="2"/>
  <c r="AE1468" i="2"/>
  <c r="AD1468" i="2"/>
  <c r="AG1468" i="2" s="1"/>
  <c r="AL1468" i="2" s="1"/>
  <c r="AC1103" i="2"/>
  <c r="Y1103" i="2" s="1"/>
  <c r="Z1103" i="2" s="1"/>
  <c r="R1105" i="2"/>
  <c r="AE1104" i="2"/>
  <c r="AD1104" i="2"/>
  <c r="AG1104" i="2" s="1"/>
  <c r="AL1104" i="2" s="1"/>
  <c r="AC738" i="2"/>
  <c r="Y738" i="2" s="1"/>
  <c r="Z738" i="2" s="1"/>
  <c r="R740" i="2"/>
  <c r="AE739" i="2"/>
  <c r="AD739" i="2"/>
  <c r="AG739" i="2" s="1"/>
  <c r="AL739" i="2" s="1"/>
  <c r="AC372" i="2"/>
  <c r="Y372" i="2" s="1"/>
  <c r="Z372" i="2" s="1"/>
  <c r="R374" i="2"/>
  <c r="AE373" i="2"/>
  <c r="AD373" i="2"/>
  <c r="AG373" i="2" s="1"/>
  <c r="AL373" i="2" s="1"/>
  <c r="AO18" i="2"/>
  <c r="AP18" i="2" s="1"/>
  <c r="C18" i="1"/>
  <c r="G20" i="2"/>
  <c r="J19" i="2"/>
  <c r="D19" i="1" s="1"/>
  <c r="I19" i="2"/>
  <c r="AO40" i="2"/>
  <c r="AP40" i="2" s="1"/>
  <c r="C40" i="1"/>
  <c r="G42" i="2"/>
  <c r="J41" i="2"/>
  <c r="D41" i="1" s="1"/>
  <c r="I41" i="2"/>
  <c r="AO62" i="2"/>
  <c r="AP62" i="2" s="1"/>
  <c r="C62" i="1"/>
  <c r="G64" i="2"/>
  <c r="J63" i="2"/>
  <c r="D63" i="1" s="1"/>
  <c r="I63" i="2"/>
  <c r="AO51" i="2"/>
  <c r="AP51" i="2" s="1"/>
  <c r="C51" i="1"/>
  <c r="G53" i="2"/>
  <c r="J52" i="2"/>
  <c r="D52" i="1" s="1"/>
  <c r="I52" i="2"/>
  <c r="AO29" i="2"/>
  <c r="AP29" i="2" s="1"/>
  <c r="C29" i="1"/>
  <c r="G31" i="2"/>
  <c r="J30" i="2"/>
  <c r="D30" i="1" s="1"/>
  <c r="I30" i="2"/>
  <c r="AC7" i="2"/>
  <c r="Y7" i="2" s="1"/>
  <c r="Z7" i="2" s="1"/>
  <c r="R9" i="2"/>
  <c r="AE8" i="2"/>
  <c r="AD8" i="2"/>
  <c r="AG8" i="2" s="1"/>
  <c r="AL8" i="2" s="1"/>
  <c r="H20" i="2"/>
  <c r="H32" i="2" s="1"/>
  <c r="H44" i="2" s="1"/>
  <c r="H56" i="2" s="1"/>
  <c r="H68" i="2" s="1"/>
  <c r="H9" i="2"/>
  <c r="AO7" i="2"/>
  <c r="AP7" i="2" s="1"/>
  <c r="C7" i="1"/>
  <c r="G9" i="2"/>
  <c r="J8" i="2"/>
  <c r="D8" i="1" s="1"/>
  <c r="I8" i="2"/>
  <c r="AO8" i="2" l="1"/>
  <c r="AP8" i="2" s="1"/>
  <c r="C8" i="1"/>
  <c r="G10" i="2"/>
  <c r="J9" i="2"/>
  <c r="D9" i="1" s="1"/>
  <c r="I9" i="2"/>
  <c r="H21" i="2"/>
  <c r="H33" i="2" s="1"/>
  <c r="H45" i="2" s="1"/>
  <c r="H57" i="2" s="1"/>
  <c r="H69" i="2" s="1"/>
  <c r="H10" i="2"/>
  <c r="AC8" i="2"/>
  <c r="Y8" i="2" s="1"/>
  <c r="Z8" i="2" s="1"/>
  <c r="R10" i="2"/>
  <c r="AE9" i="2"/>
  <c r="AD9" i="2"/>
  <c r="AG9" i="2" s="1"/>
  <c r="AL9" i="2" s="1"/>
  <c r="AO30" i="2"/>
  <c r="AP30" i="2" s="1"/>
  <c r="C30" i="1"/>
  <c r="G32" i="2"/>
  <c r="J31" i="2"/>
  <c r="D31" i="1" s="1"/>
  <c r="I31" i="2"/>
  <c r="AO52" i="2"/>
  <c r="AP52" i="2" s="1"/>
  <c r="C52" i="1"/>
  <c r="G54" i="2"/>
  <c r="J53" i="2"/>
  <c r="D53" i="1" s="1"/>
  <c r="I53" i="2"/>
  <c r="AO63" i="2"/>
  <c r="AP63" i="2" s="1"/>
  <c r="C63" i="1"/>
  <c r="G65" i="2"/>
  <c r="J64" i="2"/>
  <c r="D64" i="1" s="1"/>
  <c r="I64" i="2"/>
  <c r="AO41" i="2"/>
  <c r="AP41" i="2" s="1"/>
  <c r="C41" i="1"/>
  <c r="G43" i="2"/>
  <c r="J42" i="2"/>
  <c r="D42" i="1" s="1"/>
  <c r="I42" i="2"/>
  <c r="AO19" i="2"/>
  <c r="AP19" i="2" s="1"/>
  <c r="C19" i="1"/>
  <c r="G21" i="2"/>
  <c r="J20" i="2"/>
  <c r="D20" i="1" s="1"/>
  <c r="I20" i="2"/>
  <c r="AC373" i="2"/>
  <c r="Y373" i="2" s="1"/>
  <c r="Z373" i="2" s="1"/>
  <c r="R375" i="2"/>
  <c r="AE374" i="2"/>
  <c r="AD374" i="2"/>
  <c r="AG374" i="2" s="1"/>
  <c r="AL374" i="2" s="1"/>
  <c r="AC739" i="2"/>
  <c r="Y739" i="2" s="1"/>
  <c r="Z739" i="2" s="1"/>
  <c r="R741" i="2"/>
  <c r="AE740" i="2"/>
  <c r="AD740" i="2"/>
  <c r="AG740" i="2" s="1"/>
  <c r="AL740" i="2" s="1"/>
  <c r="AC1104" i="2"/>
  <c r="Y1104" i="2" s="1"/>
  <c r="Z1104" i="2" s="1"/>
  <c r="R1106" i="2"/>
  <c r="AE1105" i="2"/>
  <c r="AD1105" i="2"/>
  <c r="AG1105" i="2" s="1"/>
  <c r="AL1105" i="2" s="1"/>
  <c r="AC1468" i="2"/>
  <c r="Y1468" i="2" s="1"/>
  <c r="Z1468" i="2" s="1"/>
  <c r="R1470" i="2"/>
  <c r="AE1469" i="2"/>
  <c r="AD1469" i="2"/>
  <c r="AG1469" i="2" s="1"/>
  <c r="AL1469" i="2" s="1"/>
  <c r="AC1833" i="2"/>
  <c r="Y1833" i="2" s="1"/>
  <c r="Z1833" i="2" s="1"/>
  <c r="R1835" i="2"/>
  <c r="AE1834" i="2"/>
  <c r="AD1834" i="2"/>
  <c r="AG1834" i="2" s="1"/>
  <c r="AL1834" i="2" s="1"/>
  <c r="AC1834" i="2" l="1"/>
  <c r="Y1834" i="2" s="1"/>
  <c r="Z1834" i="2" s="1"/>
  <c r="R1836" i="2"/>
  <c r="AE1835" i="2"/>
  <c r="AD1835" i="2"/>
  <c r="AG1835" i="2" s="1"/>
  <c r="AL1835" i="2" s="1"/>
  <c r="AC1469" i="2"/>
  <c r="Y1469" i="2" s="1"/>
  <c r="Z1469" i="2" s="1"/>
  <c r="R1471" i="2"/>
  <c r="AE1470" i="2"/>
  <c r="AD1470" i="2"/>
  <c r="AG1470" i="2" s="1"/>
  <c r="AL1470" i="2" s="1"/>
  <c r="AC1105" i="2"/>
  <c r="Y1105" i="2" s="1"/>
  <c r="Z1105" i="2" s="1"/>
  <c r="R1107" i="2"/>
  <c r="AE1106" i="2"/>
  <c r="AD1106" i="2"/>
  <c r="AG1106" i="2" s="1"/>
  <c r="AL1106" i="2" s="1"/>
  <c r="AC740" i="2"/>
  <c r="Y740" i="2" s="1"/>
  <c r="Z740" i="2" s="1"/>
  <c r="R742" i="2"/>
  <c r="AE741" i="2"/>
  <c r="AD741" i="2"/>
  <c r="AG741" i="2" s="1"/>
  <c r="AL741" i="2" s="1"/>
  <c r="AC374" i="2"/>
  <c r="Y374" i="2" s="1"/>
  <c r="Z374" i="2" s="1"/>
  <c r="R376" i="2"/>
  <c r="AE375" i="2"/>
  <c r="AD375" i="2"/>
  <c r="AG375" i="2" s="1"/>
  <c r="AL375" i="2" s="1"/>
  <c r="AO20" i="2"/>
  <c r="AP20" i="2" s="1"/>
  <c r="C20" i="1"/>
  <c r="G22" i="2"/>
  <c r="J21" i="2"/>
  <c r="D21" i="1" s="1"/>
  <c r="I21" i="2"/>
  <c r="AO42" i="2"/>
  <c r="AP42" i="2" s="1"/>
  <c r="C42" i="1"/>
  <c r="G44" i="2"/>
  <c r="J43" i="2"/>
  <c r="D43" i="1" s="1"/>
  <c r="I43" i="2"/>
  <c r="AO64" i="2"/>
  <c r="AP64" i="2" s="1"/>
  <c r="C64" i="1"/>
  <c r="G66" i="2"/>
  <c r="J65" i="2"/>
  <c r="D65" i="1" s="1"/>
  <c r="I65" i="2"/>
  <c r="AO53" i="2"/>
  <c r="AP53" i="2" s="1"/>
  <c r="C53" i="1"/>
  <c r="G55" i="2"/>
  <c r="J54" i="2"/>
  <c r="D54" i="1" s="1"/>
  <c r="I54" i="2"/>
  <c r="AO31" i="2"/>
  <c r="AP31" i="2" s="1"/>
  <c r="C31" i="1"/>
  <c r="G33" i="2"/>
  <c r="J32" i="2"/>
  <c r="D32" i="1" s="1"/>
  <c r="I32" i="2"/>
  <c r="AC9" i="2"/>
  <c r="Y9" i="2" s="1"/>
  <c r="Z9" i="2" s="1"/>
  <c r="R11" i="2"/>
  <c r="AE10" i="2"/>
  <c r="AD10" i="2"/>
  <c r="AG10" i="2" s="1"/>
  <c r="AL10" i="2" s="1"/>
  <c r="H22" i="2"/>
  <c r="H34" i="2" s="1"/>
  <c r="H46" i="2" s="1"/>
  <c r="H58" i="2" s="1"/>
  <c r="H70" i="2" s="1"/>
  <c r="H11" i="2"/>
  <c r="AO9" i="2"/>
  <c r="AP9" i="2" s="1"/>
  <c r="C9" i="1"/>
  <c r="G11" i="2"/>
  <c r="J10" i="2"/>
  <c r="D10" i="1" s="1"/>
  <c r="I10" i="2"/>
  <c r="AO10" i="2" l="1"/>
  <c r="AP10" i="2" s="1"/>
  <c r="C10" i="1"/>
  <c r="G12" i="2"/>
  <c r="J11" i="2"/>
  <c r="D11" i="1" s="1"/>
  <c r="I11" i="2"/>
  <c r="H23" i="2"/>
  <c r="H35" i="2" s="1"/>
  <c r="H47" i="2" s="1"/>
  <c r="H59" i="2" s="1"/>
  <c r="H71" i="2" s="1"/>
  <c r="H12" i="2"/>
  <c r="AC10" i="2"/>
  <c r="Y10" i="2" s="1"/>
  <c r="Z10" i="2" s="1"/>
  <c r="R12" i="2"/>
  <c r="AE11" i="2"/>
  <c r="AD11" i="2"/>
  <c r="AG11" i="2" s="1"/>
  <c r="AL11" i="2" s="1"/>
  <c r="AO32" i="2"/>
  <c r="AP32" i="2" s="1"/>
  <c r="C32" i="1"/>
  <c r="G34" i="2"/>
  <c r="J33" i="2"/>
  <c r="D33" i="1" s="1"/>
  <c r="I33" i="2"/>
  <c r="AO54" i="2"/>
  <c r="AP54" i="2" s="1"/>
  <c r="C54" i="1"/>
  <c r="G56" i="2"/>
  <c r="J55" i="2"/>
  <c r="D55" i="1" s="1"/>
  <c r="I55" i="2"/>
  <c r="AO65" i="2"/>
  <c r="AP65" i="2" s="1"/>
  <c r="C65" i="1"/>
  <c r="G67" i="2"/>
  <c r="J66" i="2"/>
  <c r="D66" i="1" s="1"/>
  <c r="I66" i="2"/>
  <c r="AO43" i="2"/>
  <c r="AP43" i="2" s="1"/>
  <c r="C43" i="1"/>
  <c r="G45" i="2"/>
  <c r="J44" i="2"/>
  <c r="D44" i="1" s="1"/>
  <c r="I44" i="2"/>
  <c r="AO21" i="2"/>
  <c r="AP21" i="2" s="1"/>
  <c r="C21" i="1"/>
  <c r="G23" i="2"/>
  <c r="J22" i="2"/>
  <c r="D22" i="1" s="1"/>
  <c r="I22" i="2"/>
  <c r="AC375" i="2"/>
  <c r="Y375" i="2" s="1"/>
  <c r="Z375" i="2" s="1"/>
  <c r="R377" i="2"/>
  <c r="AE376" i="2"/>
  <c r="AD376" i="2"/>
  <c r="AG376" i="2" s="1"/>
  <c r="AL376" i="2" s="1"/>
  <c r="AC741" i="2"/>
  <c r="Y741" i="2" s="1"/>
  <c r="Z741" i="2" s="1"/>
  <c r="R743" i="2"/>
  <c r="AE742" i="2"/>
  <c r="AD742" i="2"/>
  <c r="AG742" i="2" s="1"/>
  <c r="AL742" i="2" s="1"/>
  <c r="AC1106" i="2"/>
  <c r="Y1106" i="2" s="1"/>
  <c r="Z1106" i="2" s="1"/>
  <c r="R1108" i="2"/>
  <c r="AE1107" i="2"/>
  <c r="AD1107" i="2"/>
  <c r="AG1107" i="2" s="1"/>
  <c r="AL1107" i="2" s="1"/>
  <c r="AC1470" i="2"/>
  <c r="Y1470" i="2" s="1"/>
  <c r="Z1470" i="2" s="1"/>
  <c r="R1472" i="2"/>
  <c r="AE1471" i="2"/>
  <c r="AD1471" i="2"/>
  <c r="AG1471" i="2" s="1"/>
  <c r="AL1471" i="2" s="1"/>
  <c r="AC1835" i="2"/>
  <c r="Y1835" i="2" s="1"/>
  <c r="Z1835" i="2" s="1"/>
  <c r="R1837" i="2"/>
  <c r="AE1836" i="2"/>
  <c r="AD1836" i="2"/>
  <c r="AG1836" i="2" s="1"/>
  <c r="AL1836" i="2" s="1"/>
  <c r="AC1836" i="2" l="1"/>
  <c r="Y1836" i="2" s="1"/>
  <c r="Z1836" i="2" s="1"/>
  <c r="R1838" i="2"/>
  <c r="AE1837" i="2"/>
  <c r="AD1837" i="2"/>
  <c r="AG1837" i="2" s="1"/>
  <c r="AL1837" i="2" s="1"/>
  <c r="AC1471" i="2"/>
  <c r="Y1471" i="2" s="1"/>
  <c r="Z1471" i="2" s="1"/>
  <c r="R1473" i="2"/>
  <c r="AE1472" i="2"/>
  <c r="AD1472" i="2"/>
  <c r="AG1472" i="2" s="1"/>
  <c r="AL1472" i="2" s="1"/>
  <c r="AC1107" i="2"/>
  <c r="Y1107" i="2" s="1"/>
  <c r="Z1107" i="2" s="1"/>
  <c r="R1109" i="2"/>
  <c r="AE1108" i="2"/>
  <c r="AD1108" i="2"/>
  <c r="AG1108" i="2" s="1"/>
  <c r="AL1108" i="2" s="1"/>
  <c r="AC742" i="2"/>
  <c r="Y742" i="2" s="1"/>
  <c r="Z742" i="2" s="1"/>
  <c r="R744" i="2"/>
  <c r="AE743" i="2"/>
  <c r="AD743" i="2"/>
  <c r="AG743" i="2" s="1"/>
  <c r="AL743" i="2" s="1"/>
  <c r="AC376" i="2"/>
  <c r="Y376" i="2" s="1"/>
  <c r="Z376" i="2" s="1"/>
  <c r="R378" i="2"/>
  <c r="AE377" i="2"/>
  <c r="AD377" i="2"/>
  <c r="AG377" i="2" s="1"/>
  <c r="AL377" i="2" s="1"/>
  <c r="AO22" i="2"/>
  <c r="AP22" i="2" s="1"/>
  <c r="C22" i="1"/>
  <c r="G24" i="2"/>
  <c r="J23" i="2"/>
  <c r="D23" i="1" s="1"/>
  <c r="I23" i="2"/>
  <c r="AO44" i="2"/>
  <c r="AP44" i="2" s="1"/>
  <c r="C44" i="1"/>
  <c r="G46" i="2"/>
  <c r="J45" i="2"/>
  <c r="D45" i="1" s="1"/>
  <c r="I45" i="2"/>
  <c r="AO66" i="2"/>
  <c r="AP66" i="2" s="1"/>
  <c r="C66" i="1"/>
  <c r="G68" i="2"/>
  <c r="J67" i="2"/>
  <c r="D67" i="1" s="1"/>
  <c r="I67" i="2"/>
  <c r="AO55" i="2"/>
  <c r="AP55" i="2" s="1"/>
  <c r="C55" i="1"/>
  <c r="G57" i="2"/>
  <c r="J56" i="2"/>
  <c r="D56" i="1" s="1"/>
  <c r="I56" i="2"/>
  <c r="AO33" i="2"/>
  <c r="AP33" i="2" s="1"/>
  <c r="C33" i="1"/>
  <c r="G35" i="2"/>
  <c r="J34" i="2"/>
  <c r="D34" i="1" s="1"/>
  <c r="I34" i="2"/>
  <c r="AC11" i="2"/>
  <c r="Y11" i="2" s="1"/>
  <c r="Z11" i="2" s="1"/>
  <c r="R13" i="2"/>
  <c r="AE12" i="2"/>
  <c r="AD12" i="2"/>
  <c r="AG12" i="2" s="1"/>
  <c r="AL12" i="2" s="1"/>
  <c r="H24" i="2"/>
  <c r="H36" i="2" s="1"/>
  <c r="H48" i="2" s="1"/>
  <c r="H60" i="2" s="1"/>
  <c r="H72" i="2" s="1"/>
  <c r="H13" i="2"/>
  <c r="H25" i="2" s="1"/>
  <c r="H37" i="2" s="1"/>
  <c r="H49" i="2" s="1"/>
  <c r="H61" i="2" s="1"/>
  <c r="H73" i="2" s="1"/>
  <c r="AO11" i="2"/>
  <c r="AP11" i="2" s="1"/>
  <c r="C11" i="1"/>
  <c r="G13" i="2"/>
  <c r="J12" i="2"/>
  <c r="D12" i="1" s="1"/>
  <c r="I12" i="2"/>
  <c r="AO12" i="2" l="1"/>
  <c r="AP12" i="2" s="1"/>
  <c r="C12" i="1"/>
  <c r="J13" i="2"/>
  <c r="D13" i="1" s="1"/>
  <c r="I13" i="2"/>
  <c r="AC12" i="2"/>
  <c r="Y12" i="2" s="1"/>
  <c r="Z12" i="2" s="1"/>
  <c r="R14" i="2"/>
  <c r="AE13" i="2"/>
  <c r="AD13" i="2"/>
  <c r="AG13" i="2" s="1"/>
  <c r="AL13" i="2" s="1"/>
  <c r="AO34" i="2"/>
  <c r="AP34" i="2" s="1"/>
  <c r="C34" i="1"/>
  <c r="G36" i="2"/>
  <c r="J35" i="2"/>
  <c r="D35" i="1" s="1"/>
  <c r="I35" i="2"/>
  <c r="AO56" i="2"/>
  <c r="AP56" i="2" s="1"/>
  <c r="C56" i="1"/>
  <c r="G58" i="2"/>
  <c r="J57" i="2"/>
  <c r="D57" i="1" s="1"/>
  <c r="I57" i="2"/>
  <c r="AO67" i="2"/>
  <c r="AP67" i="2" s="1"/>
  <c r="C67" i="1"/>
  <c r="G69" i="2"/>
  <c r="J68" i="2"/>
  <c r="D68" i="1" s="1"/>
  <c r="I68" i="2"/>
  <c r="AO45" i="2"/>
  <c r="AP45" i="2" s="1"/>
  <c r="C45" i="1"/>
  <c r="G47" i="2"/>
  <c r="J46" i="2"/>
  <c r="D46" i="1" s="1"/>
  <c r="I46" i="2"/>
  <c r="AO23" i="2"/>
  <c r="AP23" i="2" s="1"/>
  <c r="C23" i="1"/>
  <c r="G25" i="2"/>
  <c r="J24" i="2"/>
  <c r="D24" i="1" s="1"/>
  <c r="I24" i="2"/>
  <c r="AC377" i="2"/>
  <c r="Y377" i="2" s="1"/>
  <c r="Z377" i="2" s="1"/>
  <c r="R379" i="2"/>
  <c r="AE378" i="2"/>
  <c r="AD378" i="2"/>
  <c r="AG378" i="2" s="1"/>
  <c r="AL378" i="2" s="1"/>
  <c r="AC743" i="2"/>
  <c r="Y743" i="2" s="1"/>
  <c r="Z743" i="2" s="1"/>
  <c r="R745" i="2"/>
  <c r="AE744" i="2"/>
  <c r="AD744" i="2"/>
  <c r="AG744" i="2" s="1"/>
  <c r="AL744" i="2" s="1"/>
  <c r="AC1108" i="2"/>
  <c r="Y1108" i="2" s="1"/>
  <c r="Z1108" i="2" s="1"/>
  <c r="R1110" i="2"/>
  <c r="AE1109" i="2"/>
  <c r="AD1109" i="2"/>
  <c r="AG1109" i="2" s="1"/>
  <c r="AL1109" i="2" s="1"/>
  <c r="AC1472" i="2"/>
  <c r="Y1472" i="2" s="1"/>
  <c r="Z1472" i="2" s="1"/>
  <c r="R1474" i="2"/>
  <c r="AE1473" i="2"/>
  <c r="AD1473" i="2"/>
  <c r="AG1473" i="2" s="1"/>
  <c r="AL1473" i="2" s="1"/>
  <c r="AC1837" i="2"/>
  <c r="Y1837" i="2" s="1"/>
  <c r="Z1837" i="2" s="1"/>
  <c r="R1839" i="2"/>
  <c r="AE1838" i="2"/>
  <c r="AD1838" i="2"/>
  <c r="AG1838" i="2" s="1"/>
  <c r="AL1838" i="2" s="1"/>
  <c r="AC1838" i="2" l="1"/>
  <c r="Y1838" i="2" s="1"/>
  <c r="Z1838" i="2" s="1"/>
  <c r="R1840" i="2"/>
  <c r="AE1839" i="2"/>
  <c r="AD1839" i="2"/>
  <c r="AG1839" i="2" s="1"/>
  <c r="AL1839" i="2" s="1"/>
  <c r="AC1473" i="2"/>
  <c r="Y1473" i="2" s="1"/>
  <c r="Z1473" i="2" s="1"/>
  <c r="R1475" i="2"/>
  <c r="AE1474" i="2"/>
  <c r="AD1474" i="2"/>
  <c r="AG1474" i="2" s="1"/>
  <c r="AL1474" i="2" s="1"/>
  <c r="AC1109" i="2"/>
  <c r="Y1109" i="2" s="1"/>
  <c r="Z1109" i="2" s="1"/>
  <c r="R1111" i="2"/>
  <c r="AE1110" i="2"/>
  <c r="AD1110" i="2"/>
  <c r="AG1110" i="2" s="1"/>
  <c r="AL1110" i="2" s="1"/>
  <c r="AC744" i="2"/>
  <c r="Y744" i="2" s="1"/>
  <c r="Z744" i="2" s="1"/>
  <c r="R746" i="2"/>
  <c r="AE745" i="2"/>
  <c r="AD745" i="2"/>
  <c r="AG745" i="2" s="1"/>
  <c r="AL745" i="2" s="1"/>
  <c r="AC378" i="2"/>
  <c r="Y378" i="2" s="1"/>
  <c r="Z378" i="2" s="1"/>
  <c r="R380" i="2"/>
  <c r="AE379" i="2"/>
  <c r="AD379" i="2"/>
  <c r="AG379" i="2" s="1"/>
  <c r="AL379" i="2" s="1"/>
  <c r="AO24" i="2"/>
  <c r="AP24" i="2" s="1"/>
  <c r="C24" i="1"/>
  <c r="J25" i="2"/>
  <c r="D25" i="1" s="1"/>
  <c r="I25" i="2"/>
  <c r="AO46" i="2"/>
  <c r="AP46" i="2" s="1"/>
  <c r="C46" i="1"/>
  <c r="G48" i="2"/>
  <c r="J47" i="2"/>
  <c r="D47" i="1" s="1"/>
  <c r="I47" i="2"/>
  <c r="AO68" i="2"/>
  <c r="AP68" i="2" s="1"/>
  <c r="C68" i="1"/>
  <c r="G70" i="2"/>
  <c r="J69" i="2"/>
  <c r="D69" i="1" s="1"/>
  <c r="I69" i="2"/>
  <c r="AO57" i="2"/>
  <c r="AP57" i="2" s="1"/>
  <c r="C57" i="1"/>
  <c r="G59" i="2"/>
  <c r="J58" i="2"/>
  <c r="D58" i="1" s="1"/>
  <c r="I58" i="2"/>
  <c r="AO35" i="2"/>
  <c r="AP35" i="2" s="1"/>
  <c r="C35" i="1"/>
  <c r="G37" i="2"/>
  <c r="J36" i="2"/>
  <c r="D36" i="1" s="1"/>
  <c r="I36" i="2"/>
  <c r="AC13" i="2"/>
  <c r="Y13" i="2" s="1"/>
  <c r="Z13" i="2" s="1"/>
  <c r="R15" i="2"/>
  <c r="AE14" i="2"/>
  <c r="AD14" i="2"/>
  <c r="AG14" i="2" s="1"/>
  <c r="AL14" i="2" s="1"/>
  <c r="AO13" i="2"/>
  <c r="AP13" i="2" s="1"/>
  <c r="AQ2" i="2" s="1"/>
  <c r="C13" i="1"/>
  <c r="AS366" i="2" l="1"/>
  <c r="AS365" i="2"/>
  <c r="AS364" i="2"/>
  <c r="AS363" i="2"/>
  <c r="AS362" i="2"/>
  <c r="AS361" i="2"/>
  <c r="AS360" i="2"/>
  <c r="AS359" i="2"/>
  <c r="AS358" i="2"/>
  <c r="AS357" i="2"/>
  <c r="AS356" i="2"/>
  <c r="AS355" i="2"/>
  <c r="AS354" i="2"/>
  <c r="AS353" i="2"/>
  <c r="AS352" i="2"/>
  <c r="AS351" i="2"/>
  <c r="AS350" i="2"/>
  <c r="AS349" i="2"/>
  <c r="AS348" i="2"/>
  <c r="AS347" i="2"/>
  <c r="AS346" i="2"/>
  <c r="AS345" i="2"/>
  <c r="AS344" i="2"/>
  <c r="AS343" i="2"/>
  <c r="AS342" i="2"/>
  <c r="AS341" i="2"/>
  <c r="AS340" i="2"/>
  <c r="AS339" i="2"/>
  <c r="AS338" i="2"/>
  <c r="AS337" i="2"/>
  <c r="AS336" i="2"/>
  <c r="AS335" i="2"/>
  <c r="AS334" i="2"/>
  <c r="AS333" i="2"/>
  <c r="AS332" i="2"/>
  <c r="AS331" i="2"/>
  <c r="AS330" i="2"/>
  <c r="AS329" i="2"/>
  <c r="AS328" i="2"/>
  <c r="AS327" i="2"/>
  <c r="AS326" i="2"/>
  <c r="AS325" i="2"/>
  <c r="AS324" i="2"/>
  <c r="AS323" i="2"/>
  <c r="AS322" i="2"/>
  <c r="AS321" i="2"/>
  <c r="AS320" i="2"/>
  <c r="AS319" i="2"/>
  <c r="AS318" i="2"/>
  <c r="AS317" i="2"/>
  <c r="AS316" i="2"/>
  <c r="AS315" i="2"/>
  <c r="AS314" i="2"/>
  <c r="AS313" i="2"/>
  <c r="AS312" i="2"/>
  <c r="AS311" i="2"/>
  <c r="AS310" i="2"/>
  <c r="AS309" i="2"/>
  <c r="AS308" i="2"/>
  <c r="AS307" i="2"/>
  <c r="AS306" i="2"/>
  <c r="AS305" i="2"/>
  <c r="AS304" i="2"/>
  <c r="AS303" i="2"/>
  <c r="AS302" i="2"/>
  <c r="AS301" i="2"/>
  <c r="AS300" i="2"/>
  <c r="AS299" i="2"/>
  <c r="AS298" i="2"/>
  <c r="AS297" i="2"/>
  <c r="AS296" i="2"/>
  <c r="AS295" i="2"/>
  <c r="AS294" i="2"/>
  <c r="AS293" i="2"/>
  <c r="AS292" i="2"/>
  <c r="AS291" i="2"/>
  <c r="AS290" i="2"/>
  <c r="AS289" i="2"/>
  <c r="AS288" i="2"/>
  <c r="AS287" i="2"/>
  <c r="AS286" i="2"/>
  <c r="AS285" i="2"/>
  <c r="AS284" i="2"/>
  <c r="AS283" i="2"/>
  <c r="AS282" i="2"/>
  <c r="AS281" i="2"/>
  <c r="AS280" i="2"/>
  <c r="AS279" i="2"/>
  <c r="AS278" i="2"/>
  <c r="AS277" i="2"/>
  <c r="AS276" i="2"/>
  <c r="AS275" i="2"/>
  <c r="AS274" i="2"/>
  <c r="AS273" i="2"/>
  <c r="AS272" i="2"/>
  <c r="AS271" i="2"/>
  <c r="AS270" i="2"/>
  <c r="AS269" i="2"/>
  <c r="AS268" i="2"/>
  <c r="AS267" i="2"/>
  <c r="AS266" i="2"/>
  <c r="AS265" i="2"/>
  <c r="AS264" i="2"/>
  <c r="AS263" i="2"/>
  <c r="AS262" i="2"/>
  <c r="AS261" i="2"/>
  <c r="AS260" i="2"/>
  <c r="AS259" i="2"/>
  <c r="AS258" i="2"/>
  <c r="AS257" i="2"/>
  <c r="AS256" i="2"/>
  <c r="AS255" i="2"/>
  <c r="AS254" i="2"/>
  <c r="AS253" i="2"/>
  <c r="AS252" i="2"/>
  <c r="AS251" i="2"/>
  <c r="AS250" i="2"/>
  <c r="AS249" i="2"/>
  <c r="AS248" i="2"/>
  <c r="AS247" i="2"/>
  <c r="AS246" i="2"/>
  <c r="AS245" i="2"/>
  <c r="AS244" i="2"/>
  <c r="AS243" i="2"/>
  <c r="AS242" i="2"/>
  <c r="AS241" i="2"/>
  <c r="AS240" i="2"/>
  <c r="AS239" i="2"/>
  <c r="AS238" i="2"/>
  <c r="AS237" i="2"/>
  <c r="AS236" i="2"/>
  <c r="AS235" i="2"/>
  <c r="AS234" i="2"/>
  <c r="AS233" i="2"/>
  <c r="AS232" i="2"/>
  <c r="AS231" i="2"/>
  <c r="AS230" i="2"/>
  <c r="AS229" i="2"/>
  <c r="AS228" i="2"/>
  <c r="AS227" i="2"/>
  <c r="AS226" i="2"/>
  <c r="AS225" i="2"/>
  <c r="AS224" i="2"/>
  <c r="AS223" i="2"/>
  <c r="AS222" i="2"/>
  <c r="AS221" i="2"/>
  <c r="AS220" i="2"/>
  <c r="AS219" i="2"/>
  <c r="AS218" i="2"/>
  <c r="AS217" i="2"/>
  <c r="AS216" i="2"/>
  <c r="AS215" i="2"/>
  <c r="AS214" i="2"/>
  <c r="AS213" i="2"/>
  <c r="AS212" i="2"/>
  <c r="AS211" i="2"/>
  <c r="AS210" i="2"/>
  <c r="AS209" i="2"/>
  <c r="AS208" i="2"/>
  <c r="AS207" i="2"/>
  <c r="AS206" i="2"/>
  <c r="AS205" i="2"/>
  <c r="AS204" i="2"/>
  <c r="AS203" i="2"/>
  <c r="AS202" i="2"/>
  <c r="AS201" i="2"/>
  <c r="AS200" i="2"/>
  <c r="AS199" i="2"/>
  <c r="AS198" i="2"/>
  <c r="AS197" i="2"/>
  <c r="AS196" i="2"/>
  <c r="AS195" i="2"/>
  <c r="AS194" i="2"/>
  <c r="AS193" i="2"/>
  <c r="AS192" i="2"/>
  <c r="AS191" i="2"/>
  <c r="AS190" i="2"/>
  <c r="AS189" i="2"/>
  <c r="AS188" i="2"/>
  <c r="AS187" i="2"/>
  <c r="AS186" i="2"/>
  <c r="AS185" i="2"/>
  <c r="AS184" i="2"/>
  <c r="AS183" i="2"/>
  <c r="AS182" i="2"/>
  <c r="AS181" i="2"/>
  <c r="AS180" i="2"/>
  <c r="AS179" i="2"/>
  <c r="AS178" i="2"/>
  <c r="AS177" i="2"/>
  <c r="AS176" i="2"/>
  <c r="AS175" i="2"/>
  <c r="AS174" i="2"/>
  <c r="AS173" i="2"/>
  <c r="AS172" i="2"/>
  <c r="AS171" i="2"/>
  <c r="AS170" i="2"/>
  <c r="AS169" i="2"/>
  <c r="AS168" i="2"/>
  <c r="AS167" i="2"/>
  <c r="AS166" i="2"/>
  <c r="AS165" i="2"/>
  <c r="AS164" i="2"/>
  <c r="AS163" i="2"/>
  <c r="AS162" i="2"/>
  <c r="AS161" i="2"/>
  <c r="AS160" i="2"/>
  <c r="AS159" i="2"/>
  <c r="AS158" i="2"/>
  <c r="AS157" i="2"/>
  <c r="AS156" i="2"/>
  <c r="AS155" i="2"/>
  <c r="AS154" i="2"/>
  <c r="AS153" i="2"/>
  <c r="AS152" i="2"/>
  <c r="AS151" i="2"/>
  <c r="AS150" i="2"/>
  <c r="AS149" i="2"/>
  <c r="AS148" i="2"/>
  <c r="AS147" i="2"/>
  <c r="AS146" i="2"/>
  <c r="AS145" i="2"/>
  <c r="AS144" i="2"/>
  <c r="AS143" i="2"/>
  <c r="AS142" i="2"/>
  <c r="AS141" i="2"/>
  <c r="AS140" i="2"/>
  <c r="AS139" i="2"/>
  <c r="AS138" i="2"/>
  <c r="AS137" i="2"/>
  <c r="AS136" i="2"/>
  <c r="AS135" i="2"/>
  <c r="AS134" i="2"/>
  <c r="AS133" i="2"/>
  <c r="AS132" i="2"/>
  <c r="AS131" i="2"/>
  <c r="AS130" i="2"/>
  <c r="AS129" i="2"/>
  <c r="AS128" i="2"/>
  <c r="AS127" i="2"/>
  <c r="AS126" i="2"/>
  <c r="AS125" i="2"/>
  <c r="AS124" i="2"/>
  <c r="AS123" i="2"/>
  <c r="AS122" i="2"/>
  <c r="AS121" i="2"/>
  <c r="AS120" i="2"/>
  <c r="AS119" i="2"/>
  <c r="AS118" i="2"/>
  <c r="AS117" i="2"/>
  <c r="AS116" i="2"/>
  <c r="AS115" i="2"/>
  <c r="AS114" i="2"/>
  <c r="AS113" i="2"/>
  <c r="AS112" i="2"/>
  <c r="AS111" i="2"/>
  <c r="AS110" i="2"/>
  <c r="AS109" i="2"/>
  <c r="AS108" i="2"/>
  <c r="AS107" i="2"/>
  <c r="AS106" i="2"/>
  <c r="AS105" i="2"/>
  <c r="AS104" i="2"/>
  <c r="AS103" i="2"/>
  <c r="AS102" i="2"/>
  <c r="AS101" i="2"/>
  <c r="AS100" i="2"/>
  <c r="AS99" i="2"/>
  <c r="AS98" i="2"/>
  <c r="AS97" i="2"/>
  <c r="AS96" i="2"/>
  <c r="AS95" i="2"/>
  <c r="AS94" i="2"/>
  <c r="AS93" i="2"/>
  <c r="AS92" i="2"/>
  <c r="AS91" i="2"/>
  <c r="AS90" i="2"/>
  <c r="AS89" i="2"/>
  <c r="AS88" i="2"/>
  <c r="AS87" i="2"/>
  <c r="AS86" i="2"/>
  <c r="AS85" i="2"/>
  <c r="AS84" i="2"/>
  <c r="AS83" i="2"/>
  <c r="AS82" i="2"/>
  <c r="AS81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R2" i="2"/>
  <c r="AC14" i="2"/>
  <c r="Y14" i="2" s="1"/>
  <c r="Z14" i="2" s="1"/>
  <c r="R16" i="2"/>
  <c r="AE15" i="2"/>
  <c r="AD15" i="2"/>
  <c r="AG15" i="2" s="1"/>
  <c r="AL15" i="2" s="1"/>
  <c r="AO36" i="2"/>
  <c r="AP36" i="2" s="1"/>
  <c r="C36" i="1"/>
  <c r="J37" i="2"/>
  <c r="D37" i="1" s="1"/>
  <c r="I37" i="2"/>
  <c r="AO58" i="2"/>
  <c r="AP58" i="2" s="1"/>
  <c r="C58" i="1"/>
  <c r="G60" i="2"/>
  <c r="J59" i="2"/>
  <c r="D59" i="1" s="1"/>
  <c r="I59" i="2"/>
  <c r="AO69" i="2"/>
  <c r="AP69" i="2" s="1"/>
  <c r="C69" i="1"/>
  <c r="G71" i="2"/>
  <c r="J70" i="2"/>
  <c r="D70" i="1" s="1"/>
  <c r="I70" i="2"/>
  <c r="AO47" i="2"/>
  <c r="AP47" i="2" s="1"/>
  <c r="C47" i="1"/>
  <c r="G49" i="2"/>
  <c r="J48" i="2"/>
  <c r="D48" i="1" s="1"/>
  <c r="I48" i="2"/>
  <c r="AO25" i="2"/>
  <c r="AP25" i="2" s="1"/>
  <c r="C25" i="1"/>
  <c r="AQ14" i="2"/>
  <c r="AC379" i="2"/>
  <c r="Y379" i="2" s="1"/>
  <c r="Z379" i="2" s="1"/>
  <c r="R381" i="2"/>
  <c r="AE380" i="2"/>
  <c r="AD380" i="2"/>
  <c r="AG380" i="2" s="1"/>
  <c r="AL380" i="2" s="1"/>
  <c r="AC745" i="2"/>
  <c r="Y745" i="2" s="1"/>
  <c r="Z745" i="2" s="1"/>
  <c r="R747" i="2"/>
  <c r="AE746" i="2"/>
  <c r="AD746" i="2"/>
  <c r="AG746" i="2" s="1"/>
  <c r="AL746" i="2" s="1"/>
  <c r="AC1110" i="2"/>
  <c r="Y1110" i="2" s="1"/>
  <c r="Z1110" i="2" s="1"/>
  <c r="R1112" i="2"/>
  <c r="AE1111" i="2"/>
  <c r="AD1111" i="2"/>
  <c r="AG1111" i="2" s="1"/>
  <c r="AL1111" i="2" s="1"/>
  <c r="AC1474" i="2"/>
  <c r="Y1474" i="2" s="1"/>
  <c r="Z1474" i="2" s="1"/>
  <c r="R1476" i="2"/>
  <c r="AE1475" i="2"/>
  <c r="AD1475" i="2"/>
  <c r="AG1475" i="2" s="1"/>
  <c r="AL1475" i="2" s="1"/>
  <c r="AC1839" i="2"/>
  <c r="Y1839" i="2" s="1"/>
  <c r="Z1839" i="2" s="1"/>
  <c r="R1841" i="2"/>
  <c r="AE1840" i="2"/>
  <c r="AD1840" i="2"/>
  <c r="AG1840" i="2" s="1"/>
  <c r="AL1840" i="2" s="1"/>
  <c r="AC1840" i="2" l="1"/>
  <c r="Y1840" i="2" s="1"/>
  <c r="Z1840" i="2" s="1"/>
  <c r="R1842" i="2"/>
  <c r="AE1841" i="2"/>
  <c r="AD1841" i="2"/>
  <c r="AG1841" i="2" s="1"/>
  <c r="AL1841" i="2" s="1"/>
  <c r="AC1475" i="2"/>
  <c r="Y1475" i="2" s="1"/>
  <c r="Z1475" i="2" s="1"/>
  <c r="R1477" i="2"/>
  <c r="AE1476" i="2"/>
  <c r="AD1476" i="2"/>
  <c r="AG1476" i="2" s="1"/>
  <c r="AL1476" i="2" s="1"/>
  <c r="AC1111" i="2"/>
  <c r="Y1111" i="2" s="1"/>
  <c r="Z1111" i="2" s="1"/>
  <c r="R1113" i="2"/>
  <c r="AE1112" i="2"/>
  <c r="AD1112" i="2"/>
  <c r="AG1112" i="2" s="1"/>
  <c r="AL1112" i="2" s="1"/>
  <c r="AC746" i="2"/>
  <c r="Y746" i="2" s="1"/>
  <c r="Z746" i="2" s="1"/>
  <c r="R748" i="2"/>
  <c r="AE747" i="2"/>
  <c r="AD747" i="2"/>
  <c r="AG747" i="2" s="1"/>
  <c r="AL747" i="2" s="1"/>
  <c r="AC380" i="2"/>
  <c r="Y380" i="2" s="1"/>
  <c r="Z380" i="2" s="1"/>
  <c r="R382" i="2"/>
  <c r="AE381" i="2"/>
  <c r="AD381" i="2"/>
  <c r="AG381" i="2" s="1"/>
  <c r="AL381" i="2" s="1"/>
  <c r="AS732" i="2"/>
  <c r="AS731" i="2"/>
  <c r="AS730" i="2"/>
  <c r="AS729" i="2"/>
  <c r="AS728" i="2"/>
  <c r="AS727" i="2"/>
  <c r="AS726" i="2"/>
  <c r="AS725" i="2"/>
  <c r="AS724" i="2"/>
  <c r="AS723" i="2"/>
  <c r="AS722" i="2"/>
  <c r="AS721" i="2"/>
  <c r="AS720" i="2"/>
  <c r="AS719" i="2"/>
  <c r="AS718" i="2"/>
  <c r="AS717" i="2"/>
  <c r="AS716" i="2"/>
  <c r="AS715" i="2"/>
  <c r="AS714" i="2"/>
  <c r="AS713" i="2"/>
  <c r="AS712" i="2"/>
  <c r="AS711" i="2"/>
  <c r="AS710" i="2"/>
  <c r="AS709" i="2"/>
  <c r="AS708" i="2"/>
  <c r="AS707" i="2"/>
  <c r="AS706" i="2"/>
  <c r="AS705" i="2"/>
  <c r="AS704" i="2"/>
  <c r="AS703" i="2"/>
  <c r="AS702" i="2"/>
  <c r="AS701" i="2"/>
  <c r="AS700" i="2"/>
  <c r="AS699" i="2"/>
  <c r="AS698" i="2"/>
  <c r="AS697" i="2"/>
  <c r="AS696" i="2"/>
  <c r="AS695" i="2"/>
  <c r="AS694" i="2"/>
  <c r="AS693" i="2"/>
  <c r="AS692" i="2"/>
  <c r="AS691" i="2"/>
  <c r="AS690" i="2"/>
  <c r="AS689" i="2"/>
  <c r="AS688" i="2"/>
  <c r="AS687" i="2"/>
  <c r="AS686" i="2"/>
  <c r="AS685" i="2"/>
  <c r="AS684" i="2"/>
  <c r="AS683" i="2"/>
  <c r="AS682" i="2"/>
  <c r="AS681" i="2"/>
  <c r="AS680" i="2"/>
  <c r="AS679" i="2"/>
  <c r="AS678" i="2"/>
  <c r="AS677" i="2"/>
  <c r="AS676" i="2"/>
  <c r="AS675" i="2"/>
  <c r="AS674" i="2"/>
  <c r="AS673" i="2"/>
  <c r="AS672" i="2"/>
  <c r="AS671" i="2"/>
  <c r="AS670" i="2"/>
  <c r="AS669" i="2"/>
  <c r="AS668" i="2"/>
  <c r="AS667" i="2"/>
  <c r="AS666" i="2"/>
  <c r="AS665" i="2"/>
  <c r="AS664" i="2"/>
  <c r="AS663" i="2"/>
  <c r="AS662" i="2"/>
  <c r="AS661" i="2"/>
  <c r="AS660" i="2"/>
  <c r="AS659" i="2"/>
  <c r="AS658" i="2"/>
  <c r="AS657" i="2"/>
  <c r="AS656" i="2"/>
  <c r="AS655" i="2"/>
  <c r="AS654" i="2"/>
  <c r="AS653" i="2"/>
  <c r="AS652" i="2"/>
  <c r="AS651" i="2"/>
  <c r="AS650" i="2"/>
  <c r="AS649" i="2"/>
  <c r="AS648" i="2"/>
  <c r="AS647" i="2"/>
  <c r="AS646" i="2"/>
  <c r="AS645" i="2"/>
  <c r="AS644" i="2"/>
  <c r="AS643" i="2"/>
  <c r="AS642" i="2"/>
  <c r="AS641" i="2"/>
  <c r="AS640" i="2"/>
  <c r="AS639" i="2"/>
  <c r="AS638" i="2"/>
  <c r="AS637" i="2"/>
  <c r="AS636" i="2"/>
  <c r="AS635" i="2"/>
  <c r="AS634" i="2"/>
  <c r="AS633" i="2"/>
  <c r="AS632" i="2"/>
  <c r="AS631" i="2"/>
  <c r="AS630" i="2"/>
  <c r="AS629" i="2"/>
  <c r="AS628" i="2"/>
  <c r="AS627" i="2"/>
  <c r="AS626" i="2"/>
  <c r="AS625" i="2"/>
  <c r="AS624" i="2"/>
  <c r="AS623" i="2"/>
  <c r="AS622" i="2"/>
  <c r="AS621" i="2"/>
  <c r="AS620" i="2"/>
  <c r="AS619" i="2"/>
  <c r="AS618" i="2"/>
  <c r="AS617" i="2"/>
  <c r="AS616" i="2"/>
  <c r="AS615" i="2"/>
  <c r="AS614" i="2"/>
  <c r="AS613" i="2"/>
  <c r="AS612" i="2"/>
  <c r="AS611" i="2"/>
  <c r="AS610" i="2"/>
  <c r="AS609" i="2"/>
  <c r="AS608" i="2"/>
  <c r="AS607" i="2"/>
  <c r="AS606" i="2"/>
  <c r="AS605" i="2"/>
  <c r="AS604" i="2"/>
  <c r="AS603" i="2"/>
  <c r="AS602" i="2"/>
  <c r="AS601" i="2"/>
  <c r="AS600" i="2"/>
  <c r="AS599" i="2"/>
  <c r="AS598" i="2"/>
  <c r="AS597" i="2"/>
  <c r="AS596" i="2"/>
  <c r="AS595" i="2"/>
  <c r="AS594" i="2"/>
  <c r="AS593" i="2"/>
  <c r="AS592" i="2"/>
  <c r="AS591" i="2"/>
  <c r="AS590" i="2"/>
  <c r="AS589" i="2"/>
  <c r="AS588" i="2"/>
  <c r="AS587" i="2"/>
  <c r="AS586" i="2"/>
  <c r="AS585" i="2"/>
  <c r="AS584" i="2"/>
  <c r="AS583" i="2"/>
  <c r="AS582" i="2"/>
  <c r="AS581" i="2"/>
  <c r="AS580" i="2"/>
  <c r="AS579" i="2"/>
  <c r="AS578" i="2"/>
  <c r="AS577" i="2"/>
  <c r="AS576" i="2"/>
  <c r="AS575" i="2"/>
  <c r="AS574" i="2"/>
  <c r="AS573" i="2"/>
  <c r="AS572" i="2"/>
  <c r="AS571" i="2"/>
  <c r="AS570" i="2"/>
  <c r="AS569" i="2"/>
  <c r="AS568" i="2"/>
  <c r="AS567" i="2"/>
  <c r="AS566" i="2"/>
  <c r="AS565" i="2"/>
  <c r="AS564" i="2"/>
  <c r="AS563" i="2"/>
  <c r="AS562" i="2"/>
  <c r="AS561" i="2"/>
  <c r="AS560" i="2"/>
  <c r="AS559" i="2"/>
  <c r="AS558" i="2"/>
  <c r="AS557" i="2"/>
  <c r="AS556" i="2"/>
  <c r="AS555" i="2"/>
  <c r="AS554" i="2"/>
  <c r="AS553" i="2"/>
  <c r="AS552" i="2"/>
  <c r="AS551" i="2"/>
  <c r="AS550" i="2"/>
  <c r="AS549" i="2"/>
  <c r="AS548" i="2"/>
  <c r="AS547" i="2"/>
  <c r="AS546" i="2"/>
  <c r="AS545" i="2"/>
  <c r="AS544" i="2"/>
  <c r="AS543" i="2"/>
  <c r="AS542" i="2"/>
  <c r="AS541" i="2"/>
  <c r="AS540" i="2"/>
  <c r="AS539" i="2"/>
  <c r="AS538" i="2"/>
  <c r="AS537" i="2"/>
  <c r="AS536" i="2"/>
  <c r="AS535" i="2"/>
  <c r="AS534" i="2"/>
  <c r="AS533" i="2"/>
  <c r="AS532" i="2"/>
  <c r="AS531" i="2"/>
  <c r="AS530" i="2"/>
  <c r="AS529" i="2"/>
  <c r="AS528" i="2"/>
  <c r="AS527" i="2"/>
  <c r="AS526" i="2"/>
  <c r="AS525" i="2"/>
  <c r="AS524" i="2"/>
  <c r="AS523" i="2"/>
  <c r="AS522" i="2"/>
  <c r="AS521" i="2"/>
  <c r="AS520" i="2"/>
  <c r="AS519" i="2"/>
  <c r="AS518" i="2"/>
  <c r="AS517" i="2"/>
  <c r="AS516" i="2"/>
  <c r="AS515" i="2"/>
  <c r="AS514" i="2"/>
  <c r="AS513" i="2"/>
  <c r="AS512" i="2"/>
  <c r="AS511" i="2"/>
  <c r="AS510" i="2"/>
  <c r="AS509" i="2"/>
  <c r="AS508" i="2"/>
  <c r="AS507" i="2"/>
  <c r="AS506" i="2"/>
  <c r="AS505" i="2"/>
  <c r="AS504" i="2"/>
  <c r="AS503" i="2"/>
  <c r="AS502" i="2"/>
  <c r="AS501" i="2"/>
  <c r="AS500" i="2"/>
  <c r="AS499" i="2"/>
  <c r="AS498" i="2"/>
  <c r="AS497" i="2"/>
  <c r="AS496" i="2"/>
  <c r="AS495" i="2"/>
  <c r="AS494" i="2"/>
  <c r="AS493" i="2"/>
  <c r="AS492" i="2"/>
  <c r="AS491" i="2"/>
  <c r="AS490" i="2"/>
  <c r="AS489" i="2"/>
  <c r="AS488" i="2"/>
  <c r="AS487" i="2"/>
  <c r="AS486" i="2"/>
  <c r="AS485" i="2"/>
  <c r="AS484" i="2"/>
  <c r="AS483" i="2"/>
  <c r="AS482" i="2"/>
  <c r="AS481" i="2"/>
  <c r="AS480" i="2"/>
  <c r="AS479" i="2"/>
  <c r="AS478" i="2"/>
  <c r="AS477" i="2"/>
  <c r="AS476" i="2"/>
  <c r="AS475" i="2"/>
  <c r="AS474" i="2"/>
  <c r="AS473" i="2"/>
  <c r="AS472" i="2"/>
  <c r="AS471" i="2"/>
  <c r="AS470" i="2"/>
  <c r="AS469" i="2"/>
  <c r="AS468" i="2"/>
  <c r="AS467" i="2"/>
  <c r="AS466" i="2"/>
  <c r="AS465" i="2"/>
  <c r="AS464" i="2"/>
  <c r="AS463" i="2"/>
  <c r="AS462" i="2"/>
  <c r="AS461" i="2"/>
  <c r="AS460" i="2"/>
  <c r="AS459" i="2"/>
  <c r="AS458" i="2"/>
  <c r="AS457" i="2"/>
  <c r="AS456" i="2"/>
  <c r="AS455" i="2"/>
  <c r="AS454" i="2"/>
  <c r="AS453" i="2"/>
  <c r="AS452" i="2"/>
  <c r="AS451" i="2"/>
  <c r="AS450" i="2"/>
  <c r="AS449" i="2"/>
  <c r="AS448" i="2"/>
  <c r="AS447" i="2"/>
  <c r="AS446" i="2"/>
  <c r="AS445" i="2"/>
  <c r="AS444" i="2"/>
  <c r="AS443" i="2"/>
  <c r="AS442" i="2"/>
  <c r="AS441" i="2"/>
  <c r="AS440" i="2"/>
  <c r="AS439" i="2"/>
  <c r="AS438" i="2"/>
  <c r="AS437" i="2"/>
  <c r="AS436" i="2"/>
  <c r="AS435" i="2"/>
  <c r="AS434" i="2"/>
  <c r="AS433" i="2"/>
  <c r="AS432" i="2"/>
  <c r="AS431" i="2"/>
  <c r="AS430" i="2"/>
  <c r="AS429" i="2"/>
  <c r="AS428" i="2"/>
  <c r="AS427" i="2"/>
  <c r="AS426" i="2"/>
  <c r="AS425" i="2"/>
  <c r="AS424" i="2"/>
  <c r="AS423" i="2"/>
  <c r="AS422" i="2"/>
  <c r="AS421" i="2"/>
  <c r="AS420" i="2"/>
  <c r="AS419" i="2"/>
  <c r="AS418" i="2"/>
  <c r="AS417" i="2"/>
  <c r="AS416" i="2"/>
  <c r="AS415" i="2"/>
  <c r="AS414" i="2"/>
  <c r="AS413" i="2"/>
  <c r="AS412" i="2"/>
  <c r="AS411" i="2"/>
  <c r="AS410" i="2"/>
  <c r="AS409" i="2"/>
  <c r="AS408" i="2"/>
  <c r="AS407" i="2"/>
  <c r="AS406" i="2"/>
  <c r="AS405" i="2"/>
  <c r="AS404" i="2"/>
  <c r="AS403" i="2"/>
  <c r="AS402" i="2"/>
  <c r="AS401" i="2"/>
  <c r="AS400" i="2"/>
  <c r="AS399" i="2"/>
  <c r="AS398" i="2"/>
  <c r="AS397" i="2"/>
  <c r="AS396" i="2"/>
  <c r="AS395" i="2"/>
  <c r="AS394" i="2"/>
  <c r="AS393" i="2"/>
  <c r="AS392" i="2"/>
  <c r="AS391" i="2"/>
  <c r="AS390" i="2"/>
  <c r="AS389" i="2"/>
  <c r="AS388" i="2"/>
  <c r="AS387" i="2"/>
  <c r="AS386" i="2"/>
  <c r="AS385" i="2"/>
  <c r="AS384" i="2"/>
  <c r="AS383" i="2"/>
  <c r="AS382" i="2"/>
  <c r="AS381" i="2"/>
  <c r="AS380" i="2"/>
  <c r="AS379" i="2"/>
  <c r="AS378" i="2"/>
  <c r="AS377" i="2"/>
  <c r="AS376" i="2"/>
  <c r="AS375" i="2"/>
  <c r="AS374" i="2"/>
  <c r="AS373" i="2"/>
  <c r="AS372" i="2"/>
  <c r="AS371" i="2"/>
  <c r="AS370" i="2"/>
  <c r="AS369" i="2"/>
  <c r="AS368" i="2"/>
  <c r="AS367" i="2"/>
  <c r="AR14" i="2"/>
  <c r="AO48" i="2"/>
  <c r="AP48" i="2" s="1"/>
  <c r="C48" i="1"/>
  <c r="J49" i="2"/>
  <c r="D49" i="1" s="1"/>
  <c r="I49" i="2"/>
  <c r="AO70" i="2"/>
  <c r="AP70" i="2" s="1"/>
  <c r="C70" i="1"/>
  <c r="G72" i="2"/>
  <c r="J71" i="2"/>
  <c r="D71" i="1" s="1"/>
  <c r="I71" i="2"/>
  <c r="AO59" i="2"/>
  <c r="AP59" i="2" s="1"/>
  <c r="C59" i="1"/>
  <c r="G61" i="2"/>
  <c r="J60" i="2"/>
  <c r="D60" i="1" s="1"/>
  <c r="I60" i="2"/>
  <c r="AO37" i="2"/>
  <c r="AP37" i="2" s="1"/>
  <c r="C37" i="1"/>
  <c r="AQ26" i="2"/>
  <c r="AC15" i="2"/>
  <c r="Y15" i="2" s="1"/>
  <c r="Z15" i="2" s="1"/>
  <c r="R17" i="2"/>
  <c r="AE16" i="2"/>
  <c r="AD16" i="2"/>
  <c r="AG16" i="2" s="1"/>
  <c r="AL16" i="2" s="1"/>
  <c r="AT366" i="2"/>
  <c r="AT365" i="2"/>
  <c r="AT364" i="2"/>
  <c r="AT363" i="2"/>
  <c r="AT362" i="2"/>
  <c r="AT361" i="2"/>
  <c r="AT360" i="2"/>
  <c r="AT359" i="2"/>
  <c r="AT358" i="2"/>
  <c r="AT357" i="2"/>
  <c r="AT356" i="2"/>
  <c r="AT355" i="2"/>
  <c r="AT354" i="2"/>
  <c r="AT353" i="2"/>
  <c r="AT352" i="2"/>
  <c r="AT351" i="2"/>
  <c r="AT350" i="2"/>
  <c r="AT349" i="2"/>
  <c r="AT348" i="2"/>
  <c r="AT347" i="2"/>
  <c r="AT346" i="2"/>
  <c r="AT345" i="2"/>
  <c r="AT344" i="2"/>
  <c r="AT343" i="2"/>
  <c r="AT342" i="2"/>
  <c r="AT341" i="2"/>
  <c r="AT340" i="2"/>
  <c r="AT339" i="2"/>
  <c r="AT338" i="2"/>
  <c r="AT337" i="2"/>
  <c r="AT336" i="2"/>
  <c r="AT335" i="2"/>
  <c r="AT334" i="2"/>
  <c r="AT333" i="2"/>
  <c r="AT332" i="2"/>
  <c r="AT331" i="2"/>
  <c r="AT330" i="2"/>
  <c r="AT329" i="2"/>
  <c r="AT328" i="2"/>
  <c r="AT327" i="2"/>
  <c r="AT326" i="2"/>
  <c r="AT325" i="2"/>
  <c r="AT324" i="2"/>
  <c r="AT323" i="2"/>
  <c r="AT322" i="2"/>
  <c r="AT321" i="2"/>
  <c r="AT320" i="2"/>
  <c r="AT319" i="2"/>
  <c r="AT318" i="2"/>
  <c r="AT317" i="2"/>
  <c r="AT316" i="2"/>
  <c r="AT315" i="2"/>
  <c r="AT314" i="2"/>
  <c r="AT313" i="2"/>
  <c r="AT312" i="2"/>
  <c r="AT311" i="2"/>
  <c r="AT310" i="2"/>
  <c r="AT309" i="2"/>
  <c r="AT308" i="2"/>
  <c r="AT307" i="2"/>
  <c r="AT306" i="2"/>
  <c r="AT305" i="2"/>
  <c r="AT304" i="2"/>
  <c r="AT303" i="2"/>
  <c r="AT302" i="2"/>
  <c r="AT301" i="2"/>
  <c r="AT300" i="2"/>
  <c r="AT299" i="2"/>
  <c r="AT298" i="2"/>
  <c r="AT297" i="2"/>
  <c r="AT296" i="2"/>
  <c r="AT295" i="2"/>
  <c r="AT294" i="2"/>
  <c r="AT293" i="2"/>
  <c r="AT292" i="2"/>
  <c r="AT291" i="2"/>
  <c r="AT290" i="2"/>
  <c r="AT289" i="2"/>
  <c r="AT288" i="2"/>
  <c r="AT287" i="2"/>
  <c r="AT286" i="2"/>
  <c r="AT285" i="2"/>
  <c r="AT284" i="2"/>
  <c r="AT283" i="2"/>
  <c r="AT282" i="2"/>
  <c r="AT281" i="2"/>
  <c r="AT280" i="2"/>
  <c r="AT279" i="2"/>
  <c r="AT278" i="2"/>
  <c r="AT277" i="2"/>
  <c r="AT276" i="2"/>
  <c r="AT275" i="2"/>
  <c r="AT274" i="2"/>
  <c r="AT273" i="2"/>
  <c r="AT272" i="2"/>
  <c r="AT271" i="2"/>
  <c r="AT270" i="2"/>
  <c r="AT269" i="2"/>
  <c r="AT268" i="2"/>
  <c r="AT267" i="2"/>
  <c r="AT266" i="2"/>
  <c r="AT265" i="2"/>
  <c r="AT264" i="2"/>
  <c r="AT263" i="2"/>
  <c r="AT262" i="2"/>
  <c r="AT261" i="2"/>
  <c r="AT260" i="2"/>
  <c r="AT259" i="2"/>
  <c r="AT258" i="2"/>
  <c r="AT257" i="2"/>
  <c r="AT256" i="2"/>
  <c r="AT255" i="2"/>
  <c r="AT254" i="2"/>
  <c r="AT253" i="2"/>
  <c r="AT252" i="2"/>
  <c r="AT251" i="2"/>
  <c r="AT250" i="2"/>
  <c r="AT249" i="2"/>
  <c r="AT248" i="2"/>
  <c r="AT247" i="2"/>
  <c r="AT246" i="2"/>
  <c r="AT245" i="2"/>
  <c r="AT244" i="2"/>
  <c r="AT243" i="2"/>
  <c r="AT242" i="2"/>
  <c r="AT241" i="2"/>
  <c r="AT240" i="2"/>
  <c r="AT239" i="2"/>
  <c r="AT238" i="2"/>
  <c r="AT237" i="2"/>
  <c r="AT236" i="2"/>
  <c r="AT235" i="2"/>
  <c r="AT234" i="2"/>
  <c r="AT233" i="2"/>
  <c r="AT232" i="2"/>
  <c r="AT231" i="2"/>
  <c r="AT230" i="2"/>
  <c r="AT229" i="2"/>
  <c r="AT228" i="2"/>
  <c r="AT227" i="2"/>
  <c r="AT226" i="2"/>
  <c r="AT225" i="2"/>
  <c r="AT224" i="2"/>
  <c r="AT223" i="2"/>
  <c r="AT222" i="2"/>
  <c r="AT221" i="2"/>
  <c r="AT220" i="2"/>
  <c r="AT219" i="2"/>
  <c r="AT218" i="2"/>
  <c r="AT217" i="2"/>
  <c r="AT216" i="2"/>
  <c r="AT215" i="2"/>
  <c r="AT214" i="2"/>
  <c r="AT213" i="2"/>
  <c r="AT212" i="2"/>
  <c r="AT211" i="2"/>
  <c r="AT210" i="2"/>
  <c r="AT209" i="2"/>
  <c r="AT208" i="2"/>
  <c r="AT207" i="2"/>
  <c r="AT206" i="2"/>
  <c r="AT205" i="2"/>
  <c r="AT204" i="2"/>
  <c r="AT203" i="2"/>
  <c r="AT202" i="2"/>
  <c r="AT201" i="2"/>
  <c r="AT200" i="2"/>
  <c r="AT199" i="2"/>
  <c r="AT198" i="2"/>
  <c r="AT197" i="2"/>
  <c r="AT196" i="2"/>
  <c r="AT195" i="2"/>
  <c r="AT194" i="2"/>
  <c r="AT193" i="2"/>
  <c r="AT192" i="2"/>
  <c r="AT191" i="2"/>
  <c r="AT190" i="2"/>
  <c r="AT189" i="2"/>
  <c r="AT188" i="2"/>
  <c r="AT187" i="2"/>
  <c r="AT186" i="2"/>
  <c r="AT185" i="2"/>
  <c r="AT184" i="2"/>
  <c r="AT183" i="2"/>
  <c r="AT182" i="2"/>
  <c r="AT181" i="2"/>
  <c r="AT180" i="2"/>
  <c r="AT179" i="2"/>
  <c r="AT178" i="2"/>
  <c r="AT177" i="2"/>
  <c r="AT176" i="2"/>
  <c r="AT175" i="2"/>
  <c r="AT174" i="2"/>
  <c r="AT173" i="2"/>
  <c r="AT172" i="2"/>
  <c r="AT171" i="2"/>
  <c r="AT170" i="2"/>
  <c r="AT169" i="2"/>
  <c r="AT168" i="2"/>
  <c r="AT167" i="2"/>
  <c r="AT166" i="2"/>
  <c r="AT165" i="2"/>
  <c r="AT164" i="2"/>
  <c r="AT163" i="2"/>
  <c r="AT162" i="2"/>
  <c r="AT161" i="2"/>
  <c r="AT160" i="2"/>
  <c r="AT159" i="2"/>
  <c r="AT158" i="2"/>
  <c r="AT157" i="2"/>
  <c r="AT156" i="2"/>
  <c r="AT155" i="2"/>
  <c r="AT154" i="2"/>
  <c r="AT153" i="2"/>
  <c r="AT152" i="2"/>
  <c r="AT151" i="2"/>
  <c r="AT150" i="2"/>
  <c r="AT149" i="2"/>
  <c r="AT148" i="2"/>
  <c r="AT147" i="2"/>
  <c r="AT146" i="2"/>
  <c r="AT145" i="2"/>
  <c r="AT144" i="2"/>
  <c r="AT143" i="2"/>
  <c r="AT142" i="2"/>
  <c r="AT141" i="2"/>
  <c r="AT140" i="2"/>
  <c r="AT139" i="2"/>
  <c r="AT138" i="2"/>
  <c r="AT137" i="2"/>
  <c r="AT136" i="2"/>
  <c r="AT135" i="2"/>
  <c r="AT134" i="2"/>
  <c r="AT133" i="2"/>
  <c r="AT132" i="2"/>
  <c r="AT131" i="2"/>
  <c r="AT130" i="2"/>
  <c r="AT129" i="2"/>
  <c r="AT128" i="2"/>
  <c r="AT127" i="2"/>
  <c r="AT126" i="2"/>
  <c r="AT125" i="2"/>
  <c r="AT124" i="2"/>
  <c r="AT123" i="2"/>
  <c r="AT122" i="2"/>
  <c r="AT121" i="2"/>
  <c r="AT120" i="2"/>
  <c r="AT119" i="2"/>
  <c r="AT118" i="2"/>
  <c r="AT117" i="2"/>
  <c r="AT116" i="2"/>
  <c r="AT115" i="2"/>
  <c r="AT114" i="2"/>
  <c r="AT113" i="2"/>
  <c r="AT112" i="2"/>
  <c r="AT111" i="2"/>
  <c r="AT110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T2" i="2"/>
  <c r="AU4" i="2"/>
  <c r="AU12" i="2"/>
  <c r="AU13" i="2"/>
  <c r="AU16" i="2" l="1"/>
  <c r="AC16" i="2"/>
  <c r="Y16" i="2" s="1"/>
  <c r="Z16" i="2" s="1"/>
  <c r="R18" i="2"/>
  <c r="AE17" i="2"/>
  <c r="AD17" i="2"/>
  <c r="AG17" i="2" s="1"/>
  <c r="AL17" i="2" s="1"/>
  <c r="AU17" i="2" s="1"/>
  <c r="AS1097" i="2"/>
  <c r="AS1096" i="2"/>
  <c r="AS1095" i="2"/>
  <c r="AS1094" i="2"/>
  <c r="AS1093" i="2"/>
  <c r="AS1092" i="2"/>
  <c r="AS1091" i="2"/>
  <c r="AS1090" i="2"/>
  <c r="AS1089" i="2"/>
  <c r="AS1088" i="2"/>
  <c r="AS1087" i="2"/>
  <c r="AS1086" i="2"/>
  <c r="AS1085" i="2"/>
  <c r="AS1084" i="2"/>
  <c r="AS1083" i="2"/>
  <c r="AS1082" i="2"/>
  <c r="AS1081" i="2"/>
  <c r="AS1080" i="2"/>
  <c r="AS1079" i="2"/>
  <c r="AS1078" i="2"/>
  <c r="AS1077" i="2"/>
  <c r="AS1076" i="2"/>
  <c r="AS1075" i="2"/>
  <c r="AS1074" i="2"/>
  <c r="AS1073" i="2"/>
  <c r="AS1072" i="2"/>
  <c r="AS1071" i="2"/>
  <c r="AS1070" i="2"/>
  <c r="AS1069" i="2"/>
  <c r="AS1068" i="2"/>
  <c r="AS1067" i="2"/>
  <c r="AS1066" i="2"/>
  <c r="AS1065" i="2"/>
  <c r="AS1064" i="2"/>
  <c r="AS1063" i="2"/>
  <c r="AS1062" i="2"/>
  <c r="AS1061" i="2"/>
  <c r="AS1060" i="2"/>
  <c r="AS1059" i="2"/>
  <c r="AS1058" i="2"/>
  <c r="AS1057" i="2"/>
  <c r="AS1056" i="2"/>
  <c r="AS1055" i="2"/>
  <c r="AS1054" i="2"/>
  <c r="AS1053" i="2"/>
  <c r="AS1052" i="2"/>
  <c r="AS1051" i="2"/>
  <c r="AS1050" i="2"/>
  <c r="AS1049" i="2"/>
  <c r="AS1048" i="2"/>
  <c r="AS1047" i="2"/>
  <c r="AS1046" i="2"/>
  <c r="AS1045" i="2"/>
  <c r="AS1044" i="2"/>
  <c r="AS1043" i="2"/>
  <c r="AS1042" i="2"/>
  <c r="AS1041" i="2"/>
  <c r="AS1040" i="2"/>
  <c r="AS1039" i="2"/>
  <c r="AS1038" i="2"/>
  <c r="AS1037" i="2"/>
  <c r="AS1036" i="2"/>
  <c r="AS1035" i="2"/>
  <c r="AS1034" i="2"/>
  <c r="AS1033" i="2"/>
  <c r="AS1032" i="2"/>
  <c r="AS1031" i="2"/>
  <c r="AS1030" i="2"/>
  <c r="AS1029" i="2"/>
  <c r="AS1028" i="2"/>
  <c r="AS1027" i="2"/>
  <c r="AS1026" i="2"/>
  <c r="AS1025" i="2"/>
  <c r="AS1024" i="2"/>
  <c r="AS1023" i="2"/>
  <c r="AS1022" i="2"/>
  <c r="AS1021" i="2"/>
  <c r="AS1020" i="2"/>
  <c r="AS1019" i="2"/>
  <c r="AS1018" i="2"/>
  <c r="AS1017" i="2"/>
  <c r="AS1016" i="2"/>
  <c r="AS1015" i="2"/>
  <c r="AS1014" i="2"/>
  <c r="AS1013" i="2"/>
  <c r="AS1012" i="2"/>
  <c r="AS1011" i="2"/>
  <c r="AS1010" i="2"/>
  <c r="AS1009" i="2"/>
  <c r="AS1008" i="2"/>
  <c r="AS1007" i="2"/>
  <c r="AS1006" i="2"/>
  <c r="AS1005" i="2"/>
  <c r="AS1004" i="2"/>
  <c r="AS1003" i="2"/>
  <c r="AS1002" i="2"/>
  <c r="AS1001" i="2"/>
  <c r="AS1000" i="2"/>
  <c r="AS999" i="2"/>
  <c r="AS998" i="2"/>
  <c r="AS997" i="2"/>
  <c r="AS996" i="2"/>
  <c r="AS995" i="2"/>
  <c r="AS994" i="2"/>
  <c r="AS993" i="2"/>
  <c r="AS992" i="2"/>
  <c r="AS991" i="2"/>
  <c r="AS990" i="2"/>
  <c r="AS989" i="2"/>
  <c r="AS988" i="2"/>
  <c r="AS987" i="2"/>
  <c r="AS986" i="2"/>
  <c r="AS985" i="2"/>
  <c r="AS984" i="2"/>
  <c r="AS983" i="2"/>
  <c r="AS982" i="2"/>
  <c r="AS981" i="2"/>
  <c r="AS980" i="2"/>
  <c r="AS979" i="2"/>
  <c r="AS978" i="2"/>
  <c r="AS977" i="2"/>
  <c r="AS976" i="2"/>
  <c r="AS975" i="2"/>
  <c r="AS974" i="2"/>
  <c r="AS973" i="2"/>
  <c r="AS972" i="2"/>
  <c r="AS971" i="2"/>
  <c r="AS970" i="2"/>
  <c r="AS969" i="2"/>
  <c r="AS968" i="2"/>
  <c r="AS967" i="2"/>
  <c r="AS966" i="2"/>
  <c r="AS965" i="2"/>
  <c r="AS964" i="2"/>
  <c r="AS963" i="2"/>
  <c r="AS962" i="2"/>
  <c r="AS961" i="2"/>
  <c r="AS960" i="2"/>
  <c r="AS959" i="2"/>
  <c r="AS958" i="2"/>
  <c r="AS957" i="2"/>
  <c r="AS956" i="2"/>
  <c r="AS955" i="2"/>
  <c r="AS954" i="2"/>
  <c r="AS953" i="2"/>
  <c r="AS952" i="2"/>
  <c r="AS951" i="2"/>
  <c r="AS950" i="2"/>
  <c r="AS949" i="2"/>
  <c r="AS948" i="2"/>
  <c r="AS947" i="2"/>
  <c r="AS946" i="2"/>
  <c r="AS945" i="2"/>
  <c r="AS944" i="2"/>
  <c r="AS943" i="2"/>
  <c r="AS942" i="2"/>
  <c r="AS941" i="2"/>
  <c r="AS940" i="2"/>
  <c r="AS939" i="2"/>
  <c r="AS938" i="2"/>
  <c r="AS937" i="2"/>
  <c r="AS936" i="2"/>
  <c r="AS935" i="2"/>
  <c r="AS934" i="2"/>
  <c r="AS933" i="2"/>
  <c r="AS932" i="2"/>
  <c r="AS931" i="2"/>
  <c r="AS930" i="2"/>
  <c r="AS929" i="2"/>
  <c r="AS928" i="2"/>
  <c r="AS927" i="2"/>
  <c r="AS926" i="2"/>
  <c r="AS925" i="2"/>
  <c r="AS924" i="2"/>
  <c r="AS923" i="2"/>
  <c r="AS922" i="2"/>
  <c r="AS921" i="2"/>
  <c r="AS920" i="2"/>
  <c r="AS919" i="2"/>
  <c r="AS918" i="2"/>
  <c r="AS917" i="2"/>
  <c r="AS916" i="2"/>
  <c r="AS915" i="2"/>
  <c r="AS914" i="2"/>
  <c r="AS913" i="2"/>
  <c r="AS912" i="2"/>
  <c r="AS911" i="2"/>
  <c r="AS910" i="2"/>
  <c r="AS909" i="2"/>
  <c r="AS908" i="2"/>
  <c r="AS907" i="2"/>
  <c r="AS906" i="2"/>
  <c r="AS905" i="2"/>
  <c r="AS904" i="2"/>
  <c r="AS903" i="2"/>
  <c r="AS902" i="2"/>
  <c r="AS901" i="2"/>
  <c r="AS900" i="2"/>
  <c r="AS899" i="2"/>
  <c r="AS898" i="2"/>
  <c r="AS897" i="2"/>
  <c r="AS896" i="2"/>
  <c r="AS895" i="2"/>
  <c r="AS894" i="2"/>
  <c r="AS893" i="2"/>
  <c r="AS892" i="2"/>
  <c r="AS891" i="2"/>
  <c r="AS890" i="2"/>
  <c r="AS889" i="2"/>
  <c r="AS888" i="2"/>
  <c r="AS887" i="2"/>
  <c r="AS886" i="2"/>
  <c r="AS885" i="2"/>
  <c r="AS884" i="2"/>
  <c r="AS883" i="2"/>
  <c r="AS882" i="2"/>
  <c r="AS881" i="2"/>
  <c r="AS880" i="2"/>
  <c r="AS879" i="2"/>
  <c r="AS878" i="2"/>
  <c r="AS877" i="2"/>
  <c r="AS876" i="2"/>
  <c r="AS875" i="2"/>
  <c r="AS874" i="2"/>
  <c r="AS873" i="2"/>
  <c r="AS872" i="2"/>
  <c r="AS871" i="2"/>
  <c r="AS870" i="2"/>
  <c r="AS869" i="2"/>
  <c r="AS868" i="2"/>
  <c r="AS867" i="2"/>
  <c r="AS866" i="2"/>
  <c r="AS865" i="2"/>
  <c r="AS864" i="2"/>
  <c r="AS863" i="2"/>
  <c r="AS862" i="2"/>
  <c r="AS861" i="2"/>
  <c r="AS860" i="2"/>
  <c r="AS859" i="2"/>
  <c r="AS858" i="2"/>
  <c r="AS857" i="2"/>
  <c r="AS856" i="2"/>
  <c r="AS855" i="2"/>
  <c r="AS854" i="2"/>
  <c r="AS853" i="2"/>
  <c r="AS852" i="2"/>
  <c r="AS851" i="2"/>
  <c r="AS850" i="2"/>
  <c r="AS849" i="2"/>
  <c r="AS848" i="2"/>
  <c r="AS847" i="2"/>
  <c r="AS846" i="2"/>
  <c r="AS845" i="2"/>
  <c r="AS844" i="2"/>
  <c r="AS843" i="2"/>
  <c r="AS842" i="2"/>
  <c r="AS841" i="2"/>
  <c r="AS840" i="2"/>
  <c r="AS839" i="2"/>
  <c r="AS838" i="2"/>
  <c r="AS837" i="2"/>
  <c r="AS836" i="2"/>
  <c r="AS835" i="2"/>
  <c r="AS834" i="2"/>
  <c r="AS833" i="2"/>
  <c r="AS832" i="2"/>
  <c r="AS831" i="2"/>
  <c r="AS830" i="2"/>
  <c r="AS829" i="2"/>
  <c r="AS828" i="2"/>
  <c r="AS827" i="2"/>
  <c r="AS826" i="2"/>
  <c r="AS825" i="2"/>
  <c r="AS824" i="2"/>
  <c r="AS823" i="2"/>
  <c r="AS822" i="2"/>
  <c r="AS821" i="2"/>
  <c r="AS820" i="2"/>
  <c r="AS819" i="2"/>
  <c r="AS818" i="2"/>
  <c r="AS817" i="2"/>
  <c r="AS816" i="2"/>
  <c r="AS815" i="2"/>
  <c r="AS814" i="2"/>
  <c r="AS813" i="2"/>
  <c r="AS812" i="2"/>
  <c r="AS811" i="2"/>
  <c r="AS810" i="2"/>
  <c r="AS809" i="2"/>
  <c r="AS808" i="2"/>
  <c r="AS807" i="2"/>
  <c r="AS806" i="2"/>
  <c r="AS805" i="2"/>
  <c r="AS804" i="2"/>
  <c r="AS803" i="2"/>
  <c r="AS802" i="2"/>
  <c r="AS801" i="2"/>
  <c r="AS800" i="2"/>
  <c r="AS799" i="2"/>
  <c r="AS798" i="2"/>
  <c r="AS797" i="2"/>
  <c r="AS796" i="2"/>
  <c r="AS795" i="2"/>
  <c r="AS794" i="2"/>
  <c r="AS793" i="2"/>
  <c r="AS792" i="2"/>
  <c r="AS791" i="2"/>
  <c r="AS790" i="2"/>
  <c r="AS789" i="2"/>
  <c r="AS788" i="2"/>
  <c r="AS787" i="2"/>
  <c r="AS786" i="2"/>
  <c r="AS785" i="2"/>
  <c r="AS784" i="2"/>
  <c r="AS783" i="2"/>
  <c r="AS782" i="2"/>
  <c r="AS781" i="2"/>
  <c r="AS780" i="2"/>
  <c r="AS779" i="2"/>
  <c r="AS778" i="2"/>
  <c r="AS777" i="2"/>
  <c r="AS776" i="2"/>
  <c r="AS775" i="2"/>
  <c r="AS774" i="2"/>
  <c r="AS773" i="2"/>
  <c r="AS772" i="2"/>
  <c r="AS771" i="2"/>
  <c r="AS770" i="2"/>
  <c r="AS769" i="2"/>
  <c r="AS768" i="2"/>
  <c r="AS767" i="2"/>
  <c r="AS766" i="2"/>
  <c r="AS765" i="2"/>
  <c r="AS764" i="2"/>
  <c r="AS763" i="2"/>
  <c r="AS762" i="2"/>
  <c r="AS761" i="2"/>
  <c r="AS760" i="2"/>
  <c r="AS759" i="2"/>
  <c r="AS758" i="2"/>
  <c r="AS757" i="2"/>
  <c r="AS756" i="2"/>
  <c r="AS755" i="2"/>
  <c r="AS754" i="2"/>
  <c r="AS753" i="2"/>
  <c r="AS752" i="2"/>
  <c r="AS751" i="2"/>
  <c r="AS750" i="2"/>
  <c r="AS749" i="2"/>
  <c r="AS748" i="2"/>
  <c r="AS747" i="2"/>
  <c r="AS746" i="2"/>
  <c r="AS745" i="2"/>
  <c r="AS744" i="2"/>
  <c r="AS743" i="2"/>
  <c r="AS742" i="2"/>
  <c r="AS741" i="2"/>
  <c r="AS740" i="2"/>
  <c r="AS739" i="2"/>
  <c r="AS738" i="2"/>
  <c r="AS737" i="2"/>
  <c r="AS736" i="2"/>
  <c r="AS735" i="2"/>
  <c r="AS734" i="2"/>
  <c r="AS733" i="2"/>
  <c r="AR26" i="2"/>
  <c r="AO60" i="2"/>
  <c r="AP60" i="2" s="1"/>
  <c r="C60" i="1"/>
  <c r="J61" i="2"/>
  <c r="D61" i="1" s="1"/>
  <c r="I61" i="2"/>
  <c r="AO71" i="2"/>
  <c r="AP71" i="2" s="1"/>
  <c r="C71" i="1"/>
  <c r="G73" i="2"/>
  <c r="J72" i="2"/>
  <c r="D72" i="1" s="1"/>
  <c r="I72" i="2"/>
  <c r="AO49" i="2"/>
  <c r="AP49" i="2" s="1"/>
  <c r="C49" i="1"/>
  <c r="AQ38" i="2"/>
  <c r="AT732" i="2"/>
  <c r="AT731" i="2"/>
  <c r="AT730" i="2"/>
  <c r="AT729" i="2"/>
  <c r="AT728" i="2"/>
  <c r="AT727" i="2"/>
  <c r="AT726" i="2"/>
  <c r="AT725" i="2"/>
  <c r="AT724" i="2"/>
  <c r="AT723" i="2"/>
  <c r="AT722" i="2"/>
  <c r="AT721" i="2"/>
  <c r="AT720" i="2"/>
  <c r="AT719" i="2"/>
  <c r="AT718" i="2"/>
  <c r="AT717" i="2"/>
  <c r="AT716" i="2"/>
  <c r="AT715" i="2"/>
  <c r="AT714" i="2"/>
  <c r="AT713" i="2"/>
  <c r="AT712" i="2"/>
  <c r="AT711" i="2"/>
  <c r="AT710" i="2"/>
  <c r="AT709" i="2"/>
  <c r="AT708" i="2"/>
  <c r="AT707" i="2"/>
  <c r="AT706" i="2"/>
  <c r="AT705" i="2"/>
  <c r="AT704" i="2"/>
  <c r="AT703" i="2"/>
  <c r="AT702" i="2"/>
  <c r="AT701" i="2"/>
  <c r="AT700" i="2"/>
  <c r="AT699" i="2"/>
  <c r="AT698" i="2"/>
  <c r="AT697" i="2"/>
  <c r="AT696" i="2"/>
  <c r="AT695" i="2"/>
  <c r="AT694" i="2"/>
  <c r="AT693" i="2"/>
  <c r="AT692" i="2"/>
  <c r="AT691" i="2"/>
  <c r="AT690" i="2"/>
  <c r="AT689" i="2"/>
  <c r="AT688" i="2"/>
  <c r="AT687" i="2"/>
  <c r="AT686" i="2"/>
  <c r="AT685" i="2"/>
  <c r="AT684" i="2"/>
  <c r="AT683" i="2"/>
  <c r="AT682" i="2"/>
  <c r="AT681" i="2"/>
  <c r="AT680" i="2"/>
  <c r="AT679" i="2"/>
  <c r="AT678" i="2"/>
  <c r="AT677" i="2"/>
  <c r="AT676" i="2"/>
  <c r="AT675" i="2"/>
  <c r="AT674" i="2"/>
  <c r="AT673" i="2"/>
  <c r="AT672" i="2"/>
  <c r="AT671" i="2"/>
  <c r="AT670" i="2"/>
  <c r="AT669" i="2"/>
  <c r="AT668" i="2"/>
  <c r="AT667" i="2"/>
  <c r="AT666" i="2"/>
  <c r="AT665" i="2"/>
  <c r="AT664" i="2"/>
  <c r="AT663" i="2"/>
  <c r="AT662" i="2"/>
  <c r="AT661" i="2"/>
  <c r="AT660" i="2"/>
  <c r="AT659" i="2"/>
  <c r="AT658" i="2"/>
  <c r="AT657" i="2"/>
  <c r="AT656" i="2"/>
  <c r="AT655" i="2"/>
  <c r="AT654" i="2"/>
  <c r="AT653" i="2"/>
  <c r="AT652" i="2"/>
  <c r="AT651" i="2"/>
  <c r="AT650" i="2"/>
  <c r="AT649" i="2"/>
  <c r="AT648" i="2"/>
  <c r="AT647" i="2"/>
  <c r="AT646" i="2"/>
  <c r="AT645" i="2"/>
  <c r="AT644" i="2"/>
  <c r="AT643" i="2"/>
  <c r="AT642" i="2"/>
  <c r="AT641" i="2"/>
  <c r="AT640" i="2"/>
  <c r="AT639" i="2"/>
  <c r="AT638" i="2"/>
  <c r="AT637" i="2"/>
  <c r="AT636" i="2"/>
  <c r="AT635" i="2"/>
  <c r="AT634" i="2"/>
  <c r="AT633" i="2"/>
  <c r="AT632" i="2"/>
  <c r="AT631" i="2"/>
  <c r="AT630" i="2"/>
  <c r="AT629" i="2"/>
  <c r="AT628" i="2"/>
  <c r="AT627" i="2"/>
  <c r="AT626" i="2"/>
  <c r="AT625" i="2"/>
  <c r="AT624" i="2"/>
  <c r="AT623" i="2"/>
  <c r="AT622" i="2"/>
  <c r="AT621" i="2"/>
  <c r="AT620" i="2"/>
  <c r="AT619" i="2"/>
  <c r="AT618" i="2"/>
  <c r="AT617" i="2"/>
  <c r="AT616" i="2"/>
  <c r="AT615" i="2"/>
  <c r="AT614" i="2"/>
  <c r="AT613" i="2"/>
  <c r="AT612" i="2"/>
  <c r="AT611" i="2"/>
  <c r="AT610" i="2"/>
  <c r="AT609" i="2"/>
  <c r="AT608" i="2"/>
  <c r="AT607" i="2"/>
  <c r="AT606" i="2"/>
  <c r="AT605" i="2"/>
  <c r="AT604" i="2"/>
  <c r="AT603" i="2"/>
  <c r="AT602" i="2"/>
  <c r="AT601" i="2"/>
  <c r="AT600" i="2"/>
  <c r="AT599" i="2"/>
  <c r="AT598" i="2"/>
  <c r="AT597" i="2"/>
  <c r="AT596" i="2"/>
  <c r="AT595" i="2"/>
  <c r="AT594" i="2"/>
  <c r="AT593" i="2"/>
  <c r="AT592" i="2"/>
  <c r="AT591" i="2"/>
  <c r="AT590" i="2"/>
  <c r="AT589" i="2"/>
  <c r="AT588" i="2"/>
  <c r="AT587" i="2"/>
  <c r="AT586" i="2"/>
  <c r="AT585" i="2"/>
  <c r="AT584" i="2"/>
  <c r="AT583" i="2"/>
  <c r="AT582" i="2"/>
  <c r="AT581" i="2"/>
  <c r="AT580" i="2"/>
  <c r="AT579" i="2"/>
  <c r="AT578" i="2"/>
  <c r="AT577" i="2"/>
  <c r="AT576" i="2"/>
  <c r="AT575" i="2"/>
  <c r="AT574" i="2"/>
  <c r="AT573" i="2"/>
  <c r="AT572" i="2"/>
  <c r="AT571" i="2"/>
  <c r="AT570" i="2"/>
  <c r="AT569" i="2"/>
  <c r="AT568" i="2"/>
  <c r="AT567" i="2"/>
  <c r="AT566" i="2"/>
  <c r="AT565" i="2"/>
  <c r="AT564" i="2"/>
  <c r="AT563" i="2"/>
  <c r="AT562" i="2"/>
  <c r="AT561" i="2"/>
  <c r="AT560" i="2"/>
  <c r="AT559" i="2"/>
  <c r="AT558" i="2"/>
  <c r="AT557" i="2"/>
  <c r="AT556" i="2"/>
  <c r="AT555" i="2"/>
  <c r="AT554" i="2"/>
  <c r="AT553" i="2"/>
  <c r="AT552" i="2"/>
  <c r="AT551" i="2"/>
  <c r="AT550" i="2"/>
  <c r="AT549" i="2"/>
  <c r="AT548" i="2"/>
  <c r="AT547" i="2"/>
  <c r="AT546" i="2"/>
  <c r="AT545" i="2"/>
  <c r="AT544" i="2"/>
  <c r="AT543" i="2"/>
  <c r="AT542" i="2"/>
  <c r="AT541" i="2"/>
  <c r="AT540" i="2"/>
  <c r="AT539" i="2"/>
  <c r="AT538" i="2"/>
  <c r="AT537" i="2"/>
  <c r="AT536" i="2"/>
  <c r="AT535" i="2"/>
  <c r="AT534" i="2"/>
  <c r="AT533" i="2"/>
  <c r="AT532" i="2"/>
  <c r="AT531" i="2"/>
  <c r="AT530" i="2"/>
  <c r="AT529" i="2"/>
  <c r="AT528" i="2"/>
  <c r="AT527" i="2"/>
  <c r="AT526" i="2"/>
  <c r="AT525" i="2"/>
  <c r="AT524" i="2"/>
  <c r="AT523" i="2"/>
  <c r="AT522" i="2"/>
  <c r="AT521" i="2"/>
  <c r="AT520" i="2"/>
  <c r="AT519" i="2"/>
  <c r="AT518" i="2"/>
  <c r="AT517" i="2"/>
  <c r="AT516" i="2"/>
  <c r="AT515" i="2"/>
  <c r="AT514" i="2"/>
  <c r="AT513" i="2"/>
  <c r="AT512" i="2"/>
  <c r="AT511" i="2"/>
  <c r="AT510" i="2"/>
  <c r="AT509" i="2"/>
  <c r="AT508" i="2"/>
  <c r="AT507" i="2"/>
  <c r="AT506" i="2"/>
  <c r="AT505" i="2"/>
  <c r="AT504" i="2"/>
  <c r="AT503" i="2"/>
  <c r="AT502" i="2"/>
  <c r="AT501" i="2"/>
  <c r="AT500" i="2"/>
  <c r="AT499" i="2"/>
  <c r="AT498" i="2"/>
  <c r="AT497" i="2"/>
  <c r="AT496" i="2"/>
  <c r="AT495" i="2"/>
  <c r="AT494" i="2"/>
  <c r="AT493" i="2"/>
  <c r="AT492" i="2"/>
  <c r="AT491" i="2"/>
  <c r="AT490" i="2"/>
  <c r="AT489" i="2"/>
  <c r="AT488" i="2"/>
  <c r="AT487" i="2"/>
  <c r="AT486" i="2"/>
  <c r="AT485" i="2"/>
  <c r="AT484" i="2"/>
  <c r="AT483" i="2"/>
  <c r="AT482" i="2"/>
  <c r="AT481" i="2"/>
  <c r="AT480" i="2"/>
  <c r="AT479" i="2"/>
  <c r="AT478" i="2"/>
  <c r="AT477" i="2"/>
  <c r="AT476" i="2"/>
  <c r="AT475" i="2"/>
  <c r="AT474" i="2"/>
  <c r="AT473" i="2"/>
  <c r="AT472" i="2"/>
  <c r="AT471" i="2"/>
  <c r="AT470" i="2"/>
  <c r="AT469" i="2"/>
  <c r="AT468" i="2"/>
  <c r="AT467" i="2"/>
  <c r="AT466" i="2"/>
  <c r="AT465" i="2"/>
  <c r="AT464" i="2"/>
  <c r="AT463" i="2"/>
  <c r="AT462" i="2"/>
  <c r="AT461" i="2"/>
  <c r="AT460" i="2"/>
  <c r="AT459" i="2"/>
  <c r="AT458" i="2"/>
  <c r="AT457" i="2"/>
  <c r="AT456" i="2"/>
  <c r="AT455" i="2"/>
  <c r="AT454" i="2"/>
  <c r="AT453" i="2"/>
  <c r="AT452" i="2"/>
  <c r="AT451" i="2"/>
  <c r="AT450" i="2"/>
  <c r="AT449" i="2"/>
  <c r="AT448" i="2"/>
  <c r="AT447" i="2"/>
  <c r="AT446" i="2"/>
  <c r="AT445" i="2"/>
  <c r="AT444" i="2"/>
  <c r="AT443" i="2"/>
  <c r="AT442" i="2"/>
  <c r="AT441" i="2"/>
  <c r="AT440" i="2"/>
  <c r="AT439" i="2"/>
  <c r="AT438" i="2"/>
  <c r="AT437" i="2"/>
  <c r="AT436" i="2"/>
  <c r="AT435" i="2"/>
  <c r="AT434" i="2"/>
  <c r="AT433" i="2"/>
  <c r="AT432" i="2"/>
  <c r="AT431" i="2"/>
  <c r="AT430" i="2"/>
  <c r="AT429" i="2"/>
  <c r="AT428" i="2"/>
  <c r="AT427" i="2"/>
  <c r="AT426" i="2"/>
  <c r="AT425" i="2"/>
  <c r="AT424" i="2"/>
  <c r="AT423" i="2"/>
  <c r="AT422" i="2"/>
  <c r="AT421" i="2"/>
  <c r="AT420" i="2"/>
  <c r="AT419" i="2"/>
  <c r="AT418" i="2"/>
  <c r="AT417" i="2"/>
  <c r="AT416" i="2"/>
  <c r="AT415" i="2"/>
  <c r="AT414" i="2"/>
  <c r="AT413" i="2"/>
  <c r="AT412" i="2"/>
  <c r="AT411" i="2"/>
  <c r="AT410" i="2"/>
  <c r="AT409" i="2"/>
  <c r="AT408" i="2"/>
  <c r="AT407" i="2"/>
  <c r="AT406" i="2"/>
  <c r="AT405" i="2"/>
  <c r="AT404" i="2"/>
  <c r="AT403" i="2"/>
  <c r="AT402" i="2"/>
  <c r="AT401" i="2"/>
  <c r="AT400" i="2"/>
  <c r="AT399" i="2"/>
  <c r="AT398" i="2"/>
  <c r="AT397" i="2"/>
  <c r="AT396" i="2"/>
  <c r="AT395" i="2"/>
  <c r="AT394" i="2"/>
  <c r="AT393" i="2"/>
  <c r="AT392" i="2"/>
  <c r="AT391" i="2"/>
  <c r="AT390" i="2"/>
  <c r="AT389" i="2"/>
  <c r="AT388" i="2"/>
  <c r="AT387" i="2"/>
  <c r="AT386" i="2"/>
  <c r="AT385" i="2"/>
  <c r="AT384" i="2"/>
  <c r="AT383" i="2"/>
  <c r="AT382" i="2"/>
  <c r="AT381" i="2"/>
  <c r="AT380" i="2"/>
  <c r="AT379" i="2"/>
  <c r="AT378" i="2"/>
  <c r="AT377" i="2"/>
  <c r="AT376" i="2"/>
  <c r="AT375" i="2"/>
  <c r="AT374" i="2"/>
  <c r="AT373" i="2"/>
  <c r="AT372" i="2"/>
  <c r="AT371" i="2"/>
  <c r="AT370" i="2"/>
  <c r="AT369" i="2"/>
  <c r="AT368" i="2"/>
  <c r="AT367" i="2"/>
  <c r="AU377" i="2"/>
  <c r="AU378" i="2"/>
  <c r="AU379" i="2"/>
  <c r="AU380" i="2"/>
  <c r="AC381" i="2"/>
  <c r="Y381" i="2" s="1"/>
  <c r="Z381" i="2" s="1"/>
  <c r="R383" i="2"/>
  <c r="AE382" i="2"/>
  <c r="AD382" i="2"/>
  <c r="AG382" i="2" s="1"/>
  <c r="AL382" i="2" s="1"/>
  <c r="AU382" i="2" s="1"/>
  <c r="AC747" i="2"/>
  <c r="Y747" i="2" s="1"/>
  <c r="Z747" i="2" s="1"/>
  <c r="R749" i="2"/>
  <c r="AE748" i="2"/>
  <c r="AD748" i="2"/>
  <c r="AG748" i="2" s="1"/>
  <c r="AL748" i="2" s="1"/>
  <c r="AC1112" i="2"/>
  <c r="Y1112" i="2" s="1"/>
  <c r="Z1112" i="2" s="1"/>
  <c r="R1114" i="2"/>
  <c r="AE1113" i="2"/>
  <c r="AD1113" i="2"/>
  <c r="AG1113" i="2" s="1"/>
  <c r="AL1113" i="2" s="1"/>
  <c r="AC1476" i="2"/>
  <c r="Y1476" i="2" s="1"/>
  <c r="Z1476" i="2" s="1"/>
  <c r="R1478" i="2"/>
  <c r="AE1477" i="2"/>
  <c r="AD1477" i="2"/>
  <c r="AG1477" i="2" s="1"/>
  <c r="AL1477" i="2" s="1"/>
  <c r="AC1841" i="2"/>
  <c r="Y1841" i="2" s="1"/>
  <c r="Z1841" i="2" s="1"/>
  <c r="R1843" i="2"/>
  <c r="AE1842" i="2"/>
  <c r="AD1842" i="2"/>
  <c r="AG1842" i="2" s="1"/>
  <c r="AL1842" i="2" s="1"/>
  <c r="AC1842" i="2" l="1"/>
  <c r="Y1842" i="2" s="1"/>
  <c r="Z1842" i="2" s="1"/>
  <c r="R1844" i="2"/>
  <c r="AE1843" i="2"/>
  <c r="AD1843" i="2"/>
  <c r="AG1843" i="2" s="1"/>
  <c r="AL1843" i="2" s="1"/>
  <c r="AC1477" i="2"/>
  <c r="Y1477" i="2" s="1"/>
  <c r="Z1477" i="2" s="1"/>
  <c r="R1479" i="2"/>
  <c r="AE1478" i="2"/>
  <c r="AD1478" i="2"/>
  <c r="AG1478" i="2" s="1"/>
  <c r="AL1478" i="2" s="1"/>
  <c r="AC1113" i="2"/>
  <c r="Y1113" i="2" s="1"/>
  <c r="Z1113" i="2" s="1"/>
  <c r="R1115" i="2"/>
  <c r="AE1114" i="2"/>
  <c r="AD1114" i="2"/>
  <c r="AG1114" i="2" s="1"/>
  <c r="AL1114" i="2" s="1"/>
  <c r="AC748" i="2"/>
  <c r="Y748" i="2" s="1"/>
  <c r="Z748" i="2" s="1"/>
  <c r="R750" i="2"/>
  <c r="AE749" i="2"/>
  <c r="AD749" i="2"/>
  <c r="AG749" i="2" s="1"/>
  <c r="AL749" i="2" s="1"/>
  <c r="AC382" i="2"/>
  <c r="Y382" i="2" s="1"/>
  <c r="Z382" i="2" s="1"/>
  <c r="R384" i="2"/>
  <c r="AE383" i="2"/>
  <c r="AD383" i="2"/>
  <c r="AG383" i="2" s="1"/>
  <c r="AL383" i="2" s="1"/>
  <c r="AS1461" i="2"/>
  <c r="AS1460" i="2"/>
  <c r="AS1459" i="2"/>
  <c r="AS1458" i="2"/>
  <c r="AS1457" i="2"/>
  <c r="AS1456" i="2"/>
  <c r="AS1455" i="2"/>
  <c r="AS1454" i="2"/>
  <c r="AS1453" i="2"/>
  <c r="AS1452" i="2"/>
  <c r="AS1451" i="2"/>
  <c r="AS1450" i="2"/>
  <c r="AS1449" i="2"/>
  <c r="AS1448" i="2"/>
  <c r="AS1447" i="2"/>
  <c r="AS1446" i="2"/>
  <c r="AS1445" i="2"/>
  <c r="AS1444" i="2"/>
  <c r="AS1443" i="2"/>
  <c r="AS1442" i="2"/>
  <c r="AS1441" i="2"/>
  <c r="AS1440" i="2"/>
  <c r="AS1439" i="2"/>
  <c r="AS1438" i="2"/>
  <c r="AS1437" i="2"/>
  <c r="AS1436" i="2"/>
  <c r="AS1435" i="2"/>
  <c r="AS1434" i="2"/>
  <c r="AS1433" i="2"/>
  <c r="AS1432" i="2"/>
  <c r="AS1431" i="2"/>
  <c r="AS1430" i="2"/>
  <c r="AS1429" i="2"/>
  <c r="AS1428" i="2"/>
  <c r="AS1427" i="2"/>
  <c r="AS1426" i="2"/>
  <c r="AS1425" i="2"/>
  <c r="AS1424" i="2"/>
  <c r="AS1423" i="2"/>
  <c r="AS1422" i="2"/>
  <c r="AS1421" i="2"/>
  <c r="AS1420" i="2"/>
  <c r="AS1419" i="2"/>
  <c r="AS1418" i="2"/>
  <c r="AS1417" i="2"/>
  <c r="AS1416" i="2"/>
  <c r="AS1415" i="2"/>
  <c r="AS1414" i="2"/>
  <c r="AS1413" i="2"/>
  <c r="AS1412" i="2"/>
  <c r="AS1411" i="2"/>
  <c r="AS1410" i="2"/>
  <c r="AS1409" i="2"/>
  <c r="AS1408" i="2"/>
  <c r="AS1407" i="2"/>
  <c r="AS1406" i="2"/>
  <c r="AS1405" i="2"/>
  <c r="AS1404" i="2"/>
  <c r="AS1403" i="2"/>
  <c r="AS1402" i="2"/>
  <c r="AS1401" i="2"/>
  <c r="AS1400" i="2"/>
  <c r="AS1399" i="2"/>
  <c r="AS1398" i="2"/>
  <c r="AS1397" i="2"/>
  <c r="AS1396" i="2"/>
  <c r="AS1395" i="2"/>
  <c r="AS1394" i="2"/>
  <c r="AS1393" i="2"/>
  <c r="AS1392" i="2"/>
  <c r="AS1391" i="2"/>
  <c r="AS1390" i="2"/>
  <c r="AS1389" i="2"/>
  <c r="AS1388" i="2"/>
  <c r="AS1387" i="2"/>
  <c r="AS1386" i="2"/>
  <c r="AS1385" i="2"/>
  <c r="AS1384" i="2"/>
  <c r="AS1383" i="2"/>
  <c r="AS1382" i="2"/>
  <c r="AS1381" i="2"/>
  <c r="AS1380" i="2"/>
  <c r="AS1379" i="2"/>
  <c r="AS1378" i="2"/>
  <c r="AS1377" i="2"/>
  <c r="AS1376" i="2"/>
  <c r="AS1375" i="2"/>
  <c r="AS1374" i="2"/>
  <c r="AS1373" i="2"/>
  <c r="AS1372" i="2"/>
  <c r="AS1371" i="2"/>
  <c r="AS1370" i="2"/>
  <c r="AS1369" i="2"/>
  <c r="AS1368" i="2"/>
  <c r="AS1367" i="2"/>
  <c r="AS1366" i="2"/>
  <c r="AS1365" i="2"/>
  <c r="AS1364" i="2"/>
  <c r="AS1363" i="2"/>
  <c r="AS1362" i="2"/>
  <c r="AS1361" i="2"/>
  <c r="AS1360" i="2"/>
  <c r="AS1359" i="2"/>
  <c r="AS1358" i="2"/>
  <c r="AS1357" i="2"/>
  <c r="AS1356" i="2"/>
  <c r="AS1355" i="2"/>
  <c r="AS1354" i="2"/>
  <c r="AS1353" i="2"/>
  <c r="AS1352" i="2"/>
  <c r="AS1351" i="2"/>
  <c r="AS1350" i="2"/>
  <c r="AS1349" i="2"/>
  <c r="AS1348" i="2"/>
  <c r="AS1347" i="2"/>
  <c r="AS1346" i="2"/>
  <c r="AS1345" i="2"/>
  <c r="AS1344" i="2"/>
  <c r="AS1343" i="2"/>
  <c r="AS1342" i="2"/>
  <c r="AS1341" i="2"/>
  <c r="AS1340" i="2"/>
  <c r="AS1339" i="2"/>
  <c r="AS1338" i="2"/>
  <c r="AS1337" i="2"/>
  <c r="AS1336" i="2"/>
  <c r="AS1335" i="2"/>
  <c r="AS1334" i="2"/>
  <c r="AS1333" i="2"/>
  <c r="AS1332" i="2"/>
  <c r="AS1331" i="2"/>
  <c r="AS1330" i="2"/>
  <c r="AS1329" i="2"/>
  <c r="AS1328" i="2"/>
  <c r="AS1327" i="2"/>
  <c r="AS1326" i="2"/>
  <c r="AS1325" i="2"/>
  <c r="AS1324" i="2"/>
  <c r="AS1323" i="2"/>
  <c r="AS1322" i="2"/>
  <c r="AS1321" i="2"/>
  <c r="AS1320" i="2"/>
  <c r="AS1319" i="2"/>
  <c r="AS1318" i="2"/>
  <c r="AS1317" i="2"/>
  <c r="AS1316" i="2"/>
  <c r="AS1315" i="2"/>
  <c r="AS1314" i="2"/>
  <c r="AS1313" i="2"/>
  <c r="AS1312" i="2"/>
  <c r="AS1311" i="2"/>
  <c r="AS1310" i="2"/>
  <c r="AS1309" i="2"/>
  <c r="AS1308" i="2"/>
  <c r="AS1307" i="2"/>
  <c r="AS1306" i="2"/>
  <c r="AS1305" i="2"/>
  <c r="AS1304" i="2"/>
  <c r="AS1303" i="2"/>
  <c r="AS1302" i="2"/>
  <c r="AS1301" i="2"/>
  <c r="AS1300" i="2"/>
  <c r="AS1299" i="2"/>
  <c r="AS1298" i="2"/>
  <c r="AS1297" i="2"/>
  <c r="AS1296" i="2"/>
  <c r="AS1295" i="2"/>
  <c r="AS1294" i="2"/>
  <c r="AS1293" i="2"/>
  <c r="AS1292" i="2"/>
  <c r="AS1291" i="2"/>
  <c r="AS1290" i="2"/>
  <c r="AS1289" i="2"/>
  <c r="AS1288" i="2"/>
  <c r="AS1287" i="2"/>
  <c r="AS1286" i="2"/>
  <c r="AS1285" i="2"/>
  <c r="AS1284" i="2"/>
  <c r="AS1283" i="2"/>
  <c r="AS1282" i="2"/>
  <c r="AS1281" i="2"/>
  <c r="AS1280" i="2"/>
  <c r="AS1279" i="2"/>
  <c r="AS1278" i="2"/>
  <c r="AS1277" i="2"/>
  <c r="AS1276" i="2"/>
  <c r="AS1275" i="2"/>
  <c r="AS1274" i="2"/>
  <c r="AS1273" i="2"/>
  <c r="AS1272" i="2"/>
  <c r="AS1271" i="2"/>
  <c r="AS1270" i="2"/>
  <c r="AS1269" i="2"/>
  <c r="AS1268" i="2"/>
  <c r="AS1267" i="2"/>
  <c r="AS1266" i="2"/>
  <c r="AS1265" i="2"/>
  <c r="AS1264" i="2"/>
  <c r="AS1263" i="2"/>
  <c r="AS1262" i="2"/>
  <c r="AS1261" i="2"/>
  <c r="AS1260" i="2"/>
  <c r="AS1259" i="2"/>
  <c r="AS1258" i="2"/>
  <c r="AS1257" i="2"/>
  <c r="AS1256" i="2"/>
  <c r="AS1255" i="2"/>
  <c r="AS1254" i="2"/>
  <c r="AS1253" i="2"/>
  <c r="AS1252" i="2"/>
  <c r="AS1251" i="2"/>
  <c r="AS1250" i="2"/>
  <c r="AS1249" i="2"/>
  <c r="AS1248" i="2"/>
  <c r="AS1247" i="2"/>
  <c r="AS1246" i="2"/>
  <c r="AS1245" i="2"/>
  <c r="AS1244" i="2"/>
  <c r="AS1243" i="2"/>
  <c r="AS1242" i="2"/>
  <c r="AS1241" i="2"/>
  <c r="AS1240" i="2"/>
  <c r="AS1239" i="2"/>
  <c r="AS1238" i="2"/>
  <c r="AS1237" i="2"/>
  <c r="AS1236" i="2"/>
  <c r="AS1235" i="2"/>
  <c r="AS1234" i="2"/>
  <c r="AS1233" i="2"/>
  <c r="AS1232" i="2"/>
  <c r="AS1231" i="2"/>
  <c r="AS1230" i="2"/>
  <c r="AS1229" i="2"/>
  <c r="AS1228" i="2"/>
  <c r="AS1227" i="2"/>
  <c r="AS1226" i="2"/>
  <c r="AS1225" i="2"/>
  <c r="AS1224" i="2"/>
  <c r="AS1223" i="2"/>
  <c r="AS1222" i="2"/>
  <c r="AS1221" i="2"/>
  <c r="AS1220" i="2"/>
  <c r="AS1219" i="2"/>
  <c r="AS1218" i="2"/>
  <c r="AS1217" i="2"/>
  <c r="AS1216" i="2"/>
  <c r="AS1215" i="2"/>
  <c r="AS1214" i="2"/>
  <c r="AS1213" i="2"/>
  <c r="AS1212" i="2"/>
  <c r="AS1211" i="2"/>
  <c r="AS1210" i="2"/>
  <c r="AS1209" i="2"/>
  <c r="AS1208" i="2"/>
  <c r="AS1207" i="2"/>
  <c r="AS1206" i="2"/>
  <c r="AS1205" i="2"/>
  <c r="AS1204" i="2"/>
  <c r="AS1203" i="2"/>
  <c r="AS1202" i="2"/>
  <c r="AS1201" i="2"/>
  <c r="AS1200" i="2"/>
  <c r="AS1199" i="2"/>
  <c r="AS1198" i="2"/>
  <c r="AS1197" i="2"/>
  <c r="AS1196" i="2"/>
  <c r="AS1195" i="2"/>
  <c r="AS1194" i="2"/>
  <c r="AS1193" i="2"/>
  <c r="AS1192" i="2"/>
  <c r="AS1191" i="2"/>
  <c r="AS1190" i="2"/>
  <c r="AS1189" i="2"/>
  <c r="AS1188" i="2"/>
  <c r="AS1187" i="2"/>
  <c r="AS1186" i="2"/>
  <c r="AS1185" i="2"/>
  <c r="AS1184" i="2"/>
  <c r="AS1183" i="2"/>
  <c r="AS1182" i="2"/>
  <c r="AS1181" i="2"/>
  <c r="AS1180" i="2"/>
  <c r="AS1179" i="2"/>
  <c r="AS1178" i="2"/>
  <c r="AS1177" i="2"/>
  <c r="AS1176" i="2"/>
  <c r="AS1175" i="2"/>
  <c r="AS1174" i="2"/>
  <c r="AS1173" i="2"/>
  <c r="AS1172" i="2"/>
  <c r="AS1171" i="2"/>
  <c r="AS1170" i="2"/>
  <c r="AS1169" i="2"/>
  <c r="AS1168" i="2"/>
  <c r="AS1167" i="2"/>
  <c r="AS1166" i="2"/>
  <c r="AS1165" i="2"/>
  <c r="AS1164" i="2"/>
  <c r="AS1163" i="2"/>
  <c r="AS1162" i="2"/>
  <c r="AS1161" i="2"/>
  <c r="AS1160" i="2"/>
  <c r="AS1159" i="2"/>
  <c r="AS1158" i="2"/>
  <c r="AS1157" i="2"/>
  <c r="AS1156" i="2"/>
  <c r="AS1155" i="2"/>
  <c r="AS1154" i="2"/>
  <c r="AS1153" i="2"/>
  <c r="AS1152" i="2"/>
  <c r="AS1151" i="2"/>
  <c r="AS1150" i="2"/>
  <c r="AS1149" i="2"/>
  <c r="AS1148" i="2"/>
  <c r="AS1147" i="2"/>
  <c r="AS1146" i="2"/>
  <c r="AS1145" i="2"/>
  <c r="AS1144" i="2"/>
  <c r="AS1143" i="2"/>
  <c r="AS1142" i="2"/>
  <c r="AS1141" i="2"/>
  <c r="AS1140" i="2"/>
  <c r="AS1139" i="2"/>
  <c r="AS1138" i="2"/>
  <c r="AS1137" i="2"/>
  <c r="AS1136" i="2"/>
  <c r="AS1135" i="2"/>
  <c r="AS1134" i="2"/>
  <c r="AS1133" i="2"/>
  <c r="AS1132" i="2"/>
  <c r="AS1131" i="2"/>
  <c r="AS1130" i="2"/>
  <c r="AS1129" i="2"/>
  <c r="AS1128" i="2"/>
  <c r="AS1127" i="2"/>
  <c r="AS1126" i="2"/>
  <c r="AS1125" i="2"/>
  <c r="AS1124" i="2"/>
  <c r="AS1123" i="2"/>
  <c r="AS1122" i="2"/>
  <c r="AS1121" i="2"/>
  <c r="AS1120" i="2"/>
  <c r="AS1119" i="2"/>
  <c r="AS1118" i="2"/>
  <c r="AS1117" i="2"/>
  <c r="AS1116" i="2"/>
  <c r="AS1115" i="2"/>
  <c r="AS1114" i="2"/>
  <c r="AS1113" i="2"/>
  <c r="AS1112" i="2"/>
  <c r="AS1111" i="2"/>
  <c r="AS1110" i="2"/>
  <c r="AS1109" i="2"/>
  <c r="AS1108" i="2"/>
  <c r="AS1107" i="2"/>
  <c r="AS1106" i="2"/>
  <c r="AS1105" i="2"/>
  <c r="AS1104" i="2"/>
  <c r="AS1103" i="2"/>
  <c r="AS1102" i="2"/>
  <c r="AS1101" i="2"/>
  <c r="AS1100" i="2"/>
  <c r="AS1099" i="2"/>
  <c r="AS1098" i="2"/>
  <c r="AR38" i="2"/>
  <c r="AO72" i="2"/>
  <c r="AP72" i="2" s="1"/>
  <c r="C72" i="1"/>
  <c r="J73" i="2"/>
  <c r="D73" i="1" s="1"/>
  <c r="I73" i="2"/>
  <c r="AO61" i="2"/>
  <c r="AP61" i="2" s="1"/>
  <c r="C61" i="1"/>
  <c r="AQ50" i="2"/>
  <c r="AT1097" i="2"/>
  <c r="AT1096" i="2"/>
  <c r="AT1095" i="2"/>
  <c r="AT1094" i="2"/>
  <c r="AT1093" i="2"/>
  <c r="AT1092" i="2"/>
  <c r="AT1091" i="2"/>
  <c r="AT1090" i="2"/>
  <c r="AT1089" i="2"/>
  <c r="AT1088" i="2"/>
  <c r="AT1087" i="2"/>
  <c r="AT1086" i="2"/>
  <c r="AT1085" i="2"/>
  <c r="AT1084" i="2"/>
  <c r="AT1083" i="2"/>
  <c r="AT1082" i="2"/>
  <c r="AT1081" i="2"/>
  <c r="AT1080" i="2"/>
  <c r="AT1079" i="2"/>
  <c r="AT1078" i="2"/>
  <c r="AT1077" i="2"/>
  <c r="AT1076" i="2"/>
  <c r="AT1075" i="2"/>
  <c r="AT1074" i="2"/>
  <c r="AT1073" i="2"/>
  <c r="AT1072" i="2"/>
  <c r="AT1071" i="2"/>
  <c r="AT1070" i="2"/>
  <c r="AT1069" i="2"/>
  <c r="AT1068" i="2"/>
  <c r="AT1067" i="2"/>
  <c r="AT1066" i="2"/>
  <c r="AT1065" i="2"/>
  <c r="AT1064" i="2"/>
  <c r="AT1063" i="2"/>
  <c r="AT1062" i="2"/>
  <c r="AT1061" i="2"/>
  <c r="AT1060" i="2"/>
  <c r="AT1059" i="2"/>
  <c r="AT1058" i="2"/>
  <c r="AT1057" i="2"/>
  <c r="AT1056" i="2"/>
  <c r="AT1055" i="2"/>
  <c r="AT1054" i="2"/>
  <c r="AT1053" i="2"/>
  <c r="AT1052" i="2"/>
  <c r="AT1051" i="2"/>
  <c r="AT1050" i="2"/>
  <c r="AT1049" i="2"/>
  <c r="AT1048" i="2"/>
  <c r="AT1047" i="2"/>
  <c r="AT1046" i="2"/>
  <c r="AT1045" i="2"/>
  <c r="AT1044" i="2"/>
  <c r="AT1043" i="2"/>
  <c r="AT1042" i="2"/>
  <c r="AT1041" i="2"/>
  <c r="AT1040" i="2"/>
  <c r="AT1039" i="2"/>
  <c r="AT1038" i="2"/>
  <c r="AT1037" i="2"/>
  <c r="AT1036" i="2"/>
  <c r="AT1035" i="2"/>
  <c r="AT1034" i="2"/>
  <c r="AT1033" i="2"/>
  <c r="AT1032" i="2"/>
  <c r="AT1031" i="2"/>
  <c r="AT1030" i="2"/>
  <c r="AT1029" i="2"/>
  <c r="AT1028" i="2"/>
  <c r="AT1027" i="2"/>
  <c r="AT1026" i="2"/>
  <c r="AT1025" i="2"/>
  <c r="AT1024" i="2"/>
  <c r="AT1023" i="2"/>
  <c r="AT1022" i="2"/>
  <c r="AT1021" i="2"/>
  <c r="AT1020" i="2"/>
  <c r="AT1019" i="2"/>
  <c r="AT1018" i="2"/>
  <c r="AT1017" i="2"/>
  <c r="AT1016" i="2"/>
  <c r="AT1015" i="2"/>
  <c r="AT1014" i="2"/>
  <c r="AT1013" i="2"/>
  <c r="AT1012" i="2"/>
  <c r="AT1011" i="2"/>
  <c r="AT1010" i="2"/>
  <c r="AT1009" i="2"/>
  <c r="AT1008" i="2"/>
  <c r="AT1007" i="2"/>
  <c r="AT1006" i="2"/>
  <c r="AT1005" i="2"/>
  <c r="AT1004" i="2"/>
  <c r="AT1003" i="2"/>
  <c r="AT1002" i="2"/>
  <c r="AT1001" i="2"/>
  <c r="AT1000" i="2"/>
  <c r="AT999" i="2"/>
  <c r="AT998" i="2"/>
  <c r="AT997" i="2"/>
  <c r="AT996" i="2"/>
  <c r="AT995" i="2"/>
  <c r="AT994" i="2"/>
  <c r="AT993" i="2"/>
  <c r="AT992" i="2"/>
  <c r="AT991" i="2"/>
  <c r="AT990" i="2"/>
  <c r="AT989" i="2"/>
  <c r="AT988" i="2"/>
  <c r="AT987" i="2"/>
  <c r="AT986" i="2"/>
  <c r="AT985" i="2"/>
  <c r="AT984" i="2"/>
  <c r="AT983" i="2"/>
  <c r="AT982" i="2"/>
  <c r="AT981" i="2"/>
  <c r="AT980" i="2"/>
  <c r="AT979" i="2"/>
  <c r="AT978" i="2"/>
  <c r="AT977" i="2"/>
  <c r="AT976" i="2"/>
  <c r="AT975" i="2"/>
  <c r="AT974" i="2"/>
  <c r="AT973" i="2"/>
  <c r="AT972" i="2"/>
  <c r="AT971" i="2"/>
  <c r="AT970" i="2"/>
  <c r="AT969" i="2"/>
  <c r="AT968" i="2"/>
  <c r="AT967" i="2"/>
  <c r="AT966" i="2"/>
  <c r="AT965" i="2"/>
  <c r="AT964" i="2"/>
  <c r="AT963" i="2"/>
  <c r="AT962" i="2"/>
  <c r="AT961" i="2"/>
  <c r="AT960" i="2"/>
  <c r="AT959" i="2"/>
  <c r="AT958" i="2"/>
  <c r="AT957" i="2"/>
  <c r="AT956" i="2"/>
  <c r="AT955" i="2"/>
  <c r="AT954" i="2"/>
  <c r="AT953" i="2"/>
  <c r="AT952" i="2"/>
  <c r="AT951" i="2"/>
  <c r="AT950" i="2"/>
  <c r="AT949" i="2"/>
  <c r="AT948" i="2"/>
  <c r="AT947" i="2"/>
  <c r="AT946" i="2"/>
  <c r="AT945" i="2"/>
  <c r="AT944" i="2"/>
  <c r="AT943" i="2"/>
  <c r="AT942" i="2"/>
  <c r="AT941" i="2"/>
  <c r="AT940" i="2"/>
  <c r="AT939" i="2"/>
  <c r="AT938" i="2"/>
  <c r="AT937" i="2"/>
  <c r="AT936" i="2"/>
  <c r="AT935" i="2"/>
  <c r="AT934" i="2"/>
  <c r="AT933" i="2"/>
  <c r="AT932" i="2"/>
  <c r="AT931" i="2"/>
  <c r="AT930" i="2"/>
  <c r="AT929" i="2"/>
  <c r="AT928" i="2"/>
  <c r="AT927" i="2"/>
  <c r="AT926" i="2"/>
  <c r="AT925" i="2"/>
  <c r="AT924" i="2"/>
  <c r="AT923" i="2"/>
  <c r="AT922" i="2"/>
  <c r="AT921" i="2"/>
  <c r="AT920" i="2"/>
  <c r="AT919" i="2"/>
  <c r="AT918" i="2"/>
  <c r="AT917" i="2"/>
  <c r="AT916" i="2"/>
  <c r="AT915" i="2"/>
  <c r="AT914" i="2"/>
  <c r="AT913" i="2"/>
  <c r="AT912" i="2"/>
  <c r="AT911" i="2"/>
  <c r="AT910" i="2"/>
  <c r="AT909" i="2"/>
  <c r="AT908" i="2"/>
  <c r="AT907" i="2"/>
  <c r="AT906" i="2"/>
  <c r="AT905" i="2"/>
  <c r="AT904" i="2"/>
  <c r="AT903" i="2"/>
  <c r="AT902" i="2"/>
  <c r="AT901" i="2"/>
  <c r="AT900" i="2"/>
  <c r="AT899" i="2"/>
  <c r="AT898" i="2"/>
  <c r="AT897" i="2"/>
  <c r="AT896" i="2"/>
  <c r="AT895" i="2"/>
  <c r="AT894" i="2"/>
  <c r="AT893" i="2"/>
  <c r="AT892" i="2"/>
  <c r="AT891" i="2"/>
  <c r="AT890" i="2"/>
  <c r="AT889" i="2"/>
  <c r="AT888" i="2"/>
  <c r="AT887" i="2"/>
  <c r="AT886" i="2"/>
  <c r="AT885" i="2"/>
  <c r="AT884" i="2"/>
  <c r="AT883" i="2"/>
  <c r="AT882" i="2"/>
  <c r="AT881" i="2"/>
  <c r="AT880" i="2"/>
  <c r="AT879" i="2"/>
  <c r="AT878" i="2"/>
  <c r="AT877" i="2"/>
  <c r="AT876" i="2"/>
  <c r="AT875" i="2"/>
  <c r="AT874" i="2"/>
  <c r="AT873" i="2"/>
  <c r="AT872" i="2"/>
  <c r="AT871" i="2"/>
  <c r="AT870" i="2"/>
  <c r="AT869" i="2"/>
  <c r="AT868" i="2"/>
  <c r="AT867" i="2"/>
  <c r="AT866" i="2"/>
  <c r="AT865" i="2"/>
  <c r="AT864" i="2"/>
  <c r="AT863" i="2"/>
  <c r="AT862" i="2"/>
  <c r="AT861" i="2"/>
  <c r="AT860" i="2"/>
  <c r="AT859" i="2"/>
  <c r="AT858" i="2"/>
  <c r="AT857" i="2"/>
  <c r="AT856" i="2"/>
  <c r="AT855" i="2"/>
  <c r="AT854" i="2"/>
  <c r="AT853" i="2"/>
  <c r="AT852" i="2"/>
  <c r="AT851" i="2"/>
  <c r="AT850" i="2"/>
  <c r="AT849" i="2"/>
  <c r="AT848" i="2"/>
  <c r="AT847" i="2"/>
  <c r="AT846" i="2"/>
  <c r="AT845" i="2"/>
  <c r="AT844" i="2"/>
  <c r="AT843" i="2"/>
  <c r="AT842" i="2"/>
  <c r="AT841" i="2"/>
  <c r="AT840" i="2"/>
  <c r="AT839" i="2"/>
  <c r="AT838" i="2"/>
  <c r="AT837" i="2"/>
  <c r="AT836" i="2"/>
  <c r="AT835" i="2"/>
  <c r="AT834" i="2"/>
  <c r="AT833" i="2"/>
  <c r="AT832" i="2"/>
  <c r="AT831" i="2"/>
  <c r="AT830" i="2"/>
  <c r="AT829" i="2"/>
  <c r="AT828" i="2"/>
  <c r="AT827" i="2"/>
  <c r="AT826" i="2"/>
  <c r="AT825" i="2"/>
  <c r="AT824" i="2"/>
  <c r="AT823" i="2"/>
  <c r="AT822" i="2"/>
  <c r="AT821" i="2"/>
  <c r="AT820" i="2"/>
  <c r="AT819" i="2"/>
  <c r="AT818" i="2"/>
  <c r="AT817" i="2"/>
  <c r="AT816" i="2"/>
  <c r="AT815" i="2"/>
  <c r="AT814" i="2"/>
  <c r="AT813" i="2"/>
  <c r="AT812" i="2"/>
  <c r="AT811" i="2"/>
  <c r="AT810" i="2"/>
  <c r="AT809" i="2"/>
  <c r="AT808" i="2"/>
  <c r="AT807" i="2"/>
  <c r="AT806" i="2"/>
  <c r="AT805" i="2"/>
  <c r="AT804" i="2"/>
  <c r="AT803" i="2"/>
  <c r="AT802" i="2"/>
  <c r="AT801" i="2"/>
  <c r="AT800" i="2"/>
  <c r="AT799" i="2"/>
  <c r="AT798" i="2"/>
  <c r="AT797" i="2"/>
  <c r="AT796" i="2"/>
  <c r="AT795" i="2"/>
  <c r="AT794" i="2"/>
  <c r="AT793" i="2"/>
  <c r="AT792" i="2"/>
  <c r="AT791" i="2"/>
  <c r="AT790" i="2"/>
  <c r="AT789" i="2"/>
  <c r="AT788" i="2"/>
  <c r="AT787" i="2"/>
  <c r="AT786" i="2"/>
  <c r="AT785" i="2"/>
  <c r="AT784" i="2"/>
  <c r="AT783" i="2"/>
  <c r="AT782" i="2"/>
  <c r="AT781" i="2"/>
  <c r="AT780" i="2"/>
  <c r="AT779" i="2"/>
  <c r="AT778" i="2"/>
  <c r="AT777" i="2"/>
  <c r="AT776" i="2"/>
  <c r="AT775" i="2"/>
  <c r="AT774" i="2"/>
  <c r="AT773" i="2"/>
  <c r="AT772" i="2"/>
  <c r="AT771" i="2"/>
  <c r="AT770" i="2"/>
  <c r="AT769" i="2"/>
  <c r="AT768" i="2"/>
  <c r="AT767" i="2"/>
  <c r="AT766" i="2"/>
  <c r="AT765" i="2"/>
  <c r="AT764" i="2"/>
  <c r="AT763" i="2"/>
  <c r="AT762" i="2"/>
  <c r="AT761" i="2"/>
  <c r="AT760" i="2"/>
  <c r="AT759" i="2"/>
  <c r="AT758" i="2"/>
  <c r="AT757" i="2"/>
  <c r="AT756" i="2"/>
  <c r="AT755" i="2"/>
  <c r="AT754" i="2"/>
  <c r="AT753" i="2"/>
  <c r="AT752" i="2"/>
  <c r="AT751" i="2"/>
  <c r="AT750" i="2"/>
  <c r="AT749" i="2"/>
  <c r="AT748" i="2"/>
  <c r="AT747" i="2"/>
  <c r="AT746" i="2"/>
  <c r="AT745" i="2"/>
  <c r="AT744" i="2"/>
  <c r="AT743" i="2"/>
  <c r="AT742" i="2"/>
  <c r="AT741" i="2"/>
  <c r="AT740" i="2"/>
  <c r="AT739" i="2"/>
  <c r="AT738" i="2"/>
  <c r="AT737" i="2"/>
  <c r="AT736" i="2"/>
  <c r="AT735" i="2"/>
  <c r="AT734" i="2"/>
  <c r="AT733" i="2"/>
  <c r="AU746" i="2"/>
  <c r="M26" i="2" s="1"/>
  <c r="AC17" i="2"/>
  <c r="Y17" i="2" s="1"/>
  <c r="Z17" i="2" s="1"/>
  <c r="R19" i="2"/>
  <c r="AE18" i="2"/>
  <c r="AD18" i="2"/>
  <c r="AG18" i="2" s="1"/>
  <c r="AL18" i="2" s="1"/>
  <c r="AU18" i="2" s="1"/>
  <c r="AC18" i="2" l="1"/>
  <c r="Y18" i="2" s="1"/>
  <c r="Z18" i="2" s="1"/>
  <c r="R20" i="2"/>
  <c r="AE19" i="2"/>
  <c r="AD19" i="2"/>
  <c r="AG19" i="2" s="1"/>
  <c r="AL19" i="2" s="1"/>
  <c r="AU19" i="2" s="1"/>
  <c r="AS1826" i="2"/>
  <c r="AS1825" i="2"/>
  <c r="AS1824" i="2"/>
  <c r="AS1823" i="2"/>
  <c r="AS1822" i="2"/>
  <c r="AS1821" i="2"/>
  <c r="AS1820" i="2"/>
  <c r="AS1819" i="2"/>
  <c r="AS1818" i="2"/>
  <c r="AS1817" i="2"/>
  <c r="AS1816" i="2"/>
  <c r="AS1815" i="2"/>
  <c r="AS1814" i="2"/>
  <c r="AS1813" i="2"/>
  <c r="AS1812" i="2"/>
  <c r="AS1811" i="2"/>
  <c r="AS1810" i="2"/>
  <c r="AS1809" i="2"/>
  <c r="AS1808" i="2"/>
  <c r="AS1807" i="2"/>
  <c r="AS1806" i="2"/>
  <c r="AS1805" i="2"/>
  <c r="AS1804" i="2"/>
  <c r="AS1803" i="2"/>
  <c r="AS1802" i="2"/>
  <c r="AS1801" i="2"/>
  <c r="AS1800" i="2"/>
  <c r="AS1799" i="2"/>
  <c r="AS1798" i="2"/>
  <c r="AS1797" i="2"/>
  <c r="AS1796" i="2"/>
  <c r="AS1795" i="2"/>
  <c r="AS1794" i="2"/>
  <c r="AS1793" i="2"/>
  <c r="AS1792" i="2"/>
  <c r="AS1791" i="2"/>
  <c r="AS1790" i="2"/>
  <c r="AS1789" i="2"/>
  <c r="AS1788" i="2"/>
  <c r="AS1787" i="2"/>
  <c r="AS1786" i="2"/>
  <c r="AS1785" i="2"/>
  <c r="AS1784" i="2"/>
  <c r="AS1783" i="2"/>
  <c r="AS1782" i="2"/>
  <c r="AS1781" i="2"/>
  <c r="AS1780" i="2"/>
  <c r="AS1779" i="2"/>
  <c r="AS1778" i="2"/>
  <c r="AS1777" i="2"/>
  <c r="AS1776" i="2"/>
  <c r="AS1775" i="2"/>
  <c r="AS1774" i="2"/>
  <c r="AS1773" i="2"/>
  <c r="AS1772" i="2"/>
  <c r="AS1771" i="2"/>
  <c r="AS1770" i="2"/>
  <c r="AS1769" i="2"/>
  <c r="AS1768" i="2"/>
  <c r="AS1767" i="2"/>
  <c r="AS1766" i="2"/>
  <c r="AS1765" i="2"/>
  <c r="AS1764" i="2"/>
  <c r="AS1763" i="2"/>
  <c r="AS1762" i="2"/>
  <c r="AS1761" i="2"/>
  <c r="AS1760" i="2"/>
  <c r="AS1759" i="2"/>
  <c r="AS1758" i="2"/>
  <c r="AS1757" i="2"/>
  <c r="AS1756" i="2"/>
  <c r="AS1755" i="2"/>
  <c r="AS1754" i="2"/>
  <c r="AS1753" i="2"/>
  <c r="AS1752" i="2"/>
  <c r="AS1751" i="2"/>
  <c r="AS1750" i="2"/>
  <c r="AS1749" i="2"/>
  <c r="AS1748" i="2"/>
  <c r="AS1747" i="2"/>
  <c r="AS1746" i="2"/>
  <c r="AS1745" i="2"/>
  <c r="AS1744" i="2"/>
  <c r="AS1743" i="2"/>
  <c r="AS1742" i="2"/>
  <c r="AS1741" i="2"/>
  <c r="AS1740" i="2"/>
  <c r="AS1739" i="2"/>
  <c r="AS1738" i="2"/>
  <c r="AS1737" i="2"/>
  <c r="AS1736" i="2"/>
  <c r="AS1735" i="2"/>
  <c r="AS1734" i="2"/>
  <c r="AS1733" i="2"/>
  <c r="AS1732" i="2"/>
  <c r="AS1731" i="2"/>
  <c r="AS1730" i="2"/>
  <c r="AS1729" i="2"/>
  <c r="AS1728" i="2"/>
  <c r="AS1727" i="2"/>
  <c r="AS1726" i="2"/>
  <c r="AS1725" i="2"/>
  <c r="AS1724" i="2"/>
  <c r="AS1723" i="2"/>
  <c r="AS1722" i="2"/>
  <c r="AS1721" i="2"/>
  <c r="AS1720" i="2"/>
  <c r="AS1719" i="2"/>
  <c r="AS1718" i="2"/>
  <c r="AS1717" i="2"/>
  <c r="AS1716" i="2"/>
  <c r="AS1715" i="2"/>
  <c r="AS1714" i="2"/>
  <c r="AS1713" i="2"/>
  <c r="AS1712" i="2"/>
  <c r="AS1711" i="2"/>
  <c r="AS1710" i="2"/>
  <c r="AS1709" i="2"/>
  <c r="AS1708" i="2"/>
  <c r="AS1707" i="2"/>
  <c r="AS1706" i="2"/>
  <c r="AS1705" i="2"/>
  <c r="AS1704" i="2"/>
  <c r="AS1703" i="2"/>
  <c r="AS1702" i="2"/>
  <c r="AS1701" i="2"/>
  <c r="AS1700" i="2"/>
  <c r="AS1699" i="2"/>
  <c r="AS1698" i="2"/>
  <c r="AS1697" i="2"/>
  <c r="AS1696" i="2"/>
  <c r="AS1695" i="2"/>
  <c r="AS1694" i="2"/>
  <c r="AS1693" i="2"/>
  <c r="AS1692" i="2"/>
  <c r="AS1691" i="2"/>
  <c r="AS1690" i="2"/>
  <c r="AS1689" i="2"/>
  <c r="AS1688" i="2"/>
  <c r="AS1687" i="2"/>
  <c r="AS1686" i="2"/>
  <c r="AS1685" i="2"/>
  <c r="AS1684" i="2"/>
  <c r="AS1683" i="2"/>
  <c r="AS1682" i="2"/>
  <c r="AS1681" i="2"/>
  <c r="AS1680" i="2"/>
  <c r="AS1679" i="2"/>
  <c r="AS1678" i="2"/>
  <c r="AS1677" i="2"/>
  <c r="AS1676" i="2"/>
  <c r="AS1675" i="2"/>
  <c r="AS1674" i="2"/>
  <c r="AS1673" i="2"/>
  <c r="AS1672" i="2"/>
  <c r="AS1671" i="2"/>
  <c r="AS1670" i="2"/>
  <c r="AS1669" i="2"/>
  <c r="AS1668" i="2"/>
  <c r="AS1667" i="2"/>
  <c r="AS1666" i="2"/>
  <c r="AS1665" i="2"/>
  <c r="AS1664" i="2"/>
  <c r="AS1663" i="2"/>
  <c r="AS1662" i="2"/>
  <c r="AS1661" i="2"/>
  <c r="AS1660" i="2"/>
  <c r="AS1659" i="2"/>
  <c r="AS1658" i="2"/>
  <c r="AS1657" i="2"/>
  <c r="AS1656" i="2"/>
  <c r="AS1655" i="2"/>
  <c r="AS1654" i="2"/>
  <c r="AS1653" i="2"/>
  <c r="AS1652" i="2"/>
  <c r="AS1651" i="2"/>
  <c r="AS1650" i="2"/>
  <c r="AS1649" i="2"/>
  <c r="AS1648" i="2"/>
  <c r="AS1647" i="2"/>
  <c r="AS1646" i="2"/>
  <c r="AS1645" i="2"/>
  <c r="AS1644" i="2"/>
  <c r="AS1643" i="2"/>
  <c r="AS1642" i="2"/>
  <c r="AS1641" i="2"/>
  <c r="AS1640" i="2"/>
  <c r="AS1639" i="2"/>
  <c r="AS1638" i="2"/>
  <c r="AS1637" i="2"/>
  <c r="AS1636" i="2"/>
  <c r="AS1635" i="2"/>
  <c r="AS1634" i="2"/>
  <c r="AS1633" i="2"/>
  <c r="AS1632" i="2"/>
  <c r="AS1631" i="2"/>
  <c r="AS1630" i="2"/>
  <c r="AS1629" i="2"/>
  <c r="AS1628" i="2"/>
  <c r="AS1627" i="2"/>
  <c r="AS1626" i="2"/>
  <c r="AS1625" i="2"/>
  <c r="AS1624" i="2"/>
  <c r="AS1623" i="2"/>
  <c r="AS1622" i="2"/>
  <c r="AS1621" i="2"/>
  <c r="AS1620" i="2"/>
  <c r="AS1619" i="2"/>
  <c r="AS1618" i="2"/>
  <c r="AS1617" i="2"/>
  <c r="AS1616" i="2"/>
  <c r="AS1615" i="2"/>
  <c r="AS1614" i="2"/>
  <c r="AS1613" i="2"/>
  <c r="AS1612" i="2"/>
  <c r="AS1611" i="2"/>
  <c r="AS1610" i="2"/>
  <c r="AS1609" i="2"/>
  <c r="AS1608" i="2"/>
  <c r="AS1607" i="2"/>
  <c r="AS1606" i="2"/>
  <c r="AS1605" i="2"/>
  <c r="AS1604" i="2"/>
  <c r="AS1603" i="2"/>
  <c r="AS1602" i="2"/>
  <c r="AS1601" i="2"/>
  <c r="AS1600" i="2"/>
  <c r="AS1599" i="2"/>
  <c r="AS1598" i="2"/>
  <c r="AS1597" i="2"/>
  <c r="AS1596" i="2"/>
  <c r="AS1595" i="2"/>
  <c r="AS1594" i="2"/>
  <c r="AS1593" i="2"/>
  <c r="AS1592" i="2"/>
  <c r="AS1591" i="2"/>
  <c r="AS1590" i="2"/>
  <c r="AS1589" i="2"/>
  <c r="AS1588" i="2"/>
  <c r="AS1587" i="2"/>
  <c r="AS1586" i="2"/>
  <c r="AS1585" i="2"/>
  <c r="AS1584" i="2"/>
  <c r="AS1583" i="2"/>
  <c r="AS1582" i="2"/>
  <c r="AS1581" i="2"/>
  <c r="AS1580" i="2"/>
  <c r="AS1579" i="2"/>
  <c r="AS1578" i="2"/>
  <c r="AS1577" i="2"/>
  <c r="AS1576" i="2"/>
  <c r="AS1575" i="2"/>
  <c r="AS1574" i="2"/>
  <c r="AS1573" i="2"/>
  <c r="AS1572" i="2"/>
  <c r="AS1571" i="2"/>
  <c r="AS1570" i="2"/>
  <c r="AS1569" i="2"/>
  <c r="AS1568" i="2"/>
  <c r="AS1567" i="2"/>
  <c r="AS1566" i="2"/>
  <c r="AS1565" i="2"/>
  <c r="AS1564" i="2"/>
  <c r="AS1563" i="2"/>
  <c r="AS1562" i="2"/>
  <c r="AS1561" i="2"/>
  <c r="AS1560" i="2"/>
  <c r="AS1559" i="2"/>
  <c r="AS1558" i="2"/>
  <c r="AS1557" i="2"/>
  <c r="AS1556" i="2"/>
  <c r="AS1555" i="2"/>
  <c r="AS1554" i="2"/>
  <c r="AS1553" i="2"/>
  <c r="AS1552" i="2"/>
  <c r="AS1551" i="2"/>
  <c r="AS1550" i="2"/>
  <c r="AS1549" i="2"/>
  <c r="AS1548" i="2"/>
  <c r="AS1547" i="2"/>
  <c r="AS1546" i="2"/>
  <c r="AS1545" i="2"/>
  <c r="AS1544" i="2"/>
  <c r="AS1543" i="2"/>
  <c r="AS1542" i="2"/>
  <c r="AS1541" i="2"/>
  <c r="AS1540" i="2"/>
  <c r="AS1539" i="2"/>
  <c r="AS1538" i="2"/>
  <c r="AS1537" i="2"/>
  <c r="AS1536" i="2"/>
  <c r="AS1535" i="2"/>
  <c r="AS1534" i="2"/>
  <c r="AS1533" i="2"/>
  <c r="AS1532" i="2"/>
  <c r="AS1531" i="2"/>
  <c r="AS1530" i="2"/>
  <c r="AS1529" i="2"/>
  <c r="AS1528" i="2"/>
  <c r="AS1527" i="2"/>
  <c r="AS1526" i="2"/>
  <c r="AS1525" i="2"/>
  <c r="AS1524" i="2"/>
  <c r="AS1523" i="2"/>
  <c r="AS1522" i="2"/>
  <c r="AS1521" i="2"/>
  <c r="AS1520" i="2"/>
  <c r="AS1519" i="2"/>
  <c r="AS1518" i="2"/>
  <c r="AS1517" i="2"/>
  <c r="AS1516" i="2"/>
  <c r="AS1515" i="2"/>
  <c r="AS1514" i="2"/>
  <c r="AS1513" i="2"/>
  <c r="AS1512" i="2"/>
  <c r="AS1511" i="2"/>
  <c r="AS1510" i="2"/>
  <c r="AS1509" i="2"/>
  <c r="AS1508" i="2"/>
  <c r="AS1507" i="2"/>
  <c r="AS1506" i="2"/>
  <c r="AS1505" i="2"/>
  <c r="AS1504" i="2"/>
  <c r="AS1503" i="2"/>
  <c r="AS1502" i="2"/>
  <c r="AS1501" i="2"/>
  <c r="AS1500" i="2"/>
  <c r="AS1499" i="2"/>
  <c r="AS1498" i="2"/>
  <c r="AS1497" i="2"/>
  <c r="AS1496" i="2"/>
  <c r="AS1495" i="2"/>
  <c r="AS1494" i="2"/>
  <c r="AS1493" i="2"/>
  <c r="AS1492" i="2"/>
  <c r="AS1491" i="2"/>
  <c r="AS1490" i="2"/>
  <c r="AS1489" i="2"/>
  <c r="AS1488" i="2"/>
  <c r="AS1487" i="2"/>
  <c r="AS1486" i="2"/>
  <c r="AS1485" i="2"/>
  <c r="AS1484" i="2"/>
  <c r="AS1483" i="2"/>
  <c r="AS1482" i="2"/>
  <c r="AS1481" i="2"/>
  <c r="AS1480" i="2"/>
  <c r="AS1479" i="2"/>
  <c r="AS1478" i="2"/>
  <c r="AS1477" i="2"/>
  <c r="AS1476" i="2"/>
  <c r="AS1475" i="2"/>
  <c r="AS1474" i="2"/>
  <c r="AS1473" i="2"/>
  <c r="AS1472" i="2"/>
  <c r="AS1471" i="2"/>
  <c r="AS1470" i="2"/>
  <c r="AS1469" i="2"/>
  <c r="AS1468" i="2"/>
  <c r="AS1467" i="2"/>
  <c r="AS1466" i="2"/>
  <c r="AS1465" i="2"/>
  <c r="AS1464" i="2"/>
  <c r="AS1463" i="2"/>
  <c r="AS1462" i="2"/>
  <c r="AR50" i="2"/>
  <c r="AO73" i="2"/>
  <c r="AP73" i="2" s="1"/>
  <c r="C73" i="1"/>
  <c r="AQ62" i="2"/>
  <c r="AT1461" i="2"/>
  <c r="AT1460" i="2"/>
  <c r="AT1459" i="2"/>
  <c r="AT1458" i="2"/>
  <c r="AT1457" i="2"/>
  <c r="AT1456" i="2"/>
  <c r="AT1455" i="2"/>
  <c r="AT1454" i="2"/>
  <c r="AT1453" i="2"/>
  <c r="AT1452" i="2"/>
  <c r="AT1451" i="2"/>
  <c r="AT1450" i="2"/>
  <c r="AT1449" i="2"/>
  <c r="AT1448" i="2"/>
  <c r="AT1447" i="2"/>
  <c r="AT1446" i="2"/>
  <c r="AT1445" i="2"/>
  <c r="AT1444" i="2"/>
  <c r="AT1443" i="2"/>
  <c r="AT1442" i="2"/>
  <c r="AT1441" i="2"/>
  <c r="AT1440" i="2"/>
  <c r="AT1439" i="2"/>
  <c r="AT1438" i="2"/>
  <c r="AT1437" i="2"/>
  <c r="AT1436" i="2"/>
  <c r="AT1435" i="2"/>
  <c r="AT1434" i="2"/>
  <c r="AT1433" i="2"/>
  <c r="AT1432" i="2"/>
  <c r="AT1431" i="2"/>
  <c r="AT1430" i="2"/>
  <c r="AT1429" i="2"/>
  <c r="AT1428" i="2"/>
  <c r="AT1427" i="2"/>
  <c r="AT1426" i="2"/>
  <c r="AT1425" i="2"/>
  <c r="AT1424" i="2"/>
  <c r="AT1423" i="2"/>
  <c r="AT1422" i="2"/>
  <c r="AT1421" i="2"/>
  <c r="AT1420" i="2"/>
  <c r="AT1419" i="2"/>
  <c r="AT1418" i="2"/>
  <c r="AT1417" i="2"/>
  <c r="AT1416" i="2"/>
  <c r="AT1415" i="2"/>
  <c r="AT1414" i="2"/>
  <c r="AT1413" i="2"/>
  <c r="AT1412" i="2"/>
  <c r="AT1411" i="2"/>
  <c r="AT1410" i="2"/>
  <c r="AT1409" i="2"/>
  <c r="AT1408" i="2"/>
  <c r="AT1407" i="2"/>
  <c r="AT1406" i="2"/>
  <c r="AT1405" i="2"/>
  <c r="AT1404" i="2"/>
  <c r="AT1403" i="2"/>
  <c r="AT1402" i="2"/>
  <c r="AT1401" i="2"/>
  <c r="AT1400" i="2"/>
  <c r="AT1399" i="2"/>
  <c r="AT1398" i="2"/>
  <c r="AT1397" i="2"/>
  <c r="AT1396" i="2"/>
  <c r="AT1395" i="2"/>
  <c r="AT1394" i="2"/>
  <c r="AT1393" i="2"/>
  <c r="AT1392" i="2"/>
  <c r="AT1391" i="2"/>
  <c r="AT1390" i="2"/>
  <c r="AT1389" i="2"/>
  <c r="AT1388" i="2"/>
  <c r="AT1387" i="2"/>
  <c r="AT1386" i="2"/>
  <c r="AT1385" i="2"/>
  <c r="AT1384" i="2"/>
  <c r="AT1383" i="2"/>
  <c r="AT1382" i="2"/>
  <c r="AT1381" i="2"/>
  <c r="AT1380" i="2"/>
  <c r="AT1379" i="2"/>
  <c r="AT1378" i="2"/>
  <c r="AT1377" i="2"/>
  <c r="AT1376" i="2"/>
  <c r="AT1375" i="2"/>
  <c r="AT1374" i="2"/>
  <c r="AT1373" i="2"/>
  <c r="AT1372" i="2"/>
  <c r="AT1371" i="2"/>
  <c r="AT1370" i="2"/>
  <c r="AT1369" i="2"/>
  <c r="AT1368" i="2"/>
  <c r="AT1367" i="2"/>
  <c r="AT1366" i="2"/>
  <c r="AT1365" i="2"/>
  <c r="AT1364" i="2"/>
  <c r="AT1363" i="2"/>
  <c r="AT1362" i="2"/>
  <c r="AT1361" i="2"/>
  <c r="AT1360" i="2"/>
  <c r="AT1359" i="2"/>
  <c r="AT1358" i="2"/>
  <c r="AT1357" i="2"/>
  <c r="AT1356" i="2"/>
  <c r="AT1355" i="2"/>
  <c r="AT1354" i="2"/>
  <c r="AT1353" i="2"/>
  <c r="AT1352" i="2"/>
  <c r="AT1351" i="2"/>
  <c r="AT1350" i="2"/>
  <c r="AT1349" i="2"/>
  <c r="AT1348" i="2"/>
  <c r="AT1347" i="2"/>
  <c r="AT1346" i="2"/>
  <c r="AT1345" i="2"/>
  <c r="AT1344" i="2"/>
  <c r="AT1343" i="2"/>
  <c r="AT1342" i="2"/>
  <c r="AT1341" i="2"/>
  <c r="AT1340" i="2"/>
  <c r="AT1339" i="2"/>
  <c r="AT1338" i="2"/>
  <c r="AT1337" i="2"/>
  <c r="AT1336" i="2"/>
  <c r="AT1335" i="2"/>
  <c r="AT1334" i="2"/>
  <c r="AT1333" i="2"/>
  <c r="AT1332" i="2"/>
  <c r="AT1331" i="2"/>
  <c r="AT1330" i="2"/>
  <c r="AT1329" i="2"/>
  <c r="AT1328" i="2"/>
  <c r="AT1327" i="2"/>
  <c r="AT1326" i="2"/>
  <c r="AT1325" i="2"/>
  <c r="AT1324" i="2"/>
  <c r="AT1323" i="2"/>
  <c r="AT1322" i="2"/>
  <c r="AT1321" i="2"/>
  <c r="AT1320" i="2"/>
  <c r="AT1319" i="2"/>
  <c r="AT1318" i="2"/>
  <c r="AT1317" i="2"/>
  <c r="AT1316" i="2"/>
  <c r="AT1315" i="2"/>
  <c r="AT1314" i="2"/>
  <c r="AT1313" i="2"/>
  <c r="AT1312" i="2"/>
  <c r="AT1311" i="2"/>
  <c r="AT1310" i="2"/>
  <c r="AT1309" i="2"/>
  <c r="AT1308" i="2"/>
  <c r="AT1307" i="2"/>
  <c r="AT1306" i="2"/>
  <c r="AT1305" i="2"/>
  <c r="AT1304" i="2"/>
  <c r="AT1303" i="2"/>
  <c r="AT1302" i="2"/>
  <c r="AT1301" i="2"/>
  <c r="AT1300" i="2"/>
  <c r="AT1299" i="2"/>
  <c r="AT1298" i="2"/>
  <c r="AT1297" i="2"/>
  <c r="AT1296" i="2"/>
  <c r="AT1295" i="2"/>
  <c r="AT1294" i="2"/>
  <c r="AT1293" i="2"/>
  <c r="AT1292" i="2"/>
  <c r="AT1291" i="2"/>
  <c r="AT1290" i="2"/>
  <c r="AT1289" i="2"/>
  <c r="AT1288" i="2"/>
  <c r="AT1287" i="2"/>
  <c r="AT1286" i="2"/>
  <c r="AT1285" i="2"/>
  <c r="AT1284" i="2"/>
  <c r="AT1283" i="2"/>
  <c r="AT1282" i="2"/>
  <c r="AT1281" i="2"/>
  <c r="AT1280" i="2"/>
  <c r="AT1279" i="2"/>
  <c r="AT1278" i="2"/>
  <c r="AT1277" i="2"/>
  <c r="AT1276" i="2"/>
  <c r="AT1275" i="2"/>
  <c r="AT1274" i="2"/>
  <c r="AT1273" i="2"/>
  <c r="AT1272" i="2"/>
  <c r="AT1271" i="2"/>
  <c r="AT1270" i="2"/>
  <c r="AT1269" i="2"/>
  <c r="AT1268" i="2"/>
  <c r="AT1267" i="2"/>
  <c r="AT1266" i="2"/>
  <c r="AT1265" i="2"/>
  <c r="AT1264" i="2"/>
  <c r="AT1263" i="2"/>
  <c r="AT1262" i="2"/>
  <c r="AT1261" i="2"/>
  <c r="AT1260" i="2"/>
  <c r="AT1259" i="2"/>
  <c r="AT1258" i="2"/>
  <c r="AT1257" i="2"/>
  <c r="AT1256" i="2"/>
  <c r="AT1255" i="2"/>
  <c r="AT1254" i="2"/>
  <c r="AT1253" i="2"/>
  <c r="AT1252" i="2"/>
  <c r="AT1251" i="2"/>
  <c r="AT1250" i="2"/>
  <c r="AT1249" i="2"/>
  <c r="AT1248" i="2"/>
  <c r="AT1247" i="2"/>
  <c r="AT1246" i="2"/>
  <c r="AT1245" i="2"/>
  <c r="AT1244" i="2"/>
  <c r="AT1243" i="2"/>
  <c r="AT1242" i="2"/>
  <c r="AT1241" i="2"/>
  <c r="AT1240" i="2"/>
  <c r="AT1239" i="2"/>
  <c r="AT1238" i="2"/>
  <c r="AT1237" i="2"/>
  <c r="AT1236" i="2"/>
  <c r="AT1235" i="2"/>
  <c r="AT1234" i="2"/>
  <c r="AT1233" i="2"/>
  <c r="AT1232" i="2"/>
  <c r="AT1231" i="2"/>
  <c r="AT1230" i="2"/>
  <c r="AT1229" i="2"/>
  <c r="AT1228" i="2"/>
  <c r="AT1227" i="2"/>
  <c r="AT1226" i="2"/>
  <c r="AT1225" i="2"/>
  <c r="AT1224" i="2"/>
  <c r="AT1223" i="2"/>
  <c r="AT1222" i="2"/>
  <c r="AT1221" i="2"/>
  <c r="AT1220" i="2"/>
  <c r="AT1219" i="2"/>
  <c r="AT1218" i="2"/>
  <c r="AT1217" i="2"/>
  <c r="AT1216" i="2"/>
  <c r="AT1215" i="2"/>
  <c r="AT1214" i="2"/>
  <c r="AT1213" i="2"/>
  <c r="AT1212" i="2"/>
  <c r="AT1211" i="2"/>
  <c r="AT1210" i="2"/>
  <c r="AT1209" i="2"/>
  <c r="AT1208" i="2"/>
  <c r="AT1207" i="2"/>
  <c r="AT1206" i="2"/>
  <c r="AT1205" i="2"/>
  <c r="AT1204" i="2"/>
  <c r="AT1203" i="2"/>
  <c r="AT1202" i="2"/>
  <c r="AT1201" i="2"/>
  <c r="AT1200" i="2"/>
  <c r="AT1199" i="2"/>
  <c r="AT1198" i="2"/>
  <c r="AT1197" i="2"/>
  <c r="AT1196" i="2"/>
  <c r="AT1195" i="2"/>
  <c r="AT1194" i="2"/>
  <c r="AT1193" i="2"/>
  <c r="AT1192" i="2"/>
  <c r="AT1191" i="2"/>
  <c r="AT1190" i="2"/>
  <c r="AT1189" i="2"/>
  <c r="AT1188" i="2"/>
  <c r="AT1187" i="2"/>
  <c r="AT1186" i="2"/>
  <c r="AT1185" i="2"/>
  <c r="AT1184" i="2"/>
  <c r="AT1183" i="2"/>
  <c r="AT1182" i="2"/>
  <c r="AT1181" i="2"/>
  <c r="AT1180" i="2"/>
  <c r="AT1179" i="2"/>
  <c r="AT1178" i="2"/>
  <c r="AT1177" i="2"/>
  <c r="AT1176" i="2"/>
  <c r="AT1175" i="2"/>
  <c r="AT1174" i="2"/>
  <c r="AT1173" i="2"/>
  <c r="AT1172" i="2"/>
  <c r="AT1171" i="2"/>
  <c r="AT1170" i="2"/>
  <c r="AT1169" i="2"/>
  <c r="AT1168" i="2"/>
  <c r="AT1167" i="2"/>
  <c r="AT1166" i="2"/>
  <c r="AT1165" i="2"/>
  <c r="AT1164" i="2"/>
  <c r="AT1163" i="2"/>
  <c r="AT1162" i="2"/>
  <c r="AT1161" i="2"/>
  <c r="AT1160" i="2"/>
  <c r="AT1159" i="2"/>
  <c r="AT1158" i="2"/>
  <c r="AT1157" i="2"/>
  <c r="AT1156" i="2"/>
  <c r="AT1155" i="2"/>
  <c r="AT1154" i="2"/>
  <c r="AT1153" i="2"/>
  <c r="AT1152" i="2"/>
  <c r="AT1151" i="2"/>
  <c r="AT1150" i="2"/>
  <c r="AT1149" i="2"/>
  <c r="AT1148" i="2"/>
  <c r="AT1147" i="2"/>
  <c r="AT1146" i="2"/>
  <c r="AT1145" i="2"/>
  <c r="AT1144" i="2"/>
  <c r="AT1143" i="2"/>
  <c r="AT1142" i="2"/>
  <c r="AT1141" i="2"/>
  <c r="AT1140" i="2"/>
  <c r="AT1139" i="2"/>
  <c r="AT1138" i="2"/>
  <c r="AT1137" i="2"/>
  <c r="AT1136" i="2"/>
  <c r="AT1135" i="2"/>
  <c r="AT1134" i="2"/>
  <c r="AT1133" i="2"/>
  <c r="AT1132" i="2"/>
  <c r="AT1131" i="2"/>
  <c r="AT1130" i="2"/>
  <c r="AT1129" i="2"/>
  <c r="AT1128" i="2"/>
  <c r="AT1127" i="2"/>
  <c r="AT1126" i="2"/>
  <c r="AT1125" i="2"/>
  <c r="AT1124" i="2"/>
  <c r="AT1123" i="2"/>
  <c r="AT1122" i="2"/>
  <c r="AT1121" i="2"/>
  <c r="AT1120" i="2"/>
  <c r="AT1119" i="2"/>
  <c r="AT1118" i="2"/>
  <c r="AT1117" i="2"/>
  <c r="AT1116" i="2"/>
  <c r="AT1115" i="2"/>
  <c r="AT1114" i="2"/>
  <c r="AT1113" i="2"/>
  <c r="AT1112" i="2"/>
  <c r="AT1111" i="2"/>
  <c r="AT1110" i="2"/>
  <c r="AT1109" i="2"/>
  <c r="AT1108" i="2"/>
  <c r="AT1107" i="2"/>
  <c r="AT1106" i="2"/>
  <c r="AT1105" i="2"/>
  <c r="AT1104" i="2"/>
  <c r="AT1103" i="2"/>
  <c r="AT1102" i="2"/>
  <c r="AT1101" i="2"/>
  <c r="AT1100" i="2"/>
  <c r="AT1099" i="2"/>
  <c r="AT1098" i="2"/>
  <c r="AU1098" i="2"/>
  <c r="AU1099" i="2"/>
  <c r="AU1100" i="2"/>
  <c r="AU1101" i="2"/>
  <c r="AU1102" i="2"/>
  <c r="AU1103" i="2"/>
  <c r="AU1104" i="2"/>
  <c r="AU1105" i="2"/>
  <c r="AC383" i="2"/>
  <c r="Y383" i="2" s="1"/>
  <c r="Z383" i="2" s="1"/>
  <c r="R385" i="2"/>
  <c r="AE384" i="2"/>
  <c r="AD384" i="2"/>
  <c r="AG384" i="2" s="1"/>
  <c r="AL384" i="2" s="1"/>
  <c r="AC749" i="2"/>
  <c r="Y749" i="2" s="1"/>
  <c r="Z749" i="2" s="1"/>
  <c r="R751" i="2"/>
  <c r="AE750" i="2"/>
  <c r="AD750" i="2"/>
  <c r="AG750" i="2" s="1"/>
  <c r="AL750" i="2" s="1"/>
  <c r="AU1114" i="2"/>
  <c r="AC1114" i="2"/>
  <c r="Y1114" i="2" s="1"/>
  <c r="Z1114" i="2" s="1"/>
  <c r="R1116" i="2"/>
  <c r="AE1115" i="2"/>
  <c r="AD1115" i="2"/>
  <c r="AG1115" i="2" s="1"/>
  <c r="AL1115" i="2" s="1"/>
  <c r="AU1115" i="2" s="1"/>
  <c r="AC1478" i="2"/>
  <c r="Y1478" i="2" s="1"/>
  <c r="Z1478" i="2" s="1"/>
  <c r="R1480" i="2"/>
  <c r="AE1479" i="2"/>
  <c r="AD1479" i="2"/>
  <c r="AG1479" i="2" s="1"/>
  <c r="AL1479" i="2" s="1"/>
  <c r="AC1843" i="2"/>
  <c r="Y1843" i="2" s="1"/>
  <c r="Z1843" i="2" s="1"/>
  <c r="R1845" i="2"/>
  <c r="AE1844" i="2"/>
  <c r="AD1844" i="2"/>
  <c r="AG1844" i="2" s="1"/>
  <c r="AL1844" i="2" s="1"/>
  <c r="AC1844" i="2" l="1"/>
  <c r="Y1844" i="2" s="1"/>
  <c r="Z1844" i="2" s="1"/>
  <c r="R1846" i="2"/>
  <c r="AE1845" i="2"/>
  <c r="AD1845" i="2"/>
  <c r="AG1845" i="2" s="1"/>
  <c r="AL1845" i="2" s="1"/>
  <c r="AC1479" i="2"/>
  <c r="Y1479" i="2" s="1"/>
  <c r="Z1479" i="2" s="1"/>
  <c r="R1481" i="2"/>
  <c r="AE1480" i="2"/>
  <c r="AD1480" i="2"/>
  <c r="AG1480" i="2" s="1"/>
  <c r="AL1480" i="2" s="1"/>
  <c r="AC1115" i="2"/>
  <c r="Y1115" i="2" s="1"/>
  <c r="Z1115" i="2" s="1"/>
  <c r="R1117" i="2"/>
  <c r="AE1116" i="2"/>
  <c r="AD1116" i="2"/>
  <c r="AG1116" i="2" s="1"/>
  <c r="AL1116" i="2" s="1"/>
  <c r="AC750" i="2"/>
  <c r="Y750" i="2" s="1"/>
  <c r="Z750" i="2" s="1"/>
  <c r="R752" i="2"/>
  <c r="AE751" i="2"/>
  <c r="AD751" i="2"/>
  <c r="AG751" i="2" s="1"/>
  <c r="AL751" i="2" s="1"/>
  <c r="AC384" i="2"/>
  <c r="Y384" i="2" s="1"/>
  <c r="Z384" i="2" s="1"/>
  <c r="R386" i="2"/>
  <c r="AE385" i="2"/>
  <c r="AD385" i="2"/>
  <c r="AG385" i="2" s="1"/>
  <c r="AL385" i="2" s="1"/>
  <c r="AS2192" i="2"/>
  <c r="AS2191" i="2"/>
  <c r="AS2190" i="2"/>
  <c r="AS2189" i="2"/>
  <c r="AS2188" i="2"/>
  <c r="AS2187" i="2"/>
  <c r="AS2186" i="2"/>
  <c r="AS2185" i="2"/>
  <c r="AS2184" i="2"/>
  <c r="AS2183" i="2"/>
  <c r="AS2182" i="2"/>
  <c r="AS2181" i="2"/>
  <c r="AS2180" i="2"/>
  <c r="AS2179" i="2"/>
  <c r="AS2178" i="2"/>
  <c r="AS2177" i="2"/>
  <c r="AS2176" i="2"/>
  <c r="AS2175" i="2"/>
  <c r="AS2174" i="2"/>
  <c r="AS2173" i="2"/>
  <c r="AS2172" i="2"/>
  <c r="AS2171" i="2"/>
  <c r="AS2170" i="2"/>
  <c r="AS2169" i="2"/>
  <c r="AS2168" i="2"/>
  <c r="AS2167" i="2"/>
  <c r="AS2166" i="2"/>
  <c r="AS2165" i="2"/>
  <c r="AS2164" i="2"/>
  <c r="AS2163" i="2"/>
  <c r="AS2162" i="2"/>
  <c r="AS2161" i="2"/>
  <c r="AS2160" i="2"/>
  <c r="AS2159" i="2"/>
  <c r="AS2158" i="2"/>
  <c r="AS2157" i="2"/>
  <c r="AS2156" i="2"/>
  <c r="AS2155" i="2"/>
  <c r="AS2154" i="2"/>
  <c r="AS2153" i="2"/>
  <c r="AS2152" i="2"/>
  <c r="AS2151" i="2"/>
  <c r="AS2150" i="2"/>
  <c r="AS2149" i="2"/>
  <c r="AS2148" i="2"/>
  <c r="AS2147" i="2"/>
  <c r="AS2146" i="2"/>
  <c r="AS2145" i="2"/>
  <c r="AS2144" i="2"/>
  <c r="AS2143" i="2"/>
  <c r="AS2142" i="2"/>
  <c r="AS2141" i="2"/>
  <c r="AS2140" i="2"/>
  <c r="AS2139" i="2"/>
  <c r="AS2138" i="2"/>
  <c r="AS2137" i="2"/>
  <c r="AS2136" i="2"/>
  <c r="AS2135" i="2"/>
  <c r="AS2134" i="2"/>
  <c r="AS2133" i="2"/>
  <c r="AS2132" i="2"/>
  <c r="AS2131" i="2"/>
  <c r="AS2130" i="2"/>
  <c r="AS2129" i="2"/>
  <c r="AS2128" i="2"/>
  <c r="AS2127" i="2"/>
  <c r="AS2126" i="2"/>
  <c r="AS2125" i="2"/>
  <c r="AS2124" i="2"/>
  <c r="AS2123" i="2"/>
  <c r="AS2122" i="2"/>
  <c r="AS2121" i="2"/>
  <c r="AS2120" i="2"/>
  <c r="AS2119" i="2"/>
  <c r="AS2118" i="2"/>
  <c r="AS2117" i="2"/>
  <c r="AS2116" i="2"/>
  <c r="AS2115" i="2"/>
  <c r="AS2114" i="2"/>
  <c r="AS2113" i="2"/>
  <c r="AS2112" i="2"/>
  <c r="AS2111" i="2"/>
  <c r="AS2110" i="2"/>
  <c r="AS2109" i="2"/>
  <c r="AS2108" i="2"/>
  <c r="AS2107" i="2"/>
  <c r="AS2106" i="2"/>
  <c r="AS2105" i="2"/>
  <c r="AS2104" i="2"/>
  <c r="AS2103" i="2"/>
  <c r="AS2102" i="2"/>
  <c r="AS2101" i="2"/>
  <c r="AS2100" i="2"/>
  <c r="AS2099" i="2"/>
  <c r="AS2098" i="2"/>
  <c r="AS2097" i="2"/>
  <c r="AS2096" i="2"/>
  <c r="AS2095" i="2"/>
  <c r="AS2094" i="2"/>
  <c r="AS2093" i="2"/>
  <c r="AS2092" i="2"/>
  <c r="AS2091" i="2"/>
  <c r="AS2090" i="2"/>
  <c r="AS2089" i="2"/>
  <c r="AS2088" i="2"/>
  <c r="AS2087" i="2"/>
  <c r="AS2086" i="2"/>
  <c r="AS2085" i="2"/>
  <c r="AS2084" i="2"/>
  <c r="AS2083" i="2"/>
  <c r="AS2082" i="2"/>
  <c r="AS2081" i="2"/>
  <c r="AS2080" i="2"/>
  <c r="AS2079" i="2"/>
  <c r="AS2078" i="2"/>
  <c r="AS2077" i="2"/>
  <c r="AS2076" i="2"/>
  <c r="AS2075" i="2"/>
  <c r="AS2074" i="2"/>
  <c r="AS2073" i="2"/>
  <c r="AS2072" i="2"/>
  <c r="AS2071" i="2"/>
  <c r="AS2070" i="2"/>
  <c r="AS2069" i="2"/>
  <c r="AS2068" i="2"/>
  <c r="AS2067" i="2"/>
  <c r="AS2066" i="2"/>
  <c r="AS2065" i="2"/>
  <c r="AS2064" i="2"/>
  <c r="AS2063" i="2"/>
  <c r="AS2062" i="2"/>
  <c r="AS2061" i="2"/>
  <c r="AS2060" i="2"/>
  <c r="AS2059" i="2"/>
  <c r="AS2058" i="2"/>
  <c r="AS2057" i="2"/>
  <c r="AS2056" i="2"/>
  <c r="AS2055" i="2"/>
  <c r="AS2054" i="2"/>
  <c r="AS2053" i="2"/>
  <c r="AS2052" i="2"/>
  <c r="AS2051" i="2"/>
  <c r="AS2050" i="2"/>
  <c r="AS2049" i="2"/>
  <c r="AS2048" i="2"/>
  <c r="AS2047" i="2"/>
  <c r="AS2046" i="2"/>
  <c r="AS2045" i="2"/>
  <c r="AS2044" i="2"/>
  <c r="AS2043" i="2"/>
  <c r="AS2042" i="2"/>
  <c r="AS2041" i="2"/>
  <c r="AS2040" i="2"/>
  <c r="AS2039" i="2"/>
  <c r="AS2038" i="2"/>
  <c r="AS2037" i="2"/>
  <c r="AS2036" i="2"/>
  <c r="AS2035" i="2"/>
  <c r="AS2034" i="2"/>
  <c r="AS2033" i="2"/>
  <c r="AS2032" i="2"/>
  <c r="AS2031" i="2"/>
  <c r="AS2030" i="2"/>
  <c r="AS2029" i="2"/>
  <c r="AS2028" i="2"/>
  <c r="AS2027" i="2"/>
  <c r="AS2026" i="2"/>
  <c r="AS2025" i="2"/>
  <c r="AS2024" i="2"/>
  <c r="AS2023" i="2"/>
  <c r="AS2022" i="2"/>
  <c r="AS2021" i="2"/>
  <c r="AS2020" i="2"/>
  <c r="AS2019" i="2"/>
  <c r="AS2018" i="2"/>
  <c r="AS2017" i="2"/>
  <c r="AS2016" i="2"/>
  <c r="AS2015" i="2"/>
  <c r="AS2014" i="2"/>
  <c r="AS2013" i="2"/>
  <c r="AS2012" i="2"/>
  <c r="AS2011" i="2"/>
  <c r="AS2010" i="2"/>
  <c r="AS2009" i="2"/>
  <c r="AS2008" i="2"/>
  <c r="AS2007" i="2"/>
  <c r="AS2006" i="2"/>
  <c r="AS2005" i="2"/>
  <c r="AS2004" i="2"/>
  <c r="AS2003" i="2"/>
  <c r="AS2002" i="2"/>
  <c r="AS2001" i="2"/>
  <c r="AS2000" i="2"/>
  <c r="AS1999" i="2"/>
  <c r="AS1998" i="2"/>
  <c r="AS1997" i="2"/>
  <c r="AS1996" i="2"/>
  <c r="AS1995" i="2"/>
  <c r="AS1994" i="2"/>
  <c r="AS1993" i="2"/>
  <c r="AS1992" i="2"/>
  <c r="AS1991" i="2"/>
  <c r="AS1990" i="2"/>
  <c r="AS1989" i="2"/>
  <c r="AS1988" i="2"/>
  <c r="AS1987" i="2"/>
  <c r="AS1986" i="2"/>
  <c r="AS1985" i="2"/>
  <c r="AS1984" i="2"/>
  <c r="AS1983" i="2"/>
  <c r="AS1982" i="2"/>
  <c r="AS1981" i="2"/>
  <c r="AS1980" i="2"/>
  <c r="AS1979" i="2"/>
  <c r="AS1978" i="2"/>
  <c r="AS1977" i="2"/>
  <c r="AS1976" i="2"/>
  <c r="AS1975" i="2"/>
  <c r="AS1974" i="2"/>
  <c r="AS1973" i="2"/>
  <c r="AS1972" i="2"/>
  <c r="AS1971" i="2"/>
  <c r="AS1970" i="2"/>
  <c r="AS1969" i="2"/>
  <c r="AS1968" i="2"/>
  <c r="AS1967" i="2"/>
  <c r="AS1966" i="2"/>
  <c r="AS1965" i="2"/>
  <c r="AS1964" i="2"/>
  <c r="AS1963" i="2"/>
  <c r="AS1962" i="2"/>
  <c r="AS1961" i="2"/>
  <c r="AS1960" i="2"/>
  <c r="AS1959" i="2"/>
  <c r="AS1958" i="2"/>
  <c r="AS1957" i="2"/>
  <c r="AS1956" i="2"/>
  <c r="AS1955" i="2"/>
  <c r="AS1954" i="2"/>
  <c r="AS1953" i="2"/>
  <c r="AS1952" i="2"/>
  <c r="AS1951" i="2"/>
  <c r="AS1950" i="2"/>
  <c r="AS1949" i="2"/>
  <c r="AS1948" i="2"/>
  <c r="AS1947" i="2"/>
  <c r="AS1946" i="2"/>
  <c r="AS1945" i="2"/>
  <c r="AS1944" i="2"/>
  <c r="AS1943" i="2"/>
  <c r="AS1942" i="2"/>
  <c r="AS1941" i="2"/>
  <c r="AS1940" i="2"/>
  <c r="AS1939" i="2"/>
  <c r="AS1938" i="2"/>
  <c r="AS1937" i="2"/>
  <c r="AS1936" i="2"/>
  <c r="AS1935" i="2"/>
  <c r="AS1934" i="2"/>
  <c r="AS1933" i="2"/>
  <c r="AS1932" i="2"/>
  <c r="AS1931" i="2"/>
  <c r="AS1930" i="2"/>
  <c r="AS1929" i="2"/>
  <c r="AS1928" i="2"/>
  <c r="AS1927" i="2"/>
  <c r="AS1926" i="2"/>
  <c r="AS1925" i="2"/>
  <c r="AS1924" i="2"/>
  <c r="AS1923" i="2"/>
  <c r="AS1922" i="2"/>
  <c r="AS1921" i="2"/>
  <c r="AS1920" i="2"/>
  <c r="AS1919" i="2"/>
  <c r="AS1918" i="2"/>
  <c r="AS1917" i="2"/>
  <c r="AS1916" i="2"/>
  <c r="AS1915" i="2"/>
  <c r="AS1914" i="2"/>
  <c r="AS1913" i="2"/>
  <c r="AS1912" i="2"/>
  <c r="AS1911" i="2"/>
  <c r="AS1910" i="2"/>
  <c r="AS1909" i="2"/>
  <c r="AS1908" i="2"/>
  <c r="AS1907" i="2"/>
  <c r="AS1906" i="2"/>
  <c r="AS1905" i="2"/>
  <c r="AS1904" i="2"/>
  <c r="AS1903" i="2"/>
  <c r="AS1902" i="2"/>
  <c r="AS1901" i="2"/>
  <c r="AS1900" i="2"/>
  <c r="AS1899" i="2"/>
  <c r="AS1898" i="2"/>
  <c r="AS1897" i="2"/>
  <c r="AS1896" i="2"/>
  <c r="AS1895" i="2"/>
  <c r="AS1894" i="2"/>
  <c r="AS1893" i="2"/>
  <c r="AS1892" i="2"/>
  <c r="AS1891" i="2"/>
  <c r="AS1890" i="2"/>
  <c r="AS1889" i="2"/>
  <c r="AS1888" i="2"/>
  <c r="AS1887" i="2"/>
  <c r="AS1886" i="2"/>
  <c r="AS1885" i="2"/>
  <c r="AS1884" i="2"/>
  <c r="AS1883" i="2"/>
  <c r="AS1882" i="2"/>
  <c r="AS1881" i="2"/>
  <c r="AS1880" i="2"/>
  <c r="AS1879" i="2"/>
  <c r="AS1878" i="2"/>
  <c r="AS1877" i="2"/>
  <c r="AS1876" i="2"/>
  <c r="AS1875" i="2"/>
  <c r="AS1874" i="2"/>
  <c r="AS1873" i="2"/>
  <c r="AS1872" i="2"/>
  <c r="AS1871" i="2"/>
  <c r="AS1870" i="2"/>
  <c r="AS1869" i="2"/>
  <c r="AS1868" i="2"/>
  <c r="AS1867" i="2"/>
  <c r="AS1866" i="2"/>
  <c r="AS1865" i="2"/>
  <c r="AS1864" i="2"/>
  <c r="AS1863" i="2"/>
  <c r="AS1862" i="2"/>
  <c r="AS1861" i="2"/>
  <c r="AS1860" i="2"/>
  <c r="AS1859" i="2"/>
  <c r="AS1858" i="2"/>
  <c r="AS1857" i="2"/>
  <c r="AS1856" i="2"/>
  <c r="AS1855" i="2"/>
  <c r="AS1854" i="2"/>
  <c r="AS1853" i="2"/>
  <c r="AS1852" i="2"/>
  <c r="AS1851" i="2"/>
  <c r="AS1850" i="2"/>
  <c r="AS1849" i="2"/>
  <c r="AS1848" i="2"/>
  <c r="AS1847" i="2"/>
  <c r="AS1846" i="2"/>
  <c r="AS1845" i="2"/>
  <c r="AS1844" i="2"/>
  <c r="AS1843" i="2"/>
  <c r="AS1842" i="2"/>
  <c r="AS1841" i="2"/>
  <c r="AS1840" i="2"/>
  <c r="AS1839" i="2"/>
  <c r="AS1838" i="2"/>
  <c r="AS1837" i="2"/>
  <c r="AS1836" i="2"/>
  <c r="AS1835" i="2"/>
  <c r="AS1834" i="2"/>
  <c r="AS1833" i="2"/>
  <c r="AS1832" i="2"/>
  <c r="AS1831" i="2"/>
  <c r="AS1830" i="2"/>
  <c r="AS1829" i="2"/>
  <c r="AS1828" i="2"/>
  <c r="AS1827" i="2"/>
  <c r="AR62" i="2"/>
  <c r="AT1826" i="2"/>
  <c r="AT1825" i="2"/>
  <c r="AT1824" i="2"/>
  <c r="AT1823" i="2"/>
  <c r="AT1822" i="2"/>
  <c r="AT1821" i="2"/>
  <c r="AT1820" i="2"/>
  <c r="AT1819" i="2"/>
  <c r="AT1818" i="2"/>
  <c r="AT1817" i="2"/>
  <c r="AT1816" i="2"/>
  <c r="AT1815" i="2"/>
  <c r="AT1814" i="2"/>
  <c r="AT1813" i="2"/>
  <c r="AT1812" i="2"/>
  <c r="AT1811" i="2"/>
  <c r="AT1810" i="2"/>
  <c r="AT1809" i="2"/>
  <c r="AT1808" i="2"/>
  <c r="AT1807" i="2"/>
  <c r="AT1806" i="2"/>
  <c r="AT1805" i="2"/>
  <c r="AT1804" i="2"/>
  <c r="AT1803" i="2"/>
  <c r="AT1802" i="2"/>
  <c r="AT1801" i="2"/>
  <c r="AT1800" i="2"/>
  <c r="AT1799" i="2"/>
  <c r="AT1798" i="2"/>
  <c r="AT1797" i="2"/>
  <c r="AT1796" i="2"/>
  <c r="AT1795" i="2"/>
  <c r="AT1794" i="2"/>
  <c r="AT1793" i="2"/>
  <c r="AT1792" i="2"/>
  <c r="AT1791" i="2"/>
  <c r="AT1790" i="2"/>
  <c r="AT1789" i="2"/>
  <c r="AT1788" i="2"/>
  <c r="AT1787" i="2"/>
  <c r="AT1786" i="2"/>
  <c r="AT1785" i="2"/>
  <c r="AT1784" i="2"/>
  <c r="AT1783" i="2"/>
  <c r="AT1782" i="2"/>
  <c r="AT1781" i="2"/>
  <c r="AT1780" i="2"/>
  <c r="AT1779" i="2"/>
  <c r="AT1778" i="2"/>
  <c r="AT1777" i="2"/>
  <c r="AT1776" i="2"/>
  <c r="AT1775" i="2"/>
  <c r="AT1774" i="2"/>
  <c r="AT1773" i="2"/>
  <c r="AT1772" i="2"/>
  <c r="AT1771" i="2"/>
  <c r="AT1770" i="2"/>
  <c r="AT1769" i="2"/>
  <c r="AT1768" i="2"/>
  <c r="AT1767" i="2"/>
  <c r="AT1766" i="2"/>
  <c r="AT1765" i="2"/>
  <c r="AT1764" i="2"/>
  <c r="AT1763" i="2"/>
  <c r="AT1762" i="2"/>
  <c r="AT1761" i="2"/>
  <c r="AT1760" i="2"/>
  <c r="AT1759" i="2"/>
  <c r="AT1758" i="2"/>
  <c r="AT1757" i="2"/>
  <c r="AT1756" i="2"/>
  <c r="AT1755" i="2"/>
  <c r="AT1754" i="2"/>
  <c r="AT1753" i="2"/>
  <c r="AT1752" i="2"/>
  <c r="AT1751" i="2"/>
  <c r="AT1750" i="2"/>
  <c r="AT1749" i="2"/>
  <c r="AT1748" i="2"/>
  <c r="AT1747" i="2"/>
  <c r="AT1746" i="2"/>
  <c r="AT1745" i="2"/>
  <c r="AT1744" i="2"/>
  <c r="AT1743" i="2"/>
  <c r="AT1742" i="2"/>
  <c r="AT1741" i="2"/>
  <c r="AT1740" i="2"/>
  <c r="AT1739" i="2"/>
  <c r="AT1738" i="2"/>
  <c r="AT1737" i="2"/>
  <c r="AT1736" i="2"/>
  <c r="AT1735" i="2"/>
  <c r="AT1734" i="2"/>
  <c r="AT1733" i="2"/>
  <c r="AT1732" i="2"/>
  <c r="AT1731" i="2"/>
  <c r="AT1730" i="2"/>
  <c r="AT1729" i="2"/>
  <c r="AT1728" i="2"/>
  <c r="AT1727" i="2"/>
  <c r="AT1726" i="2"/>
  <c r="AT1725" i="2"/>
  <c r="AT1724" i="2"/>
  <c r="AT1723" i="2"/>
  <c r="AT1722" i="2"/>
  <c r="AT1721" i="2"/>
  <c r="AT1720" i="2"/>
  <c r="AT1719" i="2"/>
  <c r="AT1718" i="2"/>
  <c r="AT1717" i="2"/>
  <c r="AT1716" i="2"/>
  <c r="AT1715" i="2"/>
  <c r="AT1714" i="2"/>
  <c r="AT1713" i="2"/>
  <c r="AT1712" i="2"/>
  <c r="AT1711" i="2"/>
  <c r="AT1710" i="2"/>
  <c r="AT1709" i="2"/>
  <c r="AT1708" i="2"/>
  <c r="AT1707" i="2"/>
  <c r="AT1706" i="2"/>
  <c r="AT1705" i="2"/>
  <c r="AT1704" i="2"/>
  <c r="AT1703" i="2"/>
  <c r="AT1702" i="2"/>
  <c r="AT1701" i="2"/>
  <c r="AT1700" i="2"/>
  <c r="AT1699" i="2"/>
  <c r="AT1698" i="2"/>
  <c r="AT1697" i="2"/>
  <c r="AT1696" i="2"/>
  <c r="AT1695" i="2"/>
  <c r="AT1694" i="2"/>
  <c r="AT1693" i="2"/>
  <c r="AT1692" i="2"/>
  <c r="AT1691" i="2"/>
  <c r="AT1690" i="2"/>
  <c r="AT1689" i="2"/>
  <c r="AT1688" i="2"/>
  <c r="AT1687" i="2"/>
  <c r="AT1686" i="2"/>
  <c r="AT1685" i="2"/>
  <c r="AT1684" i="2"/>
  <c r="AT1683" i="2"/>
  <c r="AT1682" i="2"/>
  <c r="AT1681" i="2"/>
  <c r="AT1680" i="2"/>
  <c r="AT1679" i="2"/>
  <c r="AT1678" i="2"/>
  <c r="AT1677" i="2"/>
  <c r="AT1676" i="2"/>
  <c r="AT1675" i="2"/>
  <c r="AT1674" i="2"/>
  <c r="AT1673" i="2"/>
  <c r="AT1672" i="2"/>
  <c r="AT1671" i="2"/>
  <c r="AT1670" i="2"/>
  <c r="AT1669" i="2"/>
  <c r="AT1668" i="2"/>
  <c r="AT1667" i="2"/>
  <c r="AT1666" i="2"/>
  <c r="AT1665" i="2"/>
  <c r="AT1664" i="2"/>
  <c r="AT1663" i="2"/>
  <c r="AT1662" i="2"/>
  <c r="AT1661" i="2"/>
  <c r="AT1660" i="2"/>
  <c r="AT1659" i="2"/>
  <c r="AT1658" i="2"/>
  <c r="AT1657" i="2"/>
  <c r="AT1656" i="2"/>
  <c r="AT1655" i="2"/>
  <c r="AT1654" i="2"/>
  <c r="AT1653" i="2"/>
  <c r="AT1652" i="2"/>
  <c r="AT1651" i="2"/>
  <c r="AT1650" i="2"/>
  <c r="AT1649" i="2"/>
  <c r="AT1648" i="2"/>
  <c r="AT1647" i="2"/>
  <c r="AT1646" i="2"/>
  <c r="AT1645" i="2"/>
  <c r="AT1644" i="2"/>
  <c r="AT1643" i="2"/>
  <c r="AT1642" i="2"/>
  <c r="AT1641" i="2"/>
  <c r="AT1640" i="2"/>
  <c r="AT1639" i="2"/>
  <c r="AT1638" i="2"/>
  <c r="AT1637" i="2"/>
  <c r="AT1636" i="2"/>
  <c r="AT1635" i="2"/>
  <c r="AT1634" i="2"/>
  <c r="AT1633" i="2"/>
  <c r="AT1632" i="2"/>
  <c r="AT1631" i="2"/>
  <c r="AT1630" i="2"/>
  <c r="AT1629" i="2"/>
  <c r="AT1628" i="2"/>
  <c r="AT1627" i="2"/>
  <c r="AT1626" i="2"/>
  <c r="AT1625" i="2"/>
  <c r="AT1624" i="2"/>
  <c r="AT1623" i="2"/>
  <c r="AT1622" i="2"/>
  <c r="AT1621" i="2"/>
  <c r="AT1620" i="2"/>
  <c r="AT1619" i="2"/>
  <c r="AT1618" i="2"/>
  <c r="AT1617" i="2"/>
  <c r="AT1616" i="2"/>
  <c r="AT1615" i="2"/>
  <c r="AT1614" i="2"/>
  <c r="AT1613" i="2"/>
  <c r="AT1612" i="2"/>
  <c r="AT1611" i="2"/>
  <c r="AT1610" i="2"/>
  <c r="AT1609" i="2"/>
  <c r="AT1608" i="2"/>
  <c r="AT1607" i="2"/>
  <c r="AT1606" i="2"/>
  <c r="AT1605" i="2"/>
  <c r="AT1604" i="2"/>
  <c r="AT1603" i="2"/>
  <c r="AT1602" i="2"/>
  <c r="AT1601" i="2"/>
  <c r="AT1600" i="2"/>
  <c r="AT1599" i="2"/>
  <c r="AT1598" i="2"/>
  <c r="AT1597" i="2"/>
  <c r="AT1596" i="2"/>
  <c r="AT1595" i="2"/>
  <c r="AT1594" i="2"/>
  <c r="AT1593" i="2"/>
  <c r="AT1592" i="2"/>
  <c r="AT1591" i="2"/>
  <c r="AT1590" i="2"/>
  <c r="AT1589" i="2"/>
  <c r="AT1588" i="2"/>
  <c r="AT1587" i="2"/>
  <c r="AT1586" i="2"/>
  <c r="AT1585" i="2"/>
  <c r="AT1584" i="2"/>
  <c r="AT1583" i="2"/>
  <c r="AT1582" i="2"/>
  <c r="AT1581" i="2"/>
  <c r="AT1580" i="2"/>
  <c r="AT1579" i="2"/>
  <c r="AT1578" i="2"/>
  <c r="AT1577" i="2"/>
  <c r="AT1576" i="2"/>
  <c r="AT1575" i="2"/>
  <c r="AT1574" i="2"/>
  <c r="AT1573" i="2"/>
  <c r="AT1572" i="2"/>
  <c r="AT1571" i="2"/>
  <c r="AT1570" i="2"/>
  <c r="AT1569" i="2"/>
  <c r="AT1568" i="2"/>
  <c r="AT1567" i="2"/>
  <c r="AT1566" i="2"/>
  <c r="AT1565" i="2"/>
  <c r="AT1564" i="2"/>
  <c r="AT1563" i="2"/>
  <c r="AT1562" i="2"/>
  <c r="AT1561" i="2"/>
  <c r="AT1560" i="2"/>
  <c r="AT1559" i="2"/>
  <c r="AT1558" i="2"/>
  <c r="AT1557" i="2"/>
  <c r="AT1556" i="2"/>
  <c r="AT1555" i="2"/>
  <c r="AT1554" i="2"/>
  <c r="AT1553" i="2"/>
  <c r="AT1552" i="2"/>
  <c r="AT1551" i="2"/>
  <c r="AT1550" i="2"/>
  <c r="AT1549" i="2"/>
  <c r="AT1548" i="2"/>
  <c r="AT1547" i="2"/>
  <c r="AT1546" i="2"/>
  <c r="AT1545" i="2"/>
  <c r="AT1544" i="2"/>
  <c r="AT1543" i="2"/>
  <c r="AT1542" i="2"/>
  <c r="AT1541" i="2"/>
  <c r="AT1540" i="2"/>
  <c r="AT1539" i="2"/>
  <c r="AT1538" i="2"/>
  <c r="AT1537" i="2"/>
  <c r="AT1536" i="2"/>
  <c r="AT1535" i="2"/>
  <c r="AT1534" i="2"/>
  <c r="AT1533" i="2"/>
  <c r="AT1532" i="2"/>
  <c r="AT1531" i="2"/>
  <c r="AT1530" i="2"/>
  <c r="AT1529" i="2"/>
  <c r="AT1528" i="2"/>
  <c r="AT1527" i="2"/>
  <c r="AT1526" i="2"/>
  <c r="AT1525" i="2"/>
  <c r="AT1524" i="2"/>
  <c r="AT1523" i="2"/>
  <c r="AT1522" i="2"/>
  <c r="AT1521" i="2"/>
  <c r="AT1520" i="2"/>
  <c r="AT1519" i="2"/>
  <c r="AT1518" i="2"/>
  <c r="AT1517" i="2"/>
  <c r="AT1516" i="2"/>
  <c r="AT1515" i="2"/>
  <c r="AT1514" i="2"/>
  <c r="AT1513" i="2"/>
  <c r="AT1512" i="2"/>
  <c r="AT1511" i="2"/>
  <c r="AT1510" i="2"/>
  <c r="AT1509" i="2"/>
  <c r="AT1508" i="2"/>
  <c r="AT1507" i="2"/>
  <c r="AT1506" i="2"/>
  <c r="AT1505" i="2"/>
  <c r="AT1504" i="2"/>
  <c r="AT1503" i="2"/>
  <c r="AT1502" i="2"/>
  <c r="AT1501" i="2"/>
  <c r="AT1500" i="2"/>
  <c r="AT1499" i="2"/>
  <c r="AT1498" i="2"/>
  <c r="AT1497" i="2"/>
  <c r="AT1496" i="2"/>
  <c r="AT1495" i="2"/>
  <c r="AT1494" i="2"/>
  <c r="AT1493" i="2"/>
  <c r="AT1492" i="2"/>
  <c r="AT1491" i="2"/>
  <c r="AT1490" i="2"/>
  <c r="AT1489" i="2"/>
  <c r="AT1488" i="2"/>
  <c r="AT1487" i="2"/>
  <c r="AT1486" i="2"/>
  <c r="AT1485" i="2"/>
  <c r="AT1484" i="2"/>
  <c r="AT1483" i="2"/>
  <c r="AT1482" i="2"/>
  <c r="AT1481" i="2"/>
  <c r="AT1480" i="2"/>
  <c r="AT1479" i="2"/>
  <c r="AU1479" i="2" s="1"/>
  <c r="AT1478" i="2"/>
  <c r="AT1477" i="2"/>
  <c r="AT1476" i="2"/>
  <c r="AT1475" i="2"/>
  <c r="AT1474" i="2"/>
  <c r="AT1473" i="2"/>
  <c r="AT1472" i="2"/>
  <c r="AT1471" i="2"/>
  <c r="AT1470" i="2"/>
  <c r="AT1469" i="2"/>
  <c r="AT1468" i="2"/>
  <c r="AT1467" i="2"/>
  <c r="AT1466" i="2"/>
  <c r="AT1465" i="2"/>
  <c r="AT1464" i="2"/>
  <c r="AT1463" i="2"/>
  <c r="AT1462" i="2"/>
  <c r="AU1463" i="2"/>
  <c r="AU1471" i="2"/>
  <c r="AC19" i="2"/>
  <c r="Y19" i="2" s="1"/>
  <c r="Z19" i="2" s="1"/>
  <c r="R21" i="2"/>
  <c r="AE20" i="2"/>
  <c r="AD20" i="2"/>
  <c r="AG20" i="2" s="1"/>
  <c r="AL20" i="2" s="1"/>
  <c r="AU20" i="2" s="1"/>
  <c r="AC20" i="2" l="1"/>
  <c r="Y20" i="2" s="1"/>
  <c r="Z20" i="2" s="1"/>
  <c r="R22" i="2"/>
  <c r="AE21" i="2"/>
  <c r="AD21" i="2"/>
  <c r="AG21" i="2" s="1"/>
  <c r="AL21" i="2" s="1"/>
  <c r="AU21" i="2" s="1"/>
  <c r="AT2192" i="2"/>
  <c r="AT2191" i="2"/>
  <c r="AT2190" i="2"/>
  <c r="AT2189" i="2"/>
  <c r="AT2188" i="2"/>
  <c r="AT2187" i="2"/>
  <c r="AT2186" i="2"/>
  <c r="AT2185" i="2"/>
  <c r="AT2184" i="2"/>
  <c r="AT2183" i="2"/>
  <c r="AT2182" i="2"/>
  <c r="AT2181" i="2"/>
  <c r="AT2180" i="2"/>
  <c r="AT2179" i="2"/>
  <c r="AT2178" i="2"/>
  <c r="AT2177" i="2"/>
  <c r="AT2176" i="2"/>
  <c r="AT2175" i="2"/>
  <c r="AT2174" i="2"/>
  <c r="AT2173" i="2"/>
  <c r="AT2172" i="2"/>
  <c r="AT2171" i="2"/>
  <c r="AT2170" i="2"/>
  <c r="AT2169" i="2"/>
  <c r="AT2168" i="2"/>
  <c r="AT2167" i="2"/>
  <c r="AT2166" i="2"/>
  <c r="AT2165" i="2"/>
  <c r="AT2164" i="2"/>
  <c r="AT2163" i="2"/>
  <c r="AT2162" i="2"/>
  <c r="AT2161" i="2"/>
  <c r="AT2160" i="2"/>
  <c r="AT2159" i="2"/>
  <c r="AT2158" i="2"/>
  <c r="AT2157" i="2"/>
  <c r="AT2156" i="2"/>
  <c r="AT2155" i="2"/>
  <c r="AT2154" i="2"/>
  <c r="AT2153" i="2"/>
  <c r="AT2152" i="2"/>
  <c r="AT2151" i="2"/>
  <c r="AT2150" i="2"/>
  <c r="AT2149" i="2"/>
  <c r="AT2148" i="2"/>
  <c r="AT2147" i="2"/>
  <c r="AT2146" i="2"/>
  <c r="AT2145" i="2"/>
  <c r="AT2144" i="2"/>
  <c r="AT2143" i="2"/>
  <c r="AT2142" i="2"/>
  <c r="AT2141" i="2"/>
  <c r="AT2140" i="2"/>
  <c r="AT2139" i="2"/>
  <c r="AT2138" i="2"/>
  <c r="AT2137" i="2"/>
  <c r="AT2136" i="2"/>
  <c r="AT2135" i="2"/>
  <c r="AT2134" i="2"/>
  <c r="AT2133" i="2"/>
  <c r="AT2132" i="2"/>
  <c r="AT2131" i="2"/>
  <c r="AT2130" i="2"/>
  <c r="AT2129" i="2"/>
  <c r="AT2128" i="2"/>
  <c r="AT2127" i="2"/>
  <c r="AT2126" i="2"/>
  <c r="AT2125" i="2"/>
  <c r="AT2124" i="2"/>
  <c r="AT2123" i="2"/>
  <c r="AT2122" i="2"/>
  <c r="AT2121" i="2"/>
  <c r="AT2120" i="2"/>
  <c r="AT2119" i="2"/>
  <c r="AT2118" i="2"/>
  <c r="AT2117" i="2"/>
  <c r="AT2116" i="2"/>
  <c r="AT2115" i="2"/>
  <c r="AT2114" i="2"/>
  <c r="AT2113" i="2"/>
  <c r="AT2112" i="2"/>
  <c r="AT2111" i="2"/>
  <c r="AT2110" i="2"/>
  <c r="AT2109" i="2"/>
  <c r="AT2108" i="2"/>
  <c r="AT2107" i="2"/>
  <c r="AT2106" i="2"/>
  <c r="AT2105" i="2"/>
  <c r="AT2104" i="2"/>
  <c r="AT2103" i="2"/>
  <c r="AT2102" i="2"/>
  <c r="AT2101" i="2"/>
  <c r="AT2100" i="2"/>
  <c r="AT2099" i="2"/>
  <c r="AT2098" i="2"/>
  <c r="AT2097" i="2"/>
  <c r="AT2096" i="2"/>
  <c r="AT2095" i="2"/>
  <c r="AT2094" i="2"/>
  <c r="AT2093" i="2"/>
  <c r="AT2092" i="2"/>
  <c r="AT2091" i="2"/>
  <c r="AT2090" i="2"/>
  <c r="AT2089" i="2"/>
  <c r="AT2088" i="2"/>
  <c r="AT2087" i="2"/>
  <c r="AT2086" i="2"/>
  <c r="AT2085" i="2"/>
  <c r="AT2084" i="2"/>
  <c r="AT2083" i="2"/>
  <c r="AT2082" i="2"/>
  <c r="AT2081" i="2"/>
  <c r="AT2080" i="2"/>
  <c r="AT2079" i="2"/>
  <c r="AT2078" i="2"/>
  <c r="AT2077" i="2"/>
  <c r="AT2076" i="2"/>
  <c r="AT2075" i="2"/>
  <c r="AT2074" i="2"/>
  <c r="AT2073" i="2"/>
  <c r="AT2072" i="2"/>
  <c r="AT2071" i="2"/>
  <c r="AT2070" i="2"/>
  <c r="AT2069" i="2"/>
  <c r="AT2068" i="2"/>
  <c r="AT2067" i="2"/>
  <c r="AT2066" i="2"/>
  <c r="AT2065" i="2"/>
  <c r="AT2064" i="2"/>
  <c r="AT2063" i="2"/>
  <c r="AT2062" i="2"/>
  <c r="AT2061" i="2"/>
  <c r="AT2060" i="2"/>
  <c r="AT2059" i="2"/>
  <c r="AT2058" i="2"/>
  <c r="AT2057" i="2"/>
  <c r="AT2056" i="2"/>
  <c r="AT2055" i="2"/>
  <c r="AT2054" i="2"/>
  <c r="AT2053" i="2"/>
  <c r="AT2052" i="2"/>
  <c r="AT2051" i="2"/>
  <c r="AT2050" i="2"/>
  <c r="AT2049" i="2"/>
  <c r="AT2048" i="2"/>
  <c r="AT2047" i="2"/>
  <c r="AT2046" i="2"/>
  <c r="AT2045" i="2"/>
  <c r="AT2044" i="2"/>
  <c r="AT2043" i="2"/>
  <c r="AT2042" i="2"/>
  <c r="AT2041" i="2"/>
  <c r="AT2040" i="2"/>
  <c r="AT2039" i="2"/>
  <c r="AT2038" i="2"/>
  <c r="AT2037" i="2"/>
  <c r="AT2036" i="2"/>
  <c r="AT2035" i="2"/>
  <c r="AT2034" i="2"/>
  <c r="AT2033" i="2"/>
  <c r="AT2032" i="2"/>
  <c r="AT2031" i="2"/>
  <c r="AT2030" i="2"/>
  <c r="AT2029" i="2"/>
  <c r="AT2028" i="2"/>
  <c r="AT2027" i="2"/>
  <c r="AT2026" i="2"/>
  <c r="AT2025" i="2"/>
  <c r="AT2024" i="2"/>
  <c r="AT2023" i="2"/>
  <c r="AT2022" i="2"/>
  <c r="AT2021" i="2"/>
  <c r="AT2020" i="2"/>
  <c r="AT2019" i="2"/>
  <c r="AT2018" i="2"/>
  <c r="AT2017" i="2"/>
  <c r="AT2016" i="2"/>
  <c r="AT2015" i="2"/>
  <c r="AT2014" i="2"/>
  <c r="AT2013" i="2"/>
  <c r="AT2012" i="2"/>
  <c r="AT2011" i="2"/>
  <c r="AT2010" i="2"/>
  <c r="AT2009" i="2"/>
  <c r="AT2008" i="2"/>
  <c r="AT2007" i="2"/>
  <c r="AT2006" i="2"/>
  <c r="AT2005" i="2"/>
  <c r="AT2004" i="2"/>
  <c r="AT2003" i="2"/>
  <c r="AT2002" i="2"/>
  <c r="AT2001" i="2"/>
  <c r="AT2000" i="2"/>
  <c r="AT1999" i="2"/>
  <c r="AT1998" i="2"/>
  <c r="AT1997" i="2"/>
  <c r="AT1996" i="2"/>
  <c r="AT1995" i="2"/>
  <c r="AT1994" i="2"/>
  <c r="AT1993" i="2"/>
  <c r="AT1992" i="2"/>
  <c r="AT1991" i="2"/>
  <c r="AT1990" i="2"/>
  <c r="AT1989" i="2"/>
  <c r="AT1988" i="2"/>
  <c r="AT1987" i="2"/>
  <c r="AT1986" i="2"/>
  <c r="AT1985" i="2"/>
  <c r="AT1984" i="2"/>
  <c r="AT1983" i="2"/>
  <c r="AT1982" i="2"/>
  <c r="AT1981" i="2"/>
  <c r="AT1980" i="2"/>
  <c r="AT1979" i="2"/>
  <c r="AT1978" i="2"/>
  <c r="AT1977" i="2"/>
  <c r="AT1976" i="2"/>
  <c r="AT1975" i="2"/>
  <c r="AT1974" i="2"/>
  <c r="AT1973" i="2"/>
  <c r="AT1972" i="2"/>
  <c r="AT1971" i="2"/>
  <c r="AT1970" i="2"/>
  <c r="AT1969" i="2"/>
  <c r="AT1968" i="2"/>
  <c r="AT1967" i="2"/>
  <c r="AT1966" i="2"/>
  <c r="AT1965" i="2"/>
  <c r="AT1964" i="2"/>
  <c r="AT1963" i="2"/>
  <c r="AT1962" i="2"/>
  <c r="AT1961" i="2"/>
  <c r="AT1960" i="2"/>
  <c r="AT1959" i="2"/>
  <c r="AT1958" i="2"/>
  <c r="AT1957" i="2"/>
  <c r="AT1956" i="2"/>
  <c r="AT1955" i="2"/>
  <c r="AT1954" i="2"/>
  <c r="AT1953" i="2"/>
  <c r="AT1952" i="2"/>
  <c r="AT1951" i="2"/>
  <c r="AT1950" i="2"/>
  <c r="AT1949" i="2"/>
  <c r="AT1948" i="2"/>
  <c r="AT1947" i="2"/>
  <c r="AT1946" i="2"/>
  <c r="AT1945" i="2"/>
  <c r="AT1944" i="2"/>
  <c r="AT1943" i="2"/>
  <c r="AT1942" i="2"/>
  <c r="AT1941" i="2"/>
  <c r="AT1940" i="2"/>
  <c r="AT1939" i="2"/>
  <c r="AT1938" i="2"/>
  <c r="AT1937" i="2"/>
  <c r="AT1936" i="2"/>
  <c r="AT1935" i="2"/>
  <c r="AT1934" i="2"/>
  <c r="AT1933" i="2"/>
  <c r="AT1932" i="2"/>
  <c r="AT1931" i="2"/>
  <c r="AT1930" i="2"/>
  <c r="AT1929" i="2"/>
  <c r="AT1928" i="2"/>
  <c r="AT1927" i="2"/>
  <c r="AT1926" i="2"/>
  <c r="AT1925" i="2"/>
  <c r="AT1924" i="2"/>
  <c r="AT1923" i="2"/>
  <c r="AT1922" i="2"/>
  <c r="AT1921" i="2"/>
  <c r="AT1920" i="2"/>
  <c r="AT1919" i="2"/>
  <c r="AT1918" i="2"/>
  <c r="AT1917" i="2"/>
  <c r="AT1916" i="2"/>
  <c r="AT1915" i="2"/>
  <c r="AT1914" i="2"/>
  <c r="AT1913" i="2"/>
  <c r="AT1912" i="2"/>
  <c r="AT1911" i="2"/>
  <c r="AT1910" i="2"/>
  <c r="AT1909" i="2"/>
  <c r="AT1908" i="2"/>
  <c r="AT1907" i="2"/>
  <c r="AT1906" i="2"/>
  <c r="AT1905" i="2"/>
  <c r="AT1904" i="2"/>
  <c r="AT1903" i="2"/>
  <c r="AT1902" i="2"/>
  <c r="AT1901" i="2"/>
  <c r="AT1900" i="2"/>
  <c r="AT1899" i="2"/>
  <c r="AT1898" i="2"/>
  <c r="AT1897" i="2"/>
  <c r="AT1896" i="2"/>
  <c r="AT1895" i="2"/>
  <c r="AT1894" i="2"/>
  <c r="AT1893" i="2"/>
  <c r="AT1892" i="2"/>
  <c r="AT1891" i="2"/>
  <c r="AT1890" i="2"/>
  <c r="AT1889" i="2"/>
  <c r="AT1888" i="2"/>
  <c r="AT1887" i="2"/>
  <c r="AT1886" i="2"/>
  <c r="AT1885" i="2"/>
  <c r="AT1884" i="2"/>
  <c r="AT1883" i="2"/>
  <c r="AT1882" i="2"/>
  <c r="AT1881" i="2"/>
  <c r="AT1880" i="2"/>
  <c r="AT1879" i="2"/>
  <c r="AT1878" i="2"/>
  <c r="AT1877" i="2"/>
  <c r="AT1876" i="2"/>
  <c r="AT1875" i="2"/>
  <c r="AT1874" i="2"/>
  <c r="AT1873" i="2"/>
  <c r="AT1872" i="2"/>
  <c r="AT1871" i="2"/>
  <c r="AT1870" i="2"/>
  <c r="AT1869" i="2"/>
  <c r="AT1868" i="2"/>
  <c r="AT1867" i="2"/>
  <c r="AT1866" i="2"/>
  <c r="AT1865" i="2"/>
  <c r="AT1864" i="2"/>
  <c r="AT1863" i="2"/>
  <c r="AT1862" i="2"/>
  <c r="AT1861" i="2"/>
  <c r="AT1860" i="2"/>
  <c r="AT1859" i="2"/>
  <c r="AT1858" i="2"/>
  <c r="AT1857" i="2"/>
  <c r="AT1856" i="2"/>
  <c r="AT1855" i="2"/>
  <c r="AT1854" i="2"/>
  <c r="AT1853" i="2"/>
  <c r="AT1852" i="2"/>
  <c r="AT1851" i="2"/>
  <c r="AT1850" i="2"/>
  <c r="AT1849" i="2"/>
  <c r="AT1848" i="2"/>
  <c r="AT1847" i="2"/>
  <c r="AT1846" i="2"/>
  <c r="AT1845" i="2"/>
  <c r="AT1844" i="2"/>
  <c r="AT1843" i="2"/>
  <c r="AT1842" i="2"/>
  <c r="AT1841" i="2"/>
  <c r="AT1840" i="2"/>
  <c r="AT1839" i="2"/>
  <c r="AT1838" i="2"/>
  <c r="AT1837" i="2"/>
  <c r="AT1836" i="2"/>
  <c r="AT1835" i="2"/>
  <c r="AT1834" i="2"/>
  <c r="AT1833" i="2"/>
  <c r="AT1832" i="2"/>
  <c r="AT1831" i="2"/>
  <c r="AT1830" i="2"/>
  <c r="AT1829" i="2"/>
  <c r="AT1828" i="2"/>
  <c r="AT1827" i="2"/>
  <c r="AU1827" i="2"/>
  <c r="AU1831" i="2"/>
  <c r="AU1832" i="2"/>
  <c r="AU1836" i="2"/>
  <c r="AU1837" i="2"/>
  <c r="AU1838" i="2"/>
  <c r="AU1840" i="2"/>
  <c r="AU1843" i="2"/>
  <c r="AC385" i="2"/>
  <c r="Y385" i="2" s="1"/>
  <c r="Z385" i="2" s="1"/>
  <c r="R387" i="2"/>
  <c r="AE386" i="2"/>
  <c r="AD386" i="2"/>
  <c r="AG386" i="2" s="1"/>
  <c r="AL386" i="2" s="1"/>
  <c r="AC751" i="2"/>
  <c r="Y751" i="2" s="1"/>
  <c r="Z751" i="2" s="1"/>
  <c r="R753" i="2"/>
  <c r="AE752" i="2"/>
  <c r="AD752" i="2"/>
  <c r="AG752" i="2" s="1"/>
  <c r="AL752" i="2" s="1"/>
  <c r="AC1116" i="2"/>
  <c r="Y1116" i="2" s="1"/>
  <c r="Z1116" i="2" s="1"/>
  <c r="R1118" i="2"/>
  <c r="AE1117" i="2"/>
  <c r="AD1117" i="2"/>
  <c r="AG1117" i="2" s="1"/>
  <c r="AL1117" i="2" s="1"/>
  <c r="AC1480" i="2"/>
  <c r="Y1480" i="2" s="1"/>
  <c r="Z1480" i="2" s="1"/>
  <c r="R1482" i="2"/>
  <c r="AE1481" i="2"/>
  <c r="AD1481" i="2"/>
  <c r="AG1481" i="2" s="1"/>
  <c r="AL1481" i="2" s="1"/>
  <c r="AC1845" i="2"/>
  <c r="Y1845" i="2" s="1"/>
  <c r="Z1845" i="2" s="1"/>
  <c r="R1847" i="2"/>
  <c r="AE1846" i="2"/>
  <c r="AD1846" i="2"/>
  <c r="AG1846" i="2" s="1"/>
  <c r="AL1846" i="2" s="1"/>
  <c r="AC1846" i="2" l="1"/>
  <c r="Y1846" i="2" s="1"/>
  <c r="Z1846" i="2" s="1"/>
  <c r="R1848" i="2"/>
  <c r="AE1847" i="2"/>
  <c r="AD1847" i="2"/>
  <c r="AG1847" i="2" s="1"/>
  <c r="AL1847" i="2" s="1"/>
  <c r="AU1847" i="2" s="1"/>
  <c r="AC1481" i="2"/>
  <c r="Y1481" i="2" s="1"/>
  <c r="Z1481" i="2" s="1"/>
  <c r="R1483" i="2"/>
  <c r="AE1482" i="2"/>
  <c r="AD1482" i="2"/>
  <c r="AG1482" i="2" s="1"/>
  <c r="AL1482" i="2" s="1"/>
  <c r="AC1117" i="2"/>
  <c r="Y1117" i="2" s="1"/>
  <c r="Z1117" i="2" s="1"/>
  <c r="R1119" i="2"/>
  <c r="AE1118" i="2"/>
  <c r="AD1118" i="2"/>
  <c r="AG1118" i="2" s="1"/>
  <c r="AL1118" i="2" s="1"/>
  <c r="AC752" i="2"/>
  <c r="Y752" i="2" s="1"/>
  <c r="Z752" i="2" s="1"/>
  <c r="R754" i="2"/>
  <c r="AE753" i="2"/>
  <c r="AD753" i="2"/>
  <c r="AG753" i="2" s="1"/>
  <c r="AL753" i="2" s="1"/>
  <c r="AC386" i="2"/>
  <c r="Y386" i="2" s="1"/>
  <c r="Z386" i="2" s="1"/>
  <c r="R388" i="2"/>
  <c r="AE387" i="2"/>
  <c r="AD387" i="2"/>
  <c r="AG387" i="2" s="1"/>
  <c r="AL387" i="2" s="1"/>
  <c r="AC21" i="2"/>
  <c r="Y21" i="2" s="1"/>
  <c r="Z21" i="2" s="1"/>
  <c r="R23" i="2"/>
  <c r="AE22" i="2"/>
  <c r="AD22" i="2"/>
  <c r="AG22" i="2" s="1"/>
  <c r="AL22" i="2" s="1"/>
  <c r="AU22" i="2" s="1"/>
  <c r="AC22" i="2" l="1"/>
  <c r="Y22" i="2" s="1"/>
  <c r="Z22" i="2" s="1"/>
  <c r="R24" i="2"/>
  <c r="AE23" i="2"/>
  <c r="AD23" i="2"/>
  <c r="AG23" i="2" s="1"/>
  <c r="AL23" i="2" s="1"/>
  <c r="AU23" i="2" s="1"/>
  <c r="AC387" i="2"/>
  <c r="Y387" i="2" s="1"/>
  <c r="Z387" i="2" s="1"/>
  <c r="R389" i="2"/>
  <c r="AE388" i="2"/>
  <c r="AD388" i="2"/>
  <c r="AG388" i="2" s="1"/>
  <c r="AL388" i="2" s="1"/>
  <c r="AC753" i="2"/>
  <c r="Y753" i="2" s="1"/>
  <c r="Z753" i="2" s="1"/>
  <c r="R755" i="2"/>
  <c r="AE754" i="2"/>
  <c r="AD754" i="2"/>
  <c r="AG754" i="2" s="1"/>
  <c r="AL754" i="2" s="1"/>
  <c r="AC1118" i="2"/>
  <c r="Y1118" i="2" s="1"/>
  <c r="Z1118" i="2" s="1"/>
  <c r="R1120" i="2"/>
  <c r="AE1119" i="2"/>
  <c r="AD1119" i="2"/>
  <c r="AG1119" i="2" s="1"/>
  <c r="AL1119" i="2" s="1"/>
  <c r="AC1482" i="2"/>
  <c r="Y1482" i="2" s="1"/>
  <c r="Z1482" i="2" s="1"/>
  <c r="R1484" i="2"/>
  <c r="AE1483" i="2"/>
  <c r="AD1483" i="2"/>
  <c r="AG1483" i="2" s="1"/>
  <c r="AL1483" i="2" s="1"/>
  <c r="AC1847" i="2"/>
  <c r="Y1847" i="2" s="1"/>
  <c r="Z1847" i="2" s="1"/>
  <c r="R1849" i="2"/>
  <c r="AE1848" i="2"/>
  <c r="AD1848" i="2"/>
  <c r="AG1848" i="2" s="1"/>
  <c r="AL1848" i="2" s="1"/>
  <c r="AU1848" i="2" s="1"/>
  <c r="AC1848" i="2" l="1"/>
  <c r="Y1848" i="2" s="1"/>
  <c r="Z1848" i="2" s="1"/>
  <c r="R1850" i="2"/>
  <c r="AE1849" i="2"/>
  <c r="AD1849" i="2"/>
  <c r="AG1849" i="2" s="1"/>
  <c r="AL1849" i="2" s="1"/>
  <c r="AU1849" i="2" s="1"/>
  <c r="AC1483" i="2"/>
  <c r="Y1483" i="2" s="1"/>
  <c r="Z1483" i="2" s="1"/>
  <c r="R1485" i="2"/>
  <c r="AE1484" i="2"/>
  <c r="AD1484" i="2"/>
  <c r="AG1484" i="2" s="1"/>
  <c r="AL1484" i="2" s="1"/>
  <c r="AC1119" i="2"/>
  <c r="Y1119" i="2" s="1"/>
  <c r="Z1119" i="2" s="1"/>
  <c r="R1121" i="2"/>
  <c r="AE1120" i="2"/>
  <c r="AD1120" i="2"/>
  <c r="AG1120" i="2" s="1"/>
  <c r="AL1120" i="2" s="1"/>
  <c r="AC754" i="2"/>
  <c r="Y754" i="2" s="1"/>
  <c r="Z754" i="2" s="1"/>
  <c r="R756" i="2"/>
  <c r="AE755" i="2"/>
  <c r="AD755" i="2"/>
  <c r="AG755" i="2" s="1"/>
  <c r="AL755" i="2" s="1"/>
  <c r="AC388" i="2"/>
  <c r="Y388" i="2" s="1"/>
  <c r="Z388" i="2" s="1"/>
  <c r="R390" i="2"/>
  <c r="AE389" i="2"/>
  <c r="AD389" i="2"/>
  <c r="AG389" i="2" s="1"/>
  <c r="AL389" i="2" s="1"/>
  <c r="AC23" i="2"/>
  <c r="Y23" i="2" s="1"/>
  <c r="Z23" i="2" s="1"/>
  <c r="R25" i="2"/>
  <c r="AE24" i="2"/>
  <c r="AD24" i="2"/>
  <c r="AG24" i="2" s="1"/>
  <c r="AL24" i="2" s="1"/>
  <c r="AU24" i="2" s="1"/>
  <c r="AC24" i="2" l="1"/>
  <c r="Y24" i="2" s="1"/>
  <c r="Z24" i="2" s="1"/>
  <c r="R26" i="2"/>
  <c r="AE25" i="2"/>
  <c r="AD25" i="2"/>
  <c r="AG25" i="2" s="1"/>
  <c r="AL25" i="2" s="1"/>
  <c r="AC389" i="2"/>
  <c r="Y389" i="2" s="1"/>
  <c r="Z389" i="2" s="1"/>
  <c r="R391" i="2"/>
  <c r="AE390" i="2"/>
  <c r="AD390" i="2"/>
  <c r="AG390" i="2" s="1"/>
  <c r="AL390" i="2" s="1"/>
  <c r="AC755" i="2"/>
  <c r="Y755" i="2" s="1"/>
  <c r="Z755" i="2" s="1"/>
  <c r="R757" i="2"/>
  <c r="AE756" i="2"/>
  <c r="AD756" i="2"/>
  <c r="AG756" i="2" s="1"/>
  <c r="AL756" i="2" s="1"/>
  <c r="AC1120" i="2"/>
  <c r="Y1120" i="2" s="1"/>
  <c r="Z1120" i="2" s="1"/>
  <c r="R1122" i="2"/>
  <c r="AE1121" i="2"/>
  <c r="AD1121" i="2"/>
  <c r="AG1121" i="2" s="1"/>
  <c r="AL1121" i="2" s="1"/>
  <c r="AC1484" i="2"/>
  <c r="Y1484" i="2" s="1"/>
  <c r="Z1484" i="2" s="1"/>
  <c r="R1486" i="2"/>
  <c r="AE1485" i="2"/>
  <c r="AD1485" i="2"/>
  <c r="AG1485" i="2" s="1"/>
  <c r="AL1485" i="2" s="1"/>
  <c r="AC1849" i="2"/>
  <c r="Y1849" i="2" s="1"/>
  <c r="Z1849" i="2" s="1"/>
  <c r="R1851" i="2"/>
  <c r="AE1850" i="2"/>
  <c r="AD1850" i="2"/>
  <c r="AG1850" i="2" s="1"/>
  <c r="AL1850" i="2" s="1"/>
  <c r="AC1850" i="2" l="1"/>
  <c r="Y1850" i="2" s="1"/>
  <c r="Z1850" i="2" s="1"/>
  <c r="R1852" i="2"/>
  <c r="AE1851" i="2"/>
  <c r="AD1851" i="2"/>
  <c r="AG1851" i="2" s="1"/>
  <c r="AL1851" i="2" s="1"/>
  <c r="AU1851" i="2" s="1"/>
  <c r="AC1485" i="2"/>
  <c r="Y1485" i="2" s="1"/>
  <c r="Z1485" i="2" s="1"/>
  <c r="R1487" i="2"/>
  <c r="AE1486" i="2"/>
  <c r="AD1486" i="2"/>
  <c r="AG1486" i="2" s="1"/>
  <c r="AL1486" i="2" s="1"/>
  <c r="AC1121" i="2"/>
  <c r="Y1121" i="2" s="1"/>
  <c r="Z1121" i="2" s="1"/>
  <c r="R1123" i="2"/>
  <c r="AE1122" i="2"/>
  <c r="AD1122" i="2"/>
  <c r="AG1122" i="2" s="1"/>
  <c r="AL1122" i="2" s="1"/>
  <c r="AC756" i="2"/>
  <c r="Y756" i="2" s="1"/>
  <c r="Z756" i="2" s="1"/>
  <c r="R758" i="2"/>
  <c r="AE757" i="2"/>
  <c r="AD757" i="2"/>
  <c r="AG757" i="2" s="1"/>
  <c r="AL757" i="2" s="1"/>
  <c r="AC390" i="2"/>
  <c r="Y390" i="2" s="1"/>
  <c r="Z390" i="2" s="1"/>
  <c r="R392" i="2"/>
  <c r="AE391" i="2"/>
  <c r="AD391" i="2"/>
  <c r="AG391" i="2" s="1"/>
  <c r="AL391" i="2" s="1"/>
  <c r="AC25" i="2"/>
  <c r="Y25" i="2" s="1"/>
  <c r="Z25" i="2" s="1"/>
  <c r="R27" i="2"/>
  <c r="AE26" i="2"/>
  <c r="AD26" i="2"/>
  <c r="AG26" i="2" s="1"/>
  <c r="AL26" i="2" s="1"/>
  <c r="AC26" i="2" l="1"/>
  <c r="Y26" i="2" s="1"/>
  <c r="Z26" i="2" s="1"/>
  <c r="R28" i="2"/>
  <c r="AE27" i="2"/>
  <c r="AD27" i="2"/>
  <c r="AG27" i="2" s="1"/>
  <c r="AL27" i="2" s="1"/>
  <c r="AU27" i="2" s="1"/>
  <c r="AC391" i="2"/>
  <c r="Y391" i="2" s="1"/>
  <c r="Z391" i="2" s="1"/>
  <c r="R393" i="2"/>
  <c r="AE392" i="2"/>
  <c r="AD392" i="2"/>
  <c r="AG392" i="2" s="1"/>
  <c r="AL392" i="2" s="1"/>
  <c r="AC757" i="2"/>
  <c r="Y757" i="2" s="1"/>
  <c r="Z757" i="2" s="1"/>
  <c r="R759" i="2"/>
  <c r="AE758" i="2"/>
  <c r="AD758" i="2"/>
  <c r="AG758" i="2" s="1"/>
  <c r="AL758" i="2" s="1"/>
  <c r="AC1122" i="2"/>
  <c r="Y1122" i="2" s="1"/>
  <c r="Z1122" i="2" s="1"/>
  <c r="R1124" i="2"/>
  <c r="AE1123" i="2"/>
  <c r="AD1123" i="2"/>
  <c r="AG1123" i="2" s="1"/>
  <c r="AL1123" i="2" s="1"/>
  <c r="AC1486" i="2"/>
  <c r="Y1486" i="2" s="1"/>
  <c r="Z1486" i="2" s="1"/>
  <c r="R1488" i="2"/>
  <c r="AE1487" i="2"/>
  <c r="AD1487" i="2"/>
  <c r="AG1487" i="2" s="1"/>
  <c r="AL1487" i="2" s="1"/>
  <c r="AC1851" i="2"/>
  <c r="Y1851" i="2" s="1"/>
  <c r="Z1851" i="2" s="1"/>
  <c r="R1853" i="2"/>
  <c r="AE1852" i="2"/>
  <c r="AD1852" i="2"/>
  <c r="AG1852" i="2" s="1"/>
  <c r="AL1852" i="2" s="1"/>
  <c r="AU1852" i="2" s="1"/>
  <c r="AC1852" i="2" l="1"/>
  <c r="Y1852" i="2" s="1"/>
  <c r="Z1852" i="2" s="1"/>
  <c r="R1854" i="2"/>
  <c r="AE1853" i="2"/>
  <c r="AD1853" i="2"/>
  <c r="AG1853" i="2" s="1"/>
  <c r="AL1853" i="2" s="1"/>
  <c r="AC1487" i="2"/>
  <c r="Y1487" i="2" s="1"/>
  <c r="Z1487" i="2" s="1"/>
  <c r="R1489" i="2"/>
  <c r="AE1488" i="2"/>
  <c r="AD1488" i="2"/>
  <c r="AG1488" i="2" s="1"/>
  <c r="AL1488" i="2" s="1"/>
  <c r="AC1123" i="2"/>
  <c r="Y1123" i="2" s="1"/>
  <c r="Z1123" i="2" s="1"/>
  <c r="R1125" i="2"/>
  <c r="AE1124" i="2"/>
  <c r="AD1124" i="2"/>
  <c r="AG1124" i="2" s="1"/>
  <c r="AL1124" i="2" s="1"/>
  <c r="AC758" i="2"/>
  <c r="Y758" i="2" s="1"/>
  <c r="Z758" i="2" s="1"/>
  <c r="R760" i="2"/>
  <c r="AE759" i="2"/>
  <c r="AD759" i="2"/>
  <c r="AG759" i="2" s="1"/>
  <c r="AL759" i="2" s="1"/>
  <c r="AC392" i="2"/>
  <c r="Y392" i="2" s="1"/>
  <c r="Z392" i="2" s="1"/>
  <c r="R394" i="2"/>
  <c r="AE393" i="2"/>
  <c r="AD393" i="2"/>
  <c r="AG393" i="2" s="1"/>
  <c r="AL393" i="2" s="1"/>
  <c r="AC27" i="2"/>
  <c r="Y27" i="2" s="1"/>
  <c r="Z27" i="2" s="1"/>
  <c r="R29" i="2"/>
  <c r="AE28" i="2"/>
  <c r="AD28" i="2"/>
  <c r="AG28" i="2" s="1"/>
  <c r="AL28" i="2" s="1"/>
  <c r="AC28" i="2" l="1"/>
  <c r="Y28" i="2" s="1"/>
  <c r="Z28" i="2" s="1"/>
  <c r="R30" i="2"/>
  <c r="AE29" i="2"/>
  <c r="AD29" i="2"/>
  <c r="AG29" i="2" s="1"/>
  <c r="AL29" i="2" s="1"/>
  <c r="AC393" i="2"/>
  <c r="Y393" i="2" s="1"/>
  <c r="Z393" i="2" s="1"/>
  <c r="R395" i="2"/>
  <c r="AE394" i="2"/>
  <c r="AD394" i="2"/>
  <c r="AG394" i="2" s="1"/>
  <c r="AL394" i="2" s="1"/>
  <c r="AU394" i="2" s="1"/>
  <c r="AC759" i="2"/>
  <c r="Y759" i="2" s="1"/>
  <c r="Z759" i="2" s="1"/>
  <c r="R761" i="2"/>
  <c r="AE760" i="2"/>
  <c r="AD760" i="2"/>
  <c r="AG760" i="2" s="1"/>
  <c r="AL760" i="2" s="1"/>
  <c r="AC1124" i="2"/>
  <c r="Y1124" i="2" s="1"/>
  <c r="Z1124" i="2" s="1"/>
  <c r="R1126" i="2"/>
  <c r="AE1125" i="2"/>
  <c r="AD1125" i="2"/>
  <c r="AG1125" i="2" s="1"/>
  <c r="AL1125" i="2" s="1"/>
  <c r="AC1488" i="2"/>
  <c r="Y1488" i="2" s="1"/>
  <c r="Z1488" i="2" s="1"/>
  <c r="R1490" i="2"/>
  <c r="AE1489" i="2"/>
  <c r="AD1489" i="2"/>
  <c r="AG1489" i="2" s="1"/>
  <c r="AL1489" i="2" s="1"/>
  <c r="AC1853" i="2"/>
  <c r="Y1853" i="2" s="1"/>
  <c r="Z1853" i="2" s="1"/>
  <c r="R1855" i="2"/>
  <c r="AE1854" i="2"/>
  <c r="AD1854" i="2"/>
  <c r="AG1854" i="2" s="1"/>
  <c r="AL1854" i="2" s="1"/>
  <c r="AU1854" i="2" s="1"/>
  <c r="AC1854" i="2" l="1"/>
  <c r="Y1854" i="2" s="1"/>
  <c r="Z1854" i="2" s="1"/>
  <c r="R1856" i="2"/>
  <c r="AE1855" i="2"/>
  <c r="AD1855" i="2"/>
  <c r="AG1855" i="2" s="1"/>
  <c r="AL1855" i="2" s="1"/>
  <c r="AU1855" i="2" s="1"/>
  <c r="AC1489" i="2"/>
  <c r="Y1489" i="2" s="1"/>
  <c r="Z1489" i="2" s="1"/>
  <c r="R1491" i="2"/>
  <c r="AE1490" i="2"/>
  <c r="AD1490" i="2"/>
  <c r="AG1490" i="2" s="1"/>
  <c r="AL1490" i="2" s="1"/>
  <c r="AU1490" i="2" s="1"/>
  <c r="AC1125" i="2"/>
  <c r="Y1125" i="2" s="1"/>
  <c r="Z1125" i="2" s="1"/>
  <c r="R1127" i="2"/>
  <c r="AE1126" i="2"/>
  <c r="AD1126" i="2"/>
  <c r="AG1126" i="2" s="1"/>
  <c r="AL1126" i="2" s="1"/>
  <c r="AU1126" i="2" s="1"/>
  <c r="AC760" i="2"/>
  <c r="Y760" i="2" s="1"/>
  <c r="Z760" i="2" s="1"/>
  <c r="R762" i="2"/>
  <c r="AE761" i="2"/>
  <c r="AD761" i="2"/>
  <c r="AG761" i="2" s="1"/>
  <c r="AL761" i="2" s="1"/>
  <c r="AC394" i="2"/>
  <c r="Y394" i="2" s="1"/>
  <c r="Z394" i="2" s="1"/>
  <c r="R396" i="2"/>
  <c r="AE395" i="2"/>
  <c r="AD395" i="2"/>
  <c r="AG395" i="2" s="1"/>
  <c r="AL395" i="2" s="1"/>
  <c r="AU395" i="2" s="1"/>
  <c r="AC29" i="2"/>
  <c r="Y29" i="2" s="1"/>
  <c r="Z29" i="2" s="1"/>
  <c r="R31" i="2"/>
  <c r="AE30" i="2"/>
  <c r="AD30" i="2"/>
  <c r="AG30" i="2" s="1"/>
  <c r="AL30" i="2" s="1"/>
  <c r="AU30" i="2" s="1"/>
  <c r="AC30" i="2" l="1"/>
  <c r="Y30" i="2" s="1"/>
  <c r="Z30" i="2" s="1"/>
  <c r="R32" i="2"/>
  <c r="AE31" i="2"/>
  <c r="AD31" i="2"/>
  <c r="AG31" i="2" s="1"/>
  <c r="AL31" i="2" s="1"/>
  <c r="AU31" i="2" s="1"/>
  <c r="AC395" i="2"/>
  <c r="Y395" i="2" s="1"/>
  <c r="Z395" i="2" s="1"/>
  <c r="R397" i="2"/>
  <c r="AE396" i="2"/>
  <c r="AD396" i="2"/>
  <c r="AG396" i="2" s="1"/>
  <c r="AL396" i="2" s="1"/>
  <c r="AC761" i="2"/>
  <c r="Y761" i="2" s="1"/>
  <c r="Z761" i="2" s="1"/>
  <c r="R763" i="2"/>
  <c r="AE762" i="2"/>
  <c r="AD762" i="2"/>
  <c r="AG762" i="2" s="1"/>
  <c r="AL762" i="2" s="1"/>
  <c r="AC1126" i="2"/>
  <c r="Y1126" i="2" s="1"/>
  <c r="Z1126" i="2" s="1"/>
  <c r="R1128" i="2"/>
  <c r="AE1127" i="2"/>
  <c r="AD1127" i="2"/>
  <c r="AG1127" i="2" s="1"/>
  <c r="AL1127" i="2" s="1"/>
  <c r="AU1127" i="2" s="1"/>
  <c r="AC1490" i="2"/>
  <c r="Y1490" i="2" s="1"/>
  <c r="Z1490" i="2" s="1"/>
  <c r="R1492" i="2"/>
  <c r="AE1491" i="2"/>
  <c r="AD1491" i="2"/>
  <c r="AG1491" i="2" s="1"/>
  <c r="AL1491" i="2" s="1"/>
  <c r="AU1491" i="2" s="1"/>
  <c r="AC1855" i="2"/>
  <c r="Y1855" i="2" s="1"/>
  <c r="Z1855" i="2" s="1"/>
  <c r="R1857" i="2"/>
  <c r="AE1856" i="2"/>
  <c r="AD1856" i="2"/>
  <c r="AG1856" i="2" s="1"/>
  <c r="AL1856" i="2" s="1"/>
  <c r="AU1856" i="2" s="1"/>
  <c r="AC1856" i="2" l="1"/>
  <c r="Y1856" i="2" s="1"/>
  <c r="Z1856" i="2" s="1"/>
  <c r="R1858" i="2"/>
  <c r="AE1857" i="2"/>
  <c r="AD1857" i="2"/>
  <c r="AG1857" i="2" s="1"/>
  <c r="AL1857" i="2" s="1"/>
  <c r="AU1857" i="2" s="1"/>
  <c r="M62" i="2" s="1"/>
  <c r="AC1491" i="2"/>
  <c r="Y1491" i="2" s="1"/>
  <c r="Z1491" i="2" s="1"/>
  <c r="R1493" i="2"/>
  <c r="AE1492" i="2"/>
  <c r="AD1492" i="2"/>
  <c r="AG1492" i="2" s="1"/>
  <c r="AL1492" i="2" s="1"/>
  <c r="AU1492" i="2" s="1"/>
  <c r="M50" i="2" s="1"/>
  <c r="AC1127" i="2"/>
  <c r="Y1127" i="2" s="1"/>
  <c r="Z1127" i="2" s="1"/>
  <c r="R1129" i="2"/>
  <c r="AE1128" i="2"/>
  <c r="AD1128" i="2"/>
  <c r="AG1128" i="2" s="1"/>
  <c r="AL1128" i="2" s="1"/>
  <c r="AU1128" i="2" s="1"/>
  <c r="M38" i="2" s="1"/>
  <c r="AC762" i="2"/>
  <c r="Y762" i="2" s="1"/>
  <c r="Z762" i="2" s="1"/>
  <c r="R764" i="2"/>
  <c r="AE763" i="2"/>
  <c r="AD763" i="2"/>
  <c r="AG763" i="2" s="1"/>
  <c r="AL763" i="2" s="1"/>
  <c r="AC396" i="2"/>
  <c r="Y396" i="2" s="1"/>
  <c r="Z396" i="2" s="1"/>
  <c r="R398" i="2"/>
  <c r="AE397" i="2"/>
  <c r="AD397" i="2"/>
  <c r="AG397" i="2" s="1"/>
  <c r="AL397" i="2" s="1"/>
  <c r="AU397" i="2" s="1"/>
  <c r="M14" i="2" s="1"/>
  <c r="AC31" i="2"/>
  <c r="Y31" i="2" s="1"/>
  <c r="Z31" i="2" s="1"/>
  <c r="R33" i="2"/>
  <c r="AE32" i="2"/>
  <c r="AD32" i="2"/>
  <c r="AG32" i="2" s="1"/>
  <c r="AL32" i="2" s="1"/>
  <c r="AU32" i="2" s="1"/>
  <c r="M2" i="2" s="1"/>
  <c r="AC32" i="2" l="1"/>
  <c r="Y32" i="2" s="1"/>
  <c r="Z32" i="2" s="1"/>
  <c r="K2" i="2" s="1"/>
  <c r="E2" i="1" s="1"/>
  <c r="R34" i="2"/>
  <c r="AE33" i="2"/>
  <c r="AD33" i="2"/>
  <c r="AG33" i="2" s="1"/>
  <c r="AL33" i="2" s="1"/>
  <c r="AU33" i="2" s="1"/>
  <c r="AC397" i="2"/>
  <c r="Y397" i="2" s="1"/>
  <c r="Z397" i="2" s="1"/>
  <c r="K14" i="2" s="1"/>
  <c r="E14" i="1" s="1"/>
  <c r="R399" i="2"/>
  <c r="AE398" i="2"/>
  <c r="AD398" i="2"/>
  <c r="AG398" i="2" s="1"/>
  <c r="AL398" i="2" s="1"/>
  <c r="AU398" i="2" s="1"/>
  <c r="AC763" i="2"/>
  <c r="Y763" i="2" s="1"/>
  <c r="Z763" i="2" s="1"/>
  <c r="K26" i="2" s="1"/>
  <c r="E26" i="1" s="1"/>
  <c r="R765" i="2"/>
  <c r="AE764" i="2"/>
  <c r="AD764" i="2"/>
  <c r="AG764" i="2" s="1"/>
  <c r="AL764" i="2" s="1"/>
  <c r="AC1128" i="2"/>
  <c r="Y1128" i="2" s="1"/>
  <c r="Z1128" i="2" s="1"/>
  <c r="K38" i="2" s="1"/>
  <c r="E38" i="1" s="1"/>
  <c r="R1130" i="2"/>
  <c r="AE1129" i="2"/>
  <c r="AD1129" i="2"/>
  <c r="AG1129" i="2" s="1"/>
  <c r="AL1129" i="2" s="1"/>
  <c r="AU1129" i="2" s="1"/>
  <c r="AC1492" i="2"/>
  <c r="Y1492" i="2" s="1"/>
  <c r="Z1492" i="2" s="1"/>
  <c r="K50" i="2" s="1"/>
  <c r="E50" i="1" s="1"/>
  <c r="R1494" i="2"/>
  <c r="AE1493" i="2"/>
  <c r="AD1493" i="2"/>
  <c r="AG1493" i="2" s="1"/>
  <c r="AL1493" i="2" s="1"/>
  <c r="AU1493" i="2" s="1"/>
  <c r="AC1857" i="2"/>
  <c r="Y1857" i="2" s="1"/>
  <c r="Z1857" i="2" s="1"/>
  <c r="K62" i="2" s="1"/>
  <c r="E62" i="1" s="1"/>
  <c r="R1859" i="2"/>
  <c r="AE1858" i="2"/>
  <c r="AD1858" i="2"/>
  <c r="AG1858" i="2" s="1"/>
  <c r="AL1858" i="2" s="1"/>
  <c r="AU1858" i="2" s="1"/>
  <c r="AC1858" i="2" l="1"/>
  <c r="Y1858" i="2" s="1"/>
  <c r="Z1858" i="2" s="1"/>
  <c r="R1860" i="2"/>
  <c r="AE1859" i="2"/>
  <c r="AD1859" i="2"/>
  <c r="AG1859" i="2" s="1"/>
  <c r="AL1859" i="2" s="1"/>
  <c r="AU1859" i="2" s="1"/>
  <c r="AC1493" i="2"/>
  <c r="Y1493" i="2" s="1"/>
  <c r="Z1493" i="2" s="1"/>
  <c r="R1495" i="2"/>
  <c r="AE1494" i="2"/>
  <c r="AD1494" i="2"/>
  <c r="AG1494" i="2" s="1"/>
  <c r="AL1494" i="2" s="1"/>
  <c r="AU1494" i="2" s="1"/>
  <c r="AC1129" i="2"/>
  <c r="Y1129" i="2" s="1"/>
  <c r="Z1129" i="2" s="1"/>
  <c r="R1131" i="2"/>
  <c r="AE1130" i="2"/>
  <c r="AD1130" i="2"/>
  <c r="AG1130" i="2" s="1"/>
  <c r="AL1130" i="2" s="1"/>
  <c r="AU1130" i="2" s="1"/>
  <c r="AC764" i="2"/>
  <c r="Y764" i="2" s="1"/>
  <c r="Z764" i="2" s="1"/>
  <c r="R766" i="2"/>
  <c r="AE765" i="2"/>
  <c r="AD765" i="2"/>
  <c r="AG765" i="2" s="1"/>
  <c r="AL765" i="2" s="1"/>
  <c r="AC398" i="2"/>
  <c r="Y398" i="2" s="1"/>
  <c r="Z398" i="2" s="1"/>
  <c r="R400" i="2"/>
  <c r="AE399" i="2"/>
  <c r="AD399" i="2"/>
  <c r="AG399" i="2" s="1"/>
  <c r="AL399" i="2" s="1"/>
  <c r="AC33" i="2"/>
  <c r="Y33" i="2" s="1"/>
  <c r="Z33" i="2" s="1"/>
  <c r="R35" i="2"/>
  <c r="AE34" i="2"/>
  <c r="AD34" i="2"/>
  <c r="AG34" i="2" s="1"/>
  <c r="AL34" i="2" s="1"/>
  <c r="AU34" i="2" s="1"/>
  <c r="AC34" i="2" l="1"/>
  <c r="Y34" i="2" s="1"/>
  <c r="Z34" i="2" s="1"/>
  <c r="R36" i="2"/>
  <c r="AE35" i="2"/>
  <c r="AD35" i="2"/>
  <c r="AG35" i="2" s="1"/>
  <c r="AL35" i="2" s="1"/>
  <c r="AU35" i="2" s="1"/>
  <c r="AC399" i="2"/>
  <c r="Y399" i="2" s="1"/>
  <c r="Z399" i="2" s="1"/>
  <c r="R401" i="2"/>
  <c r="AE400" i="2"/>
  <c r="AD400" i="2"/>
  <c r="AG400" i="2" s="1"/>
  <c r="AL400" i="2" s="1"/>
  <c r="AU400" i="2" s="1"/>
  <c r="AC765" i="2"/>
  <c r="Y765" i="2" s="1"/>
  <c r="Z765" i="2" s="1"/>
  <c r="R767" i="2"/>
  <c r="AE766" i="2"/>
  <c r="AD766" i="2"/>
  <c r="AG766" i="2" s="1"/>
  <c r="AL766" i="2" s="1"/>
  <c r="AC1130" i="2"/>
  <c r="Y1130" i="2" s="1"/>
  <c r="Z1130" i="2" s="1"/>
  <c r="R1132" i="2"/>
  <c r="AE1131" i="2"/>
  <c r="AD1131" i="2"/>
  <c r="AG1131" i="2" s="1"/>
  <c r="AL1131" i="2" s="1"/>
  <c r="AU1131" i="2" s="1"/>
  <c r="AC1494" i="2"/>
  <c r="Y1494" i="2" s="1"/>
  <c r="Z1494" i="2" s="1"/>
  <c r="R1496" i="2"/>
  <c r="AE1495" i="2"/>
  <c r="AD1495" i="2"/>
  <c r="AG1495" i="2" s="1"/>
  <c r="AL1495" i="2" s="1"/>
  <c r="AU1495" i="2" s="1"/>
  <c r="AC1859" i="2"/>
  <c r="Y1859" i="2" s="1"/>
  <c r="Z1859" i="2" s="1"/>
  <c r="R1861" i="2"/>
  <c r="AE1860" i="2"/>
  <c r="AD1860" i="2"/>
  <c r="AG1860" i="2" s="1"/>
  <c r="AL1860" i="2" s="1"/>
  <c r="AU1860" i="2" s="1"/>
  <c r="AC1860" i="2" l="1"/>
  <c r="Y1860" i="2" s="1"/>
  <c r="Z1860" i="2" s="1"/>
  <c r="R1862" i="2"/>
  <c r="AE1861" i="2"/>
  <c r="AD1861" i="2"/>
  <c r="AG1861" i="2" s="1"/>
  <c r="AL1861" i="2" s="1"/>
  <c r="AU1861" i="2" s="1"/>
  <c r="AC1495" i="2"/>
  <c r="Y1495" i="2" s="1"/>
  <c r="Z1495" i="2" s="1"/>
  <c r="R1497" i="2"/>
  <c r="AE1496" i="2"/>
  <c r="AD1496" i="2"/>
  <c r="AG1496" i="2" s="1"/>
  <c r="AL1496" i="2" s="1"/>
  <c r="AU1496" i="2" s="1"/>
  <c r="AC1131" i="2"/>
  <c r="Y1131" i="2" s="1"/>
  <c r="Z1131" i="2" s="1"/>
  <c r="R1133" i="2"/>
  <c r="AE1132" i="2"/>
  <c r="AD1132" i="2"/>
  <c r="AG1132" i="2" s="1"/>
  <c r="AL1132" i="2" s="1"/>
  <c r="AU1132" i="2" s="1"/>
  <c r="AC766" i="2"/>
  <c r="Y766" i="2" s="1"/>
  <c r="Z766" i="2" s="1"/>
  <c r="R768" i="2"/>
  <c r="AE767" i="2"/>
  <c r="AD767" i="2"/>
  <c r="AG767" i="2" s="1"/>
  <c r="AL767" i="2" s="1"/>
  <c r="AU767" i="2" s="1"/>
  <c r="AC400" i="2"/>
  <c r="Y400" i="2" s="1"/>
  <c r="Z400" i="2" s="1"/>
  <c r="R402" i="2"/>
  <c r="AE401" i="2"/>
  <c r="AD401" i="2"/>
  <c r="AG401" i="2" s="1"/>
  <c r="AL401" i="2" s="1"/>
  <c r="AU401" i="2" s="1"/>
  <c r="AC35" i="2"/>
  <c r="Y35" i="2" s="1"/>
  <c r="Z35" i="2" s="1"/>
  <c r="R37" i="2"/>
  <c r="AE36" i="2"/>
  <c r="AD36" i="2"/>
  <c r="AG36" i="2" s="1"/>
  <c r="AL36" i="2" s="1"/>
  <c r="AC36" i="2" l="1"/>
  <c r="Y36" i="2" s="1"/>
  <c r="Z36" i="2" s="1"/>
  <c r="R38" i="2"/>
  <c r="AE37" i="2"/>
  <c r="AD37" i="2"/>
  <c r="AG37" i="2" s="1"/>
  <c r="AL37" i="2" s="1"/>
  <c r="AU37" i="2" s="1"/>
  <c r="AC401" i="2"/>
  <c r="Y401" i="2" s="1"/>
  <c r="Z401" i="2" s="1"/>
  <c r="R403" i="2"/>
  <c r="AE402" i="2"/>
  <c r="AD402" i="2"/>
  <c r="AG402" i="2" s="1"/>
  <c r="AL402" i="2" s="1"/>
  <c r="AC767" i="2"/>
  <c r="Y767" i="2" s="1"/>
  <c r="Z767" i="2" s="1"/>
  <c r="R769" i="2"/>
  <c r="AE768" i="2"/>
  <c r="AD768" i="2"/>
  <c r="AG768" i="2" s="1"/>
  <c r="AL768" i="2" s="1"/>
  <c r="AC1132" i="2"/>
  <c r="Y1132" i="2" s="1"/>
  <c r="Z1132" i="2" s="1"/>
  <c r="R1134" i="2"/>
  <c r="AE1133" i="2"/>
  <c r="AD1133" i="2"/>
  <c r="AG1133" i="2" s="1"/>
  <c r="AL1133" i="2" s="1"/>
  <c r="AC1496" i="2"/>
  <c r="Y1496" i="2" s="1"/>
  <c r="Z1496" i="2" s="1"/>
  <c r="R1498" i="2"/>
  <c r="AE1497" i="2"/>
  <c r="AD1497" i="2"/>
  <c r="AG1497" i="2" s="1"/>
  <c r="AL1497" i="2" s="1"/>
  <c r="AU1497" i="2" s="1"/>
  <c r="AC1861" i="2"/>
  <c r="Y1861" i="2" s="1"/>
  <c r="Z1861" i="2" s="1"/>
  <c r="R1863" i="2"/>
  <c r="AE1862" i="2"/>
  <c r="AD1862" i="2"/>
  <c r="AG1862" i="2" s="1"/>
  <c r="AL1862" i="2" s="1"/>
  <c r="AU1862" i="2" s="1"/>
  <c r="AC1862" i="2" l="1"/>
  <c r="Y1862" i="2" s="1"/>
  <c r="Z1862" i="2" s="1"/>
  <c r="R1864" i="2"/>
  <c r="AE1863" i="2"/>
  <c r="AD1863" i="2"/>
  <c r="AG1863" i="2" s="1"/>
  <c r="AL1863" i="2" s="1"/>
  <c r="AC1497" i="2"/>
  <c r="Y1497" i="2" s="1"/>
  <c r="Z1497" i="2" s="1"/>
  <c r="R1499" i="2"/>
  <c r="AE1498" i="2"/>
  <c r="AD1498" i="2"/>
  <c r="AG1498" i="2" s="1"/>
  <c r="AL1498" i="2" s="1"/>
  <c r="AC1133" i="2"/>
  <c r="Y1133" i="2" s="1"/>
  <c r="Z1133" i="2" s="1"/>
  <c r="R1135" i="2"/>
  <c r="AE1134" i="2"/>
  <c r="AD1134" i="2"/>
  <c r="AG1134" i="2" s="1"/>
  <c r="AL1134" i="2" s="1"/>
  <c r="AC768" i="2"/>
  <c r="Y768" i="2" s="1"/>
  <c r="Z768" i="2" s="1"/>
  <c r="R770" i="2"/>
  <c r="AE769" i="2"/>
  <c r="AD769" i="2"/>
  <c r="AG769" i="2" s="1"/>
  <c r="AL769" i="2" s="1"/>
  <c r="AC402" i="2"/>
  <c r="Y402" i="2" s="1"/>
  <c r="Z402" i="2" s="1"/>
  <c r="R404" i="2"/>
  <c r="AE403" i="2"/>
  <c r="AD403" i="2"/>
  <c r="AG403" i="2" s="1"/>
  <c r="AL403" i="2" s="1"/>
  <c r="AC37" i="2"/>
  <c r="Y37" i="2" s="1"/>
  <c r="Z37" i="2" s="1"/>
  <c r="R39" i="2"/>
  <c r="AE38" i="2"/>
  <c r="AD38" i="2"/>
  <c r="AG38" i="2" s="1"/>
  <c r="AL38" i="2" s="1"/>
  <c r="AC38" i="2" l="1"/>
  <c r="Y38" i="2" s="1"/>
  <c r="Z38" i="2" s="1"/>
  <c r="R40" i="2"/>
  <c r="AE39" i="2"/>
  <c r="AD39" i="2"/>
  <c r="AG39" i="2" s="1"/>
  <c r="AL39" i="2" s="1"/>
  <c r="AC403" i="2"/>
  <c r="Y403" i="2" s="1"/>
  <c r="Z403" i="2" s="1"/>
  <c r="R405" i="2"/>
  <c r="AE404" i="2"/>
  <c r="AD404" i="2"/>
  <c r="AG404" i="2" s="1"/>
  <c r="AL404" i="2" s="1"/>
  <c r="AC769" i="2"/>
  <c r="Y769" i="2" s="1"/>
  <c r="Z769" i="2" s="1"/>
  <c r="R771" i="2"/>
  <c r="AE770" i="2"/>
  <c r="AD770" i="2"/>
  <c r="AG770" i="2" s="1"/>
  <c r="AL770" i="2" s="1"/>
  <c r="AC1134" i="2"/>
  <c r="Y1134" i="2" s="1"/>
  <c r="Z1134" i="2" s="1"/>
  <c r="R1136" i="2"/>
  <c r="AE1135" i="2"/>
  <c r="AD1135" i="2"/>
  <c r="AG1135" i="2" s="1"/>
  <c r="AL1135" i="2" s="1"/>
  <c r="AC1498" i="2"/>
  <c r="Y1498" i="2" s="1"/>
  <c r="Z1498" i="2" s="1"/>
  <c r="R1500" i="2"/>
  <c r="AE1499" i="2"/>
  <c r="AD1499" i="2"/>
  <c r="AG1499" i="2" s="1"/>
  <c r="AL1499" i="2" s="1"/>
  <c r="AC1863" i="2"/>
  <c r="Y1863" i="2" s="1"/>
  <c r="Z1863" i="2" s="1"/>
  <c r="R1865" i="2"/>
  <c r="AE1864" i="2"/>
  <c r="AD1864" i="2"/>
  <c r="AG1864" i="2" s="1"/>
  <c r="AL1864" i="2" s="1"/>
  <c r="AC1864" i="2" l="1"/>
  <c r="Y1864" i="2" s="1"/>
  <c r="Z1864" i="2" s="1"/>
  <c r="R1866" i="2"/>
  <c r="AE1865" i="2"/>
  <c r="AD1865" i="2"/>
  <c r="AG1865" i="2" s="1"/>
  <c r="AL1865" i="2" s="1"/>
  <c r="AC1499" i="2"/>
  <c r="Y1499" i="2" s="1"/>
  <c r="Z1499" i="2" s="1"/>
  <c r="R1501" i="2"/>
  <c r="AE1500" i="2"/>
  <c r="AD1500" i="2"/>
  <c r="AG1500" i="2" s="1"/>
  <c r="AL1500" i="2" s="1"/>
  <c r="AC1135" i="2"/>
  <c r="Y1135" i="2" s="1"/>
  <c r="Z1135" i="2" s="1"/>
  <c r="R1137" i="2"/>
  <c r="AE1136" i="2"/>
  <c r="AD1136" i="2"/>
  <c r="AG1136" i="2" s="1"/>
  <c r="AL1136" i="2" s="1"/>
  <c r="AC770" i="2"/>
  <c r="Y770" i="2" s="1"/>
  <c r="Z770" i="2" s="1"/>
  <c r="R772" i="2"/>
  <c r="AE771" i="2"/>
  <c r="AD771" i="2"/>
  <c r="AG771" i="2" s="1"/>
  <c r="AL771" i="2" s="1"/>
  <c r="AC404" i="2"/>
  <c r="Y404" i="2" s="1"/>
  <c r="Z404" i="2" s="1"/>
  <c r="R406" i="2"/>
  <c r="AE405" i="2"/>
  <c r="AD405" i="2"/>
  <c r="AG405" i="2" s="1"/>
  <c r="AL405" i="2" s="1"/>
  <c r="AC39" i="2"/>
  <c r="Y39" i="2" s="1"/>
  <c r="Z39" i="2" s="1"/>
  <c r="R41" i="2"/>
  <c r="AE40" i="2"/>
  <c r="AD40" i="2"/>
  <c r="AG40" i="2" s="1"/>
  <c r="AL40" i="2" s="1"/>
  <c r="AC40" i="2" l="1"/>
  <c r="Y40" i="2" s="1"/>
  <c r="Z40" i="2" s="1"/>
  <c r="R42" i="2"/>
  <c r="AE41" i="2"/>
  <c r="AD41" i="2"/>
  <c r="AG41" i="2" s="1"/>
  <c r="AL41" i="2" s="1"/>
  <c r="AC405" i="2"/>
  <c r="Y405" i="2" s="1"/>
  <c r="Z405" i="2" s="1"/>
  <c r="R407" i="2"/>
  <c r="AE406" i="2"/>
  <c r="AD406" i="2"/>
  <c r="AG406" i="2" s="1"/>
  <c r="AL406" i="2" s="1"/>
  <c r="AC771" i="2"/>
  <c r="Y771" i="2" s="1"/>
  <c r="Z771" i="2" s="1"/>
  <c r="R773" i="2"/>
  <c r="AE772" i="2"/>
  <c r="AD772" i="2"/>
  <c r="AG772" i="2" s="1"/>
  <c r="AL772" i="2" s="1"/>
  <c r="AC1136" i="2"/>
  <c r="Y1136" i="2" s="1"/>
  <c r="Z1136" i="2" s="1"/>
  <c r="R1138" i="2"/>
  <c r="AE1137" i="2"/>
  <c r="AD1137" i="2"/>
  <c r="AG1137" i="2" s="1"/>
  <c r="AL1137" i="2" s="1"/>
  <c r="AU1137" i="2" s="1"/>
  <c r="AC1500" i="2"/>
  <c r="Y1500" i="2" s="1"/>
  <c r="Z1500" i="2" s="1"/>
  <c r="R1502" i="2"/>
  <c r="AE1501" i="2"/>
  <c r="AD1501" i="2"/>
  <c r="AG1501" i="2" s="1"/>
  <c r="AL1501" i="2" s="1"/>
  <c r="AC1865" i="2"/>
  <c r="Y1865" i="2" s="1"/>
  <c r="Z1865" i="2" s="1"/>
  <c r="R1867" i="2"/>
  <c r="AE1866" i="2"/>
  <c r="AD1866" i="2"/>
  <c r="AG1866" i="2" s="1"/>
  <c r="AL1866" i="2" s="1"/>
  <c r="AC1866" i="2" l="1"/>
  <c r="Y1866" i="2" s="1"/>
  <c r="Z1866" i="2" s="1"/>
  <c r="R1868" i="2"/>
  <c r="AE1867" i="2"/>
  <c r="AD1867" i="2"/>
  <c r="AG1867" i="2" s="1"/>
  <c r="AL1867" i="2" s="1"/>
  <c r="AC1501" i="2"/>
  <c r="Y1501" i="2" s="1"/>
  <c r="Z1501" i="2" s="1"/>
  <c r="R1503" i="2"/>
  <c r="AE1502" i="2"/>
  <c r="AD1502" i="2"/>
  <c r="AG1502" i="2" s="1"/>
  <c r="AL1502" i="2" s="1"/>
  <c r="AC1137" i="2"/>
  <c r="Y1137" i="2" s="1"/>
  <c r="Z1137" i="2" s="1"/>
  <c r="R1139" i="2"/>
  <c r="AE1138" i="2"/>
  <c r="AD1138" i="2"/>
  <c r="AG1138" i="2" s="1"/>
  <c r="AL1138" i="2" s="1"/>
  <c r="AU1138" i="2" s="1"/>
  <c r="AC772" i="2"/>
  <c r="Y772" i="2" s="1"/>
  <c r="Z772" i="2" s="1"/>
  <c r="R774" i="2"/>
  <c r="AE773" i="2"/>
  <c r="AD773" i="2"/>
  <c r="AG773" i="2" s="1"/>
  <c r="AL773" i="2" s="1"/>
  <c r="AC406" i="2"/>
  <c r="Y406" i="2" s="1"/>
  <c r="Z406" i="2" s="1"/>
  <c r="R408" i="2"/>
  <c r="AE407" i="2"/>
  <c r="AD407" i="2"/>
  <c r="AG407" i="2" s="1"/>
  <c r="AL407" i="2" s="1"/>
  <c r="AU407" i="2" s="1"/>
  <c r="AC41" i="2"/>
  <c r="Y41" i="2" s="1"/>
  <c r="Z41" i="2" s="1"/>
  <c r="R43" i="2"/>
  <c r="AE42" i="2"/>
  <c r="AD42" i="2"/>
  <c r="AG42" i="2" s="1"/>
  <c r="AL42" i="2" s="1"/>
  <c r="AC42" i="2" l="1"/>
  <c r="Y42" i="2" s="1"/>
  <c r="Z42" i="2" s="1"/>
  <c r="R44" i="2"/>
  <c r="AE43" i="2"/>
  <c r="AD43" i="2"/>
  <c r="AG43" i="2" s="1"/>
  <c r="AL43" i="2" s="1"/>
  <c r="AC407" i="2"/>
  <c r="Y407" i="2" s="1"/>
  <c r="Z407" i="2" s="1"/>
  <c r="R409" i="2"/>
  <c r="AE408" i="2"/>
  <c r="AD408" i="2"/>
  <c r="AG408" i="2" s="1"/>
  <c r="AL408" i="2" s="1"/>
  <c r="AU408" i="2" s="1"/>
  <c r="AC773" i="2"/>
  <c r="Y773" i="2" s="1"/>
  <c r="Z773" i="2" s="1"/>
  <c r="R775" i="2"/>
  <c r="AE774" i="2"/>
  <c r="AD774" i="2"/>
  <c r="AG774" i="2" s="1"/>
  <c r="AL774" i="2" s="1"/>
  <c r="AC1138" i="2"/>
  <c r="Y1138" i="2" s="1"/>
  <c r="Z1138" i="2" s="1"/>
  <c r="R1140" i="2"/>
  <c r="AE1139" i="2"/>
  <c r="AD1139" i="2"/>
  <c r="AG1139" i="2" s="1"/>
  <c r="AL1139" i="2" s="1"/>
  <c r="AU1139" i="2" s="1"/>
  <c r="AC1502" i="2"/>
  <c r="Y1502" i="2" s="1"/>
  <c r="Z1502" i="2" s="1"/>
  <c r="R1504" i="2"/>
  <c r="AE1503" i="2"/>
  <c r="AD1503" i="2"/>
  <c r="AG1503" i="2" s="1"/>
  <c r="AL1503" i="2" s="1"/>
  <c r="AU1503" i="2" s="1"/>
  <c r="AC1867" i="2"/>
  <c r="Y1867" i="2" s="1"/>
  <c r="Z1867" i="2" s="1"/>
  <c r="R1869" i="2"/>
  <c r="AE1868" i="2"/>
  <c r="AD1868" i="2"/>
  <c r="AG1868" i="2" s="1"/>
  <c r="AL1868" i="2" s="1"/>
  <c r="AU1868" i="2" s="1"/>
  <c r="AC1868" i="2" l="1"/>
  <c r="Y1868" i="2" s="1"/>
  <c r="Z1868" i="2" s="1"/>
  <c r="R1870" i="2"/>
  <c r="AE1869" i="2"/>
  <c r="AD1869" i="2"/>
  <c r="AG1869" i="2" s="1"/>
  <c r="AL1869" i="2" s="1"/>
  <c r="AU1869" i="2" s="1"/>
  <c r="AC1503" i="2"/>
  <c r="Y1503" i="2" s="1"/>
  <c r="Z1503" i="2" s="1"/>
  <c r="R1505" i="2"/>
  <c r="AE1504" i="2"/>
  <c r="AD1504" i="2"/>
  <c r="AG1504" i="2" s="1"/>
  <c r="AL1504" i="2" s="1"/>
  <c r="AU1504" i="2" s="1"/>
  <c r="AC1139" i="2"/>
  <c r="Y1139" i="2" s="1"/>
  <c r="Z1139" i="2" s="1"/>
  <c r="R1141" i="2"/>
  <c r="AE1140" i="2"/>
  <c r="AD1140" i="2"/>
  <c r="AG1140" i="2" s="1"/>
  <c r="AL1140" i="2" s="1"/>
  <c r="AC774" i="2"/>
  <c r="Y774" i="2" s="1"/>
  <c r="Z774" i="2" s="1"/>
  <c r="R776" i="2"/>
  <c r="AE775" i="2"/>
  <c r="AD775" i="2"/>
  <c r="AG775" i="2" s="1"/>
  <c r="AL775" i="2" s="1"/>
  <c r="AC408" i="2"/>
  <c r="Y408" i="2" s="1"/>
  <c r="Z408" i="2" s="1"/>
  <c r="R410" i="2"/>
  <c r="AE409" i="2"/>
  <c r="AD409" i="2"/>
  <c r="AG409" i="2" s="1"/>
  <c r="AL409" i="2" s="1"/>
  <c r="AC43" i="2"/>
  <c r="Y43" i="2" s="1"/>
  <c r="Z43" i="2" s="1"/>
  <c r="R45" i="2"/>
  <c r="AE44" i="2"/>
  <c r="AD44" i="2"/>
  <c r="AG44" i="2" s="1"/>
  <c r="AL44" i="2" s="1"/>
  <c r="AC44" i="2" l="1"/>
  <c r="Y44" i="2" s="1"/>
  <c r="Z44" i="2" s="1"/>
  <c r="R46" i="2"/>
  <c r="AE45" i="2"/>
  <c r="AD45" i="2"/>
  <c r="AG45" i="2" s="1"/>
  <c r="AL45" i="2" s="1"/>
  <c r="AC409" i="2"/>
  <c r="Y409" i="2" s="1"/>
  <c r="Z409" i="2" s="1"/>
  <c r="R411" i="2"/>
  <c r="AE410" i="2"/>
  <c r="AD410" i="2"/>
  <c r="AG410" i="2" s="1"/>
  <c r="AL410" i="2" s="1"/>
  <c r="AU410" i="2" s="1"/>
  <c r="AC775" i="2"/>
  <c r="Y775" i="2" s="1"/>
  <c r="Z775" i="2" s="1"/>
  <c r="R777" i="2"/>
  <c r="AE776" i="2"/>
  <c r="AD776" i="2"/>
  <c r="AG776" i="2" s="1"/>
  <c r="AL776" i="2" s="1"/>
  <c r="AC1140" i="2"/>
  <c r="Y1140" i="2" s="1"/>
  <c r="Z1140" i="2" s="1"/>
  <c r="R1142" i="2"/>
  <c r="AE1141" i="2"/>
  <c r="AD1141" i="2"/>
  <c r="AG1141" i="2" s="1"/>
  <c r="AL1141" i="2" s="1"/>
  <c r="AC1504" i="2"/>
  <c r="Y1504" i="2" s="1"/>
  <c r="Z1504" i="2" s="1"/>
  <c r="R1506" i="2"/>
  <c r="AE1505" i="2"/>
  <c r="AD1505" i="2"/>
  <c r="AG1505" i="2" s="1"/>
  <c r="AL1505" i="2" s="1"/>
  <c r="AU1505" i="2" s="1"/>
  <c r="AC1869" i="2"/>
  <c r="Y1869" i="2" s="1"/>
  <c r="Z1869" i="2" s="1"/>
  <c r="R1871" i="2"/>
  <c r="AE1870" i="2"/>
  <c r="AD1870" i="2"/>
  <c r="AG1870" i="2" s="1"/>
  <c r="AL1870" i="2" s="1"/>
  <c r="AU1870" i="2" s="1"/>
  <c r="AC1870" i="2" l="1"/>
  <c r="Y1870" i="2" s="1"/>
  <c r="Z1870" i="2" s="1"/>
  <c r="R1872" i="2"/>
  <c r="AE1871" i="2"/>
  <c r="AD1871" i="2"/>
  <c r="AG1871" i="2" s="1"/>
  <c r="AL1871" i="2" s="1"/>
  <c r="AU1871" i="2" s="1"/>
  <c r="AC1505" i="2"/>
  <c r="Y1505" i="2" s="1"/>
  <c r="Z1505" i="2" s="1"/>
  <c r="R1507" i="2"/>
  <c r="AE1506" i="2"/>
  <c r="AD1506" i="2"/>
  <c r="AG1506" i="2" s="1"/>
  <c r="AL1506" i="2" s="1"/>
  <c r="AC1141" i="2"/>
  <c r="Y1141" i="2" s="1"/>
  <c r="Z1141" i="2" s="1"/>
  <c r="R1143" i="2"/>
  <c r="AE1142" i="2"/>
  <c r="AD1142" i="2"/>
  <c r="AG1142" i="2" s="1"/>
  <c r="AL1142" i="2" s="1"/>
  <c r="AC776" i="2"/>
  <c r="Y776" i="2" s="1"/>
  <c r="Z776" i="2" s="1"/>
  <c r="R778" i="2"/>
  <c r="AE777" i="2"/>
  <c r="AD777" i="2"/>
  <c r="AG777" i="2" s="1"/>
  <c r="AL777" i="2" s="1"/>
  <c r="AC410" i="2"/>
  <c r="Y410" i="2" s="1"/>
  <c r="Z410" i="2" s="1"/>
  <c r="R412" i="2"/>
  <c r="AE411" i="2"/>
  <c r="AD411" i="2"/>
  <c r="AG411" i="2" s="1"/>
  <c r="AL411" i="2" s="1"/>
  <c r="AU411" i="2" s="1"/>
  <c r="AC45" i="2"/>
  <c r="Y45" i="2" s="1"/>
  <c r="Z45" i="2" s="1"/>
  <c r="R47" i="2"/>
  <c r="AE46" i="2"/>
  <c r="AD46" i="2"/>
  <c r="AG46" i="2" s="1"/>
  <c r="AL46" i="2" s="1"/>
  <c r="AC46" i="2" l="1"/>
  <c r="Y46" i="2" s="1"/>
  <c r="Z46" i="2" s="1"/>
  <c r="R48" i="2"/>
  <c r="AE47" i="2"/>
  <c r="AD47" i="2"/>
  <c r="AG47" i="2" s="1"/>
  <c r="AL47" i="2" s="1"/>
  <c r="AC411" i="2"/>
  <c r="Y411" i="2" s="1"/>
  <c r="Z411" i="2" s="1"/>
  <c r="R413" i="2"/>
  <c r="AE412" i="2"/>
  <c r="AD412" i="2"/>
  <c r="AG412" i="2" s="1"/>
  <c r="AL412" i="2" s="1"/>
  <c r="AU412" i="2" s="1"/>
  <c r="AC777" i="2"/>
  <c r="Y777" i="2" s="1"/>
  <c r="Z777" i="2" s="1"/>
  <c r="R779" i="2"/>
  <c r="AE778" i="2"/>
  <c r="AD778" i="2"/>
  <c r="AG778" i="2" s="1"/>
  <c r="AL778" i="2" s="1"/>
  <c r="AC1142" i="2"/>
  <c r="Y1142" i="2" s="1"/>
  <c r="Z1142" i="2" s="1"/>
  <c r="R1144" i="2"/>
  <c r="AE1143" i="2"/>
  <c r="AD1143" i="2"/>
  <c r="AG1143" i="2" s="1"/>
  <c r="AL1143" i="2" s="1"/>
  <c r="AC1506" i="2"/>
  <c r="Y1506" i="2" s="1"/>
  <c r="Z1506" i="2" s="1"/>
  <c r="R1508" i="2"/>
  <c r="AE1507" i="2"/>
  <c r="AD1507" i="2"/>
  <c r="AG1507" i="2" s="1"/>
  <c r="AL1507" i="2" s="1"/>
  <c r="AU1507" i="2" s="1"/>
  <c r="AC1871" i="2"/>
  <c r="Y1871" i="2" s="1"/>
  <c r="Z1871" i="2" s="1"/>
  <c r="R1873" i="2"/>
  <c r="AE1872" i="2"/>
  <c r="AD1872" i="2"/>
  <c r="AG1872" i="2" s="1"/>
  <c r="AL1872" i="2" s="1"/>
  <c r="AU1872" i="2" s="1"/>
  <c r="AC1872" i="2" l="1"/>
  <c r="Y1872" i="2" s="1"/>
  <c r="Z1872" i="2" s="1"/>
  <c r="R1874" i="2"/>
  <c r="AE1873" i="2"/>
  <c r="AD1873" i="2"/>
  <c r="AG1873" i="2" s="1"/>
  <c r="AL1873" i="2" s="1"/>
  <c r="AU1873" i="2" s="1"/>
  <c r="AC1507" i="2"/>
  <c r="Y1507" i="2" s="1"/>
  <c r="Z1507" i="2" s="1"/>
  <c r="R1509" i="2"/>
  <c r="AE1508" i="2"/>
  <c r="AD1508" i="2"/>
  <c r="AG1508" i="2" s="1"/>
  <c r="AL1508" i="2" s="1"/>
  <c r="AU1508" i="2" s="1"/>
  <c r="AC1143" i="2"/>
  <c r="Y1143" i="2" s="1"/>
  <c r="Z1143" i="2" s="1"/>
  <c r="R1145" i="2"/>
  <c r="AE1144" i="2"/>
  <c r="AD1144" i="2"/>
  <c r="AG1144" i="2" s="1"/>
  <c r="AL1144" i="2" s="1"/>
  <c r="AU1144" i="2" s="1"/>
  <c r="AC778" i="2"/>
  <c r="Y778" i="2" s="1"/>
  <c r="Z778" i="2" s="1"/>
  <c r="R780" i="2"/>
  <c r="AE779" i="2"/>
  <c r="AD779" i="2"/>
  <c r="AG779" i="2" s="1"/>
  <c r="AL779" i="2" s="1"/>
  <c r="AC412" i="2"/>
  <c r="Y412" i="2" s="1"/>
  <c r="Z412" i="2" s="1"/>
  <c r="R414" i="2"/>
  <c r="AE413" i="2"/>
  <c r="AD413" i="2"/>
  <c r="AG413" i="2" s="1"/>
  <c r="AL413" i="2" s="1"/>
  <c r="AU413" i="2" s="1"/>
  <c r="AC47" i="2"/>
  <c r="Y47" i="2" s="1"/>
  <c r="Z47" i="2" s="1"/>
  <c r="R49" i="2"/>
  <c r="AE48" i="2"/>
  <c r="AD48" i="2"/>
  <c r="AG48" i="2" s="1"/>
  <c r="AL48" i="2" s="1"/>
  <c r="AC48" i="2" l="1"/>
  <c r="Y48" i="2" s="1"/>
  <c r="Z48" i="2" s="1"/>
  <c r="R50" i="2"/>
  <c r="AE49" i="2"/>
  <c r="AD49" i="2"/>
  <c r="AG49" i="2" s="1"/>
  <c r="AL49" i="2" s="1"/>
  <c r="AC413" i="2"/>
  <c r="Y413" i="2" s="1"/>
  <c r="Z413" i="2" s="1"/>
  <c r="R415" i="2"/>
  <c r="AE414" i="2"/>
  <c r="AD414" i="2"/>
  <c r="AG414" i="2" s="1"/>
  <c r="AL414" i="2" s="1"/>
  <c r="AU414" i="2" s="1"/>
  <c r="AC779" i="2"/>
  <c r="Y779" i="2" s="1"/>
  <c r="Z779" i="2" s="1"/>
  <c r="R781" i="2"/>
  <c r="AE780" i="2"/>
  <c r="AD780" i="2"/>
  <c r="AG780" i="2" s="1"/>
  <c r="AL780" i="2" s="1"/>
  <c r="AC1144" i="2"/>
  <c r="Y1144" i="2" s="1"/>
  <c r="Z1144" i="2" s="1"/>
  <c r="R1146" i="2"/>
  <c r="AE1145" i="2"/>
  <c r="AD1145" i="2"/>
  <c r="AG1145" i="2" s="1"/>
  <c r="AL1145" i="2" s="1"/>
  <c r="AU1145" i="2" s="1"/>
  <c r="M39" i="2" s="1"/>
  <c r="AC1508" i="2"/>
  <c r="Y1508" i="2" s="1"/>
  <c r="Z1508" i="2" s="1"/>
  <c r="R1510" i="2"/>
  <c r="AE1509" i="2"/>
  <c r="AD1509" i="2"/>
  <c r="AG1509" i="2" s="1"/>
  <c r="AL1509" i="2" s="1"/>
  <c r="AU1509" i="2" s="1"/>
  <c r="AC1873" i="2"/>
  <c r="Y1873" i="2" s="1"/>
  <c r="Z1873" i="2" s="1"/>
  <c r="R1875" i="2"/>
  <c r="AE1874" i="2"/>
  <c r="AD1874" i="2"/>
  <c r="AG1874" i="2" s="1"/>
  <c r="AL1874" i="2" s="1"/>
  <c r="AU1874" i="2" s="1"/>
  <c r="AC1874" i="2" l="1"/>
  <c r="Y1874" i="2" s="1"/>
  <c r="Z1874" i="2" s="1"/>
  <c r="R1876" i="2"/>
  <c r="AE1875" i="2"/>
  <c r="AD1875" i="2"/>
  <c r="AG1875" i="2" s="1"/>
  <c r="AL1875" i="2" s="1"/>
  <c r="AU1875" i="2" s="1"/>
  <c r="AC1509" i="2"/>
  <c r="Y1509" i="2" s="1"/>
  <c r="Z1509" i="2" s="1"/>
  <c r="R1511" i="2"/>
  <c r="AE1510" i="2"/>
  <c r="AD1510" i="2"/>
  <c r="AG1510" i="2" s="1"/>
  <c r="AL1510" i="2" s="1"/>
  <c r="AU1510" i="2" s="1"/>
  <c r="AC1145" i="2"/>
  <c r="Y1145" i="2" s="1"/>
  <c r="Z1145" i="2" s="1"/>
  <c r="R1147" i="2"/>
  <c r="AE1146" i="2"/>
  <c r="AD1146" i="2"/>
  <c r="AG1146" i="2" s="1"/>
  <c r="AL1146" i="2" s="1"/>
  <c r="AC780" i="2"/>
  <c r="Y780" i="2" s="1"/>
  <c r="Z780" i="2" s="1"/>
  <c r="R782" i="2"/>
  <c r="AE781" i="2"/>
  <c r="AD781" i="2"/>
  <c r="AG781" i="2" s="1"/>
  <c r="AL781" i="2" s="1"/>
  <c r="AU781" i="2" s="1"/>
  <c r="AC414" i="2"/>
  <c r="Y414" i="2" s="1"/>
  <c r="Z414" i="2" s="1"/>
  <c r="R416" i="2"/>
  <c r="AE415" i="2"/>
  <c r="AD415" i="2"/>
  <c r="AG415" i="2" s="1"/>
  <c r="AL415" i="2" s="1"/>
  <c r="AC49" i="2"/>
  <c r="Y49" i="2" s="1"/>
  <c r="Z49" i="2" s="1"/>
  <c r="R51" i="2"/>
  <c r="AE50" i="2"/>
  <c r="AD50" i="2"/>
  <c r="AG50" i="2" s="1"/>
  <c r="AL50" i="2" s="1"/>
  <c r="AC50" i="2" l="1"/>
  <c r="Y50" i="2" s="1"/>
  <c r="Z50" i="2" s="1"/>
  <c r="R52" i="2"/>
  <c r="AE51" i="2"/>
  <c r="AD51" i="2"/>
  <c r="AG51" i="2" s="1"/>
  <c r="AL51" i="2" s="1"/>
  <c r="AC415" i="2"/>
  <c r="Y415" i="2" s="1"/>
  <c r="Z415" i="2" s="1"/>
  <c r="R417" i="2"/>
  <c r="AE416" i="2"/>
  <c r="AD416" i="2"/>
  <c r="AG416" i="2" s="1"/>
  <c r="AL416" i="2" s="1"/>
  <c r="AC781" i="2"/>
  <c r="Y781" i="2" s="1"/>
  <c r="Z781" i="2" s="1"/>
  <c r="R783" i="2"/>
  <c r="AE782" i="2"/>
  <c r="AD782" i="2"/>
  <c r="AG782" i="2" s="1"/>
  <c r="AL782" i="2" s="1"/>
  <c r="AU782" i="2" s="1"/>
  <c r="AC1146" i="2"/>
  <c r="Y1146" i="2" s="1"/>
  <c r="Z1146" i="2" s="1"/>
  <c r="R1148" i="2"/>
  <c r="AE1147" i="2"/>
  <c r="AD1147" i="2"/>
  <c r="AG1147" i="2" s="1"/>
  <c r="AL1147" i="2" s="1"/>
  <c r="AC1510" i="2"/>
  <c r="Y1510" i="2" s="1"/>
  <c r="Z1510" i="2" s="1"/>
  <c r="R1512" i="2"/>
  <c r="AE1511" i="2"/>
  <c r="AD1511" i="2"/>
  <c r="AG1511" i="2" s="1"/>
  <c r="AL1511" i="2" s="1"/>
  <c r="AC1875" i="2"/>
  <c r="Y1875" i="2" s="1"/>
  <c r="Z1875" i="2" s="1"/>
  <c r="R1877" i="2"/>
  <c r="AE1876" i="2"/>
  <c r="AD1876" i="2"/>
  <c r="AG1876" i="2" s="1"/>
  <c r="AL1876" i="2" s="1"/>
  <c r="AU1876" i="2" s="1"/>
  <c r="AC1876" i="2" l="1"/>
  <c r="Y1876" i="2" s="1"/>
  <c r="Z1876" i="2" s="1"/>
  <c r="R1878" i="2"/>
  <c r="AE1877" i="2"/>
  <c r="AD1877" i="2"/>
  <c r="AG1877" i="2" s="1"/>
  <c r="AL1877" i="2" s="1"/>
  <c r="AU1877" i="2" s="1"/>
  <c r="AC1511" i="2"/>
  <c r="Y1511" i="2" s="1"/>
  <c r="Z1511" i="2" s="1"/>
  <c r="R1513" i="2"/>
  <c r="AE1512" i="2"/>
  <c r="AD1512" i="2"/>
  <c r="AG1512" i="2" s="1"/>
  <c r="AL1512" i="2" s="1"/>
  <c r="AU1512" i="2" s="1"/>
  <c r="AC1147" i="2"/>
  <c r="Y1147" i="2" s="1"/>
  <c r="Z1147" i="2" s="1"/>
  <c r="R1149" i="2"/>
  <c r="AE1148" i="2"/>
  <c r="AD1148" i="2"/>
  <c r="AG1148" i="2" s="1"/>
  <c r="AL1148" i="2" s="1"/>
  <c r="AC782" i="2"/>
  <c r="Y782" i="2" s="1"/>
  <c r="Z782" i="2" s="1"/>
  <c r="R784" i="2"/>
  <c r="AE783" i="2"/>
  <c r="AD783" i="2"/>
  <c r="AG783" i="2" s="1"/>
  <c r="AL783" i="2" s="1"/>
  <c r="AC416" i="2"/>
  <c r="Y416" i="2" s="1"/>
  <c r="Z416" i="2" s="1"/>
  <c r="R418" i="2"/>
  <c r="AE417" i="2"/>
  <c r="AD417" i="2"/>
  <c r="AG417" i="2" s="1"/>
  <c r="AL417" i="2" s="1"/>
  <c r="AC51" i="2"/>
  <c r="Y51" i="2" s="1"/>
  <c r="Z51" i="2" s="1"/>
  <c r="R53" i="2"/>
  <c r="AE52" i="2"/>
  <c r="AD52" i="2"/>
  <c r="AG52" i="2" s="1"/>
  <c r="AL52" i="2" s="1"/>
  <c r="AC52" i="2" l="1"/>
  <c r="Y52" i="2" s="1"/>
  <c r="Z52" i="2" s="1"/>
  <c r="R54" i="2"/>
  <c r="AE53" i="2"/>
  <c r="AD53" i="2"/>
  <c r="AG53" i="2" s="1"/>
  <c r="AL53" i="2" s="1"/>
  <c r="AU53" i="2" s="1"/>
  <c r="AC417" i="2"/>
  <c r="Y417" i="2" s="1"/>
  <c r="Z417" i="2" s="1"/>
  <c r="R419" i="2"/>
  <c r="AE418" i="2"/>
  <c r="AD418" i="2"/>
  <c r="AG418" i="2" s="1"/>
  <c r="AL418" i="2" s="1"/>
  <c r="AC783" i="2"/>
  <c r="Y783" i="2" s="1"/>
  <c r="Z783" i="2" s="1"/>
  <c r="R785" i="2"/>
  <c r="AE784" i="2"/>
  <c r="AD784" i="2"/>
  <c r="AG784" i="2" s="1"/>
  <c r="AL784" i="2" s="1"/>
  <c r="AU784" i="2" s="1"/>
  <c r="AC1148" i="2"/>
  <c r="Y1148" i="2" s="1"/>
  <c r="Z1148" i="2" s="1"/>
  <c r="R1150" i="2"/>
  <c r="AE1149" i="2"/>
  <c r="AD1149" i="2"/>
  <c r="AG1149" i="2" s="1"/>
  <c r="AL1149" i="2" s="1"/>
  <c r="AC1512" i="2"/>
  <c r="Y1512" i="2" s="1"/>
  <c r="Z1512" i="2" s="1"/>
  <c r="R1514" i="2"/>
  <c r="AE1513" i="2"/>
  <c r="AD1513" i="2"/>
  <c r="AG1513" i="2" s="1"/>
  <c r="AL1513" i="2" s="1"/>
  <c r="AU1513" i="2" s="1"/>
  <c r="AC1877" i="2"/>
  <c r="Y1877" i="2" s="1"/>
  <c r="Z1877" i="2" s="1"/>
  <c r="R1879" i="2"/>
  <c r="AE1878" i="2"/>
  <c r="AD1878" i="2"/>
  <c r="AG1878" i="2" s="1"/>
  <c r="AL1878" i="2" s="1"/>
  <c r="AU1878" i="2" s="1"/>
  <c r="AC1878" i="2" l="1"/>
  <c r="Y1878" i="2" s="1"/>
  <c r="Z1878" i="2" s="1"/>
  <c r="R1880" i="2"/>
  <c r="AE1879" i="2"/>
  <c r="AD1879" i="2"/>
  <c r="AG1879" i="2" s="1"/>
  <c r="AL1879" i="2" s="1"/>
  <c r="AU1879" i="2" s="1"/>
  <c r="AC1513" i="2"/>
  <c r="Y1513" i="2" s="1"/>
  <c r="Z1513" i="2" s="1"/>
  <c r="R1515" i="2"/>
  <c r="AE1514" i="2"/>
  <c r="AD1514" i="2"/>
  <c r="AG1514" i="2" s="1"/>
  <c r="AL1514" i="2" s="1"/>
  <c r="AC1149" i="2"/>
  <c r="Y1149" i="2" s="1"/>
  <c r="Z1149" i="2" s="1"/>
  <c r="R1151" i="2"/>
  <c r="AE1150" i="2"/>
  <c r="AD1150" i="2"/>
  <c r="AG1150" i="2" s="1"/>
  <c r="AL1150" i="2" s="1"/>
  <c r="AC784" i="2"/>
  <c r="Y784" i="2" s="1"/>
  <c r="Z784" i="2" s="1"/>
  <c r="R786" i="2"/>
  <c r="AE785" i="2"/>
  <c r="AD785" i="2"/>
  <c r="AG785" i="2" s="1"/>
  <c r="AL785" i="2" s="1"/>
  <c r="AU785" i="2" s="1"/>
  <c r="AC418" i="2"/>
  <c r="Y418" i="2" s="1"/>
  <c r="Z418" i="2" s="1"/>
  <c r="R420" i="2"/>
  <c r="AE419" i="2"/>
  <c r="AD419" i="2"/>
  <c r="AG419" i="2" s="1"/>
  <c r="AL419" i="2" s="1"/>
  <c r="AU419" i="2" s="1"/>
  <c r="AC53" i="2"/>
  <c r="Y53" i="2" s="1"/>
  <c r="Z53" i="2" s="1"/>
  <c r="R55" i="2"/>
  <c r="AE54" i="2"/>
  <c r="AD54" i="2"/>
  <c r="AG54" i="2" s="1"/>
  <c r="AL54" i="2" s="1"/>
  <c r="AU54" i="2" s="1"/>
  <c r="AC54" i="2" l="1"/>
  <c r="Y54" i="2" s="1"/>
  <c r="Z54" i="2" s="1"/>
  <c r="R56" i="2"/>
  <c r="AE55" i="2"/>
  <c r="AD55" i="2"/>
  <c r="AG55" i="2" s="1"/>
  <c r="AL55" i="2" s="1"/>
  <c r="AU55" i="2" s="1"/>
  <c r="AC419" i="2"/>
  <c r="Y419" i="2" s="1"/>
  <c r="Z419" i="2" s="1"/>
  <c r="R421" i="2"/>
  <c r="AE420" i="2"/>
  <c r="AD420" i="2"/>
  <c r="AG420" i="2" s="1"/>
  <c r="AL420" i="2" s="1"/>
  <c r="AU420" i="2" s="1"/>
  <c r="AC785" i="2"/>
  <c r="Y785" i="2" s="1"/>
  <c r="Z785" i="2" s="1"/>
  <c r="R787" i="2"/>
  <c r="AE786" i="2"/>
  <c r="AD786" i="2"/>
  <c r="AG786" i="2" s="1"/>
  <c r="AL786" i="2" s="1"/>
  <c r="AU786" i="2" s="1"/>
  <c r="AC1150" i="2"/>
  <c r="Y1150" i="2" s="1"/>
  <c r="Z1150" i="2" s="1"/>
  <c r="R1152" i="2"/>
  <c r="AE1151" i="2"/>
  <c r="AD1151" i="2"/>
  <c r="AG1151" i="2" s="1"/>
  <c r="AL1151" i="2" s="1"/>
  <c r="AC1514" i="2"/>
  <c r="Y1514" i="2" s="1"/>
  <c r="Z1514" i="2" s="1"/>
  <c r="R1516" i="2"/>
  <c r="AE1515" i="2"/>
  <c r="AD1515" i="2"/>
  <c r="AG1515" i="2" s="1"/>
  <c r="AL1515" i="2" s="1"/>
  <c r="AC1879" i="2"/>
  <c r="Y1879" i="2" s="1"/>
  <c r="Z1879" i="2" s="1"/>
  <c r="R1881" i="2"/>
  <c r="AE1880" i="2"/>
  <c r="AD1880" i="2"/>
  <c r="AG1880" i="2" s="1"/>
  <c r="AL1880" i="2" s="1"/>
  <c r="AU1880" i="2" s="1"/>
  <c r="AC1880" i="2" l="1"/>
  <c r="Y1880" i="2" s="1"/>
  <c r="Z1880" i="2" s="1"/>
  <c r="R1882" i="2"/>
  <c r="AE1881" i="2"/>
  <c r="AD1881" i="2"/>
  <c r="AG1881" i="2" s="1"/>
  <c r="AL1881" i="2" s="1"/>
  <c r="AU1881" i="2" s="1"/>
  <c r="AC1515" i="2"/>
  <c r="Y1515" i="2" s="1"/>
  <c r="Z1515" i="2" s="1"/>
  <c r="R1517" i="2"/>
  <c r="AE1516" i="2"/>
  <c r="AD1516" i="2"/>
  <c r="AG1516" i="2" s="1"/>
  <c r="AL1516" i="2" s="1"/>
  <c r="AC1151" i="2"/>
  <c r="Y1151" i="2" s="1"/>
  <c r="Z1151" i="2" s="1"/>
  <c r="R1153" i="2"/>
  <c r="AE1152" i="2"/>
  <c r="AD1152" i="2"/>
  <c r="AG1152" i="2" s="1"/>
  <c r="AL1152" i="2" s="1"/>
  <c r="AC786" i="2"/>
  <c r="Y786" i="2" s="1"/>
  <c r="Z786" i="2" s="1"/>
  <c r="R788" i="2"/>
  <c r="AE787" i="2"/>
  <c r="AD787" i="2"/>
  <c r="AG787" i="2" s="1"/>
  <c r="AL787" i="2" s="1"/>
  <c r="AU787" i="2" s="1"/>
  <c r="AC420" i="2"/>
  <c r="Y420" i="2" s="1"/>
  <c r="Z420" i="2" s="1"/>
  <c r="R422" i="2"/>
  <c r="AE421" i="2"/>
  <c r="AD421" i="2"/>
  <c r="AG421" i="2" s="1"/>
  <c r="AL421" i="2" s="1"/>
  <c r="AU421" i="2" s="1"/>
  <c r="AC55" i="2"/>
  <c r="Y55" i="2" s="1"/>
  <c r="Z55" i="2" s="1"/>
  <c r="R57" i="2"/>
  <c r="AE56" i="2"/>
  <c r="AD56" i="2"/>
  <c r="AG56" i="2" s="1"/>
  <c r="AL56" i="2" s="1"/>
  <c r="AU56" i="2" s="1"/>
  <c r="AC56" i="2" l="1"/>
  <c r="Y56" i="2" s="1"/>
  <c r="Z56" i="2" s="1"/>
  <c r="R58" i="2"/>
  <c r="AE57" i="2"/>
  <c r="AD57" i="2"/>
  <c r="AG57" i="2" s="1"/>
  <c r="AL57" i="2" s="1"/>
  <c r="AU57" i="2" s="1"/>
  <c r="AC421" i="2"/>
  <c r="Y421" i="2" s="1"/>
  <c r="Z421" i="2" s="1"/>
  <c r="R423" i="2"/>
  <c r="AE422" i="2"/>
  <c r="AD422" i="2"/>
  <c r="AG422" i="2" s="1"/>
  <c r="AL422" i="2" s="1"/>
  <c r="AU422" i="2" s="1"/>
  <c r="AC787" i="2"/>
  <c r="Y787" i="2" s="1"/>
  <c r="Z787" i="2" s="1"/>
  <c r="R789" i="2"/>
  <c r="AE788" i="2"/>
  <c r="AD788" i="2"/>
  <c r="AG788" i="2" s="1"/>
  <c r="AL788" i="2" s="1"/>
  <c r="AU788" i="2" s="1"/>
  <c r="AC1152" i="2"/>
  <c r="Y1152" i="2" s="1"/>
  <c r="Z1152" i="2" s="1"/>
  <c r="R1154" i="2"/>
  <c r="AE1153" i="2"/>
  <c r="AD1153" i="2"/>
  <c r="AG1153" i="2" s="1"/>
  <c r="AL1153" i="2" s="1"/>
  <c r="AC1516" i="2"/>
  <c r="Y1516" i="2" s="1"/>
  <c r="Z1516" i="2" s="1"/>
  <c r="R1518" i="2"/>
  <c r="AE1517" i="2"/>
  <c r="AD1517" i="2"/>
  <c r="AG1517" i="2" s="1"/>
  <c r="AL1517" i="2" s="1"/>
  <c r="AC1881" i="2"/>
  <c r="Y1881" i="2" s="1"/>
  <c r="Z1881" i="2" s="1"/>
  <c r="R1883" i="2"/>
  <c r="AE1882" i="2"/>
  <c r="AD1882" i="2"/>
  <c r="AG1882" i="2" s="1"/>
  <c r="AL1882" i="2" s="1"/>
  <c r="AU1882" i="2" s="1"/>
  <c r="AC1882" i="2" l="1"/>
  <c r="Y1882" i="2" s="1"/>
  <c r="Z1882" i="2" s="1"/>
  <c r="R1884" i="2"/>
  <c r="AE1883" i="2"/>
  <c r="AD1883" i="2"/>
  <c r="AG1883" i="2" s="1"/>
  <c r="AL1883" i="2" s="1"/>
  <c r="AU1883" i="2" s="1"/>
  <c r="AC1517" i="2"/>
  <c r="Y1517" i="2" s="1"/>
  <c r="Z1517" i="2" s="1"/>
  <c r="R1519" i="2"/>
  <c r="AE1518" i="2"/>
  <c r="AD1518" i="2"/>
  <c r="AG1518" i="2" s="1"/>
  <c r="AL1518" i="2" s="1"/>
  <c r="AU1518" i="2" s="1"/>
  <c r="AC1153" i="2"/>
  <c r="Y1153" i="2" s="1"/>
  <c r="Z1153" i="2" s="1"/>
  <c r="R1155" i="2"/>
  <c r="AE1154" i="2"/>
  <c r="AD1154" i="2"/>
  <c r="AG1154" i="2" s="1"/>
  <c r="AL1154" i="2" s="1"/>
  <c r="AC788" i="2"/>
  <c r="Y788" i="2" s="1"/>
  <c r="Z788" i="2" s="1"/>
  <c r="R790" i="2"/>
  <c r="AE789" i="2"/>
  <c r="AD789" i="2"/>
  <c r="AG789" i="2" s="1"/>
  <c r="AL789" i="2" s="1"/>
  <c r="AU789" i="2" s="1"/>
  <c r="AC422" i="2"/>
  <c r="Y422" i="2" s="1"/>
  <c r="Z422" i="2" s="1"/>
  <c r="R424" i="2"/>
  <c r="AE423" i="2"/>
  <c r="AD423" i="2"/>
  <c r="AG423" i="2" s="1"/>
  <c r="AL423" i="2" s="1"/>
  <c r="AU423" i="2" s="1"/>
  <c r="AC57" i="2"/>
  <c r="Y57" i="2" s="1"/>
  <c r="Z57" i="2" s="1"/>
  <c r="R59" i="2"/>
  <c r="AE58" i="2"/>
  <c r="AD58" i="2"/>
  <c r="AG58" i="2" s="1"/>
  <c r="AL58" i="2" s="1"/>
  <c r="AU58" i="2" s="1"/>
  <c r="AC58" i="2" l="1"/>
  <c r="Y58" i="2" s="1"/>
  <c r="Z58" i="2" s="1"/>
  <c r="R60" i="2"/>
  <c r="AE59" i="2"/>
  <c r="AD59" i="2"/>
  <c r="AG59" i="2" s="1"/>
  <c r="AL59" i="2" s="1"/>
  <c r="AU59" i="2" s="1"/>
  <c r="AC423" i="2"/>
  <c r="Y423" i="2" s="1"/>
  <c r="Z423" i="2" s="1"/>
  <c r="R425" i="2"/>
  <c r="AE424" i="2"/>
  <c r="AD424" i="2"/>
  <c r="AG424" i="2" s="1"/>
  <c r="AL424" i="2" s="1"/>
  <c r="AU424" i="2" s="1"/>
  <c r="AC789" i="2"/>
  <c r="Y789" i="2" s="1"/>
  <c r="Z789" i="2" s="1"/>
  <c r="R791" i="2"/>
  <c r="AE790" i="2"/>
  <c r="AD790" i="2"/>
  <c r="AG790" i="2" s="1"/>
  <c r="AL790" i="2" s="1"/>
  <c r="AU790" i="2" s="1"/>
  <c r="AC1154" i="2"/>
  <c r="Y1154" i="2" s="1"/>
  <c r="Z1154" i="2" s="1"/>
  <c r="R1156" i="2"/>
  <c r="AE1155" i="2"/>
  <c r="AD1155" i="2"/>
  <c r="AG1155" i="2" s="1"/>
  <c r="AL1155" i="2" s="1"/>
  <c r="AC1518" i="2"/>
  <c r="Y1518" i="2" s="1"/>
  <c r="Z1518" i="2" s="1"/>
  <c r="R1520" i="2"/>
  <c r="AE1519" i="2"/>
  <c r="AD1519" i="2"/>
  <c r="AG1519" i="2" s="1"/>
  <c r="AL1519" i="2" s="1"/>
  <c r="AU1519" i="2" s="1"/>
  <c r="AC1883" i="2"/>
  <c r="Y1883" i="2" s="1"/>
  <c r="Z1883" i="2" s="1"/>
  <c r="R1885" i="2"/>
  <c r="AE1884" i="2"/>
  <c r="AD1884" i="2"/>
  <c r="AG1884" i="2" s="1"/>
  <c r="AL1884" i="2" s="1"/>
  <c r="AU1884" i="2" s="1"/>
  <c r="AC1884" i="2" l="1"/>
  <c r="Y1884" i="2" s="1"/>
  <c r="Z1884" i="2" s="1"/>
  <c r="R1886" i="2"/>
  <c r="AE1885" i="2"/>
  <c r="AD1885" i="2"/>
  <c r="AG1885" i="2" s="1"/>
  <c r="AL1885" i="2" s="1"/>
  <c r="AU1885" i="2" s="1"/>
  <c r="AC1519" i="2"/>
  <c r="Y1519" i="2" s="1"/>
  <c r="Z1519" i="2" s="1"/>
  <c r="R1521" i="2"/>
  <c r="AE1520" i="2"/>
  <c r="AD1520" i="2"/>
  <c r="AG1520" i="2" s="1"/>
  <c r="AL1520" i="2" s="1"/>
  <c r="AU1520" i="2" s="1"/>
  <c r="M51" i="2" s="1"/>
  <c r="AC1155" i="2"/>
  <c r="Y1155" i="2" s="1"/>
  <c r="Z1155" i="2" s="1"/>
  <c r="R1157" i="2"/>
  <c r="AE1156" i="2"/>
  <c r="AD1156" i="2"/>
  <c r="AG1156" i="2" s="1"/>
  <c r="AL1156" i="2" s="1"/>
  <c r="AC790" i="2"/>
  <c r="Y790" i="2" s="1"/>
  <c r="Z790" i="2" s="1"/>
  <c r="R792" i="2"/>
  <c r="AE791" i="2"/>
  <c r="AD791" i="2"/>
  <c r="AG791" i="2" s="1"/>
  <c r="AL791" i="2" s="1"/>
  <c r="AU791" i="2" s="1"/>
  <c r="M27" i="2" s="1"/>
  <c r="AC424" i="2"/>
  <c r="Y424" i="2" s="1"/>
  <c r="Z424" i="2" s="1"/>
  <c r="R426" i="2"/>
  <c r="AE425" i="2"/>
  <c r="AD425" i="2"/>
  <c r="AG425" i="2" s="1"/>
  <c r="AL425" i="2" s="1"/>
  <c r="AU425" i="2" s="1"/>
  <c r="AC59" i="2"/>
  <c r="Y59" i="2" s="1"/>
  <c r="Z59" i="2" s="1"/>
  <c r="R61" i="2"/>
  <c r="AE60" i="2"/>
  <c r="AD60" i="2"/>
  <c r="AG60" i="2" s="1"/>
  <c r="AL60" i="2" s="1"/>
  <c r="AU60" i="2" s="1"/>
  <c r="M3" i="2" s="1"/>
  <c r="AC60" i="2" l="1"/>
  <c r="Y60" i="2" s="1"/>
  <c r="Z60" i="2" s="1"/>
  <c r="R62" i="2"/>
  <c r="AE61" i="2"/>
  <c r="AD61" i="2"/>
  <c r="AG61" i="2" s="1"/>
  <c r="AL61" i="2" s="1"/>
  <c r="AU61" i="2" s="1"/>
  <c r="K3" i="2"/>
  <c r="E3" i="1" s="1"/>
  <c r="AC425" i="2"/>
  <c r="Y425" i="2" s="1"/>
  <c r="Z425" i="2" s="1"/>
  <c r="R427" i="2"/>
  <c r="AE426" i="2"/>
  <c r="AD426" i="2"/>
  <c r="AG426" i="2" s="1"/>
  <c r="AL426" i="2" s="1"/>
  <c r="AU426" i="2" s="1"/>
  <c r="M15" i="2" s="1"/>
  <c r="AC791" i="2"/>
  <c r="Y791" i="2" s="1"/>
  <c r="Z791" i="2" s="1"/>
  <c r="R793" i="2"/>
  <c r="AE792" i="2"/>
  <c r="AD792" i="2"/>
  <c r="AG792" i="2" s="1"/>
  <c r="AL792" i="2" s="1"/>
  <c r="AU792" i="2" s="1"/>
  <c r="K27" i="2"/>
  <c r="E27" i="1" s="1"/>
  <c r="AC1156" i="2"/>
  <c r="Y1156" i="2" s="1"/>
  <c r="Z1156" i="2" s="1"/>
  <c r="R1158" i="2"/>
  <c r="AE1157" i="2"/>
  <c r="AD1157" i="2"/>
  <c r="AG1157" i="2" s="1"/>
  <c r="AL1157" i="2" s="1"/>
  <c r="K39" i="2"/>
  <c r="E39" i="1" s="1"/>
  <c r="AC1520" i="2"/>
  <c r="Y1520" i="2" s="1"/>
  <c r="Z1520" i="2" s="1"/>
  <c r="R1522" i="2"/>
  <c r="AE1521" i="2"/>
  <c r="AD1521" i="2"/>
  <c r="AG1521" i="2" s="1"/>
  <c r="AL1521" i="2" s="1"/>
  <c r="AU1521" i="2" s="1"/>
  <c r="K51" i="2"/>
  <c r="E51" i="1" s="1"/>
  <c r="AC1885" i="2"/>
  <c r="Y1885" i="2" s="1"/>
  <c r="Z1885" i="2" s="1"/>
  <c r="R1887" i="2"/>
  <c r="AE1886" i="2"/>
  <c r="AD1886" i="2"/>
  <c r="AG1886" i="2" s="1"/>
  <c r="AL1886" i="2" s="1"/>
  <c r="AU1886" i="2" s="1"/>
  <c r="M63" i="2" s="1"/>
  <c r="AC1886" i="2" l="1"/>
  <c r="Y1886" i="2" s="1"/>
  <c r="Z1886" i="2" s="1"/>
  <c r="K63" i="2" s="1"/>
  <c r="E63" i="1" s="1"/>
  <c r="R1888" i="2"/>
  <c r="AE1887" i="2"/>
  <c r="AD1887" i="2"/>
  <c r="AG1887" i="2" s="1"/>
  <c r="AL1887" i="2" s="1"/>
  <c r="AU1887" i="2" s="1"/>
  <c r="AC1521" i="2"/>
  <c r="Y1521" i="2" s="1"/>
  <c r="Z1521" i="2" s="1"/>
  <c r="R1523" i="2"/>
  <c r="AE1522" i="2"/>
  <c r="AD1522" i="2"/>
  <c r="AG1522" i="2" s="1"/>
  <c r="AL1522" i="2" s="1"/>
  <c r="AC1157" i="2"/>
  <c r="Y1157" i="2" s="1"/>
  <c r="Z1157" i="2" s="1"/>
  <c r="R1159" i="2"/>
  <c r="AE1158" i="2"/>
  <c r="AD1158" i="2"/>
  <c r="AG1158" i="2" s="1"/>
  <c r="AL1158" i="2" s="1"/>
  <c r="AC792" i="2"/>
  <c r="Y792" i="2" s="1"/>
  <c r="Z792" i="2" s="1"/>
  <c r="R794" i="2"/>
  <c r="AE793" i="2"/>
  <c r="AD793" i="2"/>
  <c r="AG793" i="2" s="1"/>
  <c r="AL793" i="2" s="1"/>
  <c r="AU793" i="2" s="1"/>
  <c r="AC426" i="2"/>
  <c r="Y426" i="2" s="1"/>
  <c r="Z426" i="2" s="1"/>
  <c r="K15" i="2" s="1"/>
  <c r="E15" i="1" s="1"/>
  <c r="R428" i="2"/>
  <c r="AE427" i="2"/>
  <c r="AD427" i="2"/>
  <c r="AG427" i="2" s="1"/>
  <c r="AL427" i="2" s="1"/>
  <c r="AU427" i="2" s="1"/>
  <c r="AC61" i="2"/>
  <c r="Y61" i="2" s="1"/>
  <c r="Z61" i="2" s="1"/>
  <c r="R63" i="2"/>
  <c r="AE62" i="2"/>
  <c r="AD62" i="2"/>
  <c r="AG62" i="2" s="1"/>
  <c r="AL62" i="2" s="1"/>
  <c r="AU62" i="2" s="1"/>
  <c r="AC62" i="2" l="1"/>
  <c r="Y62" i="2" s="1"/>
  <c r="Z62" i="2" s="1"/>
  <c r="R64" i="2"/>
  <c r="AE63" i="2"/>
  <c r="AD63" i="2"/>
  <c r="AG63" i="2" s="1"/>
  <c r="AL63" i="2" s="1"/>
  <c r="AU63" i="2" s="1"/>
  <c r="AC427" i="2"/>
  <c r="Y427" i="2" s="1"/>
  <c r="Z427" i="2" s="1"/>
  <c r="R429" i="2"/>
  <c r="AE428" i="2"/>
  <c r="AD428" i="2"/>
  <c r="AG428" i="2" s="1"/>
  <c r="AL428" i="2" s="1"/>
  <c r="AU428" i="2" s="1"/>
  <c r="AC793" i="2"/>
  <c r="Y793" i="2" s="1"/>
  <c r="Z793" i="2" s="1"/>
  <c r="R795" i="2"/>
  <c r="AE794" i="2"/>
  <c r="AD794" i="2"/>
  <c r="AG794" i="2" s="1"/>
  <c r="AL794" i="2" s="1"/>
  <c r="AU794" i="2" s="1"/>
  <c r="AC1158" i="2"/>
  <c r="Y1158" i="2" s="1"/>
  <c r="Z1158" i="2" s="1"/>
  <c r="R1160" i="2"/>
  <c r="AE1159" i="2"/>
  <c r="AD1159" i="2"/>
  <c r="AG1159" i="2" s="1"/>
  <c r="AL1159" i="2" s="1"/>
  <c r="AU1159" i="2" s="1"/>
  <c r="AC1522" i="2"/>
  <c r="Y1522" i="2" s="1"/>
  <c r="Z1522" i="2" s="1"/>
  <c r="R1524" i="2"/>
  <c r="AE1523" i="2"/>
  <c r="AD1523" i="2"/>
  <c r="AG1523" i="2" s="1"/>
  <c r="AL1523" i="2" s="1"/>
  <c r="AC1887" i="2"/>
  <c r="Y1887" i="2" s="1"/>
  <c r="Z1887" i="2" s="1"/>
  <c r="R1889" i="2"/>
  <c r="AE1888" i="2"/>
  <c r="AD1888" i="2"/>
  <c r="AG1888" i="2" s="1"/>
  <c r="AL1888" i="2" s="1"/>
  <c r="AU1888" i="2" s="1"/>
  <c r="AC1888" i="2" l="1"/>
  <c r="Y1888" i="2" s="1"/>
  <c r="Z1888" i="2" s="1"/>
  <c r="R1890" i="2"/>
  <c r="AE1889" i="2"/>
  <c r="AD1889" i="2"/>
  <c r="AG1889" i="2" s="1"/>
  <c r="AL1889" i="2" s="1"/>
  <c r="AU1889" i="2" s="1"/>
  <c r="AC1523" i="2"/>
  <c r="Y1523" i="2" s="1"/>
  <c r="Z1523" i="2" s="1"/>
  <c r="R1525" i="2"/>
  <c r="AE1524" i="2"/>
  <c r="AD1524" i="2"/>
  <c r="AG1524" i="2" s="1"/>
  <c r="AL1524" i="2" s="1"/>
  <c r="AU1524" i="2" s="1"/>
  <c r="AC1159" i="2"/>
  <c r="Y1159" i="2" s="1"/>
  <c r="Z1159" i="2" s="1"/>
  <c r="R1161" i="2"/>
  <c r="AE1160" i="2"/>
  <c r="AD1160" i="2"/>
  <c r="AG1160" i="2" s="1"/>
  <c r="AL1160" i="2" s="1"/>
  <c r="AC794" i="2"/>
  <c r="Y794" i="2" s="1"/>
  <c r="Z794" i="2" s="1"/>
  <c r="R796" i="2"/>
  <c r="AE795" i="2"/>
  <c r="AD795" i="2"/>
  <c r="AG795" i="2" s="1"/>
  <c r="AL795" i="2" s="1"/>
  <c r="AU795" i="2" s="1"/>
  <c r="AC428" i="2"/>
  <c r="Y428" i="2" s="1"/>
  <c r="Z428" i="2" s="1"/>
  <c r="R430" i="2"/>
  <c r="AE429" i="2"/>
  <c r="AD429" i="2"/>
  <c r="AG429" i="2" s="1"/>
  <c r="AL429" i="2" s="1"/>
  <c r="AU429" i="2" s="1"/>
  <c r="AC63" i="2"/>
  <c r="Y63" i="2" s="1"/>
  <c r="Z63" i="2" s="1"/>
  <c r="R65" i="2"/>
  <c r="AE64" i="2"/>
  <c r="AD64" i="2"/>
  <c r="AG64" i="2" s="1"/>
  <c r="AL64" i="2" s="1"/>
  <c r="AU64" i="2" s="1"/>
  <c r="AC64" i="2" l="1"/>
  <c r="Y64" i="2" s="1"/>
  <c r="Z64" i="2" s="1"/>
  <c r="R66" i="2"/>
  <c r="AE65" i="2"/>
  <c r="AD65" i="2"/>
  <c r="AG65" i="2" s="1"/>
  <c r="AL65" i="2" s="1"/>
  <c r="AU65" i="2" s="1"/>
  <c r="AC429" i="2"/>
  <c r="Y429" i="2" s="1"/>
  <c r="Z429" i="2" s="1"/>
  <c r="R431" i="2"/>
  <c r="AE430" i="2"/>
  <c r="AD430" i="2"/>
  <c r="AG430" i="2" s="1"/>
  <c r="AL430" i="2" s="1"/>
  <c r="AU430" i="2" s="1"/>
  <c r="AC795" i="2"/>
  <c r="Y795" i="2" s="1"/>
  <c r="Z795" i="2" s="1"/>
  <c r="R797" i="2"/>
  <c r="AE796" i="2"/>
  <c r="AD796" i="2"/>
  <c r="AG796" i="2" s="1"/>
  <c r="AL796" i="2" s="1"/>
  <c r="AU796" i="2" s="1"/>
  <c r="AC1160" i="2"/>
  <c r="Y1160" i="2" s="1"/>
  <c r="Z1160" i="2" s="1"/>
  <c r="R1162" i="2"/>
  <c r="AE1161" i="2"/>
  <c r="AD1161" i="2"/>
  <c r="AG1161" i="2" s="1"/>
  <c r="AL1161" i="2" s="1"/>
  <c r="AC1524" i="2"/>
  <c r="Y1524" i="2" s="1"/>
  <c r="Z1524" i="2" s="1"/>
  <c r="R1526" i="2"/>
  <c r="AE1525" i="2"/>
  <c r="AD1525" i="2"/>
  <c r="AG1525" i="2" s="1"/>
  <c r="AL1525" i="2" s="1"/>
  <c r="AU1525" i="2" s="1"/>
  <c r="AC1889" i="2"/>
  <c r="Y1889" i="2" s="1"/>
  <c r="Z1889" i="2" s="1"/>
  <c r="R1891" i="2"/>
  <c r="AE1890" i="2"/>
  <c r="AD1890" i="2"/>
  <c r="AG1890" i="2" s="1"/>
  <c r="AL1890" i="2" s="1"/>
  <c r="AU1890" i="2" s="1"/>
  <c r="AC1890" i="2" l="1"/>
  <c r="Y1890" i="2" s="1"/>
  <c r="Z1890" i="2" s="1"/>
  <c r="R1892" i="2"/>
  <c r="AE1891" i="2"/>
  <c r="AD1891" i="2"/>
  <c r="AG1891" i="2" s="1"/>
  <c r="AL1891" i="2" s="1"/>
  <c r="AU1891" i="2" s="1"/>
  <c r="AC1525" i="2"/>
  <c r="Y1525" i="2" s="1"/>
  <c r="Z1525" i="2" s="1"/>
  <c r="R1527" i="2"/>
  <c r="AE1526" i="2"/>
  <c r="AD1526" i="2"/>
  <c r="AG1526" i="2" s="1"/>
  <c r="AL1526" i="2" s="1"/>
  <c r="AU1526" i="2" s="1"/>
  <c r="AC1161" i="2"/>
  <c r="Y1161" i="2" s="1"/>
  <c r="Z1161" i="2" s="1"/>
  <c r="R1163" i="2"/>
  <c r="AE1162" i="2"/>
  <c r="AD1162" i="2"/>
  <c r="AG1162" i="2" s="1"/>
  <c r="AL1162" i="2" s="1"/>
  <c r="AC796" i="2"/>
  <c r="Y796" i="2" s="1"/>
  <c r="Z796" i="2" s="1"/>
  <c r="R798" i="2"/>
  <c r="AE797" i="2"/>
  <c r="AD797" i="2"/>
  <c r="AG797" i="2" s="1"/>
  <c r="AL797" i="2" s="1"/>
  <c r="AU797" i="2" s="1"/>
  <c r="AC430" i="2"/>
  <c r="Y430" i="2" s="1"/>
  <c r="Z430" i="2" s="1"/>
  <c r="R432" i="2"/>
  <c r="AE431" i="2"/>
  <c r="AD431" i="2"/>
  <c r="AG431" i="2" s="1"/>
  <c r="AL431" i="2" s="1"/>
  <c r="AU431" i="2" s="1"/>
  <c r="AC65" i="2"/>
  <c r="Y65" i="2" s="1"/>
  <c r="Z65" i="2" s="1"/>
  <c r="R67" i="2"/>
  <c r="AE66" i="2"/>
  <c r="AD66" i="2"/>
  <c r="AG66" i="2" s="1"/>
  <c r="AL66" i="2" s="1"/>
  <c r="AU66" i="2" s="1"/>
  <c r="AC66" i="2" l="1"/>
  <c r="Y66" i="2" s="1"/>
  <c r="Z66" i="2" s="1"/>
  <c r="R68" i="2"/>
  <c r="AE67" i="2"/>
  <c r="AD67" i="2"/>
  <c r="AG67" i="2" s="1"/>
  <c r="AL67" i="2" s="1"/>
  <c r="AU67" i="2" s="1"/>
  <c r="AC431" i="2"/>
  <c r="Y431" i="2" s="1"/>
  <c r="Z431" i="2" s="1"/>
  <c r="R433" i="2"/>
  <c r="AE432" i="2"/>
  <c r="AD432" i="2"/>
  <c r="AG432" i="2" s="1"/>
  <c r="AL432" i="2" s="1"/>
  <c r="AU432" i="2" s="1"/>
  <c r="AC797" i="2"/>
  <c r="Y797" i="2" s="1"/>
  <c r="Z797" i="2" s="1"/>
  <c r="R799" i="2"/>
  <c r="AE798" i="2"/>
  <c r="AD798" i="2"/>
  <c r="AG798" i="2" s="1"/>
  <c r="AL798" i="2" s="1"/>
  <c r="AU798" i="2" s="1"/>
  <c r="AC1162" i="2"/>
  <c r="Y1162" i="2" s="1"/>
  <c r="Z1162" i="2" s="1"/>
  <c r="R1164" i="2"/>
  <c r="AE1163" i="2"/>
  <c r="AD1163" i="2"/>
  <c r="AG1163" i="2" s="1"/>
  <c r="AL1163" i="2" s="1"/>
  <c r="AU1163" i="2" s="1"/>
  <c r="AC1526" i="2"/>
  <c r="Y1526" i="2" s="1"/>
  <c r="Z1526" i="2" s="1"/>
  <c r="R1528" i="2"/>
  <c r="AE1527" i="2"/>
  <c r="AD1527" i="2"/>
  <c r="AG1527" i="2" s="1"/>
  <c r="AL1527" i="2" s="1"/>
  <c r="AU1527" i="2" s="1"/>
  <c r="AC1891" i="2"/>
  <c r="Y1891" i="2" s="1"/>
  <c r="Z1891" i="2" s="1"/>
  <c r="R1893" i="2"/>
  <c r="AE1892" i="2"/>
  <c r="AD1892" i="2"/>
  <c r="AG1892" i="2" s="1"/>
  <c r="AL1892" i="2" s="1"/>
  <c r="AU1892" i="2" s="1"/>
  <c r="AC1892" i="2" l="1"/>
  <c r="Y1892" i="2" s="1"/>
  <c r="Z1892" i="2" s="1"/>
  <c r="R1894" i="2"/>
  <c r="AE1893" i="2"/>
  <c r="AD1893" i="2"/>
  <c r="AG1893" i="2" s="1"/>
  <c r="AL1893" i="2" s="1"/>
  <c r="AU1893" i="2" s="1"/>
  <c r="AC1527" i="2"/>
  <c r="Y1527" i="2" s="1"/>
  <c r="Z1527" i="2" s="1"/>
  <c r="R1529" i="2"/>
  <c r="AE1528" i="2"/>
  <c r="AD1528" i="2"/>
  <c r="AG1528" i="2" s="1"/>
  <c r="AL1528" i="2" s="1"/>
  <c r="AU1528" i="2" s="1"/>
  <c r="AC1163" i="2"/>
  <c r="Y1163" i="2" s="1"/>
  <c r="Z1163" i="2" s="1"/>
  <c r="R1165" i="2"/>
  <c r="AE1164" i="2"/>
  <c r="AD1164" i="2"/>
  <c r="AG1164" i="2" s="1"/>
  <c r="AL1164" i="2" s="1"/>
  <c r="AU1164" i="2" s="1"/>
  <c r="AC798" i="2"/>
  <c r="Y798" i="2" s="1"/>
  <c r="Z798" i="2" s="1"/>
  <c r="R800" i="2"/>
  <c r="AE799" i="2"/>
  <c r="AD799" i="2"/>
  <c r="AG799" i="2" s="1"/>
  <c r="AL799" i="2" s="1"/>
  <c r="AU799" i="2" s="1"/>
  <c r="AC432" i="2"/>
  <c r="Y432" i="2" s="1"/>
  <c r="Z432" i="2" s="1"/>
  <c r="R434" i="2"/>
  <c r="AE433" i="2"/>
  <c r="AD433" i="2"/>
  <c r="AG433" i="2" s="1"/>
  <c r="AL433" i="2" s="1"/>
  <c r="AU433" i="2" s="1"/>
  <c r="AC67" i="2"/>
  <c r="Y67" i="2" s="1"/>
  <c r="Z67" i="2" s="1"/>
  <c r="R69" i="2"/>
  <c r="AE68" i="2"/>
  <c r="AD68" i="2"/>
  <c r="AG68" i="2" s="1"/>
  <c r="AL68" i="2" s="1"/>
  <c r="AU68" i="2" s="1"/>
  <c r="AC68" i="2" l="1"/>
  <c r="Y68" i="2" s="1"/>
  <c r="Z68" i="2" s="1"/>
  <c r="R70" i="2"/>
  <c r="AE69" i="2"/>
  <c r="AD69" i="2"/>
  <c r="AG69" i="2" s="1"/>
  <c r="AL69" i="2" s="1"/>
  <c r="AU69" i="2" s="1"/>
  <c r="AC433" i="2"/>
  <c r="Y433" i="2" s="1"/>
  <c r="Z433" i="2" s="1"/>
  <c r="R435" i="2"/>
  <c r="AE434" i="2"/>
  <c r="AD434" i="2"/>
  <c r="AG434" i="2" s="1"/>
  <c r="AL434" i="2" s="1"/>
  <c r="AU434" i="2" s="1"/>
  <c r="AC799" i="2"/>
  <c r="Y799" i="2" s="1"/>
  <c r="Z799" i="2" s="1"/>
  <c r="R801" i="2"/>
  <c r="AE800" i="2"/>
  <c r="AD800" i="2"/>
  <c r="AG800" i="2" s="1"/>
  <c r="AL800" i="2" s="1"/>
  <c r="AU800" i="2" s="1"/>
  <c r="AC1164" i="2"/>
  <c r="Y1164" i="2" s="1"/>
  <c r="Z1164" i="2" s="1"/>
  <c r="R1166" i="2"/>
  <c r="AE1165" i="2"/>
  <c r="AD1165" i="2"/>
  <c r="AG1165" i="2" s="1"/>
  <c r="AL1165" i="2" s="1"/>
  <c r="AU1165" i="2" s="1"/>
  <c r="AC1528" i="2"/>
  <c r="Y1528" i="2" s="1"/>
  <c r="Z1528" i="2" s="1"/>
  <c r="R1530" i="2"/>
  <c r="AE1529" i="2"/>
  <c r="AD1529" i="2"/>
  <c r="AG1529" i="2" s="1"/>
  <c r="AL1529" i="2" s="1"/>
  <c r="AU1529" i="2" s="1"/>
  <c r="AC1893" i="2"/>
  <c r="Y1893" i="2" s="1"/>
  <c r="Z1893" i="2" s="1"/>
  <c r="R1895" i="2"/>
  <c r="AE1894" i="2"/>
  <c r="AD1894" i="2"/>
  <c r="AG1894" i="2" s="1"/>
  <c r="AL1894" i="2" s="1"/>
  <c r="AU1894" i="2" s="1"/>
  <c r="AC1894" i="2" l="1"/>
  <c r="Y1894" i="2" s="1"/>
  <c r="Z1894" i="2" s="1"/>
  <c r="R1896" i="2"/>
  <c r="AE1895" i="2"/>
  <c r="AD1895" i="2"/>
  <c r="AG1895" i="2" s="1"/>
  <c r="AL1895" i="2" s="1"/>
  <c r="AU1895" i="2" s="1"/>
  <c r="AC1529" i="2"/>
  <c r="Y1529" i="2" s="1"/>
  <c r="Z1529" i="2" s="1"/>
  <c r="R1531" i="2"/>
  <c r="AE1530" i="2"/>
  <c r="AD1530" i="2"/>
  <c r="AG1530" i="2" s="1"/>
  <c r="AL1530" i="2" s="1"/>
  <c r="AU1530" i="2" s="1"/>
  <c r="AC1165" i="2"/>
  <c r="Y1165" i="2" s="1"/>
  <c r="Z1165" i="2" s="1"/>
  <c r="R1167" i="2"/>
  <c r="AE1166" i="2"/>
  <c r="AD1166" i="2"/>
  <c r="AG1166" i="2" s="1"/>
  <c r="AL1166" i="2" s="1"/>
  <c r="AU1166" i="2" s="1"/>
  <c r="AC800" i="2"/>
  <c r="Y800" i="2" s="1"/>
  <c r="Z800" i="2" s="1"/>
  <c r="R802" i="2"/>
  <c r="AE801" i="2"/>
  <c r="AD801" i="2"/>
  <c r="AG801" i="2" s="1"/>
  <c r="AL801" i="2" s="1"/>
  <c r="AU801" i="2" s="1"/>
  <c r="AC434" i="2"/>
  <c r="Y434" i="2" s="1"/>
  <c r="Z434" i="2" s="1"/>
  <c r="R436" i="2"/>
  <c r="AE435" i="2"/>
  <c r="AD435" i="2"/>
  <c r="AG435" i="2" s="1"/>
  <c r="AL435" i="2" s="1"/>
  <c r="AU435" i="2" s="1"/>
  <c r="AC69" i="2"/>
  <c r="Y69" i="2" s="1"/>
  <c r="Z69" i="2" s="1"/>
  <c r="R71" i="2"/>
  <c r="AE70" i="2"/>
  <c r="AD70" i="2"/>
  <c r="AG70" i="2" s="1"/>
  <c r="AL70" i="2" s="1"/>
  <c r="AU70" i="2" s="1"/>
  <c r="AC70" i="2" l="1"/>
  <c r="Y70" i="2" s="1"/>
  <c r="Z70" i="2" s="1"/>
  <c r="R72" i="2"/>
  <c r="AE71" i="2"/>
  <c r="AD71" i="2"/>
  <c r="AG71" i="2" s="1"/>
  <c r="AL71" i="2" s="1"/>
  <c r="AU71" i="2" s="1"/>
  <c r="AC435" i="2"/>
  <c r="Y435" i="2" s="1"/>
  <c r="Z435" i="2" s="1"/>
  <c r="R437" i="2"/>
  <c r="AE436" i="2"/>
  <c r="AD436" i="2"/>
  <c r="AG436" i="2" s="1"/>
  <c r="AL436" i="2" s="1"/>
  <c r="AU436" i="2" s="1"/>
  <c r="AC801" i="2"/>
  <c r="Y801" i="2" s="1"/>
  <c r="Z801" i="2" s="1"/>
  <c r="R803" i="2"/>
  <c r="AE802" i="2"/>
  <c r="AD802" i="2"/>
  <c r="AG802" i="2" s="1"/>
  <c r="AL802" i="2" s="1"/>
  <c r="AU802" i="2" s="1"/>
  <c r="AC1166" i="2"/>
  <c r="Y1166" i="2" s="1"/>
  <c r="Z1166" i="2" s="1"/>
  <c r="R1168" i="2"/>
  <c r="AE1167" i="2"/>
  <c r="AD1167" i="2"/>
  <c r="AG1167" i="2" s="1"/>
  <c r="AL1167" i="2" s="1"/>
  <c r="AU1167" i="2" s="1"/>
  <c r="AC1530" i="2"/>
  <c r="Y1530" i="2" s="1"/>
  <c r="Z1530" i="2" s="1"/>
  <c r="R1532" i="2"/>
  <c r="AE1531" i="2"/>
  <c r="AD1531" i="2"/>
  <c r="AG1531" i="2" s="1"/>
  <c r="AL1531" i="2" s="1"/>
  <c r="AU1531" i="2" s="1"/>
  <c r="AC1895" i="2"/>
  <c r="Y1895" i="2" s="1"/>
  <c r="Z1895" i="2" s="1"/>
  <c r="R1897" i="2"/>
  <c r="AE1896" i="2"/>
  <c r="AD1896" i="2"/>
  <c r="AG1896" i="2" s="1"/>
  <c r="AL1896" i="2" s="1"/>
  <c r="AU1896" i="2" s="1"/>
  <c r="AC1896" i="2" l="1"/>
  <c r="Y1896" i="2" s="1"/>
  <c r="Z1896" i="2" s="1"/>
  <c r="R1898" i="2"/>
  <c r="AE1897" i="2"/>
  <c r="AD1897" i="2"/>
  <c r="AG1897" i="2" s="1"/>
  <c r="AL1897" i="2" s="1"/>
  <c r="AU1897" i="2" s="1"/>
  <c r="AC1531" i="2"/>
  <c r="Y1531" i="2" s="1"/>
  <c r="Z1531" i="2" s="1"/>
  <c r="R1533" i="2"/>
  <c r="AE1532" i="2"/>
  <c r="AD1532" i="2"/>
  <c r="AG1532" i="2" s="1"/>
  <c r="AL1532" i="2" s="1"/>
  <c r="AU1532" i="2" s="1"/>
  <c r="AC1167" i="2"/>
  <c r="Y1167" i="2" s="1"/>
  <c r="Z1167" i="2" s="1"/>
  <c r="R1169" i="2"/>
  <c r="AE1168" i="2"/>
  <c r="AD1168" i="2"/>
  <c r="AG1168" i="2" s="1"/>
  <c r="AL1168" i="2" s="1"/>
  <c r="AU1168" i="2" s="1"/>
  <c r="AC802" i="2"/>
  <c r="Y802" i="2" s="1"/>
  <c r="Z802" i="2" s="1"/>
  <c r="R804" i="2"/>
  <c r="AE803" i="2"/>
  <c r="AD803" i="2"/>
  <c r="AG803" i="2" s="1"/>
  <c r="AL803" i="2" s="1"/>
  <c r="AU803" i="2" s="1"/>
  <c r="AC436" i="2"/>
  <c r="Y436" i="2" s="1"/>
  <c r="Z436" i="2" s="1"/>
  <c r="R438" i="2"/>
  <c r="AE437" i="2"/>
  <c r="AD437" i="2"/>
  <c r="AG437" i="2" s="1"/>
  <c r="AL437" i="2" s="1"/>
  <c r="AU437" i="2" s="1"/>
  <c r="AC71" i="2"/>
  <c r="Y71" i="2" s="1"/>
  <c r="Z71" i="2" s="1"/>
  <c r="R73" i="2"/>
  <c r="AE72" i="2"/>
  <c r="AD72" i="2"/>
  <c r="AG72" i="2" s="1"/>
  <c r="AL72" i="2" s="1"/>
  <c r="AU72" i="2" s="1"/>
  <c r="AC72" i="2" l="1"/>
  <c r="Y72" i="2" s="1"/>
  <c r="Z72" i="2" s="1"/>
  <c r="R74" i="2"/>
  <c r="AE73" i="2"/>
  <c r="AD73" i="2"/>
  <c r="AG73" i="2" s="1"/>
  <c r="AL73" i="2" s="1"/>
  <c r="AU73" i="2" s="1"/>
  <c r="AC437" i="2"/>
  <c r="Y437" i="2" s="1"/>
  <c r="Z437" i="2" s="1"/>
  <c r="R439" i="2"/>
  <c r="AE438" i="2"/>
  <c r="AD438" i="2"/>
  <c r="AG438" i="2" s="1"/>
  <c r="AL438" i="2" s="1"/>
  <c r="AU438" i="2" s="1"/>
  <c r="AC803" i="2"/>
  <c r="Y803" i="2" s="1"/>
  <c r="Z803" i="2" s="1"/>
  <c r="R805" i="2"/>
  <c r="AE804" i="2"/>
  <c r="AD804" i="2"/>
  <c r="AG804" i="2" s="1"/>
  <c r="AL804" i="2" s="1"/>
  <c r="AU804" i="2" s="1"/>
  <c r="AC1168" i="2"/>
  <c r="Y1168" i="2" s="1"/>
  <c r="Z1168" i="2" s="1"/>
  <c r="R1170" i="2"/>
  <c r="AE1169" i="2"/>
  <c r="AD1169" i="2"/>
  <c r="AG1169" i="2" s="1"/>
  <c r="AL1169" i="2" s="1"/>
  <c r="AU1169" i="2" s="1"/>
  <c r="AC1532" i="2"/>
  <c r="Y1532" i="2" s="1"/>
  <c r="Z1532" i="2" s="1"/>
  <c r="R1534" i="2"/>
  <c r="AE1533" i="2"/>
  <c r="AD1533" i="2"/>
  <c r="AG1533" i="2" s="1"/>
  <c r="AL1533" i="2" s="1"/>
  <c r="AU1533" i="2" s="1"/>
  <c r="AC1897" i="2"/>
  <c r="Y1897" i="2" s="1"/>
  <c r="Z1897" i="2" s="1"/>
  <c r="R1899" i="2"/>
  <c r="AE1898" i="2"/>
  <c r="AD1898" i="2"/>
  <c r="AG1898" i="2" s="1"/>
  <c r="AL1898" i="2" s="1"/>
  <c r="AU1898" i="2" s="1"/>
  <c r="AC1898" i="2" l="1"/>
  <c r="Y1898" i="2" s="1"/>
  <c r="Z1898" i="2" s="1"/>
  <c r="R1900" i="2"/>
  <c r="AE1899" i="2"/>
  <c r="AD1899" i="2"/>
  <c r="AG1899" i="2" s="1"/>
  <c r="AL1899" i="2" s="1"/>
  <c r="AU1899" i="2" s="1"/>
  <c r="AC1533" i="2"/>
  <c r="Y1533" i="2" s="1"/>
  <c r="Z1533" i="2" s="1"/>
  <c r="R1535" i="2"/>
  <c r="AE1534" i="2"/>
  <c r="AD1534" i="2"/>
  <c r="AG1534" i="2" s="1"/>
  <c r="AL1534" i="2" s="1"/>
  <c r="AU1534" i="2" s="1"/>
  <c r="AC1169" i="2"/>
  <c r="Y1169" i="2" s="1"/>
  <c r="Z1169" i="2" s="1"/>
  <c r="R1171" i="2"/>
  <c r="AE1170" i="2"/>
  <c r="AD1170" i="2"/>
  <c r="AG1170" i="2" s="1"/>
  <c r="AL1170" i="2" s="1"/>
  <c r="AU1170" i="2" s="1"/>
  <c r="AC804" i="2"/>
  <c r="Y804" i="2" s="1"/>
  <c r="Z804" i="2" s="1"/>
  <c r="R806" i="2"/>
  <c r="AE805" i="2"/>
  <c r="AD805" i="2"/>
  <c r="AG805" i="2" s="1"/>
  <c r="AL805" i="2" s="1"/>
  <c r="AU805" i="2" s="1"/>
  <c r="AC438" i="2"/>
  <c r="Y438" i="2" s="1"/>
  <c r="Z438" i="2" s="1"/>
  <c r="R440" i="2"/>
  <c r="AE439" i="2"/>
  <c r="AD439" i="2"/>
  <c r="AG439" i="2" s="1"/>
  <c r="AL439" i="2" s="1"/>
  <c r="AU439" i="2" s="1"/>
  <c r="AC73" i="2"/>
  <c r="Y73" i="2" s="1"/>
  <c r="Z73" i="2" s="1"/>
  <c r="R75" i="2"/>
  <c r="AE74" i="2"/>
  <c r="AD74" i="2"/>
  <c r="AG74" i="2" s="1"/>
  <c r="AL74" i="2" s="1"/>
  <c r="AU74" i="2" s="1"/>
  <c r="AC74" i="2" l="1"/>
  <c r="Y74" i="2" s="1"/>
  <c r="Z74" i="2" s="1"/>
  <c r="R76" i="2"/>
  <c r="AE75" i="2"/>
  <c r="AD75" i="2"/>
  <c r="AG75" i="2" s="1"/>
  <c r="AL75" i="2" s="1"/>
  <c r="AU75" i="2" s="1"/>
  <c r="AC439" i="2"/>
  <c r="Y439" i="2" s="1"/>
  <c r="Z439" i="2" s="1"/>
  <c r="R441" i="2"/>
  <c r="AE440" i="2"/>
  <c r="AD440" i="2"/>
  <c r="AG440" i="2" s="1"/>
  <c r="AL440" i="2" s="1"/>
  <c r="AU440" i="2" s="1"/>
  <c r="AC805" i="2"/>
  <c r="Y805" i="2" s="1"/>
  <c r="Z805" i="2" s="1"/>
  <c r="R807" i="2"/>
  <c r="AE806" i="2"/>
  <c r="AD806" i="2"/>
  <c r="AG806" i="2" s="1"/>
  <c r="AL806" i="2" s="1"/>
  <c r="AU806" i="2" s="1"/>
  <c r="AC1170" i="2"/>
  <c r="Y1170" i="2" s="1"/>
  <c r="Z1170" i="2" s="1"/>
  <c r="R1172" i="2"/>
  <c r="AE1171" i="2"/>
  <c r="AD1171" i="2"/>
  <c r="AG1171" i="2" s="1"/>
  <c r="AL1171" i="2" s="1"/>
  <c r="AU1171" i="2" s="1"/>
  <c r="AC1534" i="2"/>
  <c r="Y1534" i="2" s="1"/>
  <c r="Z1534" i="2" s="1"/>
  <c r="R1536" i="2"/>
  <c r="AE1535" i="2"/>
  <c r="AD1535" i="2"/>
  <c r="AG1535" i="2" s="1"/>
  <c r="AL1535" i="2" s="1"/>
  <c r="AU1535" i="2" s="1"/>
  <c r="AC1899" i="2"/>
  <c r="Y1899" i="2" s="1"/>
  <c r="Z1899" i="2" s="1"/>
  <c r="R1901" i="2"/>
  <c r="AE1900" i="2"/>
  <c r="AD1900" i="2"/>
  <c r="AG1900" i="2" s="1"/>
  <c r="AL1900" i="2" s="1"/>
  <c r="AU1900" i="2" s="1"/>
  <c r="AC1900" i="2" l="1"/>
  <c r="Y1900" i="2" s="1"/>
  <c r="Z1900" i="2" s="1"/>
  <c r="R1902" i="2"/>
  <c r="AE1901" i="2"/>
  <c r="AD1901" i="2"/>
  <c r="AG1901" i="2" s="1"/>
  <c r="AL1901" i="2" s="1"/>
  <c r="AC1535" i="2"/>
  <c r="Y1535" i="2" s="1"/>
  <c r="Z1535" i="2" s="1"/>
  <c r="R1537" i="2"/>
  <c r="AE1536" i="2"/>
  <c r="AD1536" i="2"/>
  <c r="AG1536" i="2" s="1"/>
  <c r="AL1536" i="2" s="1"/>
  <c r="AU1536" i="2" s="1"/>
  <c r="AC1171" i="2"/>
  <c r="Y1171" i="2" s="1"/>
  <c r="Z1171" i="2" s="1"/>
  <c r="R1173" i="2"/>
  <c r="AE1172" i="2"/>
  <c r="AD1172" i="2"/>
  <c r="AG1172" i="2" s="1"/>
  <c r="AL1172" i="2" s="1"/>
  <c r="AU1172" i="2" s="1"/>
  <c r="AC806" i="2"/>
  <c r="Y806" i="2" s="1"/>
  <c r="Z806" i="2" s="1"/>
  <c r="R808" i="2"/>
  <c r="AE807" i="2"/>
  <c r="AD807" i="2"/>
  <c r="AG807" i="2" s="1"/>
  <c r="AL807" i="2" s="1"/>
  <c r="AU807" i="2" s="1"/>
  <c r="AC440" i="2"/>
  <c r="Y440" i="2" s="1"/>
  <c r="Z440" i="2" s="1"/>
  <c r="R442" i="2"/>
  <c r="AE441" i="2"/>
  <c r="AD441" i="2"/>
  <c r="AG441" i="2" s="1"/>
  <c r="AL441" i="2" s="1"/>
  <c r="AU441" i="2" s="1"/>
  <c r="AC75" i="2"/>
  <c r="Y75" i="2" s="1"/>
  <c r="Z75" i="2" s="1"/>
  <c r="R77" i="2"/>
  <c r="AE76" i="2"/>
  <c r="AD76" i="2"/>
  <c r="AG76" i="2" s="1"/>
  <c r="AL76" i="2" s="1"/>
  <c r="AU76" i="2" s="1"/>
  <c r="AC76" i="2" l="1"/>
  <c r="Y76" i="2" s="1"/>
  <c r="Z76" i="2" s="1"/>
  <c r="R78" i="2"/>
  <c r="AE77" i="2"/>
  <c r="AD77" i="2"/>
  <c r="AG77" i="2" s="1"/>
  <c r="AL77" i="2" s="1"/>
  <c r="AU77" i="2" s="1"/>
  <c r="AC441" i="2"/>
  <c r="Y441" i="2" s="1"/>
  <c r="Z441" i="2" s="1"/>
  <c r="R443" i="2"/>
  <c r="AE442" i="2"/>
  <c r="AD442" i="2"/>
  <c r="AG442" i="2" s="1"/>
  <c r="AL442" i="2" s="1"/>
  <c r="AU442" i="2" s="1"/>
  <c r="AC807" i="2"/>
  <c r="Y807" i="2" s="1"/>
  <c r="Z807" i="2" s="1"/>
  <c r="R809" i="2"/>
  <c r="AE808" i="2"/>
  <c r="AD808" i="2"/>
  <c r="AG808" i="2" s="1"/>
  <c r="AL808" i="2" s="1"/>
  <c r="AU808" i="2" s="1"/>
  <c r="AC1172" i="2"/>
  <c r="Y1172" i="2" s="1"/>
  <c r="Z1172" i="2" s="1"/>
  <c r="R1174" i="2"/>
  <c r="AE1173" i="2"/>
  <c r="AD1173" i="2"/>
  <c r="AG1173" i="2" s="1"/>
  <c r="AL1173" i="2" s="1"/>
  <c r="AU1173" i="2" s="1"/>
  <c r="AC1536" i="2"/>
  <c r="Y1536" i="2" s="1"/>
  <c r="Z1536" i="2" s="1"/>
  <c r="R1538" i="2"/>
  <c r="AE1537" i="2"/>
  <c r="AD1537" i="2"/>
  <c r="AG1537" i="2" s="1"/>
  <c r="AL1537" i="2" s="1"/>
  <c r="AU1537" i="2" s="1"/>
  <c r="AC1901" i="2"/>
  <c r="Y1901" i="2" s="1"/>
  <c r="Z1901" i="2" s="1"/>
  <c r="R1903" i="2"/>
  <c r="AE1902" i="2"/>
  <c r="AD1902" i="2"/>
  <c r="AG1902" i="2" s="1"/>
  <c r="AL1902" i="2" s="1"/>
  <c r="AU1902" i="2" s="1"/>
  <c r="AC1902" i="2" l="1"/>
  <c r="Y1902" i="2" s="1"/>
  <c r="Z1902" i="2" s="1"/>
  <c r="R1904" i="2"/>
  <c r="AE1903" i="2"/>
  <c r="AD1903" i="2"/>
  <c r="AG1903" i="2" s="1"/>
  <c r="AL1903" i="2" s="1"/>
  <c r="AU1903" i="2" s="1"/>
  <c r="AC1537" i="2"/>
  <c r="Y1537" i="2" s="1"/>
  <c r="Z1537" i="2" s="1"/>
  <c r="R1539" i="2"/>
  <c r="AE1538" i="2"/>
  <c r="AD1538" i="2"/>
  <c r="AG1538" i="2" s="1"/>
  <c r="AL1538" i="2" s="1"/>
  <c r="AU1538" i="2" s="1"/>
  <c r="AC1173" i="2"/>
  <c r="Y1173" i="2" s="1"/>
  <c r="Z1173" i="2" s="1"/>
  <c r="R1175" i="2"/>
  <c r="AE1174" i="2"/>
  <c r="AD1174" i="2"/>
  <c r="AG1174" i="2" s="1"/>
  <c r="AL1174" i="2" s="1"/>
  <c r="AC808" i="2"/>
  <c r="Y808" i="2" s="1"/>
  <c r="Z808" i="2" s="1"/>
  <c r="R810" i="2"/>
  <c r="AE809" i="2"/>
  <c r="AD809" i="2"/>
  <c r="AG809" i="2" s="1"/>
  <c r="AL809" i="2" s="1"/>
  <c r="AU809" i="2" s="1"/>
  <c r="AC442" i="2"/>
  <c r="Y442" i="2" s="1"/>
  <c r="Z442" i="2" s="1"/>
  <c r="R444" i="2"/>
  <c r="AE443" i="2"/>
  <c r="AD443" i="2"/>
  <c r="AG443" i="2" s="1"/>
  <c r="AL443" i="2" s="1"/>
  <c r="AU443" i="2" s="1"/>
  <c r="AC77" i="2"/>
  <c r="Y77" i="2" s="1"/>
  <c r="Z77" i="2" s="1"/>
  <c r="R79" i="2"/>
  <c r="AE78" i="2"/>
  <c r="AD78" i="2"/>
  <c r="AG78" i="2" s="1"/>
  <c r="AL78" i="2" s="1"/>
  <c r="AU78" i="2" s="1"/>
  <c r="AC78" i="2" l="1"/>
  <c r="Y78" i="2" s="1"/>
  <c r="Z78" i="2" s="1"/>
  <c r="R80" i="2"/>
  <c r="AE79" i="2"/>
  <c r="AD79" i="2"/>
  <c r="AG79" i="2" s="1"/>
  <c r="AL79" i="2" s="1"/>
  <c r="AU79" i="2" s="1"/>
  <c r="AC443" i="2"/>
  <c r="Y443" i="2" s="1"/>
  <c r="Z443" i="2" s="1"/>
  <c r="R445" i="2"/>
  <c r="AE444" i="2"/>
  <c r="AD444" i="2"/>
  <c r="AG444" i="2" s="1"/>
  <c r="AL444" i="2" s="1"/>
  <c r="AU444" i="2" s="1"/>
  <c r="AC809" i="2"/>
  <c r="Y809" i="2" s="1"/>
  <c r="Z809" i="2" s="1"/>
  <c r="R811" i="2"/>
  <c r="AE810" i="2"/>
  <c r="AD810" i="2"/>
  <c r="AG810" i="2" s="1"/>
  <c r="AL810" i="2" s="1"/>
  <c r="AU810" i="2" s="1"/>
  <c r="AC1174" i="2"/>
  <c r="Y1174" i="2" s="1"/>
  <c r="Z1174" i="2" s="1"/>
  <c r="R1176" i="2"/>
  <c r="AE1175" i="2"/>
  <c r="AD1175" i="2"/>
  <c r="AG1175" i="2" s="1"/>
  <c r="AL1175" i="2" s="1"/>
  <c r="AC1538" i="2"/>
  <c r="Y1538" i="2" s="1"/>
  <c r="Z1538" i="2" s="1"/>
  <c r="R1540" i="2"/>
  <c r="AE1539" i="2"/>
  <c r="AD1539" i="2"/>
  <c r="AG1539" i="2" s="1"/>
  <c r="AL1539" i="2" s="1"/>
  <c r="AU1539" i="2" s="1"/>
  <c r="AC1903" i="2"/>
  <c r="Y1903" i="2" s="1"/>
  <c r="Z1903" i="2" s="1"/>
  <c r="R1905" i="2"/>
  <c r="AE1904" i="2"/>
  <c r="AD1904" i="2"/>
  <c r="AG1904" i="2" s="1"/>
  <c r="AL1904" i="2" s="1"/>
  <c r="AU1904" i="2" s="1"/>
  <c r="AC1904" i="2" l="1"/>
  <c r="Y1904" i="2" s="1"/>
  <c r="Z1904" i="2" s="1"/>
  <c r="R1906" i="2"/>
  <c r="AE1905" i="2"/>
  <c r="AD1905" i="2"/>
  <c r="AG1905" i="2" s="1"/>
  <c r="AL1905" i="2" s="1"/>
  <c r="AU1905" i="2" s="1"/>
  <c r="AC1539" i="2"/>
  <c r="Y1539" i="2" s="1"/>
  <c r="Z1539" i="2" s="1"/>
  <c r="R1541" i="2"/>
  <c r="AE1540" i="2"/>
  <c r="AD1540" i="2"/>
  <c r="AG1540" i="2" s="1"/>
  <c r="AL1540" i="2" s="1"/>
  <c r="AU1540" i="2" s="1"/>
  <c r="AC1175" i="2"/>
  <c r="Y1175" i="2" s="1"/>
  <c r="Z1175" i="2" s="1"/>
  <c r="R1177" i="2"/>
  <c r="AE1176" i="2"/>
  <c r="AD1176" i="2"/>
  <c r="AG1176" i="2" s="1"/>
  <c r="AL1176" i="2" s="1"/>
  <c r="AC810" i="2"/>
  <c r="Y810" i="2" s="1"/>
  <c r="Z810" i="2" s="1"/>
  <c r="R812" i="2"/>
  <c r="AE811" i="2"/>
  <c r="AD811" i="2"/>
  <c r="AG811" i="2" s="1"/>
  <c r="AL811" i="2" s="1"/>
  <c r="AU811" i="2" s="1"/>
  <c r="AC444" i="2"/>
  <c r="Y444" i="2" s="1"/>
  <c r="Z444" i="2" s="1"/>
  <c r="R446" i="2"/>
  <c r="AE445" i="2"/>
  <c r="AD445" i="2"/>
  <c r="AG445" i="2" s="1"/>
  <c r="AL445" i="2" s="1"/>
  <c r="AC79" i="2"/>
  <c r="Y79" i="2" s="1"/>
  <c r="Z79" i="2" s="1"/>
  <c r="R81" i="2"/>
  <c r="AE80" i="2"/>
  <c r="AD80" i="2"/>
  <c r="AG80" i="2" s="1"/>
  <c r="AL80" i="2" s="1"/>
  <c r="AU80" i="2" s="1"/>
  <c r="AC80" i="2" l="1"/>
  <c r="Y80" i="2" s="1"/>
  <c r="Z80" i="2" s="1"/>
  <c r="R82" i="2"/>
  <c r="AE81" i="2"/>
  <c r="AD81" i="2"/>
  <c r="AG81" i="2" s="1"/>
  <c r="AL81" i="2" s="1"/>
  <c r="AU81" i="2" s="1"/>
  <c r="AC445" i="2"/>
  <c r="Y445" i="2" s="1"/>
  <c r="Z445" i="2" s="1"/>
  <c r="R447" i="2"/>
  <c r="AE446" i="2"/>
  <c r="AD446" i="2"/>
  <c r="AG446" i="2" s="1"/>
  <c r="AL446" i="2" s="1"/>
  <c r="AU446" i="2" s="1"/>
  <c r="AC811" i="2"/>
  <c r="Y811" i="2" s="1"/>
  <c r="Z811" i="2" s="1"/>
  <c r="R813" i="2"/>
  <c r="AE812" i="2"/>
  <c r="AD812" i="2"/>
  <c r="AG812" i="2" s="1"/>
  <c r="AL812" i="2" s="1"/>
  <c r="AU812" i="2" s="1"/>
  <c r="AC1176" i="2"/>
  <c r="Y1176" i="2" s="1"/>
  <c r="Z1176" i="2" s="1"/>
  <c r="R1178" i="2"/>
  <c r="AE1177" i="2"/>
  <c r="AD1177" i="2"/>
  <c r="AG1177" i="2" s="1"/>
  <c r="AL1177" i="2" s="1"/>
  <c r="AC1540" i="2"/>
  <c r="Y1540" i="2" s="1"/>
  <c r="Z1540" i="2" s="1"/>
  <c r="R1542" i="2"/>
  <c r="AE1541" i="2"/>
  <c r="AD1541" i="2"/>
  <c r="AG1541" i="2" s="1"/>
  <c r="AL1541" i="2" s="1"/>
  <c r="AU1541" i="2" s="1"/>
  <c r="AC1905" i="2"/>
  <c r="Y1905" i="2" s="1"/>
  <c r="Z1905" i="2" s="1"/>
  <c r="R1907" i="2"/>
  <c r="AE1906" i="2"/>
  <c r="AD1906" i="2"/>
  <c r="AG1906" i="2" s="1"/>
  <c r="AL1906" i="2" s="1"/>
  <c r="AU1906" i="2" s="1"/>
  <c r="AC1906" i="2" l="1"/>
  <c r="Y1906" i="2" s="1"/>
  <c r="Z1906" i="2" s="1"/>
  <c r="R1908" i="2"/>
  <c r="AE1907" i="2"/>
  <c r="AD1907" i="2"/>
  <c r="AG1907" i="2" s="1"/>
  <c r="AL1907" i="2" s="1"/>
  <c r="AU1907" i="2" s="1"/>
  <c r="AC1541" i="2"/>
  <c r="Y1541" i="2" s="1"/>
  <c r="Z1541" i="2" s="1"/>
  <c r="R1543" i="2"/>
  <c r="AE1542" i="2"/>
  <c r="AD1542" i="2"/>
  <c r="AG1542" i="2" s="1"/>
  <c r="AL1542" i="2" s="1"/>
  <c r="AU1542" i="2" s="1"/>
  <c r="AC1177" i="2"/>
  <c r="Y1177" i="2" s="1"/>
  <c r="Z1177" i="2" s="1"/>
  <c r="R1179" i="2"/>
  <c r="AE1178" i="2"/>
  <c r="AD1178" i="2"/>
  <c r="AG1178" i="2" s="1"/>
  <c r="AL1178" i="2" s="1"/>
  <c r="AC812" i="2"/>
  <c r="Y812" i="2" s="1"/>
  <c r="Z812" i="2" s="1"/>
  <c r="R814" i="2"/>
  <c r="AE813" i="2"/>
  <c r="AD813" i="2"/>
  <c r="AG813" i="2" s="1"/>
  <c r="AL813" i="2" s="1"/>
  <c r="AU813" i="2" s="1"/>
  <c r="AC446" i="2"/>
  <c r="Y446" i="2" s="1"/>
  <c r="Z446" i="2" s="1"/>
  <c r="R448" i="2"/>
  <c r="AE447" i="2"/>
  <c r="AD447" i="2"/>
  <c r="AG447" i="2" s="1"/>
  <c r="AL447" i="2" s="1"/>
  <c r="AU447" i="2" s="1"/>
  <c r="AC81" i="2"/>
  <c r="Y81" i="2" s="1"/>
  <c r="Z81" i="2" s="1"/>
  <c r="R83" i="2"/>
  <c r="AE82" i="2"/>
  <c r="AD82" i="2"/>
  <c r="AG82" i="2" s="1"/>
  <c r="AL82" i="2" s="1"/>
  <c r="AU82" i="2" s="1"/>
  <c r="AC82" i="2" l="1"/>
  <c r="Y82" i="2" s="1"/>
  <c r="Z82" i="2" s="1"/>
  <c r="R84" i="2"/>
  <c r="AE83" i="2"/>
  <c r="AD83" i="2"/>
  <c r="AG83" i="2" s="1"/>
  <c r="AL83" i="2" s="1"/>
  <c r="AC447" i="2"/>
  <c r="Y447" i="2" s="1"/>
  <c r="Z447" i="2" s="1"/>
  <c r="R449" i="2"/>
  <c r="AE448" i="2"/>
  <c r="AD448" i="2"/>
  <c r="AG448" i="2" s="1"/>
  <c r="AL448" i="2" s="1"/>
  <c r="AU448" i="2" s="1"/>
  <c r="AC813" i="2"/>
  <c r="Y813" i="2" s="1"/>
  <c r="Z813" i="2" s="1"/>
  <c r="R815" i="2"/>
  <c r="AE814" i="2"/>
  <c r="AD814" i="2"/>
  <c r="AG814" i="2" s="1"/>
  <c r="AL814" i="2" s="1"/>
  <c r="AU814" i="2" s="1"/>
  <c r="AC1178" i="2"/>
  <c r="Y1178" i="2" s="1"/>
  <c r="Z1178" i="2" s="1"/>
  <c r="R1180" i="2"/>
  <c r="AE1179" i="2"/>
  <c r="AD1179" i="2"/>
  <c r="AG1179" i="2" s="1"/>
  <c r="AL1179" i="2" s="1"/>
  <c r="AC1542" i="2"/>
  <c r="Y1542" i="2" s="1"/>
  <c r="Z1542" i="2" s="1"/>
  <c r="R1544" i="2"/>
  <c r="AE1543" i="2"/>
  <c r="AD1543" i="2"/>
  <c r="AG1543" i="2" s="1"/>
  <c r="AL1543" i="2" s="1"/>
  <c r="AU1543" i="2" s="1"/>
  <c r="AC1907" i="2"/>
  <c r="Y1907" i="2" s="1"/>
  <c r="Z1907" i="2" s="1"/>
  <c r="R1909" i="2"/>
  <c r="AE1908" i="2"/>
  <c r="AD1908" i="2"/>
  <c r="AG1908" i="2" s="1"/>
  <c r="AL1908" i="2" s="1"/>
  <c r="AU1908" i="2" s="1"/>
  <c r="AC1908" i="2" l="1"/>
  <c r="Y1908" i="2" s="1"/>
  <c r="Z1908" i="2" s="1"/>
  <c r="R1910" i="2"/>
  <c r="AE1909" i="2"/>
  <c r="AD1909" i="2"/>
  <c r="AG1909" i="2" s="1"/>
  <c r="AL1909" i="2" s="1"/>
  <c r="AU1909" i="2" s="1"/>
  <c r="AC1543" i="2"/>
  <c r="Y1543" i="2" s="1"/>
  <c r="Z1543" i="2" s="1"/>
  <c r="R1545" i="2"/>
  <c r="AE1544" i="2"/>
  <c r="AD1544" i="2"/>
  <c r="AG1544" i="2" s="1"/>
  <c r="AL1544" i="2" s="1"/>
  <c r="AU1544" i="2" s="1"/>
  <c r="AC1179" i="2"/>
  <c r="Y1179" i="2" s="1"/>
  <c r="Z1179" i="2" s="1"/>
  <c r="R1181" i="2"/>
  <c r="AE1180" i="2"/>
  <c r="AD1180" i="2"/>
  <c r="AG1180" i="2" s="1"/>
  <c r="AL1180" i="2" s="1"/>
  <c r="AC814" i="2"/>
  <c r="Y814" i="2" s="1"/>
  <c r="Z814" i="2" s="1"/>
  <c r="R816" i="2"/>
  <c r="AE815" i="2"/>
  <c r="AD815" i="2"/>
  <c r="AG815" i="2" s="1"/>
  <c r="AL815" i="2" s="1"/>
  <c r="AU815" i="2" s="1"/>
  <c r="AC448" i="2"/>
  <c r="Y448" i="2" s="1"/>
  <c r="Z448" i="2" s="1"/>
  <c r="R450" i="2"/>
  <c r="AE449" i="2"/>
  <c r="AD449" i="2"/>
  <c r="AG449" i="2" s="1"/>
  <c r="AL449" i="2" s="1"/>
  <c r="AU449" i="2" s="1"/>
  <c r="AC83" i="2"/>
  <c r="Y83" i="2" s="1"/>
  <c r="Z83" i="2" s="1"/>
  <c r="R85" i="2"/>
  <c r="AE84" i="2"/>
  <c r="AD84" i="2"/>
  <c r="AG84" i="2" s="1"/>
  <c r="AL84" i="2" s="1"/>
  <c r="AU84" i="2" s="1"/>
  <c r="AC84" i="2" l="1"/>
  <c r="Y84" i="2" s="1"/>
  <c r="Z84" i="2" s="1"/>
  <c r="R86" i="2"/>
  <c r="AE85" i="2"/>
  <c r="AD85" i="2"/>
  <c r="AG85" i="2" s="1"/>
  <c r="AL85" i="2" s="1"/>
  <c r="AU85" i="2" s="1"/>
  <c r="AC449" i="2"/>
  <c r="Y449" i="2" s="1"/>
  <c r="Z449" i="2" s="1"/>
  <c r="R451" i="2"/>
  <c r="AE450" i="2"/>
  <c r="AD450" i="2"/>
  <c r="AG450" i="2" s="1"/>
  <c r="AL450" i="2" s="1"/>
  <c r="AU450" i="2" s="1"/>
  <c r="AC815" i="2"/>
  <c r="Y815" i="2" s="1"/>
  <c r="Z815" i="2" s="1"/>
  <c r="R817" i="2"/>
  <c r="AE816" i="2"/>
  <c r="AD816" i="2"/>
  <c r="AG816" i="2" s="1"/>
  <c r="AL816" i="2" s="1"/>
  <c r="AU816" i="2" s="1"/>
  <c r="AC1180" i="2"/>
  <c r="Y1180" i="2" s="1"/>
  <c r="Z1180" i="2" s="1"/>
  <c r="R1182" i="2"/>
  <c r="AE1181" i="2"/>
  <c r="AD1181" i="2"/>
  <c r="AG1181" i="2" s="1"/>
  <c r="AL1181" i="2" s="1"/>
  <c r="AC1544" i="2"/>
  <c r="Y1544" i="2" s="1"/>
  <c r="Z1544" i="2" s="1"/>
  <c r="R1546" i="2"/>
  <c r="AE1545" i="2"/>
  <c r="AD1545" i="2"/>
  <c r="AG1545" i="2" s="1"/>
  <c r="AL1545" i="2" s="1"/>
  <c r="AU1545" i="2" s="1"/>
  <c r="AC1909" i="2"/>
  <c r="Y1909" i="2" s="1"/>
  <c r="Z1909" i="2" s="1"/>
  <c r="R1911" i="2"/>
  <c r="AE1910" i="2"/>
  <c r="AD1910" i="2"/>
  <c r="AG1910" i="2" s="1"/>
  <c r="AL1910" i="2" s="1"/>
  <c r="AC1910" i="2" l="1"/>
  <c r="Y1910" i="2" s="1"/>
  <c r="Z1910" i="2" s="1"/>
  <c r="R1912" i="2"/>
  <c r="AE1911" i="2"/>
  <c r="AD1911" i="2"/>
  <c r="AG1911" i="2" s="1"/>
  <c r="AL1911" i="2" s="1"/>
  <c r="AU1911" i="2" s="1"/>
  <c r="AC1545" i="2"/>
  <c r="Y1545" i="2" s="1"/>
  <c r="Z1545" i="2" s="1"/>
  <c r="R1547" i="2"/>
  <c r="AE1546" i="2"/>
  <c r="AD1546" i="2"/>
  <c r="AG1546" i="2" s="1"/>
  <c r="AL1546" i="2" s="1"/>
  <c r="AU1546" i="2" s="1"/>
  <c r="AC1181" i="2"/>
  <c r="Y1181" i="2" s="1"/>
  <c r="Z1181" i="2" s="1"/>
  <c r="R1183" i="2"/>
  <c r="AE1182" i="2"/>
  <c r="AD1182" i="2"/>
  <c r="AG1182" i="2" s="1"/>
  <c r="AL1182" i="2" s="1"/>
  <c r="AU1182" i="2" s="1"/>
  <c r="AC816" i="2"/>
  <c r="Y816" i="2" s="1"/>
  <c r="Z816" i="2" s="1"/>
  <c r="R818" i="2"/>
  <c r="AE817" i="2"/>
  <c r="AD817" i="2"/>
  <c r="AG817" i="2" s="1"/>
  <c r="AL817" i="2" s="1"/>
  <c r="AU817" i="2" s="1"/>
  <c r="AC450" i="2"/>
  <c r="Y450" i="2" s="1"/>
  <c r="Z450" i="2" s="1"/>
  <c r="R452" i="2"/>
  <c r="AE451" i="2"/>
  <c r="AD451" i="2"/>
  <c r="AG451" i="2" s="1"/>
  <c r="AL451" i="2" s="1"/>
  <c r="AU451" i="2" s="1"/>
  <c r="AC85" i="2"/>
  <c r="Y85" i="2" s="1"/>
  <c r="Z85" i="2" s="1"/>
  <c r="R87" i="2"/>
  <c r="AE86" i="2"/>
  <c r="AD86" i="2"/>
  <c r="AG86" i="2" s="1"/>
  <c r="AL86" i="2" s="1"/>
  <c r="AU86" i="2" s="1"/>
  <c r="AC86" i="2" l="1"/>
  <c r="Y86" i="2" s="1"/>
  <c r="Z86" i="2" s="1"/>
  <c r="R88" i="2"/>
  <c r="AE87" i="2"/>
  <c r="AD87" i="2"/>
  <c r="AG87" i="2" s="1"/>
  <c r="AL87" i="2" s="1"/>
  <c r="AU87" i="2" s="1"/>
  <c r="AC451" i="2"/>
  <c r="Y451" i="2" s="1"/>
  <c r="Z451" i="2" s="1"/>
  <c r="R453" i="2"/>
  <c r="AE452" i="2"/>
  <c r="AD452" i="2"/>
  <c r="AG452" i="2" s="1"/>
  <c r="AL452" i="2" s="1"/>
  <c r="AU452" i="2" s="1"/>
  <c r="AC817" i="2"/>
  <c r="Y817" i="2" s="1"/>
  <c r="Z817" i="2" s="1"/>
  <c r="R819" i="2"/>
  <c r="AE818" i="2"/>
  <c r="AD818" i="2"/>
  <c r="AG818" i="2" s="1"/>
  <c r="AL818" i="2" s="1"/>
  <c r="AU818" i="2" s="1"/>
  <c r="AC1182" i="2"/>
  <c r="Y1182" i="2" s="1"/>
  <c r="Z1182" i="2" s="1"/>
  <c r="R1184" i="2"/>
  <c r="AE1183" i="2"/>
  <c r="AD1183" i="2"/>
  <c r="AG1183" i="2" s="1"/>
  <c r="AL1183" i="2" s="1"/>
  <c r="AU1183" i="2" s="1"/>
  <c r="AC1546" i="2"/>
  <c r="Y1546" i="2" s="1"/>
  <c r="Z1546" i="2" s="1"/>
  <c r="R1548" i="2"/>
  <c r="AE1547" i="2"/>
  <c r="AD1547" i="2"/>
  <c r="AG1547" i="2" s="1"/>
  <c r="AL1547" i="2" s="1"/>
  <c r="AU1547" i="2" s="1"/>
  <c r="AC1911" i="2"/>
  <c r="Y1911" i="2" s="1"/>
  <c r="Z1911" i="2" s="1"/>
  <c r="R1913" i="2"/>
  <c r="AE1912" i="2"/>
  <c r="AD1912" i="2"/>
  <c r="AG1912" i="2" s="1"/>
  <c r="AL1912" i="2" s="1"/>
  <c r="AU1912" i="2" s="1"/>
  <c r="AC1912" i="2" l="1"/>
  <c r="Y1912" i="2" s="1"/>
  <c r="Z1912" i="2" s="1"/>
  <c r="R1914" i="2"/>
  <c r="AE1913" i="2"/>
  <c r="AD1913" i="2"/>
  <c r="AG1913" i="2" s="1"/>
  <c r="AL1913" i="2" s="1"/>
  <c r="AU1913" i="2" s="1"/>
  <c r="AC1547" i="2"/>
  <c r="Y1547" i="2" s="1"/>
  <c r="Z1547" i="2" s="1"/>
  <c r="R1549" i="2"/>
  <c r="AE1548" i="2"/>
  <c r="AD1548" i="2"/>
  <c r="AG1548" i="2" s="1"/>
  <c r="AL1548" i="2" s="1"/>
  <c r="AU1548" i="2" s="1"/>
  <c r="AC1183" i="2"/>
  <c r="Y1183" i="2" s="1"/>
  <c r="Z1183" i="2" s="1"/>
  <c r="R1185" i="2"/>
  <c r="AE1184" i="2"/>
  <c r="AD1184" i="2"/>
  <c r="AG1184" i="2" s="1"/>
  <c r="AL1184" i="2" s="1"/>
  <c r="AU1184" i="2" s="1"/>
  <c r="AC818" i="2"/>
  <c r="Y818" i="2" s="1"/>
  <c r="Z818" i="2" s="1"/>
  <c r="R820" i="2"/>
  <c r="AE819" i="2"/>
  <c r="AD819" i="2"/>
  <c r="AG819" i="2" s="1"/>
  <c r="AL819" i="2" s="1"/>
  <c r="AU819" i="2" s="1"/>
  <c r="AC452" i="2"/>
  <c r="Y452" i="2" s="1"/>
  <c r="Z452" i="2" s="1"/>
  <c r="R454" i="2"/>
  <c r="AE453" i="2"/>
  <c r="AD453" i="2"/>
  <c r="AG453" i="2" s="1"/>
  <c r="AL453" i="2" s="1"/>
  <c r="AU453" i="2" s="1"/>
  <c r="AC87" i="2"/>
  <c r="Y87" i="2" s="1"/>
  <c r="Z87" i="2" s="1"/>
  <c r="R89" i="2"/>
  <c r="AE88" i="2"/>
  <c r="AD88" i="2"/>
  <c r="AG88" i="2" s="1"/>
  <c r="AL88" i="2" s="1"/>
  <c r="AU88" i="2" s="1"/>
  <c r="AC88" i="2" l="1"/>
  <c r="Y88" i="2" s="1"/>
  <c r="Z88" i="2" s="1"/>
  <c r="R90" i="2"/>
  <c r="AE89" i="2"/>
  <c r="AD89" i="2"/>
  <c r="AG89" i="2" s="1"/>
  <c r="AL89" i="2" s="1"/>
  <c r="AU89" i="2" s="1"/>
  <c r="AC453" i="2"/>
  <c r="Y453" i="2" s="1"/>
  <c r="Z453" i="2" s="1"/>
  <c r="R455" i="2"/>
  <c r="AE454" i="2"/>
  <c r="AD454" i="2"/>
  <c r="AG454" i="2" s="1"/>
  <c r="AL454" i="2" s="1"/>
  <c r="AU454" i="2" s="1"/>
  <c r="AC819" i="2"/>
  <c r="Y819" i="2" s="1"/>
  <c r="Z819" i="2" s="1"/>
  <c r="R821" i="2"/>
  <c r="AE820" i="2"/>
  <c r="AD820" i="2"/>
  <c r="AG820" i="2" s="1"/>
  <c r="AL820" i="2" s="1"/>
  <c r="AU820" i="2" s="1"/>
  <c r="AC1184" i="2"/>
  <c r="Y1184" i="2" s="1"/>
  <c r="Z1184" i="2" s="1"/>
  <c r="R1186" i="2"/>
  <c r="AE1185" i="2"/>
  <c r="AD1185" i="2"/>
  <c r="AG1185" i="2" s="1"/>
  <c r="AL1185" i="2" s="1"/>
  <c r="AU1185" i="2" s="1"/>
  <c r="AC1548" i="2"/>
  <c r="Y1548" i="2" s="1"/>
  <c r="Z1548" i="2" s="1"/>
  <c r="R1550" i="2"/>
  <c r="AE1549" i="2"/>
  <c r="AD1549" i="2"/>
  <c r="AG1549" i="2" s="1"/>
  <c r="AL1549" i="2" s="1"/>
  <c r="AU1549" i="2" s="1"/>
  <c r="AC1913" i="2"/>
  <c r="Y1913" i="2" s="1"/>
  <c r="Z1913" i="2" s="1"/>
  <c r="R1915" i="2"/>
  <c r="AE1914" i="2"/>
  <c r="AD1914" i="2"/>
  <c r="AG1914" i="2" s="1"/>
  <c r="AL1914" i="2" s="1"/>
  <c r="AU1914" i="2" s="1"/>
  <c r="AC1914" i="2" l="1"/>
  <c r="Y1914" i="2" s="1"/>
  <c r="Z1914" i="2" s="1"/>
  <c r="R1916" i="2"/>
  <c r="AE1915" i="2"/>
  <c r="AD1915" i="2"/>
  <c r="AG1915" i="2" s="1"/>
  <c r="AL1915" i="2" s="1"/>
  <c r="AU1915" i="2" s="1"/>
  <c r="AC1549" i="2"/>
  <c r="Y1549" i="2" s="1"/>
  <c r="Z1549" i="2" s="1"/>
  <c r="R1551" i="2"/>
  <c r="AE1550" i="2"/>
  <c r="AD1550" i="2"/>
  <c r="AG1550" i="2" s="1"/>
  <c r="AL1550" i="2" s="1"/>
  <c r="AU1550" i="2" s="1"/>
  <c r="AC1185" i="2"/>
  <c r="Y1185" i="2" s="1"/>
  <c r="Z1185" i="2" s="1"/>
  <c r="R1187" i="2"/>
  <c r="AE1186" i="2"/>
  <c r="AD1186" i="2"/>
  <c r="AG1186" i="2" s="1"/>
  <c r="AL1186" i="2" s="1"/>
  <c r="AU1186" i="2" s="1"/>
  <c r="AC820" i="2"/>
  <c r="Y820" i="2" s="1"/>
  <c r="Z820" i="2" s="1"/>
  <c r="R822" i="2"/>
  <c r="AE821" i="2"/>
  <c r="AD821" i="2"/>
  <c r="AG821" i="2" s="1"/>
  <c r="AL821" i="2" s="1"/>
  <c r="AU821" i="2" s="1"/>
  <c r="AC454" i="2"/>
  <c r="Y454" i="2" s="1"/>
  <c r="Z454" i="2" s="1"/>
  <c r="R456" i="2"/>
  <c r="AE455" i="2"/>
  <c r="AD455" i="2"/>
  <c r="AG455" i="2" s="1"/>
  <c r="AL455" i="2" s="1"/>
  <c r="AU455" i="2" s="1"/>
  <c r="AC89" i="2"/>
  <c r="Y89" i="2" s="1"/>
  <c r="Z89" i="2" s="1"/>
  <c r="R91" i="2"/>
  <c r="AE90" i="2"/>
  <c r="AD90" i="2"/>
  <c r="AG90" i="2" s="1"/>
  <c r="AL90" i="2" s="1"/>
  <c r="AU90" i="2" s="1"/>
  <c r="AC90" i="2" l="1"/>
  <c r="Y90" i="2" s="1"/>
  <c r="Z90" i="2" s="1"/>
  <c r="R92" i="2"/>
  <c r="AE91" i="2"/>
  <c r="AD91" i="2"/>
  <c r="AG91" i="2" s="1"/>
  <c r="AL91" i="2" s="1"/>
  <c r="AU91" i="2" s="1"/>
  <c r="M4" i="2" s="1"/>
  <c r="AC455" i="2"/>
  <c r="Y455" i="2" s="1"/>
  <c r="Z455" i="2" s="1"/>
  <c r="R457" i="2"/>
  <c r="AE456" i="2"/>
  <c r="AD456" i="2"/>
  <c r="AG456" i="2" s="1"/>
  <c r="AL456" i="2" s="1"/>
  <c r="AU456" i="2" s="1"/>
  <c r="AC821" i="2"/>
  <c r="Y821" i="2" s="1"/>
  <c r="Z821" i="2" s="1"/>
  <c r="R823" i="2"/>
  <c r="AE822" i="2"/>
  <c r="AD822" i="2"/>
  <c r="AG822" i="2" s="1"/>
  <c r="AL822" i="2" s="1"/>
  <c r="AU822" i="2" s="1"/>
  <c r="M28" i="2" s="1"/>
  <c r="AC1186" i="2"/>
  <c r="Y1186" i="2" s="1"/>
  <c r="Z1186" i="2" s="1"/>
  <c r="R1188" i="2"/>
  <c r="AE1187" i="2"/>
  <c r="AD1187" i="2"/>
  <c r="AG1187" i="2" s="1"/>
  <c r="AL1187" i="2" s="1"/>
  <c r="AU1187" i="2" s="1"/>
  <c r="M40" i="2" s="1"/>
  <c r="AC1550" i="2"/>
  <c r="Y1550" i="2" s="1"/>
  <c r="Z1550" i="2" s="1"/>
  <c r="R1552" i="2"/>
  <c r="AE1551" i="2"/>
  <c r="AD1551" i="2"/>
  <c r="AG1551" i="2" s="1"/>
  <c r="AL1551" i="2" s="1"/>
  <c r="AU1551" i="2" s="1"/>
  <c r="M52" i="2" s="1"/>
  <c r="AC1915" i="2"/>
  <c r="Y1915" i="2" s="1"/>
  <c r="Z1915" i="2" s="1"/>
  <c r="R1917" i="2"/>
  <c r="AE1916" i="2"/>
  <c r="AD1916" i="2"/>
  <c r="AG1916" i="2" s="1"/>
  <c r="AL1916" i="2" s="1"/>
  <c r="AU1916" i="2" s="1"/>
  <c r="AC1916" i="2" l="1"/>
  <c r="Y1916" i="2" s="1"/>
  <c r="Z1916" i="2" s="1"/>
  <c r="R1918" i="2"/>
  <c r="AE1917" i="2"/>
  <c r="AD1917" i="2"/>
  <c r="AG1917" i="2" s="1"/>
  <c r="AL1917" i="2" s="1"/>
  <c r="AU1917" i="2" s="1"/>
  <c r="M64" i="2" s="1"/>
  <c r="AC1551" i="2"/>
  <c r="Y1551" i="2" s="1"/>
  <c r="Z1551" i="2" s="1"/>
  <c r="K52" i="2" s="1"/>
  <c r="E52" i="1" s="1"/>
  <c r="R1553" i="2"/>
  <c r="AE1552" i="2"/>
  <c r="AD1552" i="2"/>
  <c r="AG1552" i="2" s="1"/>
  <c r="AL1552" i="2" s="1"/>
  <c r="AU1552" i="2" s="1"/>
  <c r="AC1187" i="2"/>
  <c r="Y1187" i="2" s="1"/>
  <c r="Z1187" i="2" s="1"/>
  <c r="K40" i="2" s="1"/>
  <c r="E40" i="1" s="1"/>
  <c r="R1189" i="2"/>
  <c r="AE1188" i="2"/>
  <c r="AD1188" i="2"/>
  <c r="AG1188" i="2" s="1"/>
  <c r="AL1188" i="2" s="1"/>
  <c r="AU1188" i="2" s="1"/>
  <c r="AC822" i="2"/>
  <c r="Y822" i="2" s="1"/>
  <c r="Z822" i="2" s="1"/>
  <c r="K28" i="2" s="1"/>
  <c r="E28" i="1" s="1"/>
  <c r="R824" i="2"/>
  <c r="AE823" i="2"/>
  <c r="AD823" i="2"/>
  <c r="AG823" i="2" s="1"/>
  <c r="AL823" i="2" s="1"/>
  <c r="AU823" i="2" s="1"/>
  <c r="AC456" i="2"/>
  <c r="Y456" i="2" s="1"/>
  <c r="Z456" i="2" s="1"/>
  <c r="R458" i="2"/>
  <c r="AE457" i="2"/>
  <c r="AD457" i="2"/>
  <c r="AG457" i="2" s="1"/>
  <c r="AL457" i="2" s="1"/>
  <c r="AU457" i="2" s="1"/>
  <c r="M16" i="2" s="1"/>
  <c r="AC91" i="2"/>
  <c r="Y91" i="2" s="1"/>
  <c r="Z91" i="2" s="1"/>
  <c r="K4" i="2" s="1"/>
  <c r="E4" i="1" s="1"/>
  <c r="R93" i="2"/>
  <c r="AE92" i="2"/>
  <c r="AD92" i="2"/>
  <c r="AG92" i="2" s="1"/>
  <c r="AL92" i="2" s="1"/>
  <c r="AU92" i="2" s="1"/>
  <c r="AC92" i="2" l="1"/>
  <c r="Y92" i="2" s="1"/>
  <c r="Z92" i="2" s="1"/>
  <c r="R94" i="2"/>
  <c r="AE93" i="2"/>
  <c r="AD93" i="2"/>
  <c r="AG93" i="2" s="1"/>
  <c r="AL93" i="2" s="1"/>
  <c r="AU93" i="2" s="1"/>
  <c r="AC457" i="2"/>
  <c r="Y457" i="2" s="1"/>
  <c r="Z457" i="2" s="1"/>
  <c r="K16" i="2" s="1"/>
  <c r="E16" i="1" s="1"/>
  <c r="R459" i="2"/>
  <c r="AE458" i="2"/>
  <c r="AD458" i="2"/>
  <c r="AG458" i="2" s="1"/>
  <c r="AL458" i="2" s="1"/>
  <c r="AU458" i="2" s="1"/>
  <c r="AC823" i="2"/>
  <c r="Y823" i="2" s="1"/>
  <c r="Z823" i="2" s="1"/>
  <c r="R825" i="2"/>
  <c r="AE824" i="2"/>
  <c r="AD824" i="2"/>
  <c r="AG824" i="2" s="1"/>
  <c r="AL824" i="2" s="1"/>
  <c r="AU824" i="2" s="1"/>
  <c r="AC1188" i="2"/>
  <c r="Y1188" i="2" s="1"/>
  <c r="Z1188" i="2" s="1"/>
  <c r="R1190" i="2"/>
  <c r="AE1189" i="2"/>
  <c r="AD1189" i="2"/>
  <c r="AG1189" i="2" s="1"/>
  <c r="AL1189" i="2" s="1"/>
  <c r="AU1189" i="2" s="1"/>
  <c r="AC1552" i="2"/>
  <c r="Y1552" i="2" s="1"/>
  <c r="Z1552" i="2" s="1"/>
  <c r="R1554" i="2"/>
  <c r="AE1553" i="2"/>
  <c r="AD1553" i="2"/>
  <c r="AG1553" i="2" s="1"/>
  <c r="AL1553" i="2" s="1"/>
  <c r="AU1553" i="2" s="1"/>
  <c r="AC1917" i="2"/>
  <c r="Y1917" i="2" s="1"/>
  <c r="Z1917" i="2" s="1"/>
  <c r="K64" i="2" s="1"/>
  <c r="E64" i="1" s="1"/>
  <c r="R1919" i="2"/>
  <c r="AE1918" i="2"/>
  <c r="AD1918" i="2"/>
  <c r="AG1918" i="2" s="1"/>
  <c r="AL1918" i="2" s="1"/>
  <c r="AU1918" i="2" s="1"/>
  <c r="AC1918" i="2" l="1"/>
  <c r="Y1918" i="2" s="1"/>
  <c r="Z1918" i="2" s="1"/>
  <c r="R1920" i="2"/>
  <c r="AE1919" i="2"/>
  <c r="AD1919" i="2"/>
  <c r="AG1919" i="2" s="1"/>
  <c r="AL1919" i="2" s="1"/>
  <c r="AU1919" i="2" s="1"/>
  <c r="AC1553" i="2"/>
  <c r="Y1553" i="2" s="1"/>
  <c r="Z1553" i="2" s="1"/>
  <c r="R1555" i="2"/>
  <c r="AE1554" i="2"/>
  <c r="AD1554" i="2"/>
  <c r="AG1554" i="2" s="1"/>
  <c r="AL1554" i="2" s="1"/>
  <c r="AU1554" i="2" s="1"/>
  <c r="AC1189" i="2"/>
  <c r="Y1189" i="2" s="1"/>
  <c r="Z1189" i="2" s="1"/>
  <c r="R1191" i="2"/>
  <c r="AE1190" i="2"/>
  <c r="AD1190" i="2"/>
  <c r="AG1190" i="2" s="1"/>
  <c r="AL1190" i="2" s="1"/>
  <c r="AU1190" i="2" s="1"/>
  <c r="AC824" i="2"/>
  <c r="Y824" i="2" s="1"/>
  <c r="Z824" i="2" s="1"/>
  <c r="R826" i="2"/>
  <c r="AE825" i="2"/>
  <c r="AD825" i="2"/>
  <c r="AG825" i="2" s="1"/>
  <c r="AL825" i="2" s="1"/>
  <c r="AU825" i="2" s="1"/>
  <c r="AC458" i="2"/>
  <c r="Y458" i="2" s="1"/>
  <c r="Z458" i="2" s="1"/>
  <c r="R460" i="2"/>
  <c r="AE459" i="2"/>
  <c r="AD459" i="2"/>
  <c r="AG459" i="2" s="1"/>
  <c r="AL459" i="2" s="1"/>
  <c r="AU459" i="2" s="1"/>
  <c r="AC93" i="2"/>
  <c r="Y93" i="2" s="1"/>
  <c r="Z93" i="2" s="1"/>
  <c r="R95" i="2"/>
  <c r="AE94" i="2"/>
  <c r="AD94" i="2"/>
  <c r="AG94" i="2" s="1"/>
  <c r="AL94" i="2" s="1"/>
  <c r="AU94" i="2" s="1"/>
  <c r="AC94" i="2" l="1"/>
  <c r="Y94" i="2" s="1"/>
  <c r="Z94" i="2" s="1"/>
  <c r="R96" i="2"/>
  <c r="AE95" i="2"/>
  <c r="AD95" i="2"/>
  <c r="AG95" i="2" s="1"/>
  <c r="AL95" i="2" s="1"/>
  <c r="AU95" i="2" s="1"/>
  <c r="AC459" i="2"/>
  <c r="Y459" i="2" s="1"/>
  <c r="Z459" i="2" s="1"/>
  <c r="R461" i="2"/>
  <c r="AE460" i="2"/>
  <c r="AD460" i="2"/>
  <c r="AG460" i="2" s="1"/>
  <c r="AL460" i="2" s="1"/>
  <c r="AU460" i="2" s="1"/>
  <c r="AC825" i="2"/>
  <c r="Y825" i="2" s="1"/>
  <c r="Z825" i="2" s="1"/>
  <c r="R827" i="2"/>
  <c r="AE826" i="2"/>
  <c r="AD826" i="2"/>
  <c r="AG826" i="2" s="1"/>
  <c r="AL826" i="2" s="1"/>
  <c r="AU826" i="2" s="1"/>
  <c r="AC1190" i="2"/>
  <c r="Y1190" i="2" s="1"/>
  <c r="Z1190" i="2" s="1"/>
  <c r="R1192" i="2"/>
  <c r="AE1191" i="2"/>
  <c r="AD1191" i="2"/>
  <c r="AG1191" i="2" s="1"/>
  <c r="AL1191" i="2" s="1"/>
  <c r="AU1191" i="2" s="1"/>
  <c r="AC1554" i="2"/>
  <c r="Y1554" i="2" s="1"/>
  <c r="Z1554" i="2" s="1"/>
  <c r="R1556" i="2"/>
  <c r="AE1555" i="2"/>
  <c r="AD1555" i="2"/>
  <c r="AG1555" i="2" s="1"/>
  <c r="AL1555" i="2" s="1"/>
  <c r="AU1555" i="2" s="1"/>
  <c r="AC1919" i="2"/>
  <c r="Y1919" i="2" s="1"/>
  <c r="Z1919" i="2" s="1"/>
  <c r="R1921" i="2"/>
  <c r="AE1920" i="2"/>
  <c r="AD1920" i="2"/>
  <c r="AG1920" i="2" s="1"/>
  <c r="AL1920" i="2" s="1"/>
  <c r="AU1920" i="2" s="1"/>
  <c r="AC1920" i="2" l="1"/>
  <c r="Y1920" i="2" s="1"/>
  <c r="Z1920" i="2" s="1"/>
  <c r="R1922" i="2"/>
  <c r="AE1921" i="2"/>
  <c r="AD1921" i="2"/>
  <c r="AG1921" i="2" s="1"/>
  <c r="AL1921" i="2" s="1"/>
  <c r="AU1921" i="2" s="1"/>
  <c r="AC1555" i="2"/>
  <c r="Y1555" i="2" s="1"/>
  <c r="Z1555" i="2" s="1"/>
  <c r="R1557" i="2"/>
  <c r="AE1556" i="2"/>
  <c r="AD1556" i="2"/>
  <c r="AG1556" i="2" s="1"/>
  <c r="AL1556" i="2" s="1"/>
  <c r="AU1556" i="2" s="1"/>
  <c r="AC1191" i="2"/>
  <c r="Y1191" i="2" s="1"/>
  <c r="Z1191" i="2" s="1"/>
  <c r="R1193" i="2"/>
  <c r="AE1192" i="2"/>
  <c r="AD1192" i="2"/>
  <c r="AG1192" i="2" s="1"/>
  <c r="AL1192" i="2" s="1"/>
  <c r="AU1192" i="2" s="1"/>
  <c r="AC826" i="2"/>
  <c r="Y826" i="2" s="1"/>
  <c r="Z826" i="2" s="1"/>
  <c r="R828" i="2"/>
  <c r="AE827" i="2"/>
  <c r="AD827" i="2"/>
  <c r="AG827" i="2" s="1"/>
  <c r="AL827" i="2" s="1"/>
  <c r="AU827" i="2" s="1"/>
  <c r="AC460" i="2"/>
  <c r="Y460" i="2" s="1"/>
  <c r="Z460" i="2" s="1"/>
  <c r="R462" i="2"/>
  <c r="AE461" i="2"/>
  <c r="AD461" i="2"/>
  <c r="AG461" i="2" s="1"/>
  <c r="AL461" i="2" s="1"/>
  <c r="AU461" i="2" s="1"/>
  <c r="AC95" i="2"/>
  <c r="Y95" i="2" s="1"/>
  <c r="Z95" i="2" s="1"/>
  <c r="R97" i="2"/>
  <c r="AE96" i="2"/>
  <c r="AD96" i="2"/>
  <c r="AG96" i="2" s="1"/>
  <c r="AL96" i="2" s="1"/>
  <c r="AU96" i="2" s="1"/>
  <c r="AC96" i="2" l="1"/>
  <c r="Y96" i="2" s="1"/>
  <c r="Z96" i="2" s="1"/>
  <c r="R98" i="2"/>
  <c r="AE97" i="2"/>
  <c r="AD97" i="2"/>
  <c r="AG97" i="2" s="1"/>
  <c r="AL97" i="2" s="1"/>
  <c r="AU97" i="2" s="1"/>
  <c r="AC461" i="2"/>
  <c r="Y461" i="2" s="1"/>
  <c r="Z461" i="2" s="1"/>
  <c r="R463" i="2"/>
  <c r="AE462" i="2"/>
  <c r="AD462" i="2"/>
  <c r="AG462" i="2" s="1"/>
  <c r="AL462" i="2" s="1"/>
  <c r="AU462" i="2" s="1"/>
  <c r="AC827" i="2"/>
  <c r="Y827" i="2" s="1"/>
  <c r="Z827" i="2" s="1"/>
  <c r="R829" i="2"/>
  <c r="AE828" i="2"/>
  <c r="AD828" i="2"/>
  <c r="AG828" i="2" s="1"/>
  <c r="AL828" i="2" s="1"/>
  <c r="AU828" i="2" s="1"/>
  <c r="AC1192" i="2"/>
  <c r="Y1192" i="2" s="1"/>
  <c r="Z1192" i="2" s="1"/>
  <c r="R1194" i="2"/>
  <c r="AE1193" i="2"/>
  <c r="AD1193" i="2"/>
  <c r="AG1193" i="2" s="1"/>
  <c r="AL1193" i="2" s="1"/>
  <c r="AU1193" i="2" s="1"/>
  <c r="AC1556" i="2"/>
  <c r="Y1556" i="2" s="1"/>
  <c r="Z1556" i="2" s="1"/>
  <c r="R1558" i="2"/>
  <c r="AE1557" i="2"/>
  <c r="AD1557" i="2"/>
  <c r="AG1557" i="2" s="1"/>
  <c r="AL1557" i="2" s="1"/>
  <c r="AU1557" i="2" s="1"/>
  <c r="AC1921" i="2"/>
  <c r="Y1921" i="2" s="1"/>
  <c r="Z1921" i="2" s="1"/>
  <c r="R1923" i="2"/>
  <c r="AE1922" i="2"/>
  <c r="AD1922" i="2"/>
  <c r="AG1922" i="2" s="1"/>
  <c r="AL1922" i="2" s="1"/>
  <c r="AU1922" i="2" s="1"/>
  <c r="AC1922" i="2" l="1"/>
  <c r="Y1922" i="2" s="1"/>
  <c r="Z1922" i="2" s="1"/>
  <c r="R1924" i="2"/>
  <c r="AE1923" i="2"/>
  <c r="AD1923" i="2"/>
  <c r="AG1923" i="2" s="1"/>
  <c r="AL1923" i="2" s="1"/>
  <c r="AU1923" i="2" s="1"/>
  <c r="AC1557" i="2"/>
  <c r="Y1557" i="2" s="1"/>
  <c r="Z1557" i="2" s="1"/>
  <c r="R1559" i="2"/>
  <c r="AE1558" i="2"/>
  <c r="AD1558" i="2"/>
  <c r="AG1558" i="2" s="1"/>
  <c r="AL1558" i="2" s="1"/>
  <c r="AU1558" i="2" s="1"/>
  <c r="AC1193" i="2"/>
  <c r="Y1193" i="2" s="1"/>
  <c r="Z1193" i="2" s="1"/>
  <c r="R1195" i="2"/>
  <c r="AE1194" i="2"/>
  <c r="AD1194" i="2"/>
  <c r="AG1194" i="2" s="1"/>
  <c r="AL1194" i="2" s="1"/>
  <c r="AU1194" i="2" s="1"/>
  <c r="AC828" i="2"/>
  <c r="Y828" i="2" s="1"/>
  <c r="Z828" i="2" s="1"/>
  <c r="R830" i="2"/>
  <c r="AE829" i="2"/>
  <c r="AD829" i="2"/>
  <c r="AG829" i="2" s="1"/>
  <c r="AL829" i="2" s="1"/>
  <c r="AU829" i="2" s="1"/>
  <c r="AC462" i="2"/>
  <c r="Y462" i="2" s="1"/>
  <c r="Z462" i="2" s="1"/>
  <c r="R464" i="2"/>
  <c r="AE463" i="2"/>
  <c r="AD463" i="2"/>
  <c r="AG463" i="2" s="1"/>
  <c r="AL463" i="2" s="1"/>
  <c r="AU463" i="2" s="1"/>
  <c r="AC97" i="2"/>
  <c r="Y97" i="2" s="1"/>
  <c r="Z97" i="2" s="1"/>
  <c r="R99" i="2"/>
  <c r="AE98" i="2"/>
  <c r="AD98" i="2"/>
  <c r="AG98" i="2" s="1"/>
  <c r="AL98" i="2" s="1"/>
  <c r="AU98" i="2" s="1"/>
  <c r="AC98" i="2" l="1"/>
  <c r="Y98" i="2" s="1"/>
  <c r="Z98" i="2" s="1"/>
  <c r="R100" i="2"/>
  <c r="AE99" i="2"/>
  <c r="AD99" i="2"/>
  <c r="AG99" i="2" s="1"/>
  <c r="AL99" i="2" s="1"/>
  <c r="AU99" i="2" s="1"/>
  <c r="AC463" i="2"/>
  <c r="Y463" i="2" s="1"/>
  <c r="Z463" i="2" s="1"/>
  <c r="R465" i="2"/>
  <c r="AE464" i="2"/>
  <c r="AD464" i="2"/>
  <c r="AG464" i="2" s="1"/>
  <c r="AL464" i="2" s="1"/>
  <c r="AU464" i="2" s="1"/>
  <c r="AC829" i="2"/>
  <c r="Y829" i="2" s="1"/>
  <c r="Z829" i="2" s="1"/>
  <c r="R831" i="2"/>
  <c r="AE830" i="2"/>
  <c r="AD830" i="2"/>
  <c r="AG830" i="2" s="1"/>
  <c r="AL830" i="2" s="1"/>
  <c r="AU830" i="2" s="1"/>
  <c r="AC1194" i="2"/>
  <c r="Y1194" i="2" s="1"/>
  <c r="Z1194" i="2" s="1"/>
  <c r="R1196" i="2"/>
  <c r="AE1195" i="2"/>
  <c r="AD1195" i="2"/>
  <c r="AG1195" i="2" s="1"/>
  <c r="AL1195" i="2" s="1"/>
  <c r="AU1195" i="2" s="1"/>
  <c r="AC1558" i="2"/>
  <c r="Y1558" i="2" s="1"/>
  <c r="Z1558" i="2" s="1"/>
  <c r="R1560" i="2"/>
  <c r="AE1559" i="2"/>
  <c r="AD1559" i="2"/>
  <c r="AG1559" i="2" s="1"/>
  <c r="AL1559" i="2" s="1"/>
  <c r="AU1559" i="2" s="1"/>
  <c r="AC1923" i="2"/>
  <c r="Y1923" i="2" s="1"/>
  <c r="Z1923" i="2" s="1"/>
  <c r="R1925" i="2"/>
  <c r="AE1924" i="2"/>
  <c r="AD1924" i="2"/>
  <c r="AG1924" i="2" s="1"/>
  <c r="AL1924" i="2" s="1"/>
  <c r="AU1924" i="2" s="1"/>
  <c r="AC1924" i="2" l="1"/>
  <c r="Y1924" i="2" s="1"/>
  <c r="Z1924" i="2" s="1"/>
  <c r="R1926" i="2"/>
  <c r="AE1925" i="2"/>
  <c r="AD1925" i="2"/>
  <c r="AG1925" i="2" s="1"/>
  <c r="AL1925" i="2" s="1"/>
  <c r="AU1925" i="2" s="1"/>
  <c r="AC1559" i="2"/>
  <c r="Y1559" i="2" s="1"/>
  <c r="Z1559" i="2" s="1"/>
  <c r="R1561" i="2"/>
  <c r="AE1560" i="2"/>
  <c r="AD1560" i="2"/>
  <c r="AG1560" i="2" s="1"/>
  <c r="AL1560" i="2" s="1"/>
  <c r="AU1560" i="2" s="1"/>
  <c r="AC1195" i="2"/>
  <c r="Y1195" i="2" s="1"/>
  <c r="Z1195" i="2" s="1"/>
  <c r="R1197" i="2"/>
  <c r="AE1196" i="2"/>
  <c r="AD1196" i="2"/>
  <c r="AG1196" i="2" s="1"/>
  <c r="AL1196" i="2" s="1"/>
  <c r="AU1196" i="2" s="1"/>
  <c r="AC830" i="2"/>
  <c r="Y830" i="2" s="1"/>
  <c r="Z830" i="2" s="1"/>
  <c r="R832" i="2"/>
  <c r="AE831" i="2"/>
  <c r="AD831" i="2"/>
  <c r="AG831" i="2" s="1"/>
  <c r="AL831" i="2" s="1"/>
  <c r="AU831" i="2" s="1"/>
  <c r="AC464" i="2"/>
  <c r="Y464" i="2" s="1"/>
  <c r="Z464" i="2" s="1"/>
  <c r="R466" i="2"/>
  <c r="AE465" i="2"/>
  <c r="AD465" i="2"/>
  <c r="AG465" i="2" s="1"/>
  <c r="AL465" i="2" s="1"/>
  <c r="AU465" i="2" s="1"/>
  <c r="AC99" i="2"/>
  <c r="Y99" i="2" s="1"/>
  <c r="Z99" i="2" s="1"/>
  <c r="R101" i="2"/>
  <c r="AE100" i="2"/>
  <c r="AD100" i="2"/>
  <c r="AG100" i="2" s="1"/>
  <c r="AL100" i="2" s="1"/>
  <c r="AU100" i="2" s="1"/>
  <c r="AC100" i="2" l="1"/>
  <c r="Y100" i="2" s="1"/>
  <c r="Z100" i="2" s="1"/>
  <c r="R102" i="2"/>
  <c r="AE101" i="2"/>
  <c r="AD101" i="2"/>
  <c r="AG101" i="2" s="1"/>
  <c r="AL101" i="2" s="1"/>
  <c r="AU101" i="2" s="1"/>
  <c r="AC465" i="2"/>
  <c r="Y465" i="2" s="1"/>
  <c r="Z465" i="2" s="1"/>
  <c r="R467" i="2"/>
  <c r="AE466" i="2"/>
  <c r="AD466" i="2"/>
  <c r="AG466" i="2" s="1"/>
  <c r="AL466" i="2" s="1"/>
  <c r="AU466" i="2" s="1"/>
  <c r="AC831" i="2"/>
  <c r="Y831" i="2" s="1"/>
  <c r="Z831" i="2" s="1"/>
  <c r="R833" i="2"/>
  <c r="AE832" i="2"/>
  <c r="AD832" i="2"/>
  <c r="AG832" i="2" s="1"/>
  <c r="AL832" i="2" s="1"/>
  <c r="AU832" i="2" s="1"/>
  <c r="AC1196" i="2"/>
  <c r="Y1196" i="2" s="1"/>
  <c r="Z1196" i="2" s="1"/>
  <c r="R1198" i="2"/>
  <c r="AE1197" i="2"/>
  <c r="AD1197" i="2"/>
  <c r="AG1197" i="2" s="1"/>
  <c r="AL1197" i="2" s="1"/>
  <c r="AU1197" i="2" s="1"/>
  <c r="AC1560" i="2"/>
  <c r="Y1560" i="2" s="1"/>
  <c r="Z1560" i="2" s="1"/>
  <c r="R1562" i="2"/>
  <c r="AE1561" i="2"/>
  <c r="AD1561" i="2"/>
  <c r="AG1561" i="2" s="1"/>
  <c r="AL1561" i="2" s="1"/>
  <c r="AU1561" i="2" s="1"/>
  <c r="AC1925" i="2"/>
  <c r="Y1925" i="2" s="1"/>
  <c r="Z1925" i="2" s="1"/>
  <c r="R1927" i="2"/>
  <c r="AE1926" i="2"/>
  <c r="AD1926" i="2"/>
  <c r="AG1926" i="2" s="1"/>
  <c r="AL1926" i="2" s="1"/>
  <c r="AU1926" i="2" s="1"/>
  <c r="AC1926" i="2" l="1"/>
  <c r="Y1926" i="2" s="1"/>
  <c r="Z1926" i="2" s="1"/>
  <c r="R1928" i="2"/>
  <c r="AE1927" i="2"/>
  <c r="AD1927" i="2"/>
  <c r="AG1927" i="2" s="1"/>
  <c r="AL1927" i="2" s="1"/>
  <c r="AU1927" i="2" s="1"/>
  <c r="AC1561" i="2"/>
  <c r="Y1561" i="2" s="1"/>
  <c r="Z1561" i="2" s="1"/>
  <c r="R1563" i="2"/>
  <c r="AE1562" i="2"/>
  <c r="AD1562" i="2"/>
  <c r="AG1562" i="2" s="1"/>
  <c r="AL1562" i="2" s="1"/>
  <c r="AU1562" i="2" s="1"/>
  <c r="AC1197" i="2"/>
  <c r="Y1197" i="2" s="1"/>
  <c r="Z1197" i="2" s="1"/>
  <c r="R1199" i="2"/>
  <c r="AE1198" i="2"/>
  <c r="AD1198" i="2"/>
  <c r="AG1198" i="2" s="1"/>
  <c r="AL1198" i="2" s="1"/>
  <c r="AU1198" i="2" s="1"/>
  <c r="AC832" i="2"/>
  <c r="Y832" i="2" s="1"/>
  <c r="Z832" i="2" s="1"/>
  <c r="R834" i="2"/>
  <c r="AE833" i="2"/>
  <c r="AD833" i="2"/>
  <c r="AG833" i="2" s="1"/>
  <c r="AL833" i="2" s="1"/>
  <c r="AU833" i="2" s="1"/>
  <c r="AC466" i="2"/>
  <c r="Y466" i="2" s="1"/>
  <c r="Z466" i="2" s="1"/>
  <c r="R468" i="2"/>
  <c r="AE467" i="2"/>
  <c r="AD467" i="2"/>
  <c r="AG467" i="2" s="1"/>
  <c r="AL467" i="2" s="1"/>
  <c r="AU467" i="2" s="1"/>
  <c r="AC101" i="2"/>
  <c r="Y101" i="2" s="1"/>
  <c r="Z101" i="2" s="1"/>
  <c r="R103" i="2"/>
  <c r="AE102" i="2"/>
  <c r="AD102" i="2"/>
  <c r="AG102" i="2" s="1"/>
  <c r="AL102" i="2" s="1"/>
  <c r="AU102" i="2" s="1"/>
  <c r="AC102" i="2" l="1"/>
  <c r="Y102" i="2" s="1"/>
  <c r="Z102" i="2" s="1"/>
  <c r="R104" i="2"/>
  <c r="AE103" i="2"/>
  <c r="AD103" i="2"/>
  <c r="AG103" i="2" s="1"/>
  <c r="AL103" i="2" s="1"/>
  <c r="AU103" i="2" s="1"/>
  <c r="AC467" i="2"/>
  <c r="Y467" i="2" s="1"/>
  <c r="Z467" i="2" s="1"/>
  <c r="R469" i="2"/>
  <c r="AE468" i="2"/>
  <c r="AD468" i="2"/>
  <c r="AG468" i="2" s="1"/>
  <c r="AL468" i="2" s="1"/>
  <c r="AU468" i="2" s="1"/>
  <c r="AC833" i="2"/>
  <c r="Y833" i="2" s="1"/>
  <c r="Z833" i="2" s="1"/>
  <c r="R835" i="2"/>
  <c r="AE834" i="2"/>
  <c r="AD834" i="2"/>
  <c r="AG834" i="2" s="1"/>
  <c r="AL834" i="2" s="1"/>
  <c r="AU834" i="2" s="1"/>
  <c r="AC1198" i="2"/>
  <c r="Y1198" i="2" s="1"/>
  <c r="Z1198" i="2" s="1"/>
  <c r="R1200" i="2"/>
  <c r="AE1199" i="2"/>
  <c r="AD1199" i="2"/>
  <c r="AG1199" i="2" s="1"/>
  <c r="AL1199" i="2" s="1"/>
  <c r="AU1199" i="2" s="1"/>
  <c r="AC1562" i="2"/>
  <c r="Y1562" i="2" s="1"/>
  <c r="Z1562" i="2" s="1"/>
  <c r="R1564" i="2"/>
  <c r="AE1563" i="2"/>
  <c r="AD1563" i="2"/>
  <c r="AG1563" i="2" s="1"/>
  <c r="AL1563" i="2" s="1"/>
  <c r="AU1563" i="2" s="1"/>
  <c r="AC1927" i="2"/>
  <c r="Y1927" i="2" s="1"/>
  <c r="Z1927" i="2" s="1"/>
  <c r="R1929" i="2"/>
  <c r="AE1928" i="2"/>
  <c r="AD1928" i="2"/>
  <c r="AG1928" i="2" s="1"/>
  <c r="AL1928" i="2" s="1"/>
  <c r="AU1928" i="2" s="1"/>
  <c r="AC1928" i="2" l="1"/>
  <c r="Y1928" i="2" s="1"/>
  <c r="Z1928" i="2" s="1"/>
  <c r="R1930" i="2"/>
  <c r="AE1929" i="2"/>
  <c r="AD1929" i="2"/>
  <c r="AG1929" i="2" s="1"/>
  <c r="AL1929" i="2" s="1"/>
  <c r="AU1929" i="2" s="1"/>
  <c r="AC1563" i="2"/>
  <c r="Y1563" i="2" s="1"/>
  <c r="Z1563" i="2" s="1"/>
  <c r="R1565" i="2"/>
  <c r="AE1564" i="2"/>
  <c r="AD1564" i="2"/>
  <c r="AG1564" i="2" s="1"/>
  <c r="AL1564" i="2" s="1"/>
  <c r="AU1564" i="2" s="1"/>
  <c r="AC1199" i="2"/>
  <c r="Y1199" i="2" s="1"/>
  <c r="Z1199" i="2" s="1"/>
  <c r="R1201" i="2"/>
  <c r="AE1200" i="2"/>
  <c r="AD1200" i="2"/>
  <c r="AG1200" i="2" s="1"/>
  <c r="AL1200" i="2" s="1"/>
  <c r="AU1200" i="2" s="1"/>
  <c r="AC834" i="2"/>
  <c r="Y834" i="2" s="1"/>
  <c r="Z834" i="2" s="1"/>
  <c r="R836" i="2"/>
  <c r="AE835" i="2"/>
  <c r="AD835" i="2"/>
  <c r="AG835" i="2" s="1"/>
  <c r="AL835" i="2" s="1"/>
  <c r="AU835" i="2" s="1"/>
  <c r="AC468" i="2"/>
  <c r="Y468" i="2" s="1"/>
  <c r="Z468" i="2" s="1"/>
  <c r="R470" i="2"/>
  <c r="AE469" i="2"/>
  <c r="AD469" i="2"/>
  <c r="AG469" i="2" s="1"/>
  <c r="AL469" i="2" s="1"/>
  <c r="AU469" i="2" s="1"/>
  <c r="AC103" i="2"/>
  <c r="Y103" i="2" s="1"/>
  <c r="Z103" i="2" s="1"/>
  <c r="R105" i="2"/>
  <c r="AE104" i="2"/>
  <c r="AD104" i="2"/>
  <c r="AG104" i="2" s="1"/>
  <c r="AL104" i="2" s="1"/>
  <c r="AU104" i="2" s="1"/>
  <c r="AC104" i="2" l="1"/>
  <c r="Y104" i="2" s="1"/>
  <c r="Z104" i="2" s="1"/>
  <c r="R106" i="2"/>
  <c r="AE105" i="2"/>
  <c r="AD105" i="2"/>
  <c r="AG105" i="2" s="1"/>
  <c r="AL105" i="2" s="1"/>
  <c r="AU105" i="2" s="1"/>
  <c r="AC469" i="2"/>
  <c r="Y469" i="2" s="1"/>
  <c r="Z469" i="2" s="1"/>
  <c r="R471" i="2"/>
  <c r="AE470" i="2"/>
  <c r="AD470" i="2"/>
  <c r="AG470" i="2" s="1"/>
  <c r="AL470" i="2" s="1"/>
  <c r="AU470" i="2" s="1"/>
  <c r="AC835" i="2"/>
  <c r="Y835" i="2" s="1"/>
  <c r="Z835" i="2" s="1"/>
  <c r="R837" i="2"/>
  <c r="AE836" i="2"/>
  <c r="AD836" i="2"/>
  <c r="AG836" i="2" s="1"/>
  <c r="AL836" i="2" s="1"/>
  <c r="AU836" i="2" s="1"/>
  <c r="AC1200" i="2"/>
  <c r="Y1200" i="2" s="1"/>
  <c r="Z1200" i="2" s="1"/>
  <c r="R1202" i="2"/>
  <c r="AE1201" i="2"/>
  <c r="AD1201" i="2"/>
  <c r="AG1201" i="2" s="1"/>
  <c r="AL1201" i="2" s="1"/>
  <c r="AU1201" i="2" s="1"/>
  <c r="AC1564" i="2"/>
  <c r="Y1564" i="2" s="1"/>
  <c r="Z1564" i="2" s="1"/>
  <c r="R1566" i="2"/>
  <c r="AE1565" i="2"/>
  <c r="AD1565" i="2"/>
  <c r="AG1565" i="2" s="1"/>
  <c r="AL1565" i="2" s="1"/>
  <c r="AU1565" i="2" s="1"/>
  <c r="AC1929" i="2"/>
  <c r="Y1929" i="2" s="1"/>
  <c r="Z1929" i="2" s="1"/>
  <c r="R1931" i="2"/>
  <c r="AE1930" i="2"/>
  <c r="AD1930" i="2"/>
  <c r="AG1930" i="2" s="1"/>
  <c r="AL1930" i="2" s="1"/>
  <c r="AU1930" i="2" s="1"/>
  <c r="AC1930" i="2" l="1"/>
  <c r="Y1930" i="2" s="1"/>
  <c r="Z1930" i="2" s="1"/>
  <c r="R1932" i="2"/>
  <c r="AE1931" i="2"/>
  <c r="AD1931" i="2"/>
  <c r="AG1931" i="2" s="1"/>
  <c r="AL1931" i="2" s="1"/>
  <c r="AU1931" i="2" s="1"/>
  <c r="AC1565" i="2"/>
  <c r="Y1565" i="2" s="1"/>
  <c r="Z1565" i="2" s="1"/>
  <c r="R1567" i="2"/>
  <c r="AE1566" i="2"/>
  <c r="AD1566" i="2"/>
  <c r="AG1566" i="2" s="1"/>
  <c r="AL1566" i="2" s="1"/>
  <c r="AU1566" i="2" s="1"/>
  <c r="AC1201" i="2"/>
  <c r="Y1201" i="2" s="1"/>
  <c r="Z1201" i="2" s="1"/>
  <c r="R1203" i="2"/>
  <c r="AE1202" i="2"/>
  <c r="AD1202" i="2"/>
  <c r="AG1202" i="2" s="1"/>
  <c r="AL1202" i="2" s="1"/>
  <c r="AU1202" i="2" s="1"/>
  <c r="AC836" i="2"/>
  <c r="Y836" i="2" s="1"/>
  <c r="Z836" i="2" s="1"/>
  <c r="R838" i="2"/>
  <c r="AE837" i="2"/>
  <c r="AD837" i="2"/>
  <c r="AG837" i="2" s="1"/>
  <c r="AL837" i="2" s="1"/>
  <c r="AU837" i="2" s="1"/>
  <c r="AC470" i="2"/>
  <c r="Y470" i="2" s="1"/>
  <c r="Z470" i="2" s="1"/>
  <c r="R472" i="2"/>
  <c r="AE471" i="2"/>
  <c r="AD471" i="2"/>
  <c r="AG471" i="2" s="1"/>
  <c r="AL471" i="2" s="1"/>
  <c r="AU471" i="2" s="1"/>
  <c r="AC105" i="2"/>
  <c r="Y105" i="2" s="1"/>
  <c r="Z105" i="2" s="1"/>
  <c r="R107" i="2"/>
  <c r="AE106" i="2"/>
  <c r="AD106" i="2"/>
  <c r="AG106" i="2" s="1"/>
  <c r="AL106" i="2" s="1"/>
  <c r="AU106" i="2" s="1"/>
  <c r="AC106" i="2" l="1"/>
  <c r="Y106" i="2" s="1"/>
  <c r="Z106" i="2" s="1"/>
  <c r="R108" i="2"/>
  <c r="AE107" i="2"/>
  <c r="AD107" i="2"/>
  <c r="AG107" i="2" s="1"/>
  <c r="AL107" i="2" s="1"/>
  <c r="AU107" i="2" s="1"/>
  <c r="AC471" i="2"/>
  <c r="Y471" i="2" s="1"/>
  <c r="Z471" i="2" s="1"/>
  <c r="R473" i="2"/>
  <c r="AE472" i="2"/>
  <c r="AD472" i="2"/>
  <c r="AG472" i="2" s="1"/>
  <c r="AL472" i="2" s="1"/>
  <c r="AU472" i="2" s="1"/>
  <c r="AC837" i="2"/>
  <c r="Y837" i="2" s="1"/>
  <c r="Z837" i="2" s="1"/>
  <c r="R839" i="2"/>
  <c r="AE838" i="2"/>
  <c r="AD838" i="2"/>
  <c r="AG838" i="2" s="1"/>
  <c r="AL838" i="2" s="1"/>
  <c r="AU838" i="2" s="1"/>
  <c r="AC1202" i="2"/>
  <c r="Y1202" i="2" s="1"/>
  <c r="Z1202" i="2" s="1"/>
  <c r="R1204" i="2"/>
  <c r="AE1203" i="2"/>
  <c r="AD1203" i="2"/>
  <c r="AG1203" i="2" s="1"/>
  <c r="AL1203" i="2" s="1"/>
  <c r="AU1203" i="2" s="1"/>
  <c r="AC1566" i="2"/>
  <c r="Y1566" i="2" s="1"/>
  <c r="Z1566" i="2" s="1"/>
  <c r="R1568" i="2"/>
  <c r="AE1567" i="2"/>
  <c r="AD1567" i="2"/>
  <c r="AG1567" i="2" s="1"/>
  <c r="AL1567" i="2" s="1"/>
  <c r="AU1567" i="2" s="1"/>
  <c r="AC1931" i="2"/>
  <c r="Y1931" i="2" s="1"/>
  <c r="Z1931" i="2" s="1"/>
  <c r="R1933" i="2"/>
  <c r="AE1932" i="2"/>
  <c r="AD1932" i="2"/>
  <c r="AG1932" i="2" s="1"/>
  <c r="AL1932" i="2" s="1"/>
  <c r="AU1932" i="2" s="1"/>
  <c r="AC1932" i="2" l="1"/>
  <c r="Y1932" i="2" s="1"/>
  <c r="Z1932" i="2" s="1"/>
  <c r="R1934" i="2"/>
  <c r="AE1933" i="2"/>
  <c r="AD1933" i="2"/>
  <c r="AG1933" i="2" s="1"/>
  <c r="AL1933" i="2" s="1"/>
  <c r="AU1933" i="2" s="1"/>
  <c r="AC1567" i="2"/>
  <c r="Y1567" i="2" s="1"/>
  <c r="Z1567" i="2" s="1"/>
  <c r="R1569" i="2"/>
  <c r="AE1568" i="2"/>
  <c r="AD1568" i="2"/>
  <c r="AG1568" i="2" s="1"/>
  <c r="AL1568" i="2" s="1"/>
  <c r="AU1568" i="2" s="1"/>
  <c r="AC1203" i="2"/>
  <c r="Y1203" i="2" s="1"/>
  <c r="Z1203" i="2" s="1"/>
  <c r="R1205" i="2"/>
  <c r="AE1204" i="2"/>
  <c r="AD1204" i="2"/>
  <c r="AG1204" i="2" s="1"/>
  <c r="AL1204" i="2" s="1"/>
  <c r="AU1204" i="2" s="1"/>
  <c r="AC838" i="2"/>
  <c r="Y838" i="2" s="1"/>
  <c r="Z838" i="2" s="1"/>
  <c r="R840" i="2"/>
  <c r="AE839" i="2"/>
  <c r="AD839" i="2"/>
  <c r="AG839" i="2" s="1"/>
  <c r="AL839" i="2" s="1"/>
  <c r="AU839" i="2" s="1"/>
  <c r="AC472" i="2"/>
  <c r="Y472" i="2" s="1"/>
  <c r="Z472" i="2" s="1"/>
  <c r="R474" i="2"/>
  <c r="AE473" i="2"/>
  <c r="AD473" i="2"/>
  <c r="AG473" i="2" s="1"/>
  <c r="AL473" i="2" s="1"/>
  <c r="AU473" i="2" s="1"/>
  <c r="AC107" i="2"/>
  <c r="Y107" i="2" s="1"/>
  <c r="Z107" i="2" s="1"/>
  <c r="R109" i="2"/>
  <c r="AE108" i="2"/>
  <c r="AD108" i="2"/>
  <c r="AG108" i="2" s="1"/>
  <c r="AL108" i="2" s="1"/>
  <c r="AU108" i="2" s="1"/>
  <c r="AC108" i="2" l="1"/>
  <c r="Y108" i="2" s="1"/>
  <c r="Z108" i="2" s="1"/>
  <c r="R110" i="2"/>
  <c r="AE109" i="2"/>
  <c r="AD109" i="2"/>
  <c r="AG109" i="2" s="1"/>
  <c r="AL109" i="2" s="1"/>
  <c r="AU109" i="2" s="1"/>
  <c r="AC473" i="2"/>
  <c r="Y473" i="2" s="1"/>
  <c r="Z473" i="2" s="1"/>
  <c r="R475" i="2"/>
  <c r="AE474" i="2"/>
  <c r="AD474" i="2"/>
  <c r="AG474" i="2" s="1"/>
  <c r="AL474" i="2" s="1"/>
  <c r="AU474" i="2" s="1"/>
  <c r="AC839" i="2"/>
  <c r="Y839" i="2" s="1"/>
  <c r="Z839" i="2" s="1"/>
  <c r="R841" i="2"/>
  <c r="AE840" i="2"/>
  <c r="AD840" i="2"/>
  <c r="AG840" i="2" s="1"/>
  <c r="AL840" i="2" s="1"/>
  <c r="AU840" i="2" s="1"/>
  <c r="AC1204" i="2"/>
  <c r="Y1204" i="2" s="1"/>
  <c r="Z1204" i="2" s="1"/>
  <c r="R1206" i="2"/>
  <c r="AE1205" i="2"/>
  <c r="AD1205" i="2"/>
  <c r="AG1205" i="2" s="1"/>
  <c r="AL1205" i="2" s="1"/>
  <c r="AU1205" i="2" s="1"/>
  <c r="AC1568" i="2"/>
  <c r="Y1568" i="2" s="1"/>
  <c r="Z1568" i="2" s="1"/>
  <c r="R1570" i="2"/>
  <c r="AE1569" i="2"/>
  <c r="AD1569" i="2"/>
  <c r="AG1569" i="2" s="1"/>
  <c r="AL1569" i="2" s="1"/>
  <c r="AU1569" i="2" s="1"/>
  <c r="AC1933" i="2"/>
  <c r="Y1933" i="2" s="1"/>
  <c r="Z1933" i="2" s="1"/>
  <c r="R1935" i="2"/>
  <c r="AE1934" i="2"/>
  <c r="AD1934" i="2"/>
  <c r="AG1934" i="2" s="1"/>
  <c r="AL1934" i="2" s="1"/>
  <c r="AU1934" i="2" s="1"/>
  <c r="AC1934" i="2" l="1"/>
  <c r="Y1934" i="2" s="1"/>
  <c r="Z1934" i="2" s="1"/>
  <c r="R1936" i="2"/>
  <c r="AE1935" i="2"/>
  <c r="AD1935" i="2"/>
  <c r="AG1935" i="2" s="1"/>
  <c r="AL1935" i="2" s="1"/>
  <c r="AU1935" i="2" s="1"/>
  <c r="AC1569" i="2"/>
  <c r="Y1569" i="2" s="1"/>
  <c r="Z1569" i="2" s="1"/>
  <c r="R1571" i="2"/>
  <c r="AE1570" i="2"/>
  <c r="AD1570" i="2"/>
  <c r="AG1570" i="2" s="1"/>
  <c r="AL1570" i="2" s="1"/>
  <c r="AU1570" i="2" s="1"/>
  <c r="AC1205" i="2"/>
  <c r="Y1205" i="2" s="1"/>
  <c r="Z1205" i="2" s="1"/>
  <c r="R1207" i="2"/>
  <c r="AE1206" i="2"/>
  <c r="AD1206" i="2"/>
  <c r="AG1206" i="2" s="1"/>
  <c r="AL1206" i="2" s="1"/>
  <c r="AU1206" i="2" s="1"/>
  <c r="AC840" i="2"/>
  <c r="Y840" i="2" s="1"/>
  <c r="Z840" i="2" s="1"/>
  <c r="R842" i="2"/>
  <c r="AE841" i="2"/>
  <c r="AD841" i="2"/>
  <c r="AG841" i="2" s="1"/>
  <c r="AL841" i="2" s="1"/>
  <c r="AU841" i="2" s="1"/>
  <c r="AC474" i="2"/>
  <c r="Y474" i="2" s="1"/>
  <c r="Z474" i="2" s="1"/>
  <c r="R476" i="2"/>
  <c r="AE475" i="2"/>
  <c r="AD475" i="2"/>
  <c r="AG475" i="2" s="1"/>
  <c r="AL475" i="2" s="1"/>
  <c r="AU475" i="2" s="1"/>
  <c r="AC109" i="2"/>
  <c r="Y109" i="2" s="1"/>
  <c r="Z109" i="2" s="1"/>
  <c r="R111" i="2"/>
  <c r="AE110" i="2"/>
  <c r="AD110" i="2"/>
  <c r="AG110" i="2" s="1"/>
  <c r="AL110" i="2" s="1"/>
  <c r="AU110" i="2" s="1"/>
  <c r="AC110" i="2" l="1"/>
  <c r="Y110" i="2" s="1"/>
  <c r="Z110" i="2" s="1"/>
  <c r="R112" i="2"/>
  <c r="AE111" i="2"/>
  <c r="AD111" i="2"/>
  <c r="AG111" i="2" s="1"/>
  <c r="AL111" i="2" s="1"/>
  <c r="AU111" i="2" s="1"/>
  <c r="AC475" i="2"/>
  <c r="Y475" i="2" s="1"/>
  <c r="Z475" i="2" s="1"/>
  <c r="R477" i="2"/>
  <c r="AE476" i="2"/>
  <c r="AD476" i="2"/>
  <c r="AG476" i="2" s="1"/>
  <c r="AL476" i="2" s="1"/>
  <c r="AU476" i="2" s="1"/>
  <c r="AC841" i="2"/>
  <c r="Y841" i="2" s="1"/>
  <c r="Z841" i="2" s="1"/>
  <c r="R843" i="2"/>
  <c r="AE842" i="2"/>
  <c r="AD842" i="2"/>
  <c r="AG842" i="2" s="1"/>
  <c r="AL842" i="2" s="1"/>
  <c r="AU842" i="2" s="1"/>
  <c r="AC1206" i="2"/>
  <c r="Y1206" i="2" s="1"/>
  <c r="Z1206" i="2" s="1"/>
  <c r="R1208" i="2"/>
  <c r="AE1207" i="2"/>
  <c r="AD1207" i="2"/>
  <c r="AG1207" i="2" s="1"/>
  <c r="AL1207" i="2" s="1"/>
  <c r="AU1207" i="2" s="1"/>
  <c r="AC1570" i="2"/>
  <c r="Y1570" i="2" s="1"/>
  <c r="Z1570" i="2" s="1"/>
  <c r="R1572" i="2"/>
  <c r="AE1571" i="2"/>
  <c r="AD1571" i="2"/>
  <c r="AG1571" i="2" s="1"/>
  <c r="AL1571" i="2" s="1"/>
  <c r="AU1571" i="2" s="1"/>
  <c r="AC1935" i="2"/>
  <c r="Y1935" i="2" s="1"/>
  <c r="Z1935" i="2" s="1"/>
  <c r="R1937" i="2"/>
  <c r="AE1936" i="2"/>
  <c r="AD1936" i="2"/>
  <c r="AG1936" i="2" s="1"/>
  <c r="AL1936" i="2" s="1"/>
  <c r="AU1936" i="2" s="1"/>
  <c r="AC1936" i="2" l="1"/>
  <c r="Y1936" i="2" s="1"/>
  <c r="Z1936" i="2" s="1"/>
  <c r="R1938" i="2"/>
  <c r="AE1937" i="2"/>
  <c r="AD1937" i="2"/>
  <c r="AG1937" i="2" s="1"/>
  <c r="AL1937" i="2" s="1"/>
  <c r="AU1937" i="2" s="1"/>
  <c r="AC1571" i="2"/>
  <c r="Y1571" i="2" s="1"/>
  <c r="Z1571" i="2" s="1"/>
  <c r="R1573" i="2"/>
  <c r="AE1572" i="2"/>
  <c r="AD1572" i="2"/>
  <c r="AG1572" i="2" s="1"/>
  <c r="AL1572" i="2" s="1"/>
  <c r="AU1572" i="2" s="1"/>
  <c r="AC1207" i="2"/>
  <c r="Y1207" i="2" s="1"/>
  <c r="Z1207" i="2" s="1"/>
  <c r="R1209" i="2"/>
  <c r="AE1208" i="2"/>
  <c r="AD1208" i="2"/>
  <c r="AG1208" i="2" s="1"/>
  <c r="AL1208" i="2" s="1"/>
  <c r="AU1208" i="2" s="1"/>
  <c r="AC842" i="2"/>
  <c r="Y842" i="2" s="1"/>
  <c r="Z842" i="2" s="1"/>
  <c r="R844" i="2"/>
  <c r="AE843" i="2"/>
  <c r="AD843" i="2"/>
  <c r="AG843" i="2" s="1"/>
  <c r="AL843" i="2" s="1"/>
  <c r="AU843" i="2" s="1"/>
  <c r="AC476" i="2"/>
  <c r="Y476" i="2" s="1"/>
  <c r="Z476" i="2" s="1"/>
  <c r="R478" i="2"/>
  <c r="AE477" i="2"/>
  <c r="AD477" i="2"/>
  <c r="AG477" i="2" s="1"/>
  <c r="AL477" i="2" s="1"/>
  <c r="AU477" i="2" s="1"/>
  <c r="AC111" i="2"/>
  <c r="Y111" i="2" s="1"/>
  <c r="Z111" i="2" s="1"/>
  <c r="R113" i="2"/>
  <c r="AE112" i="2"/>
  <c r="AD112" i="2"/>
  <c r="AG112" i="2" s="1"/>
  <c r="AL112" i="2" s="1"/>
  <c r="AU112" i="2" s="1"/>
  <c r="AC112" i="2" l="1"/>
  <c r="Y112" i="2" s="1"/>
  <c r="Z112" i="2" s="1"/>
  <c r="R114" i="2"/>
  <c r="AE113" i="2"/>
  <c r="AD113" i="2"/>
  <c r="AG113" i="2" s="1"/>
  <c r="AL113" i="2" s="1"/>
  <c r="AU113" i="2" s="1"/>
  <c r="AC477" i="2"/>
  <c r="Y477" i="2" s="1"/>
  <c r="Z477" i="2" s="1"/>
  <c r="R479" i="2"/>
  <c r="AE478" i="2"/>
  <c r="AD478" i="2"/>
  <c r="AG478" i="2" s="1"/>
  <c r="AL478" i="2" s="1"/>
  <c r="AU478" i="2" s="1"/>
  <c r="AC843" i="2"/>
  <c r="Y843" i="2" s="1"/>
  <c r="Z843" i="2" s="1"/>
  <c r="R845" i="2"/>
  <c r="AE844" i="2"/>
  <c r="AD844" i="2"/>
  <c r="AG844" i="2" s="1"/>
  <c r="AL844" i="2" s="1"/>
  <c r="AU844" i="2" s="1"/>
  <c r="AC1208" i="2"/>
  <c r="Y1208" i="2" s="1"/>
  <c r="Z1208" i="2" s="1"/>
  <c r="R1210" i="2"/>
  <c r="AE1209" i="2"/>
  <c r="AD1209" i="2"/>
  <c r="AG1209" i="2" s="1"/>
  <c r="AL1209" i="2" s="1"/>
  <c r="AU1209" i="2" s="1"/>
  <c r="AC1572" i="2"/>
  <c r="Y1572" i="2" s="1"/>
  <c r="Z1572" i="2" s="1"/>
  <c r="R1574" i="2"/>
  <c r="AE1573" i="2"/>
  <c r="AD1573" i="2"/>
  <c r="AG1573" i="2" s="1"/>
  <c r="AL1573" i="2" s="1"/>
  <c r="AU1573" i="2" s="1"/>
  <c r="AC1937" i="2"/>
  <c r="Y1937" i="2" s="1"/>
  <c r="Z1937" i="2" s="1"/>
  <c r="R1939" i="2"/>
  <c r="AE1938" i="2"/>
  <c r="AD1938" i="2"/>
  <c r="AG1938" i="2" s="1"/>
  <c r="AL1938" i="2" s="1"/>
  <c r="AU1938" i="2" s="1"/>
  <c r="AC1938" i="2" l="1"/>
  <c r="Y1938" i="2" s="1"/>
  <c r="Z1938" i="2" s="1"/>
  <c r="R1940" i="2"/>
  <c r="AE1939" i="2"/>
  <c r="AD1939" i="2"/>
  <c r="AG1939" i="2" s="1"/>
  <c r="AL1939" i="2" s="1"/>
  <c r="AU1939" i="2" s="1"/>
  <c r="AC1573" i="2"/>
  <c r="Y1573" i="2" s="1"/>
  <c r="Z1573" i="2" s="1"/>
  <c r="R1575" i="2"/>
  <c r="AE1574" i="2"/>
  <c r="AD1574" i="2"/>
  <c r="AG1574" i="2" s="1"/>
  <c r="AL1574" i="2" s="1"/>
  <c r="AU1574" i="2" s="1"/>
  <c r="AC1209" i="2"/>
  <c r="Y1209" i="2" s="1"/>
  <c r="Z1209" i="2" s="1"/>
  <c r="R1211" i="2"/>
  <c r="AE1210" i="2"/>
  <c r="AD1210" i="2"/>
  <c r="AG1210" i="2" s="1"/>
  <c r="AL1210" i="2" s="1"/>
  <c r="AU1210" i="2" s="1"/>
  <c r="AC844" i="2"/>
  <c r="Y844" i="2" s="1"/>
  <c r="Z844" i="2" s="1"/>
  <c r="R846" i="2"/>
  <c r="AE845" i="2"/>
  <c r="AD845" i="2"/>
  <c r="AG845" i="2" s="1"/>
  <c r="AL845" i="2" s="1"/>
  <c r="AU845" i="2" s="1"/>
  <c r="AC478" i="2"/>
  <c r="Y478" i="2" s="1"/>
  <c r="Z478" i="2" s="1"/>
  <c r="R480" i="2"/>
  <c r="AE479" i="2"/>
  <c r="AD479" i="2"/>
  <c r="AG479" i="2" s="1"/>
  <c r="AL479" i="2" s="1"/>
  <c r="AU479" i="2" s="1"/>
  <c r="AC113" i="2"/>
  <c r="Y113" i="2" s="1"/>
  <c r="Z113" i="2" s="1"/>
  <c r="R115" i="2"/>
  <c r="AE114" i="2"/>
  <c r="AD114" i="2"/>
  <c r="AG114" i="2" s="1"/>
  <c r="AL114" i="2" s="1"/>
  <c r="AU114" i="2" s="1"/>
  <c r="AC114" i="2" l="1"/>
  <c r="Y114" i="2" s="1"/>
  <c r="Z114" i="2" s="1"/>
  <c r="R116" i="2"/>
  <c r="AE115" i="2"/>
  <c r="AD115" i="2"/>
  <c r="AG115" i="2" s="1"/>
  <c r="AL115" i="2" s="1"/>
  <c r="AU115" i="2" s="1"/>
  <c r="AC479" i="2"/>
  <c r="Y479" i="2" s="1"/>
  <c r="Z479" i="2" s="1"/>
  <c r="R481" i="2"/>
  <c r="AE480" i="2"/>
  <c r="AD480" i="2"/>
  <c r="AG480" i="2" s="1"/>
  <c r="AL480" i="2" s="1"/>
  <c r="AU480" i="2" s="1"/>
  <c r="AC845" i="2"/>
  <c r="Y845" i="2" s="1"/>
  <c r="Z845" i="2" s="1"/>
  <c r="R847" i="2"/>
  <c r="AE846" i="2"/>
  <c r="AD846" i="2"/>
  <c r="AG846" i="2" s="1"/>
  <c r="AL846" i="2" s="1"/>
  <c r="AU846" i="2" s="1"/>
  <c r="AC1210" i="2"/>
  <c r="Y1210" i="2" s="1"/>
  <c r="Z1210" i="2" s="1"/>
  <c r="R1212" i="2"/>
  <c r="AE1211" i="2"/>
  <c r="AD1211" i="2"/>
  <c r="AG1211" i="2" s="1"/>
  <c r="AL1211" i="2" s="1"/>
  <c r="AU1211" i="2" s="1"/>
  <c r="AC1574" i="2"/>
  <c r="Y1574" i="2" s="1"/>
  <c r="Z1574" i="2" s="1"/>
  <c r="R1576" i="2"/>
  <c r="AE1575" i="2"/>
  <c r="AD1575" i="2"/>
  <c r="AG1575" i="2" s="1"/>
  <c r="AL1575" i="2" s="1"/>
  <c r="AU1575" i="2" s="1"/>
  <c r="AC1939" i="2"/>
  <c r="Y1939" i="2" s="1"/>
  <c r="Z1939" i="2" s="1"/>
  <c r="R1941" i="2"/>
  <c r="AE1940" i="2"/>
  <c r="AD1940" i="2"/>
  <c r="AG1940" i="2" s="1"/>
  <c r="AL1940" i="2" s="1"/>
  <c r="AU1940" i="2" s="1"/>
  <c r="AC1940" i="2" l="1"/>
  <c r="Y1940" i="2" s="1"/>
  <c r="Z1940" i="2" s="1"/>
  <c r="R1942" i="2"/>
  <c r="AE1941" i="2"/>
  <c r="AD1941" i="2"/>
  <c r="AG1941" i="2" s="1"/>
  <c r="AL1941" i="2" s="1"/>
  <c r="AU1941" i="2" s="1"/>
  <c r="AC1575" i="2"/>
  <c r="Y1575" i="2" s="1"/>
  <c r="Z1575" i="2" s="1"/>
  <c r="R1577" i="2"/>
  <c r="AE1576" i="2"/>
  <c r="AD1576" i="2"/>
  <c r="AG1576" i="2" s="1"/>
  <c r="AL1576" i="2" s="1"/>
  <c r="AU1576" i="2" s="1"/>
  <c r="AC1211" i="2"/>
  <c r="Y1211" i="2" s="1"/>
  <c r="Z1211" i="2" s="1"/>
  <c r="R1213" i="2"/>
  <c r="AE1212" i="2"/>
  <c r="AD1212" i="2"/>
  <c r="AG1212" i="2" s="1"/>
  <c r="AL1212" i="2" s="1"/>
  <c r="AU1212" i="2" s="1"/>
  <c r="AC846" i="2"/>
  <c r="Y846" i="2" s="1"/>
  <c r="Z846" i="2" s="1"/>
  <c r="R848" i="2"/>
  <c r="AE847" i="2"/>
  <c r="AD847" i="2"/>
  <c r="AG847" i="2" s="1"/>
  <c r="AL847" i="2" s="1"/>
  <c r="AU847" i="2" s="1"/>
  <c r="AC480" i="2"/>
  <c r="Y480" i="2" s="1"/>
  <c r="Z480" i="2" s="1"/>
  <c r="R482" i="2"/>
  <c r="AE481" i="2"/>
  <c r="AD481" i="2"/>
  <c r="AG481" i="2" s="1"/>
  <c r="AL481" i="2" s="1"/>
  <c r="AU481" i="2" s="1"/>
  <c r="AC115" i="2"/>
  <c r="Y115" i="2" s="1"/>
  <c r="Z115" i="2" s="1"/>
  <c r="R117" i="2"/>
  <c r="AE116" i="2"/>
  <c r="AD116" i="2"/>
  <c r="AG116" i="2" s="1"/>
  <c r="AL116" i="2" s="1"/>
  <c r="AU116" i="2" s="1"/>
  <c r="AC116" i="2" l="1"/>
  <c r="Y116" i="2" s="1"/>
  <c r="Z116" i="2" s="1"/>
  <c r="R118" i="2"/>
  <c r="AE117" i="2"/>
  <c r="AD117" i="2"/>
  <c r="AG117" i="2" s="1"/>
  <c r="AL117" i="2" s="1"/>
  <c r="AU117" i="2" s="1"/>
  <c r="AC481" i="2"/>
  <c r="Y481" i="2" s="1"/>
  <c r="Z481" i="2" s="1"/>
  <c r="R483" i="2"/>
  <c r="AE482" i="2"/>
  <c r="AD482" i="2"/>
  <c r="AG482" i="2" s="1"/>
  <c r="AL482" i="2" s="1"/>
  <c r="AU482" i="2" s="1"/>
  <c r="AC847" i="2"/>
  <c r="Y847" i="2" s="1"/>
  <c r="Z847" i="2" s="1"/>
  <c r="R849" i="2"/>
  <c r="AE848" i="2"/>
  <c r="AD848" i="2"/>
  <c r="AG848" i="2" s="1"/>
  <c r="AL848" i="2" s="1"/>
  <c r="AU848" i="2" s="1"/>
  <c r="AC1212" i="2"/>
  <c r="Y1212" i="2" s="1"/>
  <c r="Z1212" i="2" s="1"/>
  <c r="R1214" i="2"/>
  <c r="AE1213" i="2"/>
  <c r="AD1213" i="2"/>
  <c r="AG1213" i="2" s="1"/>
  <c r="AL1213" i="2" s="1"/>
  <c r="AU1213" i="2" s="1"/>
  <c r="AC1576" i="2"/>
  <c r="Y1576" i="2" s="1"/>
  <c r="Z1576" i="2" s="1"/>
  <c r="R1578" i="2"/>
  <c r="AE1577" i="2"/>
  <c r="AD1577" i="2"/>
  <c r="AG1577" i="2" s="1"/>
  <c r="AL1577" i="2" s="1"/>
  <c r="AU1577" i="2" s="1"/>
  <c r="AC1941" i="2"/>
  <c r="Y1941" i="2" s="1"/>
  <c r="Z1941" i="2" s="1"/>
  <c r="R1943" i="2"/>
  <c r="AE1942" i="2"/>
  <c r="AD1942" i="2"/>
  <c r="AG1942" i="2" s="1"/>
  <c r="AL1942" i="2" s="1"/>
  <c r="AU1942" i="2" s="1"/>
  <c r="AC1942" i="2" l="1"/>
  <c r="Y1942" i="2" s="1"/>
  <c r="Z1942" i="2" s="1"/>
  <c r="R1944" i="2"/>
  <c r="AE1943" i="2"/>
  <c r="AD1943" i="2"/>
  <c r="AG1943" i="2" s="1"/>
  <c r="AL1943" i="2" s="1"/>
  <c r="AU1943" i="2" s="1"/>
  <c r="AC1577" i="2"/>
  <c r="Y1577" i="2" s="1"/>
  <c r="Z1577" i="2" s="1"/>
  <c r="R1579" i="2"/>
  <c r="AE1578" i="2"/>
  <c r="AD1578" i="2"/>
  <c r="AG1578" i="2" s="1"/>
  <c r="AL1578" i="2" s="1"/>
  <c r="AU1578" i="2" s="1"/>
  <c r="AC1213" i="2"/>
  <c r="Y1213" i="2" s="1"/>
  <c r="Z1213" i="2" s="1"/>
  <c r="R1215" i="2"/>
  <c r="AE1214" i="2"/>
  <c r="AD1214" i="2"/>
  <c r="AG1214" i="2" s="1"/>
  <c r="AL1214" i="2" s="1"/>
  <c r="AU1214" i="2" s="1"/>
  <c r="AC848" i="2"/>
  <c r="Y848" i="2" s="1"/>
  <c r="Z848" i="2" s="1"/>
  <c r="R850" i="2"/>
  <c r="AE849" i="2"/>
  <c r="AD849" i="2"/>
  <c r="AG849" i="2" s="1"/>
  <c r="AL849" i="2" s="1"/>
  <c r="AU849" i="2" s="1"/>
  <c r="AC482" i="2"/>
  <c r="Y482" i="2" s="1"/>
  <c r="Z482" i="2" s="1"/>
  <c r="R484" i="2"/>
  <c r="AE483" i="2"/>
  <c r="AD483" i="2"/>
  <c r="AG483" i="2" s="1"/>
  <c r="AL483" i="2" s="1"/>
  <c r="AU483" i="2" s="1"/>
  <c r="AC117" i="2"/>
  <c r="Y117" i="2" s="1"/>
  <c r="Z117" i="2" s="1"/>
  <c r="R119" i="2"/>
  <c r="AE118" i="2"/>
  <c r="AD118" i="2"/>
  <c r="AG118" i="2" s="1"/>
  <c r="AL118" i="2" s="1"/>
  <c r="AU118" i="2" s="1"/>
  <c r="AC118" i="2" l="1"/>
  <c r="Y118" i="2" s="1"/>
  <c r="Z118" i="2" s="1"/>
  <c r="R120" i="2"/>
  <c r="AE119" i="2"/>
  <c r="AD119" i="2"/>
  <c r="AG119" i="2" s="1"/>
  <c r="AL119" i="2" s="1"/>
  <c r="AU119" i="2" s="1"/>
  <c r="AC483" i="2"/>
  <c r="Y483" i="2" s="1"/>
  <c r="Z483" i="2" s="1"/>
  <c r="R485" i="2"/>
  <c r="AE484" i="2"/>
  <c r="AD484" i="2"/>
  <c r="AG484" i="2" s="1"/>
  <c r="AL484" i="2" s="1"/>
  <c r="AU484" i="2" s="1"/>
  <c r="AC849" i="2"/>
  <c r="Y849" i="2" s="1"/>
  <c r="Z849" i="2" s="1"/>
  <c r="R851" i="2"/>
  <c r="AE850" i="2"/>
  <c r="AD850" i="2"/>
  <c r="AG850" i="2" s="1"/>
  <c r="AL850" i="2" s="1"/>
  <c r="AU850" i="2" s="1"/>
  <c r="AC1214" i="2"/>
  <c r="Y1214" i="2" s="1"/>
  <c r="Z1214" i="2" s="1"/>
  <c r="R1216" i="2"/>
  <c r="AE1215" i="2"/>
  <c r="AD1215" i="2"/>
  <c r="AG1215" i="2" s="1"/>
  <c r="AL1215" i="2" s="1"/>
  <c r="AU1215" i="2" s="1"/>
  <c r="AC1578" i="2"/>
  <c r="Y1578" i="2" s="1"/>
  <c r="Z1578" i="2" s="1"/>
  <c r="R1580" i="2"/>
  <c r="AE1579" i="2"/>
  <c r="AD1579" i="2"/>
  <c r="AG1579" i="2" s="1"/>
  <c r="AL1579" i="2" s="1"/>
  <c r="AU1579" i="2" s="1"/>
  <c r="AC1943" i="2"/>
  <c r="Y1943" i="2" s="1"/>
  <c r="Z1943" i="2" s="1"/>
  <c r="R1945" i="2"/>
  <c r="AE1944" i="2"/>
  <c r="AD1944" i="2"/>
  <c r="AG1944" i="2" s="1"/>
  <c r="AL1944" i="2" s="1"/>
  <c r="AU1944" i="2" s="1"/>
  <c r="AC1944" i="2" l="1"/>
  <c r="Y1944" i="2" s="1"/>
  <c r="Z1944" i="2" s="1"/>
  <c r="R1946" i="2"/>
  <c r="AE1945" i="2"/>
  <c r="AD1945" i="2"/>
  <c r="AG1945" i="2" s="1"/>
  <c r="AL1945" i="2" s="1"/>
  <c r="AU1945" i="2" s="1"/>
  <c r="AC1579" i="2"/>
  <c r="Y1579" i="2" s="1"/>
  <c r="Z1579" i="2" s="1"/>
  <c r="R1581" i="2"/>
  <c r="AE1580" i="2"/>
  <c r="AD1580" i="2"/>
  <c r="AG1580" i="2" s="1"/>
  <c r="AL1580" i="2" s="1"/>
  <c r="AU1580" i="2" s="1"/>
  <c r="AC1215" i="2"/>
  <c r="Y1215" i="2" s="1"/>
  <c r="Z1215" i="2" s="1"/>
  <c r="R1217" i="2"/>
  <c r="AE1216" i="2"/>
  <c r="AD1216" i="2"/>
  <c r="AG1216" i="2" s="1"/>
  <c r="AL1216" i="2" s="1"/>
  <c r="AU1216" i="2" s="1"/>
  <c r="AC850" i="2"/>
  <c r="Y850" i="2" s="1"/>
  <c r="Z850" i="2" s="1"/>
  <c r="R852" i="2"/>
  <c r="AE851" i="2"/>
  <c r="AD851" i="2"/>
  <c r="AG851" i="2" s="1"/>
  <c r="AL851" i="2" s="1"/>
  <c r="AU851" i="2" s="1"/>
  <c r="AC484" i="2"/>
  <c r="Y484" i="2" s="1"/>
  <c r="Z484" i="2" s="1"/>
  <c r="R486" i="2"/>
  <c r="AE485" i="2"/>
  <c r="AD485" i="2"/>
  <c r="AG485" i="2" s="1"/>
  <c r="AL485" i="2" s="1"/>
  <c r="AU485" i="2" s="1"/>
  <c r="AC119" i="2"/>
  <c r="Y119" i="2" s="1"/>
  <c r="Z119" i="2" s="1"/>
  <c r="R121" i="2"/>
  <c r="AE120" i="2"/>
  <c r="AD120" i="2"/>
  <c r="AG120" i="2" s="1"/>
  <c r="AL120" i="2" s="1"/>
  <c r="AU120" i="2" s="1"/>
  <c r="AC120" i="2" l="1"/>
  <c r="Y120" i="2" s="1"/>
  <c r="Z120" i="2" s="1"/>
  <c r="R122" i="2"/>
  <c r="AE121" i="2"/>
  <c r="AD121" i="2"/>
  <c r="AG121" i="2" s="1"/>
  <c r="AL121" i="2" s="1"/>
  <c r="AU121" i="2" s="1"/>
  <c r="M5" i="2" s="1"/>
  <c r="AC485" i="2"/>
  <c r="Y485" i="2" s="1"/>
  <c r="Z485" i="2" s="1"/>
  <c r="R487" i="2"/>
  <c r="AE486" i="2"/>
  <c r="AD486" i="2"/>
  <c r="AG486" i="2" s="1"/>
  <c r="AL486" i="2" s="1"/>
  <c r="AU486" i="2" s="1"/>
  <c r="AC851" i="2"/>
  <c r="Y851" i="2" s="1"/>
  <c r="Z851" i="2" s="1"/>
  <c r="R853" i="2"/>
  <c r="AE852" i="2"/>
  <c r="AD852" i="2"/>
  <c r="AG852" i="2" s="1"/>
  <c r="AL852" i="2" s="1"/>
  <c r="AU852" i="2" s="1"/>
  <c r="M29" i="2" s="1"/>
  <c r="AC1216" i="2"/>
  <c r="Y1216" i="2" s="1"/>
  <c r="Z1216" i="2" s="1"/>
  <c r="R1218" i="2"/>
  <c r="AE1217" i="2"/>
  <c r="AD1217" i="2"/>
  <c r="AG1217" i="2" s="1"/>
  <c r="AL1217" i="2" s="1"/>
  <c r="AU1217" i="2" s="1"/>
  <c r="M41" i="2" s="1"/>
  <c r="AC1580" i="2"/>
  <c r="Y1580" i="2" s="1"/>
  <c r="Z1580" i="2" s="1"/>
  <c r="R1582" i="2"/>
  <c r="AE1581" i="2"/>
  <c r="AD1581" i="2"/>
  <c r="AG1581" i="2" s="1"/>
  <c r="AL1581" i="2" s="1"/>
  <c r="AU1581" i="2" s="1"/>
  <c r="M53" i="2" s="1"/>
  <c r="AC1945" i="2"/>
  <c r="Y1945" i="2" s="1"/>
  <c r="Z1945" i="2" s="1"/>
  <c r="R1947" i="2"/>
  <c r="AE1946" i="2"/>
  <c r="AD1946" i="2"/>
  <c r="AG1946" i="2" s="1"/>
  <c r="AL1946" i="2" s="1"/>
  <c r="AU1946" i="2" s="1"/>
  <c r="AC1946" i="2" l="1"/>
  <c r="Y1946" i="2" s="1"/>
  <c r="Z1946" i="2" s="1"/>
  <c r="R1948" i="2"/>
  <c r="AE1947" i="2"/>
  <c r="AD1947" i="2"/>
  <c r="AG1947" i="2" s="1"/>
  <c r="AL1947" i="2" s="1"/>
  <c r="AU1947" i="2" s="1"/>
  <c r="M65" i="2" s="1"/>
  <c r="AC1581" i="2"/>
  <c r="Y1581" i="2" s="1"/>
  <c r="Z1581" i="2" s="1"/>
  <c r="R1583" i="2"/>
  <c r="AE1582" i="2"/>
  <c r="AD1582" i="2"/>
  <c r="AG1582" i="2" s="1"/>
  <c r="AL1582" i="2" s="1"/>
  <c r="AU1582" i="2" s="1"/>
  <c r="K53" i="2"/>
  <c r="E53" i="1" s="1"/>
  <c r="AC1217" i="2"/>
  <c r="Y1217" i="2" s="1"/>
  <c r="Z1217" i="2" s="1"/>
  <c r="R1219" i="2"/>
  <c r="AE1218" i="2"/>
  <c r="AD1218" i="2"/>
  <c r="AG1218" i="2" s="1"/>
  <c r="AL1218" i="2" s="1"/>
  <c r="AU1218" i="2" s="1"/>
  <c r="K41" i="2"/>
  <c r="E41" i="1" s="1"/>
  <c r="AC852" i="2"/>
  <c r="Y852" i="2" s="1"/>
  <c r="Z852" i="2" s="1"/>
  <c r="R854" i="2"/>
  <c r="AE853" i="2"/>
  <c r="AD853" i="2"/>
  <c r="AG853" i="2" s="1"/>
  <c r="AL853" i="2" s="1"/>
  <c r="AU853" i="2" s="1"/>
  <c r="K29" i="2"/>
  <c r="E29" i="1" s="1"/>
  <c r="AC486" i="2"/>
  <c r="Y486" i="2" s="1"/>
  <c r="Z486" i="2" s="1"/>
  <c r="R488" i="2"/>
  <c r="AE487" i="2"/>
  <c r="AD487" i="2"/>
  <c r="AG487" i="2" s="1"/>
  <c r="AL487" i="2" s="1"/>
  <c r="AU487" i="2" s="1"/>
  <c r="M17" i="2" s="1"/>
  <c r="AC121" i="2"/>
  <c r="Y121" i="2" s="1"/>
  <c r="Z121" i="2" s="1"/>
  <c r="R123" i="2"/>
  <c r="AE122" i="2"/>
  <c r="AD122" i="2"/>
  <c r="AG122" i="2" s="1"/>
  <c r="AL122" i="2" s="1"/>
  <c r="AU122" i="2" s="1"/>
  <c r="K5" i="2"/>
  <c r="E5" i="1" s="1"/>
  <c r="AC122" i="2" l="1"/>
  <c r="Y122" i="2" s="1"/>
  <c r="Z122" i="2" s="1"/>
  <c r="R124" i="2"/>
  <c r="AE123" i="2"/>
  <c r="AD123" i="2"/>
  <c r="AG123" i="2" s="1"/>
  <c r="AL123" i="2" s="1"/>
  <c r="AU123" i="2" s="1"/>
  <c r="AC487" i="2"/>
  <c r="Y487" i="2" s="1"/>
  <c r="Z487" i="2" s="1"/>
  <c r="R489" i="2"/>
  <c r="AE488" i="2"/>
  <c r="AD488" i="2"/>
  <c r="AG488" i="2" s="1"/>
  <c r="AL488" i="2" s="1"/>
  <c r="AU488" i="2" s="1"/>
  <c r="K17" i="2"/>
  <c r="E17" i="1" s="1"/>
  <c r="AC853" i="2"/>
  <c r="Y853" i="2" s="1"/>
  <c r="Z853" i="2" s="1"/>
  <c r="R855" i="2"/>
  <c r="AE854" i="2"/>
  <c r="AD854" i="2"/>
  <c r="AG854" i="2" s="1"/>
  <c r="AL854" i="2" s="1"/>
  <c r="AU854" i="2" s="1"/>
  <c r="AC1218" i="2"/>
  <c r="Y1218" i="2" s="1"/>
  <c r="Z1218" i="2" s="1"/>
  <c r="R1220" i="2"/>
  <c r="AE1219" i="2"/>
  <c r="AD1219" i="2"/>
  <c r="AG1219" i="2" s="1"/>
  <c r="AL1219" i="2" s="1"/>
  <c r="AU1219" i="2" s="1"/>
  <c r="AC1582" i="2"/>
  <c r="Y1582" i="2" s="1"/>
  <c r="Z1582" i="2" s="1"/>
  <c r="R1584" i="2"/>
  <c r="AE1583" i="2"/>
  <c r="AD1583" i="2"/>
  <c r="AG1583" i="2" s="1"/>
  <c r="AL1583" i="2" s="1"/>
  <c r="AU1583" i="2" s="1"/>
  <c r="AC1947" i="2"/>
  <c r="Y1947" i="2" s="1"/>
  <c r="Z1947" i="2" s="1"/>
  <c r="R1949" i="2"/>
  <c r="AE1948" i="2"/>
  <c r="AD1948" i="2"/>
  <c r="AG1948" i="2" s="1"/>
  <c r="AL1948" i="2" s="1"/>
  <c r="AU1948" i="2" s="1"/>
  <c r="K65" i="2"/>
  <c r="E65" i="1" s="1"/>
  <c r="AC1948" i="2" l="1"/>
  <c r="Y1948" i="2" s="1"/>
  <c r="Z1948" i="2" s="1"/>
  <c r="R1950" i="2"/>
  <c r="AE1949" i="2"/>
  <c r="AD1949" i="2"/>
  <c r="AG1949" i="2" s="1"/>
  <c r="AL1949" i="2" s="1"/>
  <c r="AU1949" i="2" s="1"/>
  <c r="AC1583" i="2"/>
  <c r="Y1583" i="2" s="1"/>
  <c r="Z1583" i="2" s="1"/>
  <c r="R1585" i="2"/>
  <c r="AE1584" i="2"/>
  <c r="AD1584" i="2"/>
  <c r="AG1584" i="2" s="1"/>
  <c r="AL1584" i="2" s="1"/>
  <c r="AU1584" i="2" s="1"/>
  <c r="AC1219" i="2"/>
  <c r="Y1219" i="2" s="1"/>
  <c r="Z1219" i="2" s="1"/>
  <c r="R1221" i="2"/>
  <c r="AE1220" i="2"/>
  <c r="AD1220" i="2"/>
  <c r="AG1220" i="2" s="1"/>
  <c r="AL1220" i="2" s="1"/>
  <c r="AU1220" i="2" s="1"/>
  <c r="AC854" i="2"/>
  <c r="Y854" i="2" s="1"/>
  <c r="Z854" i="2" s="1"/>
  <c r="R856" i="2"/>
  <c r="AE855" i="2"/>
  <c r="AD855" i="2"/>
  <c r="AG855" i="2" s="1"/>
  <c r="AL855" i="2" s="1"/>
  <c r="AU855" i="2" s="1"/>
  <c r="AC488" i="2"/>
  <c r="Y488" i="2" s="1"/>
  <c r="Z488" i="2" s="1"/>
  <c r="R490" i="2"/>
  <c r="AE489" i="2"/>
  <c r="AD489" i="2"/>
  <c r="AG489" i="2" s="1"/>
  <c r="AL489" i="2" s="1"/>
  <c r="AU489" i="2" s="1"/>
  <c r="AC123" i="2"/>
  <c r="Y123" i="2" s="1"/>
  <c r="Z123" i="2" s="1"/>
  <c r="R125" i="2"/>
  <c r="AE124" i="2"/>
  <c r="AD124" i="2"/>
  <c r="AG124" i="2" s="1"/>
  <c r="AL124" i="2" s="1"/>
  <c r="AU124" i="2" s="1"/>
  <c r="AC124" i="2" l="1"/>
  <c r="Y124" i="2" s="1"/>
  <c r="Z124" i="2" s="1"/>
  <c r="R126" i="2"/>
  <c r="AE125" i="2"/>
  <c r="AD125" i="2"/>
  <c r="AG125" i="2" s="1"/>
  <c r="AL125" i="2" s="1"/>
  <c r="AU125" i="2" s="1"/>
  <c r="AC489" i="2"/>
  <c r="Y489" i="2" s="1"/>
  <c r="Z489" i="2" s="1"/>
  <c r="R491" i="2"/>
  <c r="AE490" i="2"/>
  <c r="AD490" i="2"/>
  <c r="AG490" i="2" s="1"/>
  <c r="AL490" i="2" s="1"/>
  <c r="AU490" i="2" s="1"/>
  <c r="AC855" i="2"/>
  <c r="Y855" i="2" s="1"/>
  <c r="Z855" i="2" s="1"/>
  <c r="R857" i="2"/>
  <c r="AE856" i="2"/>
  <c r="AD856" i="2"/>
  <c r="AG856" i="2" s="1"/>
  <c r="AL856" i="2" s="1"/>
  <c r="AU856" i="2" s="1"/>
  <c r="AC1220" i="2"/>
  <c r="Y1220" i="2" s="1"/>
  <c r="Z1220" i="2" s="1"/>
  <c r="R1222" i="2"/>
  <c r="AE1221" i="2"/>
  <c r="AD1221" i="2"/>
  <c r="AG1221" i="2" s="1"/>
  <c r="AL1221" i="2" s="1"/>
  <c r="AU1221" i="2" s="1"/>
  <c r="AC1584" i="2"/>
  <c r="Y1584" i="2" s="1"/>
  <c r="Z1584" i="2" s="1"/>
  <c r="R1586" i="2"/>
  <c r="AE1585" i="2"/>
  <c r="AD1585" i="2"/>
  <c r="AG1585" i="2" s="1"/>
  <c r="AL1585" i="2" s="1"/>
  <c r="AU1585" i="2" s="1"/>
  <c r="AC1949" i="2"/>
  <c r="Y1949" i="2" s="1"/>
  <c r="Z1949" i="2" s="1"/>
  <c r="R1951" i="2"/>
  <c r="AE1950" i="2"/>
  <c r="AD1950" i="2"/>
  <c r="AG1950" i="2" s="1"/>
  <c r="AL1950" i="2" s="1"/>
  <c r="AU1950" i="2" s="1"/>
  <c r="AC1950" i="2" l="1"/>
  <c r="Y1950" i="2" s="1"/>
  <c r="Z1950" i="2" s="1"/>
  <c r="R1952" i="2"/>
  <c r="AE1951" i="2"/>
  <c r="AD1951" i="2"/>
  <c r="AG1951" i="2" s="1"/>
  <c r="AL1951" i="2" s="1"/>
  <c r="AU1951" i="2" s="1"/>
  <c r="AC1585" i="2"/>
  <c r="Y1585" i="2" s="1"/>
  <c r="Z1585" i="2" s="1"/>
  <c r="R1587" i="2"/>
  <c r="AE1586" i="2"/>
  <c r="AD1586" i="2"/>
  <c r="AG1586" i="2" s="1"/>
  <c r="AL1586" i="2" s="1"/>
  <c r="AU1586" i="2" s="1"/>
  <c r="AC1221" i="2"/>
  <c r="Y1221" i="2" s="1"/>
  <c r="Z1221" i="2" s="1"/>
  <c r="R1223" i="2"/>
  <c r="AE1222" i="2"/>
  <c r="AD1222" i="2"/>
  <c r="AG1222" i="2" s="1"/>
  <c r="AL1222" i="2" s="1"/>
  <c r="AU1222" i="2" s="1"/>
  <c r="AC856" i="2"/>
  <c r="Y856" i="2" s="1"/>
  <c r="Z856" i="2" s="1"/>
  <c r="R858" i="2"/>
  <c r="AE857" i="2"/>
  <c r="AD857" i="2"/>
  <c r="AG857" i="2" s="1"/>
  <c r="AL857" i="2" s="1"/>
  <c r="AU857" i="2" s="1"/>
  <c r="AC490" i="2"/>
  <c r="Y490" i="2" s="1"/>
  <c r="Z490" i="2" s="1"/>
  <c r="R492" i="2"/>
  <c r="AE491" i="2"/>
  <c r="AD491" i="2"/>
  <c r="AG491" i="2" s="1"/>
  <c r="AL491" i="2" s="1"/>
  <c r="AU491" i="2" s="1"/>
  <c r="AC125" i="2"/>
  <c r="Y125" i="2" s="1"/>
  <c r="Z125" i="2" s="1"/>
  <c r="R127" i="2"/>
  <c r="AE126" i="2"/>
  <c r="AD126" i="2"/>
  <c r="AG126" i="2" s="1"/>
  <c r="AL126" i="2" s="1"/>
  <c r="AU126" i="2" s="1"/>
  <c r="AC126" i="2" l="1"/>
  <c r="Y126" i="2" s="1"/>
  <c r="Z126" i="2" s="1"/>
  <c r="R128" i="2"/>
  <c r="AE127" i="2"/>
  <c r="AD127" i="2"/>
  <c r="AG127" i="2" s="1"/>
  <c r="AL127" i="2" s="1"/>
  <c r="AU127" i="2" s="1"/>
  <c r="AC491" i="2"/>
  <c r="Y491" i="2" s="1"/>
  <c r="Z491" i="2" s="1"/>
  <c r="R493" i="2"/>
  <c r="AE492" i="2"/>
  <c r="AD492" i="2"/>
  <c r="AG492" i="2" s="1"/>
  <c r="AL492" i="2" s="1"/>
  <c r="AU492" i="2" s="1"/>
  <c r="AC857" i="2"/>
  <c r="Y857" i="2" s="1"/>
  <c r="Z857" i="2" s="1"/>
  <c r="R859" i="2"/>
  <c r="AE858" i="2"/>
  <c r="AD858" i="2"/>
  <c r="AG858" i="2" s="1"/>
  <c r="AL858" i="2" s="1"/>
  <c r="AU858" i="2" s="1"/>
  <c r="AC1222" i="2"/>
  <c r="Y1222" i="2" s="1"/>
  <c r="Z1222" i="2" s="1"/>
  <c r="R1224" i="2"/>
  <c r="AE1223" i="2"/>
  <c r="AD1223" i="2"/>
  <c r="AG1223" i="2" s="1"/>
  <c r="AL1223" i="2" s="1"/>
  <c r="AU1223" i="2" s="1"/>
  <c r="AC1586" i="2"/>
  <c r="Y1586" i="2" s="1"/>
  <c r="Z1586" i="2" s="1"/>
  <c r="R1588" i="2"/>
  <c r="AE1587" i="2"/>
  <c r="AD1587" i="2"/>
  <c r="AG1587" i="2" s="1"/>
  <c r="AL1587" i="2" s="1"/>
  <c r="AU1587" i="2" s="1"/>
  <c r="AC1951" i="2"/>
  <c r="Y1951" i="2" s="1"/>
  <c r="Z1951" i="2" s="1"/>
  <c r="R1953" i="2"/>
  <c r="AE1952" i="2"/>
  <c r="AD1952" i="2"/>
  <c r="AG1952" i="2" s="1"/>
  <c r="AL1952" i="2" s="1"/>
  <c r="AU1952" i="2" s="1"/>
  <c r="AC1952" i="2" l="1"/>
  <c r="Y1952" i="2" s="1"/>
  <c r="Z1952" i="2" s="1"/>
  <c r="R1954" i="2"/>
  <c r="AE1953" i="2"/>
  <c r="AD1953" i="2"/>
  <c r="AG1953" i="2" s="1"/>
  <c r="AL1953" i="2" s="1"/>
  <c r="AU1953" i="2" s="1"/>
  <c r="AC1587" i="2"/>
  <c r="Y1587" i="2" s="1"/>
  <c r="Z1587" i="2" s="1"/>
  <c r="R1589" i="2"/>
  <c r="AE1588" i="2"/>
  <c r="AD1588" i="2"/>
  <c r="AG1588" i="2" s="1"/>
  <c r="AL1588" i="2" s="1"/>
  <c r="AU1588" i="2" s="1"/>
  <c r="AC1223" i="2"/>
  <c r="Y1223" i="2" s="1"/>
  <c r="Z1223" i="2" s="1"/>
  <c r="R1225" i="2"/>
  <c r="AE1224" i="2"/>
  <c r="AD1224" i="2"/>
  <c r="AG1224" i="2" s="1"/>
  <c r="AL1224" i="2" s="1"/>
  <c r="AU1224" i="2" s="1"/>
  <c r="AC858" i="2"/>
  <c r="Y858" i="2" s="1"/>
  <c r="Z858" i="2" s="1"/>
  <c r="R860" i="2"/>
  <c r="AE859" i="2"/>
  <c r="AD859" i="2"/>
  <c r="AG859" i="2" s="1"/>
  <c r="AL859" i="2" s="1"/>
  <c r="AU859" i="2" s="1"/>
  <c r="AC492" i="2"/>
  <c r="Y492" i="2" s="1"/>
  <c r="Z492" i="2" s="1"/>
  <c r="R494" i="2"/>
  <c r="AE493" i="2"/>
  <c r="AD493" i="2"/>
  <c r="AG493" i="2" s="1"/>
  <c r="AL493" i="2" s="1"/>
  <c r="AU493" i="2" s="1"/>
  <c r="AC127" i="2"/>
  <c r="Y127" i="2" s="1"/>
  <c r="Z127" i="2" s="1"/>
  <c r="R129" i="2"/>
  <c r="AE128" i="2"/>
  <c r="AD128" i="2"/>
  <c r="AG128" i="2" s="1"/>
  <c r="AL128" i="2" s="1"/>
  <c r="AU128" i="2" s="1"/>
  <c r="AC128" i="2" l="1"/>
  <c r="Y128" i="2" s="1"/>
  <c r="Z128" i="2" s="1"/>
  <c r="R130" i="2"/>
  <c r="AE129" i="2"/>
  <c r="AD129" i="2"/>
  <c r="AG129" i="2" s="1"/>
  <c r="AL129" i="2" s="1"/>
  <c r="AU129" i="2" s="1"/>
  <c r="AC493" i="2"/>
  <c r="Y493" i="2" s="1"/>
  <c r="Z493" i="2" s="1"/>
  <c r="R495" i="2"/>
  <c r="AE494" i="2"/>
  <c r="AD494" i="2"/>
  <c r="AG494" i="2" s="1"/>
  <c r="AL494" i="2" s="1"/>
  <c r="AU494" i="2" s="1"/>
  <c r="AC859" i="2"/>
  <c r="Y859" i="2" s="1"/>
  <c r="Z859" i="2" s="1"/>
  <c r="R861" i="2"/>
  <c r="AE860" i="2"/>
  <c r="AD860" i="2"/>
  <c r="AG860" i="2" s="1"/>
  <c r="AL860" i="2" s="1"/>
  <c r="AU860" i="2" s="1"/>
  <c r="AC1224" i="2"/>
  <c r="Y1224" i="2" s="1"/>
  <c r="Z1224" i="2" s="1"/>
  <c r="R1226" i="2"/>
  <c r="AE1225" i="2"/>
  <c r="AD1225" i="2"/>
  <c r="AG1225" i="2" s="1"/>
  <c r="AL1225" i="2" s="1"/>
  <c r="AU1225" i="2" s="1"/>
  <c r="AC1588" i="2"/>
  <c r="Y1588" i="2" s="1"/>
  <c r="Z1588" i="2" s="1"/>
  <c r="R1590" i="2"/>
  <c r="AE1589" i="2"/>
  <c r="AD1589" i="2"/>
  <c r="AG1589" i="2" s="1"/>
  <c r="AL1589" i="2" s="1"/>
  <c r="AU1589" i="2" s="1"/>
  <c r="AC1953" i="2"/>
  <c r="Y1953" i="2" s="1"/>
  <c r="Z1953" i="2" s="1"/>
  <c r="R1955" i="2"/>
  <c r="AE1954" i="2"/>
  <c r="AD1954" i="2"/>
  <c r="AG1954" i="2" s="1"/>
  <c r="AL1954" i="2" s="1"/>
  <c r="AU1954" i="2" s="1"/>
  <c r="AC1954" i="2" l="1"/>
  <c r="Y1954" i="2" s="1"/>
  <c r="Z1954" i="2" s="1"/>
  <c r="R1956" i="2"/>
  <c r="AE1955" i="2"/>
  <c r="AD1955" i="2"/>
  <c r="AG1955" i="2" s="1"/>
  <c r="AL1955" i="2" s="1"/>
  <c r="AU1955" i="2" s="1"/>
  <c r="AC1589" i="2"/>
  <c r="Y1589" i="2" s="1"/>
  <c r="Z1589" i="2" s="1"/>
  <c r="R1591" i="2"/>
  <c r="AE1590" i="2"/>
  <c r="AD1590" i="2"/>
  <c r="AG1590" i="2" s="1"/>
  <c r="AL1590" i="2" s="1"/>
  <c r="AU1590" i="2" s="1"/>
  <c r="AC1225" i="2"/>
  <c r="Y1225" i="2" s="1"/>
  <c r="Z1225" i="2" s="1"/>
  <c r="R1227" i="2"/>
  <c r="AE1226" i="2"/>
  <c r="AD1226" i="2"/>
  <c r="AG1226" i="2" s="1"/>
  <c r="AL1226" i="2" s="1"/>
  <c r="AU1226" i="2" s="1"/>
  <c r="AC860" i="2"/>
  <c r="Y860" i="2" s="1"/>
  <c r="Z860" i="2" s="1"/>
  <c r="R862" i="2"/>
  <c r="AE861" i="2"/>
  <c r="AD861" i="2"/>
  <c r="AG861" i="2" s="1"/>
  <c r="AL861" i="2" s="1"/>
  <c r="AU861" i="2" s="1"/>
  <c r="AC494" i="2"/>
  <c r="Y494" i="2" s="1"/>
  <c r="Z494" i="2" s="1"/>
  <c r="R496" i="2"/>
  <c r="AE495" i="2"/>
  <c r="AD495" i="2"/>
  <c r="AG495" i="2" s="1"/>
  <c r="AL495" i="2" s="1"/>
  <c r="AU495" i="2" s="1"/>
  <c r="AC129" i="2"/>
  <c r="Y129" i="2" s="1"/>
  <c r="Z129" i="2" s="1"/>
  <c r="R131" i="2"/>
  <c r="AE130" i="2"/>
  <c r="AD130" i="2"/>
  <c r="AG130" i="2" s="1"/>
  <c r="AL130" i="2" s="1"/>
  <c r="AU130" i="2" s="1"/>
  <c r="AC130" i="2" l="1"/>
  <c r="Y130" i="2" s="1"/>
  <c r="Z130" i="2" s="1"/>
  <c r="R132" i="2"/>
  <c r="AE131" i="2"/>
  <c r="AD131" i="2"/>
  <c r="AG131" i="2" s="1"/>
  <c r="AL131" i="2" s="1"/>
  <c r="AU131" i="2" s="1"/>
  <c r="AC495" i="2"/>
  <c r="Y495" i="2" s="1"/>
  <c r="Z495" i="2" s="1"/>
  <c r="R497" i="2"/>
  <c r="AE496" i="2"/>
  <c r="AD496" i="2"/>
  <c r="AG496" i="2" s="1"/>
  <c r="AL496" i="2" s="1"/>
  <c r="AU496" i="2" s="1"/>
  <c r="AC861" i="2"/>
  <c r="Y861" i="2" s="1"/>
  <c r="Z861" i="2" s="1"/>
  <c r="R863" i="2"/>
  <c r="AE862" i="2"/>
  <c r="AD862" i="2"/>
  <c r="AG862" i="2" s="1"/>
  <c r="AL862" i="2" s="1"/>
  <c r="AU862" i="2" s="1"/>
  <c r="AC1226" i="2"/>
  <c r="Y1226" i="2" s="1"/>
  <c r="Z1226" i="2" s="1"/>
  <c r="R1228" i="2"/>
  <c r="AE1227" i="2"/>
  <c r="AD1227" i="2"/>
  <c r="AG1227" i="2" s="1"/>
  <c r="AL1227" i="2" s="1"/>
  <c r="AU1227" i="2" s="1"/>
  <c r="AC1590" i="2"/>
  <c r="Y1590" i="2" s="1"/>
  <c r="Z1590" i="2" s="1"/>
  <c r="R1592" i="2"/>
  <c r="AE1591" i="2"/>
  <c r="AD1591" i="2"/>
  <c r="AG1591" i="2" s="1"/>
  <c r="AL1591" i="2" s="1"/>
  <c r="AU1591" i="2" s="1"/>
  <c r="AC1955" i="2"/>
  <c r="Y1955" i="2" s="1"/>
  <c r="Z1955" i="2" s="1"/>
  <c r="R1957" i="2"/>
  <c r="AE1956" i="2"/>
  <c r="AD1956" i="2"/>
  <c r="AG1956" i="2" s="1"/>
  <c r="AL1956" i="2" s="1"/>
  <c r="AU1956" i="2" s="1"/>
  <c r="AC1956" i="2" l="1"/>
  <c r="Y1956" i="2" s="1"/>
  <c r="Z1956" i="2" s="1"/>
  <c r="R1958" i="2"/>
  <c r="AE1957" i="2"/>
  <c r="AD1957" i="2"/>
  <c r="AG1957" i="2" s="1"/>
  <c r="AL1957" i="2" s="1"/>
  <c r="AU1957" i="2" s="1"/>
  <c r="AC1591" i="2"/>
  <c r="Y1591" i="2" s="1"/>
  <c r="Z1591" i="2" s="1"/>
  <c r="R1593" i="2"/>
  <c r="AE1592" i="2"/>
  <c r="AD1592" i="2"/>
  <c r="AG1592" i="2" s="1"/>
  <c r="AL1592" i="2" s="1"/>
  <c r="AU1592" i="2" s="1"/>
  <c r="AC1227" i="2"/>
  <c r="Y1227" i="2" s="1"/>
  <c r="Z1227" i="2" s="1"/>
  <c r="R1229" i="2"/>
  <c r="AE1228" i="2"/>
  <c r="AD1228" i="2"/>
  <c r="AG1228" i="2" s="1"/>
  <c r="AL1228" i="2" s="1"/>
  <c r="AU1228" i="2" s="1"/>
  <c r="AC862" i="2"/>
  <c r="Y862" i="2" s="1"/>
  <c r="Z862" i="2" s="1"/>
  <c r="R864" i="2"/>
  <c r="AE863" i="2"/>
  <c r="AD863" i="2"/>
  <c r="AG863" i="2" s="1"/>
  <c r="AL863" i="2" s="1"/>
  <c r="AU863" i="2" s="1"/>
  <c r="AC496" i="2"/>
  <c r="Y496" i="2" s="1"/>
  <c r="Z496" i="2" s="1"/>
  <c r="R498" i="2"/>
  <c r="AE497" i="2"/>
  <c r="AD497" i="2"/>
  <c r="AG497" i="2" s="1"/>
  <c r="AL497" i="2" s="1"/>
  <c r="AU497" i="2" s="1"/>
  <c r="AC131" i="2"/>
  <c r="Y131" i="2" s="1"/>
  <c r="Z131" i="2" s="1"/>
  <c r="R133" i="2"/>
  <c r="AE132" i="2"/>
  <c r="AD132" i="2"/>
  <c r="AG132" i="2" s="1"/>
  <c r="AL132" i="2" s="1"/>
  <c r="AU132" i="2" s="1"/>
  <c r="AC132" i="2" l="1"/>
  <c r="Y132" i="2" s="1"/>
  <c r="Z132" i="2" s="1"/>
  <c r="R134" i="2"/>
  <c r="AE133" i="2"/>
  <c r="AD133" i="2"/>
  <c r="AG133" i="2" s="1"/>
  <c r="AL133" i="2" s="1"/>
  <c r="AU133" i="2" s="1"/>
  <c r="AC497" i="2"/>
  <c r="Y497" i="2" s="1"/>
  <c r="Z497" i="2" s="1"/>
  <c r="R499" i="2"/>
  <c r="AE498" i="2"/>
  <c r="AD498" i="2"/>
  <c r="AG498" i="2" s="1"/>
  <c r="AL498" i="2" s="1"/>
  <c r="AU498" i="2" s="1"/>
  <c r="AC863" i="2"/>
  <c r="Y863" i="2" s="1"/>
  <c r="Z863" i="2" s="1"/>
  <c r="R865" i="2"/>
  <c r="AE864" i="2"/>
  <c r="AD864" i="2"/>
  <c r="AG864" i="2" s="1"/>
  <c r="AL864" i="2" s="1"/>
  <c r="AU864" i="2" s="1"/>
  <c r="AC1228" i="2"/>
  <c r="Y1228" i="2" s="1"/>
  <c r="Z1228" i="2" s="1"/>
  <c r="R1230" i="2"/>
  <c r="AE1229" i="2"/>
  <c r="AD1229" i="2"/>
  <c r="AG1229" i="2" s="1"/>
  <c r="AL1229" i="2" s="1"/>
  <c r="AU1229" i="2" s="1"/>
  <c r="AC1592" i="2"/>
  <c r="Y1592" i="2" s="1"/>
  <c r="Z1592" i="2" s="1"/>
  <c r="R1594" i="2"/>
  <c r="AE1593" i="2"/>
  <c r="AD1593" i="2"/>
  <c r="AG1593" i="2" s="1"/>
  <c r="AL1593" i="2" s="1"/>
  <c r="AU1593" i="2" s="1"/>
  <c r="AC1957" i="2"/>
  <c r="Y1957" i="2" s="1"/>
  <c r="Z1957" i="2" s="1"/>
  <c r="R1959" i="2"/>
  <c r="AE1958" i="2"/>
  <c r="AD1958" i="2"/>
  <c r="AG1958" i="2" s="1"/>
  <c r="AL1958" i="2" s="1"/>
  <c r="AU1958" i="2" s="1"/>
  <c r="AC1958" i="2" l="1"/>
  <c r="Y1958" i="2" s="1"/>
  <c r="Z1958" i="2" s="1"/>
  <c r="R1960" i="2"/>
  <c r="AE1959" i="2"/>
  <c r="AD1959" i="2"/>
  <c r="AG1959" i="2" s="1"/>
  <c r="AL1959" i="2" s="1"/>
  <c r="AU1959" i="2" s="1"/>
  <c r="AC1593" i="2"/>
  <c r="Y1593" i="2" s="1"/>
  <c r="Z1593" i="2" s="1"/>
  <c r="R1595" i="2"/>
  <c r="AE1594" i="2"/>
  <c r="AD1594" i="2"/>
  <c r="AG1594" i="2" s="1"/>
  <c r="AL1594" i="2" s="1"/>
  <c r="AU1594" i="2" s="1"/>
  <c r="AC1229" i="2"/>
  <c r="Y1229" i="2" s="1"/>
  <c r="Z1229" i="2" s="1"/>
  <c r="R1231" i="2"/>
  <c r="AE1230" i="2"/>
  <c r="AD1230" i="2"/>
  <c r="AG1230" i="2" s="1"/>
  <c r="AL1230" i="2" s="1"/>
  <c r="AU1230" i="2" s="1"/>
  <c r="AC864" i="2"/>
  <c r="Y864" i="2" s="1"/>
  <c r="Z864" i="2" s="1"/>
  <c r="R866" i="2"/>
  <c r="AE865" i="2"/>
  <c r="AD865" i="2"/>
  <c r="AG865" i="2" s="1"/>
  <c r="AL865" i="2" s="1"/>
  <c r="AU865" i="2" s="1"/>
  <c r="AC498" i="2"/>
  <c r="Y498" i="2" s="1"/>
  <c r="Z498" i="2" s="1"/>
  <c r="R500" i="2"/>
  <c r="AE499" i="2"/>
  <c r="AD499" i="2"/>
  <c r="AG499" i="2" s="1"/>
  <c r="AL499" i="2" s="1"/>
  <c r="AU499" i="2" s="1"/>
  <c r="AC133" i="2"/>
  <c r="Y133" i="2" s="1"/>
  <c r="Z133" i="2" s="1"/>
  <c r="R135" i="2"/>
  <c r="AE134" i="2"/>
  <c r="AD134" i="2"/>
  <c r="AG134" i="2" s="1"/>
  <c r="AL134" i="2" s="1"/>
  <c r="AU134" i="2" s="1"/>
  <c r="AC134" i="2" l="1"/>
  <c r="Y134" i="2" s="1"/>
  <c r="Z134" i="2" s="1"/>
  <c r="R136" i="2"/>
  <c r="AE135" i="2"/>
  <c r="AD135" i="2"/>
  <c r="AG135" i="2" s="1"/>
  <c r="AL135" i="2" s="1"/>
  <c r="AU135" i="2" s="1"/>
  <c r="AC499" i="2"/>
  <c r="Y499" i="2" s="1"/>
  <c r="Z499" i="2" s="1"/>
  <c r="R501" i="2"/>
  <c r="AE500" i="2"/>
  <c r="AD500" i="2"/>
  <c r="AG500" i="2" s="1"/>
  <c r="AL500" i="2" s="1"/>
  <c r="AU500" i="2" s="1"/>
  <c r="AC865" i="2"/>
  <c r="Y865" i="2" s="1"/>
  <c r="Z865" i="2" s="1"/>
  <c r="R867" i="2"/>
  <c r="AE866" i="2"/>
  <c r="AD866" i="2"/>
  <c r="AG866" i="2" s="1"/>
  <c r="AL866" i="2" s="1"/>
  <c r="AU866" i="2" s="1"/>
  <c r="AC1230" i="2"/>
  <c r="Y1230" i="2" s="1"/>
  <c r="Z1230" i="2" s="1"/>
  <c r="R1232" i="2"/>
  <c r="AE1231" i="2"/>
  <c r="AD1231" i="2"/>
  <c r="AG1231" i="2" s="1"/>
  <c r="AL1231" i="2" s="1"/>
  <c r="AU1231" i="2" s="1"/>
  <c r="AC1594" i="2"/>
  <c r="Y1594" i="2" s="1"/>
  <c r="Z1594" i="2" s="1"/>
  <c r="R1596" i="2"/>
  <c r="AE1595" i="2"/>
  <c r="AD1595" i="2"/>
  <c r="AG1595" i="2" s="1"/>
  <c r="AL1595" i="2" s="1"/>
  <c r="AU1595" i="2" s="1"/>
  <c r="AC1959" i="2"/>
  <c r="Y1959" i="2" s="1"/>
  <c r="Z1959" i="2" s="1"/>
  <c r="R1961" i="2"/>
  <c r="AE1960" i="2"/>
  <c r="AD1960" i="2"/>
  <c r="AG1960" i="2" s="1"/>
  <c r="AL1960" i="2" s="1"/>
  <c r="AU1960" i="2" s="1"/>
  <c r="AC1960" i="2" l="1"/>
  <c r="Y1960" i="2" s="1"/>
  <c r="Z1960" i="2" s="1"/>
  <c r="R1962" i="2"/>
  <c r="AE1961" i="2"/>
  <c r="AD1961" i="2"/>
  <c r="AG1961" i="2" s="1"/>
  <c r="AL1961" i="2" s="1"/>
  <c r="AU1961" i="2" s="1"/>
  <c r="AC1595" i="2"/>
  <c r="Y1595" i="2" s="1"/>
  <c r="Z1595" i="2" s="1"/>
  <c r="R1597" i="2"/>
  <c r="AE1596" i="2"/>
  <c r="AD1596" i="2"/>
  <c r="AG1596" i="2" s="1"/>
  <c r="AL1596" i="2" s="1"/>
  <c r="AU1596" i="2" s="1"/>
  <c r="AC1231" i="2"/>
  <c r="Y1231" i="2" s="1"/>
  <c r="Z1231" i="2" s="1"/>
  <c r="R1233" i="2"/>
  <c r="AE1232" i="2"/>
  <c r="AD1232" i="2"/>
  <c r="AG1232" i="2" s="1"/>
  <c r="AL1232" i="2" s="1"/>
  <c r="AU1232" i="2" s="1"/>
  <c r="AC866" i="2"/>
  <c r="Y866" i="2" s="1"/>
  <c r="Z866" i="2" s="1"/>
  <c r="R868" i="2"/>
  <c r="AE867" i="2"/>
  <c r="AD867" i="2"/>
  <c r="AG867" i="2" s="1"/>
  <c r="AL867" i="2" s="1"/>
  <c r="AU867" i="2" s="1"/>
  <c r="AC500" i="2"/>
  <c r="Y500" i="2" s="1"/>
  <c r="Z500" i="2" s="1"/>
  <c r="R502" i="2"/>
  <c r="AE501" i="2"/>
  <c r="AD501" i="2"/>
  <c r="AG501" i="2" s="1"/>
  <c r="AL501" i="2" s="1"/>
  <c r="AU501" i="2" s="1"/>
  <c r="AC135" i="2"/>
  <c r="Y135" i="2" s="1"/>
  <c r="Z135" i="2" s="1"/>
  <c r="R137" i="2"/>
  <c r="AE136" i="2"/>
  <c r="AD136" i="2"/>
  <c r="AG136" i="2" s="1"/>
  <c r="AL136" i="2" s="1"/>
  <c r="AU136" i="2" s="1"/>
  <c r="AC136" i="2" l="1"/>
  <c r="Y136" i="2" s="1"/>
  <c r="Z136" i="2" s="1"/>
  <c r="R138" i="2"/>
  <c r="AE137" i="2"/>
  <c r="AD137" i="2"/>
  <c r="AG137" i="2" s="1"/>
  <c r="AL137" i="2" s="1"/>
  <c r="AU137" i="2" s="1"/>
  <c r="AC501" i="2"/>
  <c r="Y501" i="2" s="1"/>
  <c r="Z501" i="2" s="1"/>
  <c r="R503" i="2"/>
  <c r="AE502" i="2"/>
  <c r="AD502" i="2"/>
  <c r="AG502" i="2" s="1"/>
  <c r="AL502" i="2" s="1"/>
  <c r="AU502" i="2" s="1"/>
  <c r="AC867" i="2"/>
  <c r="Y867" i="2" s="1"/>
  <c r="Z867" i="2" s="1"/>
  <c r="R869" i="2"/>
  <c r="AE868" i="2"/>
  <c r="AD868" i="2"/>
  <c r="AG868" i="2" s="1"/>
  <c r="AL868" i="2" s="1"/>
  <c r="AU868" i="2" s="1"/>
  <c r="AC1232" i="2"/>
  <c r="Y1232" i="2" s="1"/>
  <c r="Z1232" i="2" s="1"/>
  <c r="R1234" i="2"/>
  <c r="AE1233" i="2"/>
  <c r="AD1233" i="2"/>
  <c r="AG1233" i="2" s="1"/>
  <c r="AL1233" i="2" s="1"/>
  <c r="AU1233" i="2" s="1"/>
  <c r="AC1596" i="2"/>
  <c r="Y1596" i="2" s="1"/>
  <c r="Z1596" i="2" s="1"/>
  <c r="R1598" i="2"/>
  <c r="AE1597" i="2"/>
  <c r="AD1597" i="2"/>
  <c r="AG1597" i="2" s="1"/>
  <c r="AL1597" i="2" s="1"/>
  <c r="AU1597" i="2" s="1"/>
  <c r="AC1961" i="2"/>
  <c r="Y1961" i="2" s="1"/>
  <c r="Z1961" i="2" s="1"/>
  <c r="R1963" i="2"/>
  <c r="AE1962" i="2"/>
  <c r="AD1962" i="2"/>
  <c r="AG1962" i="2" s="1"/>
  <c r="AL1962" i="2" s="1"/>
  <c r="AU1962" i="2" s="1"/>
  <c r="AC1962" i="2" l="1"/>
  <c r="Y1962" i="2" s="1"/>
  <c r="Z1962" i="2" s="1"/>
  <c r="R1964" i="2"/>
  <c r="AE1963" i="2"/>
  <c r="AD1963" i="2"/>
  <c r="AG1963" i="2" s="1"/>
  <c r="AL1963" i="2" s="1"/>
  <c r="AU1963" i="2" s="1"/>
  <c r="AC1597" i="2"/>
  <c r="Y1597" i="2" s="1"/>
  <c r="Z1597" i="2" s="1"/>
  <c r="R1599" i="2"/>
  <c r="AE1598" i="2"/>
  <c r="AD1598" i="2"/>
  <c r="AG1598" i="2" s="1"/>
  <c r="AL1598" i="2" s="1"/>
  <c r="AU1598" i="2" s="1"/>
  <c r="AC1233" i="2"/>
  <c r="Y1233" i="2" s="1"/>
  <c r="Z1233" i="2" s="1"/>
  <c r="R1235" i="2"/>
  <c r="AE1234" i="2"/>
  <c r="AD1234" i="2"/>
  <c r="AG1234" i="2" s="1"/>
  <c r="AL1234" i="2" s="1"/>
  <c r="AU1234" i="2" s="1"/>
  <c r="AC868" i="2"/>
  <c r="Y868" i="2" s="1"/>
  <c r="Z868" i="2" s="1"/>
  <c r="R870" i="2"/>
  <c r="AE869" i="2"/>
  <c r="AD869" i="2"/>
  <c r="AG869" i="2" s="1"/>
  <c r="AL869" i="2" s="1"/>
  <c r="AU869" i="2" s="1"/>
  <c r="AC502" i="2"/>
  <c r="Y502" i="2" s="1"/>
  <c r="Z502" i="2" s="1"/>
  <c r="R504" i="2"/>
  <c r="AE503" i="2"/>
  <c r="AD503" i="2"/>
  <c r="AG503" i="2" s="1"/>
  <c r="AL503" i="2" s="1"/>
  <c r="AU503" i="2" s="1"/>
  <c r="AC137" i="2"/>
  <c r="Y137" i="2" s="1"/>
  <c r="Z137" i="2" s="1"/>
  <c r="R139" i="2"/>
  <c r="AE138" i="2"/>
  <c r="AD138" i="2"/>
  <c r="AG138" i="2" s="1"/>
  <c r="AL138" i="2" s="1"/>
  <c r="AU138" i="2" s="1"/>
  <c r="AC138" i="2" l="1"/>
  <c r="Y138" i="2" s="1"/>
  <c r="Z138" i="2" s="1"/>
  <c r="R140" i="2"/>
  <c r="AE139" i="2"/>
  <c r="AD139" i="2"/>
  <c r="AG139" i="2" s="1"/>
  <c r="AL139" i="2" s="1"/>
  <c r="AU139" i="2" s="1"/>
  <c r="AC503" i="2"/>
  <c r="Y503" i="2" s="1"/>
  <c r="Z503" i="2" s="1"/>
  <c r="R505" i="2"/>
  <c r="AE504" i="2"/>
  <c r="AD504" i="2"/>
  <c r="AG504" i="2" s="1"/>
  <c r="AL504" i="2" s="1"/>
  <c r="AU504" i="2" s="1"/>
  <c r="AC869" i="2"/>
  <c r="Y869" i="2" s="1"/>
  <c r="Z869" i="2" s="1"/>
  <c r="R871" i="2"/>
  <c r="AE870" i="2"/>
  <c r="AD870" i="2"/>
  <c r="AG870" i="2" s="1"/>
  <c r="AL870" i="2" s="1"/>
  <c r="AU870" i="2" s="1"/>
  <c r="AC1234" i="2"/>
  <c r="Y1234" i="2" s="1"/>
  <c r="Z1234" i="2" s="1"/>
  <c r="R1236" i="2"/>
  <c r="AE1235" i="2"/>
  <c r="AD1235" i="2"/>
  <c r="AG1235" i="2" s="1"/>
  <c r="AL1235" i="2" s="1"/>
  <c r="AU1235" i="2" s="1"/>
  <c r="AC1598" i="2"/>
  <c r="Y1598" i="2" s="1"/>
  <c r="Z1598" i="2" s="1"/>
  <c r="R1600" i="2"/>
  <c r="AE1599" i="2"/>
  <c r="AD1599" i="2"/>
  <c r="AG1599" i="2" s="1"/>
  <c r="AL1599" i="2" s="1"/>
  <c r="AU1599" i="2" s="1"/>
  <c r="AC1963" i="2"/>
  <c r="Y1963" i="2" s="1"/>
  <c r="Z1963" i="2" s="1"/>
  <c r="R1965" i="2"/>
  <c r="AE1964" i="2"/>
  <c r="AD1964" i="2"/>
  <c r="AG1964" i="2" s="1"/>
  <c r="AL1964" i="2" s="1"/>
  <c r="AU1964" i="2" s="1"/>
  <c r="AC1964" i="2" l="1"/>
  <c r="Y1964" i="2" s="1"/>
  <c r="Z1964" i="2" s="1"/>
  <c r="R1966" i="2"/>
  <c r="AE1965" i="2"/>
  <c r="AD1965" i="2"/>
  <c r="AG1965" i="2" s="1"/>
  <c r="AL1965" i="2" s="1"/>
  <c r="AU1965" i="2" s="1"/>
  <c r="AC1599" i="2"/>
  <c r="Y1599" i="2" s="1"/>
  <c r="Z1599" i="2" s="1"/>
  <c r="R1601" i="2"/>
  <c r="AE1600" i="2"/>
  <c r="AD1600" i="2"/>
  <c r="AG1600" i="2" s="1"/>
  <c r="AL1600" i="2" s="1"/>
  <c r="AU1600" i="2" s="1"/>
  <c r="AC1235" i="2"/>
  <c r="Y1235" i="2" s="1"/>
  <c r="Z1235" i="2" s="1"/>
  <c r="R1237" i="2"/>
  <c r="AE1236" i="2"/>
  <c r="AD1236" i="2"/>
  <c r="AG1236" i="2" s="1"/>
  <c r="AL1236" i="2" s="1"/>
  <c r="AU1236" i="2" s="1"/>
  <c r="AC870" i="2"/>
  <c r="Y870" i="2" s="1"/>
  <c r="Z870" i="2" s="1"/>
  <c r="R872" i="2"/>
  <c r="AE871" i="2"/>
  <c r="AD871" i="2"/>
  <c r="AG871" i="2" s="1"/>
  <c r="AL871" i="2" s="1"/>
  <c r="AU871" i="2" s="1"/>
  <c r="AC504" i="2"/>
  <c r="Y504" i="2" s="1"/>
  <c r="Z504" i="2" s="1"/>
  <c r="R506" i="2"/>
  <c r="AE505" i="2"/>
  <c r="AD505" i="2"/>
  <c r="AG505" i="2" s="1"/>
  <c r="AL505" i="2" s="1"/>
  <c r="AU505" i="2" s="1"/>
  <c r="AC139" i="2"/>
  <c r="Y139" i="2" s="1"/>
  <c r="Z139" i="2" s="1"/>
  <c r="R141" i="2"/>
  <c r="AE140" i="2"/>
  <c r="AD140" i="2"/>
  <c r="AG140" i="2" s="1"/>
  <c r="AL140" i="2" s="1"/>
  <c r="AU140" i="2" s="1"/>
  <c r="AC140" i="2" l="1"/>
  <c r="Y140" i="2" s="1"/>
  <c r="Z140" i="2" s="1"/>
  <c r="R142" i="2"/>
  <c r="AE141" i="2"/>
  <c r="AD141" i="2"/>
  <c r="AG141" i="2" s="1"/>
  <c r="AL141" i="2" s="1"/>
  <c r="AU141" i="2" s="1"/>
  <c r="AC505" i="2"/>
  <c r="Y505" i="2" s="1"/>
  <c r="Z505" i="2" s="1"/>
  <c r="R507" i="2"/>
  <c r="AE506" i="2"/>
  <c r="AD506" i="2"/>
  <c r="AG506" i="2" s="1"/>
  <c r="AL506" i="2" s="1"/>
  <c r="AU506" i="2" s="1"/>
  <c r="AC871" i="2"/>
  <c r="Y871" i="2" s="1"/>
  <c r="Z871" i="2" s="1"/>
  <c r="R873" i="2"/>
  <c r="AE872" i="2"/>
  <c r="AD872" i="2"/>
  <c r="AG872" i="2" s="1"/>
  <c r="AL872" i="2" s="1"/>
  <c r="AU872" i="2" s="1"/>
  <c r="AC1236" i="2"/>
  <c r="Y1236" i="2" s="1"/>
  <c r="Z1236" i="2" s="1"/>
  <c r="R1238" i="2"/>
  <c r="AE1237" i="2"/>
  <c r="AD1237" i="2"/>
  <c r="AG1237" i="2" s="1"/>
  <c r="AL1237" i="2" s="1"/>
  <c r="AU1237" i="2" s="1"/>
  <c r="AC1600" i="2"/>
  <c r="Y1600" i="2" s="1"/>
  <c r="Z1600" i="2" s="1"/>
  <c r="R1602" i="2"/>
  <c r="AE1601" i="2"/>
  <c r="AD1601" i="2"/>
  <c r="AG1601" i="2" s="1"/>
  <c r="AL1601" i="2" s="1"/>
  <c r="AU1601" i="2" s="1"/>
  <c r="AC1965" i="2"/>
  <c r="Y1965" i="2" s="1"/>
  <c r="Z1965" i="2" s="1"/>
  <c r="R1967" i="2"/>
  <c r="AE1966" i="2"/>
  <c r="AD1966" i="2"/>
  <c r="AG1966" i="2" s="1"/>
  <c r="AL1966" i="2" s="1"/>
  <c r="AU1966" i="2" s="1"/>
  <c r="AC1966" i="2" l="1"/>
  <c r="Y1966" i="2" s="1"/>
  <c r="Z1966" i="2" s="1"/>
  <c r="R1968" i="2"/>
  <c r="AE1967" i="2"/>
  <c r="AD1967" i="2"/>
  <c r="AG1967" i="2" s="1"/>
  <c r="AL1967" i="2" s="1"/>
  <c r="AU1967" i="2" s="1"/>
  <c r="AC1601" i="2"/>
  <c r="Y1601" i="2" s="1"/>
  <c r="Z1601" i="2" s="1"/>
  <c r="R1603" i="2"/>
  <c r="AE1602" i="2"/>
  <c r="AD1602" i="2"/>
  <c r="AG1602" i="2" s="1"/>
  <c r="AL1602" i="2" s="1"/>
  <c r="AU1602" i="2" s="1"/>
  <c r="AC1237" i="2"/>
  <c r="Y1237" i="2" s="1"/>
  <c r="Z1237" i="2" s="1"/>
  <c r="R1239" i="2"/>
  <c r="AE1238" i="2"/>
  <c r="AD1238" i="2"/>
  <c r="AG1238" i="2" s="1"/>
  <c r="AL1238" i="2" s="1"/>
  <c r="AU1238" i="2" s="1"/>
  <c r="AC872" i="2"/>
  <c r="Y872" i="2" s="1"/>
  <c r="Z872" i="2" s="1"/>
  <c r="R874" i="2"/>
  <c r="AE873" i="2"/>
  <c r="AD873" i="2"/>
  <c r="AG873" i="2" s="1"/>
  <c r="AL873" i="2" s="1"/>
  <c r="AU873" i="2" s="1"/>
  <c r="AC506" i="2"/>
  <c r="Y506" i="2" s="1"/>
  <c r="Z506" i="2" s="1"/>
  <c r="R508" i="2"/>
  <c r="AE507" i="2"/>
  <c r="AD507" i="2"/>
  <c r="AG507" i="2" s="1"/>
  <c r="AL507" i="2" s="1"/>
  <c r="AU507" i="2" s="1"/>
  <c r="AC141" i="2"/>
  <c r="Y141" i="2" s="1"/>
  <c r="Z141" i="2" s="1"/>
  <c r="R143" i="2"/>
  <c r="AE142" i="2"/>
  <c r="AD142" i="2"/>
  <c r="AG142" i="2" s="1"/>
  <c r="AL142" i="2" s="1"/>
  <c r="AU142" i="2" s="1"/>
  <c r="AC142" i="2" l="1"/>
  <c r="Y142" i="2" s="1"/>
  <c r="Z142" i="2" s="1"/>
  <c r="R144" i="2"/>
  <c r="AE143" i="2"/>
  <c r="AD143" i="2"/>
  <c r="AG143" i="2" s="1"/>
  <c r="AL143" i="2" s="1"/>
  <c r="AU143" i="2" s="1"/>
  <c r="AC507" i="2"/>
  <c r="Y507" i="2" s="1"/>
  <c r="Z507" i="2" s="1"/>
  <c r="R509" i="2"/>
  <c r="AE508" i="2"/>
  <c r="AD508" i="2"/>
  <c r="AG508" i="2" s="1"/>
  <c r="AL508" i="2" s="1"/>
  <c r="AU508" i="2" s="1"/>
  <c r="AC873" i="2"/>
  <c r="Y873" i="2" s="1"/>
  <c r="Z873" i="2" s="1"/>
  <c r="R875" i="2"/>
  <c r="AE874" i="2"/>
  <c r="AD874" i="2"/>
  <c r="AG874" i="2" s="1"/>
  <c r="AL874" i="2" s="1"/>
  <c r="AU874" i="2" s="1"/>
  <c r="AC1238" i="2"/>
  <c r="Y1238" i="2" s="1"/>
  <c r="Z1238" i="2" s="1"/>
  <c r="R1240" i="2"/>
  <c r="AE1239" i="2"/>
  <c r="AD1239" i="2"/>
  <c r="AG1239" i="2" s="1"/>
  <c r="AL1239" i="2" s="1"/>
  <c r="AU1239" i="2" s="1"/>
  <c r="AC1602" i="2"/>
  <c r="Y1602" i="2" s="1"/>
  <c r="Z1602" i="2" s="1"/>
  <c r="R1604" i="2"/>
  <c r="AE1603" i="2"/>
  <c r="AD1603" i="2"/>
  <c r="AG1603" i="2" s="1"/>
  <c r="AL1603" i="2" s="1"/>
  <c r="AU1603" i="2" s="1"/>
  <c r="AC1967" i="2"/>
  <c r="Y1967" i="2" s="1"/>
  <c r="Z1967" i="2" s="1"/>
  <c r="R1969" i="2"/>
  <c r="AE1968" i="2"/>
  <c r="AD1968" i="2"/>
  <c r="AG1968" i="2" s="1"/>
  <c r="AL1968" i="2" s="1"/>
  <c r="AU1968" i="2" s="1"/>
  <c r="AC1968" i="2" l="1"/>
  <c r="Y1968" i="2" s="1"/>
  <c r="Z1968" i="2" s="1"/>
  <c r="R1970" i="2"/>
  <c r="AE1969" i="2"/>
  <c r="AD1969" i="2"/>
  <c r="AG1969" i="2" s="1"/>
  <c r="AL1969" i="2" s="1"/>
  <c r="AU1969" i="2" s="1"/>
  <c r="AC1603" i="2"/>
  <c r="Y1603" i="2" s="1"/>
  <c r="Z1603" i="2" s="1"/>
  <c r="R1605" i="2"/>
  <c r="AE1604" i="2"/>
  <c r="AD1604" i="2"/>
  <c r="AG1604" i="2" s="1"/>
  <c r="AL1604" i="2" s="1"/>
  <c r="AU1604" i="2" s="1"/>
  <c r="AC1239" i="2"/>
  <c r="Y1239" i="2" s="1"/>
  <c r="Z1239" i="2" s="1"/>
  <c r="R1241" i="2"/>
  <c r="AE1240" i="2"/>
  <c r="AD1240" i="2"/>
  <c r="AG1240" i="2" s="1"/>
  <c r="AL1240" i="2" s="1"/>
  <c r="AU1240" i="2" s="1"/>
  <c r="AC874" i="2"/>
  <c r="Y874" i="2" s="1"/>
  <c r="Z874" i="2" s="1"/>
  <c r="R876" i="2"/>
  <c r="AE875" i="2"/>
  <c r="AD875" i="2"/>
  <c r="AG875" i="2" s="1"/>
  <c r="AL875" i="2" s="1"/>
  <c r="AU875" i="2" s="1"/>
  <c r="AC508" i="2"/>
  <c r="Y508" i="2" s="1"/>
  <c r="Z508" i="2" s="1"/>
  <c r="R510" i="2"/>
  <c r="AE509" i="2"/>
  <c r="AD509" i="2"/>
  <c r="AG509" i="2" s="1"/>
  <c r="AL509" i="2" s="1"/>
  <c r="AU509" i="2" s="1"/>
  <c r="AC143" i="2"/>
  <c r="Y143" i="2" s="1"/>
  <c r="Z143" i="2" s="1"/>
  <c r="R145" i="2"/>
  <c r="AE144" i="2"/>
  <c r="AD144" i="2"/>
  <c r="AG144" i="2" s="1"/>
  <c r="AL144" i="2" s="1"/>
  <c r="AU144" i="2" s="1"/>
  <c r="AC144" i="2" l="1"/>
  <c r="Y144" i="2" s="1"/>
  <c r="Z144" i="2" s="1"/>
  <c r="R146" i="2"/>
  <c r="AE145" i="2"/>
  <c r="AD145" i="2"/>
  <c r="AG145" i="2" s="1"/>
  <c r="AL145" i="2" s="1"/>
  <c r="AU145" i="2" s="1"/>
  <c r="AC509" i="2"/>
  <c r="Y509" i="2" s="1"/>
  <c r="Z509" i="2" s="1"/>
  <c r="R511" i="2"/>
  <c r="AE510" i="2"/>
  <c r="AD510" i="2"/>
  <c r="AG510" i="2" s="1"/>
  <c r="AL510" i="2" s="1"/>
  <c r="AU510" i="2" s="1"/>
  <c r="AC875" i="2"/>
  <c r="Y875" i="2" s="1"/>
  <c r="Z875" i="2" s="1"/>
  <c r="R877" i="2"/>
  <c r="AE876" i="2"/>
  <c r="AD876" i="2"/>
  <c r="AG876" i="2" s="1"/>
  <c r="AL876" i="2" s="1"/>
  <c r="AU876" i="2" s="1"/>
  <c r="AC1240" i="2"/>
  <c r="Y1240" i="2" s="1"/>
  <c r="Z1240" i="2" s="1"/>
  <c r="R1242" i="2"/>
  <c r="AE1241" i="2"/>
  <c r="AD1241" i="2"/>
  <c r="AG1241" i="2" s="1"/>
  <c r="AL1241" i="2" s="1"/>
  <c r="AU1241" i="2" s="1"/>
  <c r="AC1604" i="2"/>
  <c r="Y1604" i="2" s="1"/>
  <c r="Z1604" i="2" s="1"/>
  <c r="R1606" i="2"/>
  <c r="AE1605" i="2"/>
  <c r="AD1605" i="2"/>
  <c r="AG1605" i="2" s="1"/>
  <c r="AL1605" i="2" s="1"/>
  <c r="AU1605" i="2" s="1"/>
  <c r="AC1969" i="2"/>
  <c r="Y1969" i="2" s="1"/>
  <c r="Z1969" i="2" s="1"/>
  <c r="R1971" i="2"/>
  <c r="AE1970" i="2"/>
  <c r="AD1970" i="2"/>
  <c r="AG1970" i="2" s="1"/>
  <c r="AL1970" i="2" s="1"/>
  <c r="AU1970" i="2" s="1"/>
  <c r="AC1970" i="2" l="1"/>
  <c r="Y1970" i="2" s="1"/>
  <c r="Z1970" i="2" s="1"/>
  <c r="R1972" i="2"/>
  <c r="AE1971" i="2"/>
  <c r="AD1971" i="2"/>
  <c r="AG1971" i="2" s="1"/>
  <c r="AL1971" i="2" s="1"/>
  <c r="AU1971" i="2" s="1"/>
  <c r="AC1605" i="2"/>
  <c r="Y1605" i="2" s="1"/>
  <c r="Z1605" i="2" s="1"/>
  <c r="R1607" i="2"/>
  <c r="AE1606" i="2"/>
  <c r="AD1606" i="2"/>
  <c r="AG1606" i="2" s="1"/>
  <c r="AL1606" i="2" s="1"/>
  <c r="AU1606" i="2" s="1"/>
  <c r="AC1241" i="2"/>
  <c r="Y1241" i="2" s="1"/>
  <c r="Z1241" i="2" s="1"/>
  <c r="R1243" i="2"/>
  <c r="AE1242" i="2"/>
  <c r="AD1242" i="2"/>
  <c r="AG1242" i="2" s="1"/>
  <c r="AL1242" i="2" s="1"/>
  <c r="AU1242" i="2" s="1"/>
  <c r="AC876" i="2"/>
  <c r="Y876" i="2" s="1"/>
  <c r="Z876" i="2" s="1"/>
  <c r="R878" i="2"/>
  <c r="AE877" i="2"/>
  <c r="AD877" i="2"/>
  <c r="AG877" i="2" s="1"/>
  <c r="AL877" i="2" s="1"/>
  <c r="AU877" i="2" s="1"/>
  <c r="AC510" i="2"/>
  <c r="Y510" i="2" s="1"/>
  <c r="Z510" i="2" s="1"/>
  <c r="R512" i="2"/>
  <c r="AE511" i="2"/>
  <c r="AD511" i="2"/>
  <c r="AG511" i="2" s="1"/>
  <c r="AL511" i="2" s="1"/>
  <c r="AU511" i="2" s="1"/>
  <c r="AC145" i="2"/>
  <c r="Y145" i="2" s="1"/>
  <c r="Z145" i="2" s="1"/>
  <c r="R147" i="2"/>
  <c r="AE146" i="2"/>
  <c r="AD146" i="2"/>
  <c r="AG146" i="2" s="1"/>
  <c r="AL146" i="2" s="1"/>
  <c r="AU146" i="2" s="1"/>
  <c r="AC146" i="2" l="1"/>
  <c r="Y146" i="2" s="1"/>
  <c r="Z146" i="2" s="1"/>
  <c r="R148" i="2"/>
  <c r="AE147" i="2"/>
  <c r="AD147" i="2"/>
  <c r="AG147" i="2" s="1"/>
  <c r="AL147" i="2" s="1"/>
  <c r="AU147" i="2" s="1"/>
  <c r="AC511" i="2"/>
  <c r="Y511" i="2" s="1"/>
  <c r="Z511" i="2" s="1"/>
  <c r="R513" i="2"/>
  <c r="AE512" i="2"/>
  <c r="AD512" i="2"/>
  <c r="AG512" i="2" s="1"/>
  <c r="AL512" i="2" s="1"/>
  <c r="AU512" i="2" s="1"/>
  <c r="AC877" i="2"/>
  <c r="Y877" i="2" s="1"/>
  <c r="Z877" i="2" s="1"/>
  <c r="R879" i="2"/>
  <c r="AE878" i="2"/>
  <c r="AD878" i="2"/>
  <c r="AG878" i="2" s="1"/>
  <c r="AL878" i="2" s="1"/>
  <c r="AU878" i="2" s="1"/>
  <c r="AC1242" i="2"/>
  <c r="Y1242" i="2" s="1"/>
  <c r="Z1242" i="2" s="1"/>
  <c r="R1244" i="2"/>
  <c r="AE1243" i="2"/>
  <c r="AD1243" i="2"/>
  <c r="AG1243" i="2" s="1"/>
  <c r="AL1243" i="2" s="1"/>
  <c r="AU1243" i="2" s="1"/>
  <c r="AC1606" i="2"/>
  <c r="Y1606" i="2" s="1"/>
  <c r="Z1606" i="2" s="1"/>
  <c r="R1608" i="2"/>
  <c r="AE1607" i="2"/>
  <c r="AD1607" i="2"/>
  <c r="AG1607" i="2" s="1"/>
  <c r="AL1607" i="2" s="1"/>
  <c r="AU1607" i="2" s="1"/>
  <c r="AC1971" i="2"/>
  <c r="Y1971" i="2" s="1"/>
  <c r="Z1971" i="2" s="1"/>
  <c r="R1973" i="2"/>
  <c r="AE1972" i="2"/>
  <c r="AD1972" i="2"/>
  <c r="AG1972" i="2" s="1"/>
  <c r="AL1972" i="2" s="1"/>
  <c r="AU1972" i="2" s="1"/>
  <c r="AC1972" i="2" l="1"/>
  <c r="Y1972" i="2" s="1"/>
  <c r="Z1972" i="2" s="1"/>
  <c r="R1974" i="2"/>
  <c r="AE1973" i="2"/>
  <c r="AD1973" i="2"/>
  <c r="AG1973" i="2" s="1"/>
  <c r="AL1973" i="2" s="1"/>
  <c r="AU1973" i="2" s="1"/>
  <c r="AC1607" i="2"/>
  <c r="Y1607" i="2" s="1"/>
  <c r="Z1607" i="2" s="1"/>
  <c r="R1609" i="2"/>
  <c r="AE1608" i="2"/>
  <c r="AD1608" i="2"/>
  <c r="AG1608" i="2" s="1"/>
  <c r="AL1608" i="2" s="1"/>
  <c r="AU1608" i="2" s="1"/>
  <c r="AC1243" i="2"/>
  <c r="Y1243" i="2" s="1"/>
  <c r="Z1243" i="2" s="1"/>
  <c r="R1245" i="2"/>
  <c r="AE1244" i="2"/>
  <c r="AD1244" i="2"/>
  <c r="AG1244" i="2" s="1"/>
  <c r="AL1244" i="2" s="1"/>
  <c r="AU1244" i="2" s="1"/>
  <c r="AC878" i="2"/>
  <c r="Y878" i="2" s="1"/>
  <c r="Z878" i="2" s="1"/>
  <c r="R880" i="2"/>
  <c r="AE879" i="2"/>
  <c r="AD879" i="2"/>
  <c r="AG879" i="2" s="1"/>
  <c r="AL879" i="2" s="1"/>
  <c r="AU879" i="2" s="1"/>
  <c r="AC512" i="2"/>
  <c r="Y512" i="2" s="1"/>
  <c r="Z512" i="2" s="1"/>
  <c r="R514" i="2"/>
  <c r="AE513" i="2"/>
  <c r="AD513" i="2"/>
  <c r="AG513" i="2" s="1"/>
  <c r="AL513" i="2" s="1"/>
  <c r="AU513" i="2" s="1"/>
  <c r="AC147" i="2"/>
  <c r="Y147" i="2" s="1"/>
  <c r="Z147" i="2" s="1"/>
  <c r="R149" i="2"/>
  <c r="AE148" i="2"/>
  <c r="AD148" i="2"/>
  <c r="AG148" i="2" s="1"/>
  <c r="AL148" i="2" s="1"/>
  <c r="AU148" i="2" s="1"/>
  <c r="AC148" i="2" l="1"/>
  <c r="Y148" i="2" s="1"/>
  <c r="Z148" i="2" s="1"/>
  <c r="R150" i="2"/>
  <c r="AE149" i="2"/>
  <c r="AD149" i="2"/>
  <c r="AG149" i="2" s="1"/>
  <c r="AL149" i="2" s="1"/>
  <c r="AU149" i="2" s="1"/>
  <c r="AC513" i="2"/>
  <c r="Y513" i="2" s="1"/>
  <c r="Z513" i="2" s="1"/>
  <c r="R515" i="2"/>
  <c r="AE514" i="2"/>
  <c r="AD514" i="2"/>
  <c r="AG514" i="2" s="1"/>
  <c r="AL514" i="2" s="1"/>
  <c r="AU514" i="2" s="1"/>
  <c r="AC879" i="2"/>
  <c r="Y879" i="2" s="1"/>
  <c r="Z879" i="2" s="1"/>
  <c r="R881" i="2"/>
  <c r="AE880" i="2"/>
  <c r="AD880" i="2"/>
  <c r="AG880" i="2" s="1"/>
  <c r="AL880" i="2" s="1"/>
  <c r="AU880" i="2" s="1"/>
  <c r="AC1244" i="2"/>
  <c r="Y1244" i="2" s="1"/>
  <c r="Z1244" i="2" s="1"/>
  <c r="R1246" i="2"/>
  <c r="AE1245" i="2"/>
  <c r="AD1245" i="2"/>
  <c r="AG1245" i="2" s="1"/>
  <c r="AL1245" i="2" s="1"/>
  <c r="AU1245" i="2" s="1"/>
  <c r="AC1608" i="2"/>
  <c r="Y1608" i="2" s="1"/>
  <c r="Z1608" i="2" s="1"/>
  <c r="R1610" i="2"/>
  <c r="AE1609" i="2"/>
  <c r="AD1609" i="2"/>
  <c r="AG1609" i="2" s="1"/>
  <c r="AL1609" i="2" s="1"/>
  <c r="AU1609" i="2" s="1"/>
  <c r="AC1973" i="2"/>
  <c r="Y1973" i="2" s="1"/>
  <c r="Z1973" i="2" s="1"/>
  <c r="R1975" i="2"/>
  <c r="AE1974" i="2"/>
  <c r="AD1974" i="2"/>
  <c r="AG1974" i="2" s="1"/>
  <c r="AL1974" i="2" s="1"/>
  <c r="AU1974" i="2" s="1"/>
  <c r="AC1974" i="2" l="1"/>
  <c r="Y1974" i="2" s="1"/>
  <c r="Z1974" i="2" s="1"/>
  <c r="R1976" i="2"/>
  <c r="AE1975" i="2"/>
  <c r="AD1975" i="2"/>
  <c r="AG1975" i="2" s="1"/>
  <c r="AL1975" i="2" s="1"/>
  <c r="AU1975" i="2" s="1"/>
  <c r="AC1609" i="2"/>
  <c r="Y1609" i="2" s="1"/>
  <c r="Z1609" i="2" s="1"/>
  <c r="R1611" i="2"/>
  <c r="AE1610" i="2"/>
  <c r="AD1610" i="2"/>
  <c r="AG1610" i="2" s="1"/>
  <c r="AL1610" i="2" s="1"/>
  <c r="AU1610" i="2" s="1"/>
  <c r="AC1245" i="2"/>
  <c r="Y1245" i="2" s="1"/>
  <c r="Z1245" i="2" s="1"/>
  <c r="R1247" i="2"/>
  <c r="AE1246" i="2"/>
  <c r="AD1246" i="2"/>
  <c r="AG1246" i="2" s="1"/>
  <c r="AL1246" i="2" s="1"/>
  <c r="AU1246" i="2" s="1"/>
  <c r="AC880" i="2"/>
  <c r="Y880" i="2" s="1"/>
  <c r="Z880" i="2" s="1"/>
  <c r="R882" i="2"/>
  <c r="AE881" i="2"/>
  <c r="AD881" i="2"/>
  <c r="AG881" i="2" s="1"/>
  <c r="AL881" i="2" s="1"/>
  <c r="AU881" i="2" s="1"/>
  <c r="AC514" i="2"/>
  <c r="Y514" i="2" s="1"/>
  <c r="Z514" i="2" s="1"/>
  <c r="R516" i="2"/>
  <c r="AE515" i="2"/>
  <c r="AD515" i="2"/>
  <c r="AG515" i="2" s="1"/>
  <c r="AL515" i="2" s="1"/>
  <c r="AU515" i="2" s="1"/>
  <c r="AC149" i="2"/>
  <c r="Y149" i="2" s="1"/>
  <c r="Z149" i="2" s="1"/>
  <c r="R151" i="2"/>
  <c r="AE150" i="2"/>
  <c r="AD150" i="2"/>
  <c r="AG150" i="2" s="1"/>
  <c r="AL150" i="2" s="1"/>
  <c r="AU150" i="2" s="1"/>
  <c r="AC150" i="2" l="1"/>
  <c r="Y150" i="2" s="1"/>
  <c r="Z150" i="2" s="1"/>
  <c r="R152" i="2"/>
  <c r="AE151" i="2"/>
  <c r="AD151" i="2"/>
  <c r="AG151" i="2" s="1"/>
  <c r="AL151" i="2" s="1"/>
  <c r="AU151" i="2" s="1"/>
  <c r="AC515" i="2"/>
  <c r="Y515" i="2" s="1"/>
  <c r="Z515" i="2" s="1"/>
  <c r="R517" i="2"/>
  <c r="AE516" i="2"/>
  <c r="AD516" i="2"/>
  <c r="AG516" i="2" s="1"/>
  <c r="AL516" i="2" s="1"/>
  <c r="AU516" i="2" s="1"/>
  <c r="AC881" i="2"/>
  <c r="Y881" i="2" s="1"/>
  <c r="Z881" i="2" s="1"/>
  <c r="R883" i="2"/>
  <c r="AE882" i="2"/>
  <c r="AD882" i="2"/>
  <c r="AG882" i="2" s="1"/>
  <c r="AL882" i="2" s="1"/>
  <c r="AU882" i="2" s="1"/>
  <c r="AC1246" i="2"/>
  <c r="Y1246" i="2" s="1"/>
  <c r="Z1246" i="2" s="1"/>
  <c r="R1248" i="2"/>
  <c r="AE1247" i="2"/>
  <c r="AD1247" i="2"/>
  <c r="AG1247" i="2" s="1"/>
  <c r="AL1247" i="2" s="1"/>
  <c r="AU1247" i="2" s="1"/>
  <c r="AC1610" i="2"/>
  <c r="Y1610" i="2" s="1"/>
  <c r="Z1610" i="2" s="1"/>
  <c r="R1612" i="2"/>
  <c r="AE1611" i="2"/>
  <c r="AD1611" i="2"/>
  <c r="AG1611" i="2" s="1"/>
  <c r="AL1611" i="2" s="1"/>
  <c r="AU1611" i="2" s="1"/>
  <c r="AC1975" i="2"/>
  <c r="Y1975" i="2" s="1"/>
  <c r="Z1975" i="2" s="1"/>
  <c r="R1977" i="2"/>
  <c r="AE1976" i="2"/>
  <c r="AD1976" i="2"/>
  <c r="AG1976" i="2" s="1"/>
  <c r="AL1976" i="2" s="1"/>
  <c r="AU1976" i="2" s="1"/>
  <c r="AC1976" i="2" l="1"/>
  <c r="Y1976" i="2" s="1"/>
  <c r="Z1976" i="2" s="1"/>
  <c r="R1978" i="2"/>
  <c r="AE1977" i="2"/>
  <c r="AD1977" i="2"/>
  <c r="AG1977" i="2" s="1"/>
  <c r="AL1977" i="2" s="1"/>
  <c r="AU1977" i="2" s="1"/>
  <c r="AC1611" i="2"/>
  <c r="Y1611" i="2" s="1"/>
  <c r="Z1611" i="2" s="1"/>
  <c r="R1613" i="2"/>
  <c r="AE1612" i="2"/>
  <c r="AD1612" i="2"/>
  <c r="AG1612" i="2" s="1"/>
  <c r="AL1612" i="2" s="1"/>
  <c r="AU1612" i="2" s="1"/>
  <c r="M54" i="2" s="1"/>
  <c r="AC1247" i="2"/>
  <c r="Y1247" i="2" s="1"/>
  <c r="Z1247" i="2" s="1"/>
  <c r="R1249" i="2"/>
  <c r="AE1248" i="2"/>
  <c r="AD1248" i="2"/>
  <c r="AG1248" i="2" s="1"/>
  <c r="AL1248" i="2" s="1"/>
  <c r="AU1248" i="2" s="1"/>
  <c r="M42" i="2" s="1"/>
  <c r="AC882" i="2"/>
  <c r="Y882" i="2" s="1"/>
  <c r="Z882" i="2" s="1"/>
  <c r="R884" i="2"/>
  <c r="AE883" i="2"/>
  <c r="AD883" i="2"/>
  <c r="AG883" i="2" s="1"/>
  <c r="AL883" i="2" s="1"/>
  <c r="AU883" i="2" s="1"/>
  <c r="M30" i="2" s="1"/>
  <c r="AC516" i="2"/>
  <c r="Y516" i="2" s="1"/>
  <c r="Z516" i="2" s="1"/>
  <c r="R518" i="2"/>
  <c r="AE517" i="2"/>
  <c r="AD517" i="2"/>
  <c r="AG517" i="2" s="1"/>
  <c r="AL517" i="2" s="1"/>
  <c r="AU517" i="2" s="1"/>
  <c r="AC151" i="2"/>
  <c r="Y151" i="2" s="1"/>
  <c r="Z151" i="2" s="1"/>
  <c r="R153" i="2"/>
  <c r="AE152" i="2"/>
  <c r="AD152" i="2"/>
  <c r="AG152" i="2" s="1"/>
  <c r="AL152" i="2" s="1"/>
  <c r="AU152" i="2" s="1"/>
  <c r="M6" i="2" s="1"/>
  <c r="AC152" i="2" l="1"/>
  <c r="Y152" i="2" s="1"/>
  <c r="Z152" i="2" s="1"/>
  <c r="K6" i="2" s="1"/>
  <c r="E6" i="1" s="1"/>
  <c r="R154" i="2"/>
  <c r="AE153" i="2"/>
  <c r="AD153" i="2"/>
  <c r="AG153" i="2" s="1"/>
  <c r="AL153" i="2" s="1"/>
  <c r="AU153" i="2" s="1"/>
  <c r="AC517" i="2"/>
  <c r="Y517" i="2" s="1"/>
  <c r="Z517" i="2" s="1"/>
  <c r="R519" i="2"/>
  <c r="AE518" i="2"/>
  <c r="AD518" i="2"/>
  <c r="AG518" i="2" s="1"/>
  <c r="AL518" i="2" s="1"/>
  <c r="AU518" i="2" s="1"/>
  <c r="M18" i="2" s="1"/>
  <c r="AC883" i="2"/>
  <c r="Y883" i="2" s="1"/>
  <c r="Z883" i="2" s="1"/>
  <c r="K30" i="2" s="1"/>
  <c r="E30" i="1" s="1"/>
  <c r="R885" i="2"/>
  <c r="AE884" i="2"/>
  <c r="AD884" i="2"/>
  <c r="AG884" i="2" s="1"/>
  <c r="AL884" i="2" s="1"/>
  <c r="AU884" i="2" s="1"/>
  <c r="AC1248" i="2"/>
  <c r="Y1248" i="2" s="1"/>
  <c r="Z1248" i="2" s="1"/>
  <c r="K42" i="2" s="1"/>
  <c r="E42" i="1" s="1"/>
  <c r="R1250" i="2"/>
  <c r="AE1249" i="2"/>
  <c r="AD1249" i="2"/>
  <c r="AG1249" i="2" s="1"/>
  <c r="AL1249" i="2" s="1"/>
  <c r="AU1249" i="2" s="1"/>
  <c r="AC1612" i="2"/>
  <c r="Y1612" i="2" s="1"/>
  <c r="Z1612" i="2" s="1"/>
  <c r="K54" i="2" s="1"/>
  <c r="E54" i="1" s="1"/>
  <c r="R1614" i="2"/>
  <c r="AE1613" i="2"/>
  <c r="AD1613" i="2"/>
  <c r="AG1613" i="2" s="1"/>
  <c r="AL1613" i="2" s="1"/>
  <c r="AU1613" i="2" s="1"/>
  <c r="AC1977" i="2"/>
  <c r="Y1977" i="2" s="1"/>
  <c r="Z1977" i="2" s="1"/>
  <c r="R1979" i="2"/>
  <c r="AE1978" i="2"/>
  <c r="AD1978" i="2"/>
  <c r="AG1978" i="2" s="1"/>
  <c r="AL1978" i="2" s="1"/>
  <c r="AU1978" i="2" s="1"/>
  <c r="M66" i="2" s="1"/>
  <c r="AC1978" i="2" l="1"/>
  <c r="Y1978" i="2" s="1"/>
  <c r="Z1978" i="2" s="1"/>
  <c r="K66" i="2" s="1"/>
  <c r="E66" i="1" s="1"/>
  <c r="R1980" i="2"/>
  <c r="AE1979" i="2"/>
  <c r="AD1979" i="2"/>
  <c r="AG1979" i="2" s="1"/>
  <c r="AL1979" i="2" s="1"/>
  <c r="AU1979" i="2" s="1"/>
  <c r="AC1613" i="2"/>
  <c r="Y1613" i="2" s="1"/>
  <c r="Z1613" i="2" s="1"/>
  <c r="R1615" i="2"/>
  <c r="AE1614" i="2"/>
  <c r="AD1614" i="2"/>
  <c r="AG1614" i="2" s="1"/>
  <c r="AL1614" i="2" s="1"/>
  <c r="AU1614" i="2" s="1"/>
  <c r="AC1249" i="2"/>
  <c r="Y1249" i="2" s="1"/>
  <c r="Z1249" i="2" s="1"/>
  <c r="R1251" i="2"/>
  <c r="AE1250" i="2"/>
  <c r="AD1250" i="2"/>
  <c r="AG1250" i="2" s="1"/>
  <c r="AL1250" i="2" s="1"/>
  <c r="AU1250" i="2" s="1"/>
  <c r="AC884" i="2"/>
  <c r="Y884" i="2" s="1"/>
  <c r="Z884" i="2" s="1"/>
  <c r="R886" i="2"/>
  <c r="AE885" i="2"/>
  <c r="AD885" i="2"/>
  <c r="AG885" i="2" s="1"/>
  <c r="AL885" i="2" s="1"/>
  <c r="AU885" i="2" s="1"/>
  <c r="AC518" i="2"/>
  <c r="Y518" i="2" s="1"/>
  <c r="Z518" i="2" s="1"/>
  <c r="K18" i="2" s="1"/>
  <c r="E18" i="1" s="1"/>
  <c r="R520" i="2"/>
  <c r="AE519" i="2"/>
  <c r="AD519" i="2"/>
  <c r="AG519" i="2" s="1"/>
  <c r="AL519" i="2" s="1"/>
  <c r="AU519" i="2" s="1"/>
  <c r="AC153" i="2"/>
  <c r="Y153" i="2" s="1"/>
  <c r="Z153" i="2" s="1"/>
  <c r="R155" i="2"/>
  <c r="AE154" i="2"/>
  <c r="AD154" i="2"/>
  <c r="AG154" i="2" s="1"/>
  <c r="AL154" i="2" s="1"/>
  <c r="AU154" i="2" s="1"/>
  <c r="AC154" i="2" l="1"/>
  <c r="Y154" i="2" s="1"/>
  <c r="Z154" i="2" s="1"/>
  <c r="R156" i="2"/>
  <c r="AE155" i="2"/>
  <c r="AD155" i="2"/>
  <c r="AG155" i="2" s="1"/>
  <c r="AL155" i="2" s="1"/>
  <c r="AU155" i="2" s="1"/>
  <c r="AC519" i="2"/>
  <c r="Y519" i="2" s="1"/>
  <c r="Z519" i="2" s="1"/>
  <c r="R521" i="2"/>
  <c r="AE520" i="2"/>
  <c r="AD520" i="2"/>
  <c r="AG520" i="2" s="1"/>
  <c r="AL520" i="2" s="1"/>
  <c r="AU520" i="2" s="1"/>
  <c r="AC885" i="2"/>
  <c r="Y885" i="2" s="1"/>
  <c r="Z885" i="2" s="1"/>
  <c r="R887" i="2"/>
  <c r="AE886" i="2"/>
  <c r="AD886" i="2"/>
  <c r="AG886" i="2" s="1"/>
  <c r="AL886" i="2" s="1"/>
  <c r="AU886" i="2" s="1"/>
  <c r="AC1250" i="2"/>
  <c r="Y1250" i="2" s="1"/>
  <c r="Z1250" i="2" s="1"/>
  <c r="R1252" i="2"/>
  <c r="AE1251" i="2"/>
  <c r="AD1251" i="2"/>
  <c r="AG1251" i="2" s="1"/>
  <c r="AL1251" i="2" s="1"/>
  <c r="AU1251" i="2" s="1"/>
  <c r="AC1614" i="2"/>
  <c r="Y1614" i="2" s="1"/>
  <c r="Z1614" i="2" s="1"/>
  <c r="R1616" i="2"/>
  <c r="AE1615" i="2"/>
  <c r="AD1615" i="2"/>
  <c r="AG1615" i="2" s="1"/>
  <c r="AL1615" i="2" s="1"/>
  <c r="AU1615" i="2" s="1"/>
  <c r="AC1979" i="2"/>
  <c r="Y1979" i="2" s="1"/>
  <c r="Z1979" i="2" s="1"/>
  <c r="R1981" i="2"/>
  <c r="AE1980" i="2"/>
  <c r="AD1980" i="2"/>
  <c r="AG1980" i="2" s="1"/>
  <c r="AL1980" i="2" s="1"/>
  <c r="AU1980" i="2" s="1"/>
  <c r="AC1980" i="2" l="1"/>
  <c r="Y1980" i="2" s="1"/>
  <c r="Z1980" i="2" s="1"/>
  <c r="R1982" i="2"/>
  <c r="AE1981" i="2"/>
  <c r="AD1981" i="2"/>
  <c r="AG1981" i="2" s="1"/>
  <c r="AL1981" i="2" s="1"/>
  <c r="AU1981" i="2" s="1"/>
  <c r="AC1615" i="2"/>
  <c r="Y1615" i="2" s="1"/>
  <c r="Z1615" i="2" s="1"/>
  <c r="R1617" i="2"/>
  <c r="AE1616" i="2"/>
  <c r="AD1616" i="2"/>
  <c r="AG1616" i="2" s="1"/>
  <c r="AL1616" i="2" s="1"/>
  <c r="AU1616" i="2" s="1"/>
  <c r="AC1251" i="2"/>
  <c r="Y1251" i="2" s="1"/>
  <c r="Z1251" i="2" s="1"/>
  <c r="R1253" i="2"/>
  <c r="AE1252" i="2"/>
  <c r="AD1252" i="2"/>
  <c r="AG1252" i="2" s="1"/>
  <c r="AL1252" i="2" s="1"/>
  <c r="AU1252" i="2" s="1"/>
  <c r="AC886" i="2"/>
  <c r="Y886" i="2" s="1"/>
  <c r="Z886" i="2" s="1"/>
  <c r="R888" i="2"/>
  <c r="AE887" i="2"/>
  <c r="AD887" i="2"/>
  <c r="AG887" i="2" s="1"/>
  <c r="AL887" i="2" s="1"/>
  <c r="AU887" i="2" s="1"/>
  <c r="AC520" i="2"/>
  <c r="Y520" i="2" s="1"/>
  <c r="Z520" i="2" s="1"/>
  <c r="R522" i="2"/>
  <c r="AE521" i="2"/>
  <c r="AD521" i="2"/>
  <c r="AG521" i="2" s="1"/>
  <c r="AL521" i="2" s="1"/>
  <c r="AU521" i="2" s="1"/>
  <c r="AC155" i="2"/>
  <c r="Y155" i="2" s="1"/>
  <c r="Z155" i="2" s="1"/>
  <c r="R157" i="2"/>
  <c r="AE156" i="2"/>
  <c r="AD156" i="2"/>
  <c r="AG156" i="2" s="1"/>
  <c r="AL156" i="2" s="1"/>
  <c r="AU156" i="2" s="1"/>
  <c r="AC156" i="2" l="1"/>
  <c r="Y156" i="2" s="1"/>
  <c r="Z156" i="2" s="1"/>
  <c r="R158" i="2"/>
  <c r="AE157" i="2"/>
  <c r="AD157" i="2"/>
  <c r="AG157" i="2" s="1"/>
  <c r="AL157" i="2" s="1"/>
  <c r="AU157" i="2" s="1"/>
  <c r="AC521" i="2"/>
  <c r="Y521" i="2" s="1"/>
  <c r="Z521" i="2" s="1"/>
  <c r="R523" i="2"/>
  <c r="AE522" i="2"/>
  <c r="AD522" i="2"/>
  <c r="AG522" i="2" s="1"/>
  <c r="AL522" i="2" s="1"/>
  <c r="AU522" i="2" s="1"/>
  <c r="AC887" i="2"/>
  <c r="Y887" i="2" s="1"/>
  <c r="Z887" i="2" s="1"/>
  <c r="R889" i="2"/>
  <c r="AE888" i="2"/>
  <c r="AD888" i="2"/>
  <c r="AG888" i="2" s="1"/>
  <c r="AL888" i="2" s="1"/>
  <c r="AU888" i="2" s="1"/>
  <c r="AC1252" i="2"/>
  <c r="Y1252" i="2" s="1"/>
  <c r="Z1252" i="2" s="1"/>
  <c r="R1254" i="2"/>
  <c r="AE1253" i="2"/>
  <c r="AD1253" i="2"/>
  <c r="AG1253" i="2" s="1"/>
  <c r="AL1253" i="2" s="1"/>
  <c r="AU1253" i="2" s="1"/>
  <c r="AC1616" i="2"/>
  <c r="Y1616" i="2" s="1"/>
  <c r="Z1616" i="2" s="1"/>
  <c r="R1618" i="2"/>
  <c r="AE1617" i="2"/>
  <c r="AD1617" i="2"/>
  <c r="AG1617" i="2" s="1"/>
  <c r="AL1617" i="2" s="1"/>
  <c r="AU1617" i="2" s="1"/>
  <c r="AC1981" i="2"/>
  <c r="Y1981" i="2" s="1"/>
  <c r="Z1981" i="2" s="1"/>
  <c r="R1983" i="2"/>
  <c r="AE1982" i="2"/>
  <c r="AD1982" i="2"/>
  <c r="AG1982" i="2" s="1"/>
  <c r="AL1982" i="2" s="1"/>
  <c r="AU1982" i="2" s="1"/>
  <c r="AC1982" i="2" l="1"/>
  <c r="Y1982" i="2" s="1"/>
  <c r="Z1982" i="2" s="1"/>
  <c r="R1984" i="2"/>
  <c r="AE1983" i="2"/>
  <c r="AD1983" i="2"/>
  <c r="AG1983" i="2" s="1"/>
  <c r="AL1983" i="2" s="1"/>
  <c r="AU1983" i="2" s="1"/>
  <c r="AC1617" i="2"/>
  <c r="Y1617" i="2" s="1"/>
  <c r="Z1617" i="2" s="1"/>
  <c r="R1619" i="2"/>
  <c r="AE1618" i="2"/>
  <c r="AD1618" i="2"/>
  <c r="AG1618" i="2" s="1"/>
  <c r="AL1618" i="2" s="1"/>
  <c r="AU1618" i="2" s="1"/>
  <c r="AC1253" i="2"/>
  <c r="Y1253" i="2" s="1"/>
  <c r="Z1253" i="2" s="1"/>
  <c r="R1255" i="2"/>
  <c r="AE1254" i="2"/>
  <c r="AD1254" i="2"/>
  <c r="AG1254" i="2" s="1"/>
  <c r="AL1254" i="2" s="1"/>
  <c r="AU1254" i="2" s="1"/>
  <c r="AC888" i="2"/>
  <c r="Y888" i="2" s="1"/>
  <c r="Z888" i="2" s="1"/>
  <c r="R890" i="2"/>
  <c r="AE889" i="2"/>
  <c r="AD889" i="2"/>
  <c r="AG889" i="2" s="1"/>
  <c r="AL889" i="2" s="1"/>
  <c r="AU889" i="2" s="1"/>
  <c r="AC522" i="2"/>
  <c r="Y522" i="2" s="1"/>
  <c r="Z522" i="2" s="1"/>
  <c r="R524" i="2"/>
  <c r="AE523" i="2"/>
  <c r="AD523" i="2"/>
  <c r="AG523" i="2" s="1"/>
  <c r="AL523" i="2" s="1"/>
  <c r="AU523" i="2" s="1"/>
  <c r="AC157" i="2"/>
  <c r="Y157" i="2" s="1"/>
  <c r="Z157" i="2" s="1"/>
  <c r="R159" i="2"/>
  <c r="AE158" i="2"/>
  <c r="AD158" i="2"/>
  <c r="AG158" i="2" s="1"/>
  <c r="AL158" i="2" s="1"/>
  <c r="AU158" i="2" s="1"/>
  <c r="AC158" i="2" l="1"/>
  <c r="Y158" i="2" s="1"/>
  <c r="Z158" i="2" s="1"/>
  <c r="R160" i="2"/>
  <c r="AE159" i="2"/>
  <c r="AD159" i="2"/>
  <c r="AG159" i="2" s="1"/>
  <c r="AL159" i="2" s="1"/>
  <c r="AU159" i="2" s="1"/>
  <c r="AC523" i="2"/>
  <c r="Y523" i="2" s="1"/>
  <c r="Z523" i="2" s="1"/>
  <c r="R525" i="2"/>
  <c r="AE524" i="2"/>
  <c r="AD524" i="2"/>
  <c r="AG524" i="2" s="1"/>
  <c r="AL524" i="2" s="1"/>
  <c r="AU524" i="2" s="1"/>
  <c r="AC889" i="2"/>
  <c r="Y889" i="2" s="1"/>
  <c r="Z889" i="2" s="1"/>
  <c r="R891" i="2"/>
  <c r="AE890" i="2"/>
  <c r="AD890" i="2"/>
  <c r="AG890" i="2" s="1"/>
  <c r="AL890" i="2" s="1"/>
  <c r="AU890" i="2" s="1"/>
  <c r="AC1254" i="2"/>
  <c r="Y1254" i="2" s="1"/>
  <c r="Z1254" i="2" s="1"/>
  <c r="R1256" i="2"/>
  <c r="AE1255" i="2"/>
  <c r="AD1255" i="2"/>
  <c r="AG1255" i="2" s="1"/>
  <c r="AL1255" i="2" s="1"/>
  <c r="AU1255" i="2" s="1"/>
  <c r="AC1618" i="2"/>
  <c r="Y1618" i="2" s="1"/>
  <c r="Z1618" i="2" s="1"/>
  <c r="R1620" i="2"/>
  <c r="AE1619" i="2"/>
  <c r="AD1619" i="2"/>
  <c r="AG1619" i="2" s="1"/>
  <c r="AL1619" i="2" s="1"/>
  <c r="AU1619" i="2" s="1"/>
  <c r="AC1983" i="2"/>
  <c r="Y1983" i="2" s="1"/>
  <c r="Z1983" i="2" s="1"/>
  <c r="R1985" i="2"/>
  <c r="AE1984" i="2"/>
  <c r="AD1984" i="2"/>
  <c r="AG1984" i="2" s="1"/>
  <c r="AL1984" i="2" s="1"/>
  <c r="AU1984" i="2" s="1"/>
  <c r="AC1984" i="2" l="1"/>
  <c r="Y1984" i="2" s="1"/>
  <c r="Z1984" i="2" s="1"/>
  <c r="R1986" i="2"/>
  <c r="AE1985" i="2"/>
  <c r="AD1985" i="2"/>
  <c r="AG1985" i="2" s="1"/>
  <c r="AL1985" i="2" s="1"/>
  <c r="AU1985" i="2" s="1"/>
  <c r="AC1619" i="2"/>
  <c r="Y1619" i="2" s="1"/>
  <c r="Z1619" i="2" s="1"/>
  <c r="R1621" i="2"/>
  <c r="AE1620" i="2"/>
  <c r="AD1620" i="2"/>
  <c r="AG1620" i="2" s="1"/>
  <c r="AL1620" i="2" s="1"/>
  <c r="AU1620" i="2" s="1"/>
  <c r="AC1255" i="2"/>
  <c r="Y1255" i="2" s="1"/>
  <c r="Z1255" i="2" s="1"/>
  <c r="R1257" i="2"/>
  <c r="AE1256" i="2"/>
  <c r="AD1256" i="2"/>
  <c r="AG1256" i="2" s="1"/>
  <c r="AL1256" i="2" s="1"/>
  <c r="AU1256" i="2" s="1"/>
  <c r="AC890" i="2"/>
  <c r="Y890" i="2" s="1"/>
  <c r="Z890" i="2" s="1"/>
  <c r="R892" i="2"/>
  <c r="AE891" i="2"/>
  <c r="AD891" i="2"/>
  <c r="AG891" i="2" s="1"/>
  <c r="AL891" i="2" s="1"/>
  <c r="AU891" i="2" s="1"/>
  <c r="AC524" i="2"/>
  <c r="Y524" i="2" s="1"/>
  <c r="Z524" i="2" s="1"/>
  <c r="R526" i="2"/>
  <c r="AE525" i="2"/>
  <c r="AD525" i="2"/>
  <c r="AG525" i="2" s="1"/>
  <c r="AL525" i="2" s="1"/>
  <c r="AU525" i="2" s="1"/>
  <c r="AC159" i="2"/>
  <c r="Y159" i="2" s="1"/>
  <c r="Z159" i="2" s="1"/>
  <c r="R161" i="2"/>
  <c r="AE160" i="2"/>
  <c r="AD160" i="2"/>
  <c r="AG160" i="2" s="1"/>
  <c r="AL160" i="2" s="1"/>
  <c r="AU160" i="2" s="1"/>
  <c r="AC160" i="2" l="1"/>
  <c r="Y160" i="2" s="1"/>
  <c r="Z160" i="2" s="1"/>
  <c r="R162" i="2"/>
  <c r="AE161" i="2"/>
  <c r="AD161" i="2"/>
  <c r="AG161" i="2" s="1"/>
  <c r="AL161" i="2" s="1"/>
  <c r="AU161" i="2" s="1"/>
  <c r="AC525" i="2"/>
  <c r="Y525" i="2" s="1"/>
  <c r="Z525" i="2" s="1"/>
  <c r="R527" i="2"/>
  <c r="AE526" i="2"/>
  <c r="AD526" i="2"/>
  <c r="AG526" i="2" s="1"/>
  <c r="AL526" i="2" s="1"/>
  <c r="AU526" i="2" s="1"/>
  <c r="AC891" i="2"/>
  <c r="Y891" i="2" s="1"/>
  <c r="Z891" i="2" s="1"/>
  <c r="R893" i="2"/>
  <c r="AE892" i="2"/>
  <c r="AD892" i="2"/>
  <c r="AG892" i="2" s="1"/>
  <c r="AL892" i="2" s="1"/>
  <c r="AU892" i="2" s="1"/>
  <c r="AC1256" i="2"/>
  <c r="Y1256" i="2" s="1"/>
  <c r="Z1256" i="2" s="1"/>
  <c r="R1258" i="2"/>
  <c r="AE1257" i="2"/>
  <c r="AD1257" i="2"/>
  <c r="AG1257" i="2" s="1"/>
  <c r="AL1257" i="2" s="1"/>
  <c r="AU1257" i="2" s="1"/>
  <c r="AC1620" i="2"/>
  <c r="Y1620" i="2" s="1"/>
  <c r="Z1620" i="2" s="1"/>
  <c r="R1622" i="2"/>
  <c r="AE1621" i="2"/>
  <c r="AD1621" i="2"/>
  <c r="AG1621" i="2" s="1"/>
  <c r="AL1621" i="2" s="1"/>
  <c r="AU1621" i="2" s="1"/>
  <c r="AC1985" i="2"/>
  <c r="Y1985" i="2" s="1"/>
  <c r="Z1985" i="2" s="1"/>
  <c r="R1987" i="2"/>
  <c r="AE1986" i="2"/>
  <c r="AD1986" i="2"/>
  <c r="AG1986" i="2" s="1"/>
  <c r="AL1986" i="2" s="1"/>
  <c r="AU1986" i="2" s="1"/>
  <c r="AC1986" i="2" l="1"/>
  <c r="Y1986" i="2" s="1"/>
  <c r="Z1986" i="2" s="1"/>
  <c r="R1988" i="2"/>
  <c r="AE1987" i="2"/>
  <c r="AD1987" i="2"/>
  <c r="AG1987" i="2" s="1"/>
  <c r="AL1987" i="2" s="1"/>
  <c r="AU1987" i="2" s="1"/>
  <c r="AC1621" i="2"/>
  <c r="Y1621" i="2" s="1"/>
  <c r="Z1621" i="2" s="1"/>
  <c r="R1623" i="2"/>
  <c r="AE1622" i="2"/>
  <c r="AD1622" i="2"/>
  <c r="AG1622" i="2" s="1"/>
  <c r="AL1622" i="2" s="1"/>
  <c r="AU1622" i="2" s="1"/>
  <c r="AC1257" i="2"/>
  <c r="Y1257" i="2" s="1"/>
  <c r="Z1257" i="2" s="1"/>
  <c r="R1259" i="2"/>
  <c r="AE1258" i="2"/>
  <c r="AD1258" i="2"/>
  <c r="AG1258" i="2" s="1"/>
  <c r="AL1258" i="2" s="1"/>
  <c r="AU1258" i="2" s="1"/>
  <c r="AC892" i="2"/>
  <c r="Y892" i="2" s="1"/>
  <c r="Z892" i="2" s="1"/>
  <c r="R894" i="2"/>
  <c r="AE893" i="2"/>
  <c r="AD893" i="2"/>
  <c r="AG893" i="2" s="1"/>
  <c r="AL893" i="2" s="1"/>
  <c r="AU893" i="2" s="1"/>
  <c r="AC526" i="2"/>
  <c r="Y526" i="2" s="1"/>
  <c r="Z526" i="2" s="1"/>
  <c r="R528" i="2"/>
  <c r="AE527" i="2"/>
  <c r="AD527" i="2"/>
  <c r="AG527" i="2" s="1"/>
  <c r="AL527" i="2" s="1"/>
  <c r="AU527" i="2" s="1"/>
  <c r="AC161" i="2"/>
  <c r="Y161" i="2" s="1"/>
  <c r="Z161" i="2" s="1"/>
  <c r="R163" i="2"/>
  <c r="AE162" i="2"/>
  <c r="AD162" i="2"/>
  <c r="AG162" i="2" s="1"/>
  <c r="AL162" i="2" s="1"/>
  <c r="AU162" i="2" s="1"/>
  <c r="AC162" i="2" l="1"/>
  <c r="Y162" i="2" s="1"/>
  <c r="Z162" i="2" s="1"/>
  <c r="R164" i="2"/>
  <c r="AE163" i="2"/>
  <c r="AD163" i="2"/>
  <c r="AG163" i="2" s="1"/>
  <c r="AL163" i="2" s="1"/>
  <c r="AU163" i="2" s="1"/>
  <c r="AC527" i="2"/>
  <c r="Y527" i="2" s="1"/>
  <c r="Z527" i="2" s="1"/>
  <c r="R529" i="2"/>
  <c r="AE528" i="2"/>
  <c r="AD528" i="2"/>
  <c r="AG528" i="2" s="1"/>
  <c r="AL528" i="2" s="1"/>
  <c r="AU528" i="2" s="1"/>
  <c r="AC893" i="2"/>
  <c r="Y893" i="2" s="1"/>
  <c r="Z893" i="2" s="1"/>
  <c r="R895" i="2"/>
  <c r="AE894" i="2"/>
  <c r="AD894" i="2"/>
  <c r="AG894" i="2" s="1"/>
  <c r="AL894" i="2" s="1"/>
  <c r="AU894" i="2" s="1"/>
  <c r="AC1258" i="2"/>
  <c r="Y1258" i="2" s="1"/>
  <c r="Z1258" i="2" s="1"/>
  <c r="R1260" i="2"/>
  <c r="AE1259" i="2"/>
  <c r="AD1259" i="2"/>
  <c r="AG1259" i="2" s="1"/>
  <c r="AL1259" i="2" s="1"/>
  <c r="AU1259" i="2" s="1"/>
  <c r="AC1622" i="2"/>
  <c r="Y1622" i="2" s="1"/>
  <c r="Z1622" i="2" s="1"/>
  <c r="R1624" i="2"/>
  <c r="AE1623" i="2"/>
  <c r="AD1623" i="2"/>
  <c r="AG1623" i="2" s="1"/>
  <c r="AL1623" i="2" s="1"/>
  <c r="AU1623" i="2" s="1"/>
  <c r="AC1987" i="2"/>
  <c r="Y1987" i="2" s="1"/>
  <c r="Z1987" i="2" s="1"/>
  <c r="R1989" i="2"/>
  <c r="AE1988" i="2"/>
  <c r="AD1988" i="2"/>
  <c r="AG1988" i="2" s="1"/>
  <c r="AL1988" i="2" s="1"/>
  <c r="AU1988" i="2" s="1"/>
  <c r="AC1988" i="2" l="1"/>
  <c r="Y1988" i="2" s="1"/>
  <c r="Z1988" i="2" s="1"/>
  <c r="R1990" i="2"/>
  <c r="AE1989" i="2"/>
  <c r="AD1989" i="2"/>
  <c r="AG1989" i="2" s="1"/>
  <c r="AL1989" i="2" s="1"/>
  <c r="AU1989" i="2" s="1"/>
  <c r="AC1623" i="2"/>
  <c r="Y1623" i="2" s="1"/>
  <c r="Z1623" i="2" s="1"/>
  <c r="R1625" i="2"/>
  <c r="AE1624" i="2"/>
  <c r="AD1624" i="2"/>
  <c r="AG1624" i="2" s="1"/>
  <c r="AL1624" i="2" s="1"/>
  <c r="AU1624" i="2" s="1"/>
  <c r="AC1259" i="2"/>
  <c r="Y1259" i="2" s="1"/>
  <c r="Z1259" i="2" s="1"/>
  <c r="R1261" i="2"/>
  <c r="AE1260" i="2"/>
  <c r="AD1260" i="2"/>
  <c r="AG1260" i="2" s="1"/>
  <c r="AL1260" i="2" s="1"/>
  <c r="AU1260" i="2" s="1"/>
  <c r="AC894" i="2"/>
  <c r="Y894" i="2" s="1"/>
  <c r="Z894" i="2" s="1"/>
  <c r="R896" i="2"/>
  <c r="AE895" i="2"/>
  <c r="AD895" i="2"/>
  <c r="AG895" i="2" s="1"/>
  <c r="AL895" i="2" s="1"/>
  <c r="AU895" i="2" s="1"/>
  <c r="AC528" i="2"/>
  <c r="Y528" i="2" s="1"/>
  <c r="Z528" i="2" s="1"/>
  <c r="R530" i="2"/>
  <c r="AE529" i="2"/>
  <c r="AD529" i="2"/>
  <c r="AG529" i="2" s="1"/>
  <c r="AL529" i="2" s="1"/>
  <c r="AU529" i="2" s="1"/>
  <c r="AC163" i="2"/>
  <c r="Y163" i="2" s="1"/>
  <c r="Z163" i="2" s="1"/>
  <c r="R165" i="2"/>
  <c r="AE164" i="2"/>
  <c r="AD164" i="2"/>
  <c r="AG164" i="2" s="1"/>
  <c r="AL164" i="2" s="1"/>
  <c r="AU164" i="2" s="1"/>
  <c r="AC164" i="2" l="1"/>
  <c r="Y164" i="2" s="1"/>
  <c r="Z164" i="2" s="1"/>
  <c r="R166" i="2"/>
  <c r="AE165" i="2"/>
  <c r="AD165" i="2"/>
  <c r="AG165" i="2" s="1"/>
  <c r="AL165" i="2" s="1"/>
  <c r="AU165" i="2" s="1"/>
  <c r="AC529" i="2"/>
  <c r="Y529" i="2" s="1"/>
  <c r="Z529" i="2" s="1"/>
  <c r="R531" i="2"/>
  <c r="AE530" i="2"/>
  <c r="AD530" i="2"/>
  <c r="AG530" i="2" s="1"/>
  <c r="AL530" i="2" s="1"/>
  <c r="AU530" i="2" s="1"/>
  <c r="AC895" i="2"/>
  <c r="Y895" i="2" s="1"/>
  <c r="Z895" i="2" s="1"/>
  <c r="R897" i="2"/>
  <c r="AE896" i="2"/>
  <c r="AD896" i="2"/>
  <c r="AG896" i="2" s="1"/>
  <c r="AL896" i="2" s="1"/>
  <c r="AU896" i="2" s="1"/>
  <c r="AC1260" i="2"/>
  <c r="Y1260" i="2" s="1"/>
  <c r="Z1260" i="2" s="1"/>
  <c r="R1262" i="2"/>
  <c r="AE1261" i="2"/>
  <c r="AD1261" i="2"/>
  <c r="AG1261" i="2" s="1"/>
  <c r="AL1261" i="2" s="1"/>
  <c r="AU1261" i="2" s="1"/>
  <c r="AC1624" i="2"/>
  <c r="Y1624" i="2" s="1"/>
  <c r="Z1624" i="2" s="1"/>
  <c r="R1626" i="2"/>
  <c r="AE1625" i="2"/>
  <c r="AD1625" i="2"/>
  <c r="AG1625" i="2" s="1"/>
  <c r="AL1625" i="2" s="1"/>
  <c r="AU1625" i="2" s="1"/>
  <c r="AC1989" i="2"/>
  <c r="Y1989" i="2" s="1"/>
  <c r="Z1989" i="2" s="1"/>
  <c r="R1991" i="2"/>
  <c r="AE1990" i="2"/>
  <c r="AD1990" i="2"/>
  <c r="AG1990" i="2" s="1"/>
  <c r="AL1990" i="2" s="1"/>
  <c r="AU1990" i="2" s="1"/>
  <c r="AC1990" i="2" l="1"/>
  <c r="Y1990" i="2" s="1"/>
  <c r="Z1990" i="2" s="1"/>
  <c r="R1992" i="2"/>
  <c r="AE1991" i="2"/>
  <c r="AD1991" i="2"/>
  <c r="AG1991" i="2" s="1"/>
  <c r="AL1991" i="2" s="1"/>
  <c r="AU1991" i="2" s="1"/>
  <c r="AC1625" i="2"/>
  <c r="Y1625" i="2" s="1"/>
  <c r="Z1625" i="2" s="1"/>
  <c r="R1627" i="2"/>
  <c r="AE1626" i="2"/>
  <c r="AD1626" i="2"/>
  <c r="AG1626" i="2" s="1"/>
  <c r="AL1626" i="2" s="1"/>
  <c r="AU1626" i="2" s="1"/>
  <c r="AC1261" i="2"/>
  <c r="Y1261" i="2" s="1"/>
  <c r="Z1261" i="2" s="1"/>
  <c r="R1263" i="2"/>
  <c r="AE1262" i="2"/>
  <c r="AD1262" i="2"/>
  <c r="AG1262" i="2" s="1"/>
  <c r="AL1262" i="2" s="1"/>
  <c r="AU1262" i="2" s="1"/>
  <c r="AC896" i="2"/>
  <c r="Y896" i="2" s="1"/>
  <c r="Z896" i="2" s="1"/>
  <c r="R898" i="2"/>
  <c r="AE897" i="2"/>
  <c r="AD897" i="2"/>
  <c r="AG897" i="2" s="1"/>
  <c r="AL897" i="2" s="1"/>
  <c r="AU897" i="2" s="1"/>
  <c r="AC530" i="2"/>
  <c r="Y530" i="2" s="1"/>
  <c r="Z530" i="2" s="1"/>
  <c r="R532" i="2"/>
  <c r="AE531" i="2"/>
  <c r="AD531" i="2"/>
  <c r="AG531" i="2" s="1"/>
  <c r="AL531" i="2" s="1"/>
  <c r="AU531" i="2" s="1"/>
  <c r="AC165" i="2"/>
  <c r="Y165" i="2" s="1"/>
  <c r="Z165" i="2" s="1"/>
  <c r="R167" i="2"/>
  <c r="AE166" i="2"/>
  <c r="AD166" i="2"/>
  <c r="AG166" i="2" s="1"/>
  <c r="AL166" i="2" s="1"/>
  <c r="AU166" i="2" s="1"/>
  <c r="AC166" i="2" l="1"/>
  <c r="Y166" i="2" s="1"/>
  <c r="Z166" i="2" s="1"/>
  <c r="R168" i="2"/>
  <c r="AE167" i="2"/>
  <c r="AD167" i="2"/>
  <c r="AG167" i="2" s="1"/>
  <c r="AL167" i="2" s="1"/>
  <c r="AU167" i="2" s="1"/>
  <c r="AC531" i="2"/>
  <c r="Y531" i="2" s="1"/>
  <c r="Z531" i="2" s="1"/>
  <c r="R533" i="2"/>
  <c r="AE532" i="2"/>
  <c r="AD532" i="2"/>
  <c r="AG532" i="2" s="1"/>
  <c r="AL532" i="2" s="1"/>
  <c r="AU532" i="2" s="1"/>
  <c r="AC897" i="2"/>
  <c r="Y897" i="2" s="1"/>
  <c r="Z897" i="2" s="1"/>
  <c r="R899" i="2"/>
  <c r="AE898" i="2"/>
  <c r="AD898" i="2"/>
  <c r="AG898" i="2" s="1"/>
  <c r="AL898" i="2" s="1"/>
  <c r="AU898" i="2" s="1"/>
  <c r="AC1262" i="2"/>
  <c r="Y1262" i="2" s="1"/>
  <c r="Z1262" i="2" s="1"/>
  <c r="R1264" i="2"/>
  <c r="AE1263" i="2"/>
  <c r="AD1263" i="2"/>
  <c r="AG1263" i="2" s="1"/>
  <c r="AL1263" i="2" s="1"/>
  <c r="AU1263" i="2" s="1"/>
  <c r="AC1626" i="2"/>
  <c r="Y1626" i="2" s="1"/>
  <c r="Z1626" i="2" s="1"/>
  <c r="R1628" i="2"/>
  <c r="AE1627" i="2"/>
  <c r="AD1627" i="2"/>
  <c r="AG1627" i="2" s="1"/>
  <c r="AL1627" i="2" s="1"/>
  <c r="AU1627" i="2" s="1"/>
  <c r="AC1991" i="2"/>
  <c r="Y1991" i="2" s="1"/>
  <c r="Z1991" i="2" s="1"/>
  <c r="R1993" i="2"/>
  <c r="AE1992" i="2"/>
  <c r="AD1992" i="2"/>
  <c r="AG1992" i="2" s="1"/>
  <c r="AL1992" i="2" s="1"/>
  <c r="AU1992" i="2" s="1"/>
  <c r="AC1992" i="2" l="1"/>
  <c r="Y1992" i="2" s="1"/>
  <c r="Z1992" i="2" s="1"/>
  <c r="R1994" i="2"/>
  <c r="AE1993" i="2"/>
  <c r="AD1993" i="2"/>
  <c r="AG1993" i="2" s="1"/>
  <c r="AL1993" i="2" s="1"/>
  <c r="AU1993" i="2" s="1"/>
  <c r="AC1627" i="2"/>
  <c r="Y1627" i="2" s="1"/>
  <c r="Z1627" i="2" s="1"/>
  <c r="R1629" i="2"/>
  <c r="AE1628" i="2"/>
  <c r="AD1628" i="2"/>
  <c r="AG1628" i="2" s="1"/>
  <c r="AL1628" i="2" s="1"/>
  <c r="AU1628" i="2" s="1"/>
  <c r="AC1263" i="2"/>
  <c r="Y1263" i="2" s="1"/>
  <c r="Z1263" i="2" s="1"/>
  <c r="R1265" i="2"/>
  <c r="AE1264" i="2"/>
  <c r="AD1264" i="2"/>
  <c r="AG1264" i="2" s="1"/>
  <c r="AL1264" i="2" s="1"/>
  <c r="AU1264" i="2" s="1"/>
  <c r="AC898" i="2"/>
  <c r="Y898" i="2" s="1"/>
  <c r="Z898" i="2" s="1"/>
  <c r="R900" i="2"/>
  <c r="AE899" i="2"/>
  <c r="AD899" i="2"/>
  <c r="AG899" i="2" s="1"/>
  <c r="AL899" i="2" s="1"/>
  <c r="AU899" i="2" s="1"/>
  <c r="AC532" i="2"/>
  <c r="Y532" i="2" s="1"/>
  <c r="Z532" i="2" s="1"/>
  <c r="R534" i="2"/>
  <c r="AE533" i="2"/>
  <c r="AD533" i="2"/>
  <c r="AG533" i="2" s="1"/>
  <c r="AL533" i="2" s="1"/>
  <c r="AU533" i="2" s="1"/>
  <c r="AC167" i="2"/>
  <c r="Y167" i="2" s="1"/>
  <c r="Z167" i="2" s="1"/>
  <c r="R169" i="2"/>
  <c r="AE168" i="2"/>
  <c r="AD168" i="2"/>
  <c r="AG168" i="2" s="1"/>
  <c r="AL168" i="2" s="1"/>
  <c r="AU168" i="2" s="1"/>
  <c r="AC168" i="2" l="1"/>
  <c r="Y168" i="2" s="1"/>
  <c r="Z168" i="2" s="1"/>
  <c r="R170" i="2"/>
  <c r="AE169" i="2"/>
  <c r="AD169" i="2"/>
  <c r="AG169" i="2" s="1"/>
  <c r="AL169" i="2" s="1"/>
  <c r="AU169" i="2" s="1"/>
  <c r="AC533" i="2"/>
  <c r="Y533" i="2" s="1"/>
  <c r="Z533" i="2" s="1"/>
  <c r="R535" i="2"/>
  <c r="AE534" i="2"/>
  <c r="AD534" i="2"/>
  <c r="AG534" i="2" s="1"/>
  <c r="AL534" i="2" s="1"/>
  <c r="AU534" i="2" s="1"/>
  <c r="AC899" i="2"/>
  <c r="Y899" i="2" s="1"/>
  <c r="Z899" i="2" s="1"/>
  <c r="R901" i="2"/>
  <c r="AE900" i="2"/>
  <c r="AD900" i="2"/>
  <c r="AG900" i="2" s="1"/>
  <c r="AL900" i="2" s="1"/>
  <c r="AU900" i="2" s="1"/>
  <c r="AC1264" i="2"/>
  <c r="Y1264" i="2" s="1"/>
  <c r="Z1264" i="2" s="1"/>
  <c r="R1266" i="2"/>
  <c r="AE1265" i="2"/>
  <c r="AD1265" i="2"/>
  <c r="AG1265" i="2" s="1"/>
  <c r="AL1265" i="2" s="1"/>
  <c r="AU1265" i="2" s="1"/>
  <c r="AC1628" i="2"/>
  <c r="Y1628" i="2" s="1"/>
  <c r="Z1628" i="2" s="1"/>
  <c r="R1630" i="2"/>
  <c r="AE1629" i="2"/>
  <c r="AD1629" i="2"/>
  <c r="AG1629" i="2" s="1"/>
  <c r="AL1629" i="2" s="1"/>
  <c r="AU1629" i="2" s="1"/>
  <c r="AC1993" i="2"/>
  <c r="Y1993" i="2" s="1"/>
  <c r="Z1993" i="2" s="1"/>
  <c r="R1995" i="2"/>
  <c r="AE1994" i="2"/>
  <c r="AD1994" i="2"/>
  <c r="AG1994" i="2" s="1"/>
  <c r="AL1994" i="2" s="1"/>
  <c r="AU1994" i="2" s="1"/>
  <c r="AC1994" i="2" l="1"/>
  <c r="Y1994" i="2" s="1"/>
  <c r="Z1994" i="2" s="1"/>
  <c r="R1996" i="2"/>
  <c r="AE1995" i="2"/>
  <c r="AD1995" i="2"/>
  <c r="AG1995" i="2" s="1"/>
  <c r="AL1995" i="2" s="1"/>
  <c r="AU1995" i="2" s="1"/>
  <c r="AC1629" i="2"/>
  <c r="Y1629" i="2" s="1"/>
  <c r="Z1629" i="2" s="1"/>
  <c r="R1631" i="2"/>
  <c r="AE1630" i="2"/>
  <c r="AD1630" i="2"/>
  <c r="AG1630" i="2" s="1"/>
  <c r="AL1630" i="2" s="1"/>
  <c r="AU1630" i="2" s="1"/>
  <c r="AC1265" i="2"/>
  <c r="Y1265" i="2" s="1"/>
  <c r="Z1265" i="2" s="1"/>
  <c r="R1267" i="2"/>
  <c r="AE1266" i="2"/>
  <c r="AD1266" i="2"/>
  <c r="AG1266" i="2" s="1"/>
  <c r="AL1266" i="2" s="1"/>
  <c r="AU1266" i="2" s="1"/>
  <c r="AC900" i="2"/>
  <c r="Y900" i="2" s="1"/>
  <c r="Z900" i="2" s="1"/>
  <c r="R902" i="2"/>
  <c r="AE901" i="2"/>
  <c r="AD901" i="2"/>
  <c r="AG901" i="2" s="1"/>
  <c r="AL901" i="2" s="1"/>
  <c r="AU901" i="2" s="1"/>
  <c r="AC534" i="2"/>
  <c r="Y534" i="2" s="1"/>
  <c r="Z534" i="2" s="1"/>
  <c r="R536" i="2"/>
  <c r="AE535" i="2"/>
  <c r="AD535" i="2"/>
  <c r="AG535" i="2" s="1"/>
  <c r="AL535" i="2" s="1"/>
  <c r="AU535" i="2" s="1"/>
  <c r="AC169" i="2"/>
  <c r="Y169" i="2" s="1"/>
  <c r="Z169" i="2" s="1"/>
  <c r="R171" i="2"/>
  <c r="AE170" i="2"/>
  <c r="AD170" i="2"/>
  <c r="AG170" i="2" s="1"/>
  <c r="AL170" i="2" s="1"/>
  <c r="AU170" i="2" s="1"/>
  <c r="AC170" i="2" l="1"/>
  <c r="Y170" i="2" s="1"/>
  <c r="Z170" i="2" s="1"/>
  <c r="R172" i="2"/>
  <c r="AE171" i="2"/>
  <c r="AD171" i="2"/>
  <c r="AG171" i="2" s="1"/>
  <c r="AL171" i="2" s="1"/>
  <c r="AU171" i="2" s="1"/>
  <c r="AC535" i="2"/>
  <c r="Y535" i="2" s="1"/>
  <c r="Z535" i="2" s="1"/>
  <c r="R537" i="2"/>
  <c r="AE536" i="2"/>
  <c r="AD536" i="2"/>
  <c r="AG536" i="2" s="1"/>
  <c r="AL536" i="2" s="1"/>
  <c r="AU536" i="2" s="1"/>
  <c r="AC901" i="2"/>
  <c r="Y901" i="2" s="1"/>
  <c r="Z901" i="2" s="1"/>
  <c r="R903" i="2"/>
  <c r="AE902" i="2"/>
  <c r="AD902" i="2"/>
  <c r="AG902" i="2" s="1"/>
  <c r="AL902" i="2" s="1"/>
  <c r="AU902" i="2" s="1"/>
  <c r="AC1266" i="2"/>
  <c r="Y1266" i="2" s="1"/>
  <c r="Z1266" i="2" s="1"/>
  <c r="R1268" i="2"/>
  <c r="AE1267" i="2"/>
  <c r="AD1267" i="2"/>
  <c r="AG1267" i="2" s="1"/>
  <c r="AL1267" i="2" s="1"/>
  <c r="AU1267" i="2" s="1"/>
  <c r="AC1630" i="2"/>
  <c r="Y1630" i="2" s="1"/>
  <c r="Z1630" i="2" s="1"/>
  <c r="R1632" i="2"/>
  <c r="AE1631" i="2"/>
  <c r="AD1631" i="2"/>
  <c r="AG1631" i="2" s="1"/>
  <c r="AL1631" i="2" s="1"/>
  <c r="AU1631" i="2" s="1"/>
  <c r="AC1995" i="2"/>
  <c r="Y1995" i="2" s="1"/>
  <c r="Z1995" i="2" s="1"/>
  <c r="R1997" i="2"/>
  <c r="AE1996" i="2"/>
  <c r="AD1996" i="2"/>
  <c r="AG1996" i="2" s="1"/>
  <c r="AL1996" i="2" s="1"/>
  <c r="AU1996" i="2" s="1"/>
  <c r="AC1996" i="2" l="1"/>
  <c r="Y1996" i="2" s="1"/>
  <c r="Z1996" i="2" s="1"/>
  <c r="R1998" i="2"/>
  <c r="AE1997" i="2"/>
  <c r="AD1997" i="2"/>
  <c r="AG1997" i="2" s="1"/>
  <c r="AL1997" i="2" s="1"/>
  <c r="AU1997" i="2" s="1"/>
  <c r="AC1631" i="2"/>
  <c r="Y1631" i="2" s="1"/>
  <c r="Z1631" i="2" s="1"/>
  <c r="R1633" i="2"/>
  <c r="AE1632" i="2"/>
  <c r="AD1632" i="2"/>
  <c r="AG1632" i="2" s="1"/>
  <c r="AL1632" i="2" s="1"/>
  <c r="AU1632" i="2" s="1"/>
  <c r="AC1267" i="2"/>
  <c r="Y1267" i="2" s="1"/>
  <c r="Z1267" i="2" s="1"/>
  <c r="R1269" i="2"/>
  <c r="AE1268" i="2"/>
  <c r="AD1268" i="2"/>
  <c r="AG1268" i="2" s="1"/>
  <c r="AL1268" i="2" s="1"/>
  <c r="AU1268" i="2" s="1"/>
  <c r="AC902" i="2"/>
  <c r="Y902" i="2" s="1"/>
  <c r="Z902" i="2" s="1"/>
  <c r="R904" i="2"/>
  <c r="AE903" i="2"/>
  <c r="AD903" i="2"/>
  <c r="AG903" i="2" s="1"/>
  <c r="AL903" i="2" s="1"/>
  <c r="AU903" i="2" s="1"/>
  <c r="AC536" i="2"/>
  <c r="Y536" i="2" s="1"/>
  <c r="Z536" i="2" s="1"/>
  <c r="R538" i="2"/>
  <c r="AE537" i="2"/>
  <c r="AD537" i="2"/>
  <c r="AG537" i="2" s="1"/>
  <c r="AL537" i="2" s="1"/>
  <c r="AU537" i="2" s="1"/>
  <c r="AC171" i="2"/>
  <c r="Y171" i="2" s="1"/>
  <c r="Z171" i="2" s="1"/>
  <c r="R173" i="2"/>
  <c r="AE172" i="2"/>
  <c r="AD172" i="2"/>
  <c r="AG172" i="2" s="1"/>
  <c r="AL172" i="2" s="1"/>
  <c r="AU172" i="2" s="1"/>
  <c r="AC172" i="2" l="1"/>
  <c r="Y172" i="2" s="1"/>
  <c r="Z172" i="2" s="1"/>
  <c r="R174" i="2"/>
  <c r="AE173" i="2"/>
  <c r="AD173" i="2"/>
  <c r="AG173" i="2" s="1"/>
  <c r="AL173" i="2" s="1"/>
  <c r="AU173" i="2" s="1"/>
  <c r="AC537" i="2"/>
  <c r="Y537" i="2" s="1"/>
  <c r="Z537" i="2" s="1"/>
  <c r="R539" i="2"/>
  <c r="AE538" i="2"/>
  <c r="AD538" i="2"/>
  <c r="AG538" i="2" s="1"/>
  <c r="AL538" i="2" s="1"/>
  <c r="AU538" i="2" s="1"/>
  <c r="AC903" i="2"/>
  <c r="Y903" i="2" s="1"/>
  <c r="Z903" i="2" s="1"/>
  <c r="R905" i="2"/>
  <c r="AE904" i="2"/>
  <c r="AD904" i="2"/>
  <c r="AG904" i="2" s="1"/>
  <c r="AL904" i="2" s="1"/>
  <c r="AU904" i="2" s="1"/>
  <c r="AC1268" i="2"/>
  <c r="Y1268" i="2" s="1"/>
  <c r="Z1268" i="2" s="1"/>
  <c r="R1270" i="2"/>
  <c r="AE1269" i="2"/>
  <c r="AD1269" i="2"/>
  <c r="AG1269" i="2" s="1"/>
  <c r="AL1269" i="2" s="1"/>
  <c r="AU1269" i="2" s="1"/>
  <c r="AC1632" i="2"/>
  <c r="Y1632" i="2" s="1"/>
  <c r="Z1632" i="2" s="1"/>
  <c r="R1634" i="2"/>
  <c r="AE1633" i="2"/>
  <c r="AD1633" i="2"/>
  <c r="AG1633" i="2" s="1"/>
  <c r="AL1633" i="2" s="1"/>
  <c r="AU1633" i="2" s="1"/>
  <c r="AC1997" i="2"/>
  <c r="Y1997" i="2" s="1"/>
  <c r="Z1997" i="2" s="1"/>
  <c r="R1999" i="2"/>
  <c r="AE1998" i="2"/>
  <c r="AD1998" i="2"/>
  <c r="AG1998" i="2" s="1"/>
  <c r="AL1998" i="2" s="1"/>
  <c r="AU1998" i="2" s="1"/>
  <c r="AC1998" i="2" l="1"/>
  <c r="Y1998" i="2" s="1"/>
  <c r="Z1998" i="2" s="1"/>
  <c r="R2000" i="2"/>
  <c r="AE1999" i="2"/>
  <c r="AD1999" i="2"/>
  <c r="AG1999" i="2" s="1"/>
  <c r="AL1999" i="2" s="1"/>
  <c r="AU1999" i="2" s="1"/>
  <c r="AC1633" i="2"/>
  <c r="Y1633" i="2" s="1"/>
  <c r="Z1633" i="2" s="1"/>
  <c r="R1635" i="2"/>
  <c r="AE1634" i="2"/>
  <c r="AD1634" i="2"/>
  <c r="AG1634" i="2" s="1"/>
  <c r="AL1634" i="2" s="1"/>
  <c r="AU1634" i="2" s="1"/>
  <c r="AC1269" i="2"/>
  <c r="Y1269" i="2" s="1"/>
  <c r="Z1269" i="2" s="1"/>
  <c r="R1271" i="2"/>
  <c r="AE1270" i="2"/>
  <c r="AD1270" i="2"/>
  <c r="AG1270" i="2" s="1"/>
  <c r="AL1270" i="2" s="1"/>
  <c r="AU1270" i="2" s="1"/>
  <c r="AC904" i="2"/>
  <c r="Y904" i="2" s="1"/>
  <c r="Z904" i="2" s="1"/>
  <c r="R906" i="2"/>
  <c r="AE905" i="2"/>
  <c r="AD905" i="2"/>
  <c r="AG905" i="2" s="1"/>
  <c r="AL905" i="2" s="1"/>
  <c r="AU905" i="2" s="1"/>
  <c r="AC538" i="2"/>
  <c r="Y538" i="2" s="1"/>
  <c r="Z538" i="2" s="1"/>
  <c r="R540" i="2"/>
  <c r="AE539" i="2"/>
  <c r="AD539" i="2"/>
  <c r="AG539" i="2" s="1"/>
  <c r="AL539" i="2" s="1"/>
  <c r="AU539" i="2" s="1"/>
  <c r="AC173" i="2"/>
  <c r="Y173" i="2" s="1"/>
  <c r="Z173" i="2" s="1"/>
  <c r="R175" i="2"/>
  <c r="AE174" i="2"/>
  <c r="AD174" i="2"/>
  <c r="AG174" i="2" s="1"/>
  <c r="AL174" i="2" s="1"/>
  <c r="AU174" i="2" s="1"/>
  <c r="AC174" i="2" l="1"/>
  <c r="Y174" i="2" s="1"/>
  <c r="Z174" i="2" s="1"/>
  <c r="R176" i="2"/>
  <c r="AE175" i="2"/>
  <c r="AD175" i="2"/>
  <c r="AG175" i="2" s="1"/>
  <c r="AL175" i="2" s="1"/>
  <c r="AU175" i="2" s="1"/>
  <c r="AC539" i="2"/>
  <c r="Y539" i="2" s="1"/>
  <c r="Z539" i="2" s="1"/>
  <c r="R541" i="2"/>
  <c r="AE540" i="2"/>
  <c r="AD540" i="2"/>
  <c r="AG540" i="2" s="1"/>
  <c r="AL540" i="2" s="1"/>
  <c r="AU540" i="2" s="1"/>
  <c r="AC905" i="2"/>
  <c r="Y905" i="2" s="1"/>
  <c r="Z905" i="2" s="1"/>
  <c r="R907" i="2"/>
  <c r="AE906" i="2"/>
  <c r="AD906" i="2"/>
  <c r="AG906" i="2" s="1"/>
  <c r="AL906" i="2" s="1"/>
  <c r="AU906" i="2" s="1"/>
  <c r="AC1270" i="2"/>
  <c r="Y1270" i="2" s="1"/>
  <c r="Z1270" i="2" s="1"/>
  <c r="R1272" i="2"/>
  <c r="AE1271" i="2"/>
  <c r="AD1271" i="2"/>
  <c r="AG1271" i="2" s="1"/>
  <c r="AL1271" i="2" s="1"/>
  <c r="AU1271" i="2" s="1"/>
  <c r="AC1634" i="2"/>
  <c r="Y1634" i="2" s="1"/>
  <c r="Z1634" i="2" s="1"/>
  <c r="R1636" i="2"/>
  <c r="AE1635" i="2"/>
  <c r="AD1635" i="2"/>
  <c r="AG1635" i="2" s="1"/>
  <c r="AL1635" i="2" s="1"/>
  <c r="AU1635" i="2" s="1"/>
  <c r="AC1999" i="2"/>
  <c r="Y1999" i="2" s="1"/>
  <c r="Z1999" i="2" s="1"/>
  <c r="R2001" i="2"/>
  <c r="AE2000" i="2"/>
  <c r="AD2000" i="2"/>
  <c r="AG2000" i="2" s="1"/>
  <c r="AL2000" i="2" s="1"/>
  <c r="AU2000" i="2" s="1"/>
  <c r="AC2000" i="2" l="1"/>
  <c r="Y2000" i="2" s="1"/>
  <c r="Z2000" i="2" s="1"/>
  <c r="R2002" i="2"/>
  <c r="AE2001" i="2"/>
  <c r="AD2001" i="2"/>
  <c r="AG2001" i="2" s="1"/>
  <c r="AL2001" i="2" s="1"/>
  <c r="AU2001" i="2" s="1"/>
  <c r="AC1635" i="2"/>
  <c r="Y1635" i="2" s="1"/>
  <c r="Z1635" i="2" s="1"/>
  <c r="R1637" i="2"/>
  <c r="AE1636" i="2"/>
  <c r="AD1636" i="2"/>
  <c r="AG1636" i="2" s="1"/>
  <c r="AL1636" i="2" s="1"/>
  <c r="AU1636" i="2" s="1"/>
  <c r="AC1271" i="2"/>
  <c r="Y1271" i="2" s="1"/>
  <c r="Z1271" i="2" s="1"/>
  <c r="R1273" i="2"/>
  <c r="AE1272" i="2"/>
  <c r="AD1272" i="2"/>
  <c r="AG1272" i="2" s="1"/>
  <c r="AL1272" i="2" s="1"/>
  <c r="AU1272" i="2" s="1"/>
  <c r="AC906" i="2"/>
  <c r="Y906" i="2" s="1"/>
  <c r="Z906" i="2" s="1"/>
  <c r="R908" i="2"/>
  <c r="AE907" i="2"/>
  <c r="AD907" i="2"/>
  <c r="AG907" i="2" s="1"/>
  <c r="AL907" i="2" s="1"/>
  <c r="AU907" i="2" s="1"/>
  <c r="AC540" i="2"/>
  <c r="Y540" i="2" s="1"/>
  <c r="Z540" i="2" s="1"/>
  <c r="R542" i="2"/>
  <c r="AE541" i="2"/>
  <c r="AD541" i="2"/>
  <c r="AG541" i="2" s="1"/>
  <c r="AL541" i="2" s="1"/>
  <c r="AU541" i="2" s="1"/>
  <c r="AC175" i="2"/>
  <c r="Y175" i="2" s="1"/>
  <c r="Z175" i="2" s="1"/>
  <c r="R177" i="2"/>
  <c r="AE176" i="2"/>
  <c r="AD176" i="2"/>
  <c r="AG176" i="2" s="1"/>
  <c r="AL176" i="2" s="1"/>
  <c r="AU176" i="2" s="1"/>
  <c r="AC176" i="2" l="1"/>
  <c r="Y176" i="2" s="1"/>
  <c r="Z176" i="2" s="1"/>
  <c r="R178" i="2"/>
  <c r="AE177" i="2"/>
  <c r="AD177" i="2"/>
  <c r="AG177" i="2" s="1"/>
  <c r="AL177" i="2" s="1"/>
  <c r="AU177" i="2" s="1"/>
  <c r="AC541" i="2"/>
  <c r="Y541" i="2" s="1"/>
  <c r="Z541" i="2" s="1"/>
  <c r="R543" i="2"/>
  <c r="AE542" i="2"/>
  <c r="AD542" i="2"/>
  <c r="AG542" i="2" s="1"/>
  <c r="AL542" i="2" s="1"/>
  <c r="AU542" i="2" s="1"/>
  <c r="AC907" i="2"/>
  <c r="Y907" i="2" s="1"/>
  <c r="Z907" i="2" s="1"/>
  <c r="R909" i="2"/>
  <c r="AE908" i="2"/>
  <c r="AD908" i="2"/>
  <c r="AG908" i="2" s="1"/>
  <c r="AL908" i="2" s="1"/>
  <c r="AU908" i="2" s="1"/>
  <c r="AC1272" i="2"/>
  <c r="Y1272" i="2" s="1"/>
  <c r="Z1272" i="2" s="1"/>
  <c r="R1274" i="2"/>
  <c r="AE1273" i="2"/>
  <c r="AD1273" i="2"/>
  <c r="AG1273" i="2" s="1"/>
  <c r="AL1273" i="2" s="1"/>
  <c r="AU1273" i="2" s="1"/>
  <c r="AC1636" i="2"/>
  <c r="Y1636" i="2" s="1"/>
  <c r="Z1636" i="2" s="1"/>
  <c r="R1638" i="2"/>
  <c r="AE1637" i="2"/>
  <c r="AD1637" i="2"/>
  <c r="AG1637" i="2" s="1"/>
  <c r="AL1637" i="2" s="1"/>
  <c r="AU1637" i="2" s="1"/>
  <c r="AC2001" i="2"/>
  <c r="Y2001" i="2" s="1"/>
  <c r="Z2001" i="2" s="1"/>
  <c r="R2003" i="2"/>
  <c r="AE2002" i="2"/>
  <c r="AD2002" i="2"/>
  <c r="AG2002" i="2" s="1"/>
  <c r="AL2002" i="2" s="1"/>
  <c r="AU2002" i="2" s="1"/>
  <c r="AC2002" i="2" l="1"/>
  <c r="Y2002" i="2" s="1"/>
  <c r="Z2002" i="2" s="1"/>
  <c r="R2004" i="2"/>
  <c r="AE2003" i="2"/>
  <c r="AD2003" i="2"/>
  <c r="AG2003" i="2" s="1"/>
  <c r="AL2003" i="2" s="1"/>
  <c r="AU2003" i="2" s="1"/>
  <c r="AC1637" i="2"/>
  <c r="Y1637" i="2" s="1"/>
  <c r="Z1637" i="2" s="1"/>
  <c r="R1639" i="2"/>
  <c r="AE1638" i="2"/>
  <c r="AD1638" i="2"/>
  <c r="AG1638" i="2" s="1"/>
  <c r="AL1638" i="2" s="1"/>
  <c r="AU1638" i="2" s="1"/>
  <c r="AC1273" i="2"/>
  <c r="Y1273" i="2" s="1"/>
  <c r="Z1273" i="2" s="1"/>
  <c r="R1275" i="2"/>
  <c r="AE1274" i="2"/>
  <c r="AD1274" i="2"/>
  <c r="AG1274" i="2" s="1"/>
  <c r="AL1274" i="2" s="1"/>
  <c r="AU1274" i="2" s="1"/>
  <c r="AC908" i="2"/>
  <c r="Y908" i="2" s="1"/>
  <c r="Z908" i="2" s="1"/>
  <c r="R910" i="2"/>
  <c r="AE909" i="2"/>
  <c r="AD909" i="2"/>
  <c r="AG909" i="2" s="1"/>
  <c r="AL909" i="2" s="1"/>
  <c r="AU909" i="2" s="1"/>
  <c r="AC542" i="2"/>
  <c r="Y542" i="2" s="1"/>
  <c r="Z542" i="2" s="1"/>
  <c r="R544" i="2"/>
  <c r="AE543" i="2"/>
  <c r="AD543" i="2"/>
  <c r="AG543" i="2" s="1"/>
  <c r="AL543" i="2" s="1"/>
  <c r="AU543" i="2" s="1"/>
  <c r="AC177" i="2"/>
  <c r="Y177" i="2" s="1"/>
  <c r="Z177" i="2" s="1"/>
  <c r="R179" i="2"/>
  <c r="AE178" i="2"/>
  <c r="AD178" i="2"/>
  <c r="AG178" i="2" s="1"/>
  <c r="AL178" i="2" s="1"/>
  <c r="AU178" i="2" s="1"/>
  <c r="AC178" i="2" l="1"/>
  <c r="Y178" i="2" s="1"/>
  <c r="Z178" i="2" s="1"/>
  <c r="R180" i="2"/>
  <c r="AE179" i="2"/>
  <c r="AD179" i="2"/>
  <c r="AG179" i="2" s="1"/>
  <c r="AL179" i="2" s="1"/>
  <c r="AU179" i="2" s="1"/>
  <c r="AC543" i="2"/>
  <c r="Y543" i="2" s="1"/>
  <c r="Z543" i="2" s="1"/>
  <c r="R545" i="2"/>
  <c r="AE544" i="2"/>
  <c r="AD544" i="2"/>
  <c r="AG544" i="2" s="1"/>
  <c r="AL544" i="2" s="1"/>
  <c r="AU544" i="2" s="1"/>
  <c r="AC909" i="2"/>
  <c r="Y909" i="2" s="1"/>
  <c r="Z909" i="2" s="1"/>
  <c r="R911" i="2"/>
  <c r="AE910" i="2"/>
  <c r="AD910" i="2"/>
  <c r="AG910" i="2" s="1"/>
  <c r="AL910" i="2" s="1"/>
  <c r="AU910" i="2" s="1"/>
  <c r="AC1274" i="2"/>
  <c r="Y1274" i="2" s="1"/>
  <c r="Z1274" i="2" s="1"/>
  <c r="R1276" i="2"/>
  <c r="AE1275" i="2"/>
  <c r="AD1275" i="2"/>
  <c r="AG1275" i="2" s="1"/>
  <c r="AL1275" i="2" s="1"/>
  <c r="AU1275" i="2" s="1"/>
  <c r="AC1638" i="2"/>
  <c r="Y1638" i="2" s="1"/>
  <c r="Z1638" i="2" s="1"/>
  <c r="R1640" i="2"/>
  <c r="AE1639" i="2"/>
  <c r="AD1639" i="2"/>
  <c r="AG1639" i="2" s="1"/>
  <c r="AL1639" i="2" s="1"/>
  <c r="AU1639" i="2" s="1"/>
  <c r="AC2003" i="2"/>
  <c r="Y2003" i="2" s="1"/>
  <c r="Z2003" i="2" s="1"/>
  <c r="R2005" i="2"/>
  <c r="AE2004" i="2"/>
  <c r="AD2004" i="2"/>
  <c r="AG2004" i="2" s="1"/>
  <c r="AL2004" i="2" s="1"/>
  <c r="AU2004" i="2" s="1"/>
  <c r="AC2004" i="2" l="1"/>
  <c r="Y2004" i="2" s="1"/>
  <c r="Z2004" i="2" s="1"/>
  <c r="R2006" i="2"/>
  <c r="AE2005" i="2"/>
  <c r="AD2005" i="2"/>
  <c r="AG2005" i="2" s="1"/>
  <c r="AL2005" i="2" s="1"/>
  <c r="AU2005" i="2" s="1"/>
  <c r="AC1639" i="2"/>
  <c r="Y1639" i="2" s="1"/>
  <c r="Z1639" i="2" s="1"/>
  <c r="R1641" i="2"/>
  <c r="AE1640" i="2"/>
  <c r="AD1640" i="2"/>
  <c r="AG1640" i="2" s="1"/>
  <c r="AL1640" i="2" s="1"/>
  <c r="AU1640" i="2" s="1"/>
  <c r="AC1275" i="2"/>
  <c r="Y1275" i="2" s="1"/>
  <c r="Z1275" i="2" s="1"/>
  <c r="R1277" i="2"/>
  <c r="AE1276" i="2"/>
  <c r="AD1276" i="2"/>
  <c r="AG1276" i="2" s="1"/>
  <c r="AL1276" i="2" s="1"/>
  <c r="AU1276" i="2" s="1"/>
  <c r="AC910" i="2"/>
  <c r="Y910" i="2" s="1"/>
  <c r="Z910" i="2" s="1"/>
  <c r="R912" i="2"/>
  <c r="AE911" i="2"/>
  <c r="AD911" i="2"/>
  <c r="AG911" i="2" s="1"/>
  <c r="AL911" i="2" s="1"/>
  <c r="AU911" i="2" s="1"/>
  <c r="AC544" i="2"/>
  <c r="Y544" i="2" s="1"/>
  <c r="Z544" i="2" s="1"/>
  <c r="R546" i="2"/>
  <c r="AE545" i="2"/>
  <c r="AD545" i="2"/>
  <c r="AG545" i="2" s="1"/>
  <c r="AL545" i="2" s="1"/>
  <c r="AU545" i="2" s="1"/>
  <c r="AC179" i="2"/>
  <c r="Y179" i="2" s="1"/>
  <c r="Z179" i="2" s="1"/>
  <c r="R181" i="2"/>
  <c r="AE180" i="2"/>
  <c r="AD180" i="2"/>
  <c r="AG180" i="2" s="1"/>
  <c r="AL180" i="2" s="1"/>
  <c r="AU180" i="2" s="1"/>
  <c r="AC180" i="2" l="1"/>
  <c r="Y180" i="2" s="1"/>
  <c r="Z180" i="2" s="1"/>
  <c r="R182" i="2"/>
  <c r="AE181" i="2"/>
  <c r="AD181" i="2"/>
  <c r="AG181" i="2" s="1"/>
  <c r="AL181" i="2" s="1"/>
  <c r="AU181" i="2" s="1"/>
  <c r="AC545" i="2"/>
  <c r="Y545" i="2" s="1"/>
  <c r="Z545" i="2" s="1"/>
  <c r="R547" i="2"/>
  <c r="AE546" i="2"/>
  <c r="AD546" i="2"/>
  <c r="AG546" i="2" s="1"/>
  <c r="AL546" i="2" s="1"/>
  <c r="AU546" i="2" s="1"/>
  <c r="AC911" i="2"/>
  <c r="Y911" i="2" s="1"/>
  <c r="Z911" i="2" s="1"/>
  <c r="R913" i="2"/>
  <c r="AE912" i="2"/>
  <c r="AD912" i="2"/>
  <c r="AG912" i="2" s="1"/>
  <c r="AL912" i="2" s="1"/>
  <c r="AU912" i="2" s="1"/>
  <c r="AC1276" i="2"/>
  <c r="Y1276" i="2" s="1"/>
  <c r="Z1276" i="2" s="1"/>
  <c r="R1278" i="2"/>
  <c r="AE1277" i="2"/>
  <c r="AD1277" i="2"/>
  <c r="AG1277" i="2" s="1"/>
  <c r="AL1277" i="2" s="1"/>
  <c r="AU1277" i="2" s="1"/>
  <c r="AC1640" i="2"/>
  <c r="Y1640" i="2" s="1"/>
  <c r="Z1640" i="2" s="1"/>
  <c r="R1642" i="2"/>
  <c r="AE1641" i="2"/>
  <c r="AD1641" i="2"/>
  <c r="AG1641" i="2" s="1"/>
  <c r="AL1641" i="2" s="1"/>
  <c r="AU1641" i="2" s="1"/>
  <c r="AC2005" i="2"/>
  <c r="Y2005" i="2" s="1"/>
  <c r="Z2005" i="2" s="1"/>
  <c r="R2007" i="2"/>
  <c r="AE2006" i="2"/>
  <c r="AD2006" i="2"/>
  <c r="AG2006" i="2" s="1"/>
  <c r="AL2006" i="2" s="1"/>
  <c r="AU2006" i="2" s="1"/>
  <c r="AC2006" i="2" l="1"/>
  <c r="Y2006" i="2" s="1"/>
  <c r="Z2006" i="2" s="1"/>
  <c r="R2008" i="2"/>
  <c r="AE2007" i="2"/>
  <c r="AD2007" i="2"/>
  <c r="AG2007" i="2" s="1"/>
  <c r="AL2007" i="2" s="1"/>
  <c r="AU2007" i="2" s="1"/>
  <c r="AC1641" i="2"/>
  <c r="Y1641" i="2" s="1"/>
  <c r="Z1641" i="2" s="1"/>
  <c r="R1643" i="2"/>
  <c r="AE1642" i="2"/>
  <c r="AD1642" i="2"/>
  <c r="AG1642" i="2" s="1"/>
  <c r="AL1642" i="2" s="1"/>
  <c r="AU1642" i="2" s="1"/>
  <c r="M55" i="2" s="1"/>
  <c r="AC1277" i="2"/>
  <c r="Y1277" i="2" s="1"/>
  <c r="Z1277" i="2" s="1"/>
  <c r="R1279" i="2"/>
  <c r="AE1278" i="2"/>
  <c r="AD1278" i="2"/>
  <c r="AG1278" i="2" s="1"/>
  <c r="AL1278" i="2" s="1"/>
  <c r="AU1278" i="2" s="1"/>
  <c r="M43" i="2" s="1"/>
  <c r="AC912" i="2"/>
  <c r="Y912" i="2" s="1"/>
  <c r="Z912" i="2" s="1"/>
  <c r="R914" i="2"/>
  <c r="AE913" i="2"/>
  <c r="AD913" i="2"/>
  <c r="AG913" i="2" s="1"/>
  <c r="AL913" i="2" s="1"/>
  <c r="AU913" i="2" s="1"/>
  <c r="M31" i="2" s="1"/>
  <c r="AC546" i="2"/>
  <c r="Y546" i="2" s="1"/>
  <c r="Z546" i="2" s="1"/>
  <c r="R548" i="2"/>
  <c r="AE547" i="2"/>
  <c r="AD547" i="2"/>
  <c r="AG547" i="2" s="1"/>
  <c r="AL547" i="2" s="1"/>
  <c r="AU547" i="2" s="1"/>
  <c r="AC181" i="2"/>
  <c r="Y181" i="2" s="1"/>
  <c r="Z181" i="2" s="1"/>
  <c r="R183" i="2"/>
  <c r="AE182" i="2"/>
  <c r="AD182" i="2"/>
  <c r="AG182" i="2" s="1"/>
  <c r="AL182" i="2" s="1"/>
  <c r="AU182" i="2" s="1"/>
  <c r="M7" i="2" s="1"/>
  <c r="AC182" i="2" l="1"/>
  <c r="Y182" i="2" s="1"/>
  <c r="Z182" i="2" s="1"/>
  <c r="R184" i="2"/>
  <c r="AE183" i="2"/>
  <c r="AD183" i="2"/>
  <c r="AG183" i="2" s="1"/>
  <c r="AL183" i="2" s="1"/>
  <c r="AU183" i="2" s="1"/>
  <c r="K7" i="2"/>
  <c r="E7" i="1" s="1"/>
  <c r="AC547" i="2"/>
  <c r="Y547" i="2" s="1"/>
  <c r="Z547" i="2" s="1"/>
  <c r="R549" i="2"/>
  <c r="AE548" i="2"/>
  <c r="AD548" i="2"/>
  <c r="AG548" i="2" s="1"/>
  <c r="AL548" i="2" s="1"/>
  <c r="AU548" i="2" s="1"/>
  <c r="M19" i="2" s="1"/>
  <c r="AC913" i="2"/>
  <c r="Y913" i="2" s="1"/>
  <c r="Z913" i="2" s="1"/>
  <c r="R915" i="2"/>
  <c r="AE914" i="2"/>
  <c r="AD914" i="2"/>
  <c r="AG914" i="2" s="1"/>
  <c r="AL914" i="2" s="1"/>
  <c r="AU914" i="2" s="1"/>
  <c r="K31" i="2"/>
  <c r="E31" i="1" s="1"/>
  <c r="AC1278" i="2"/>
  <c r="Y1278" i="2" s="1"/>
  <c r="Z1278" i="2" s="1"/>
  <c r="R1280" i="2"/>
  <c r="AE1279" i="2"/>
  <c r="AD1279" i="2"/>
  <c r="AG1279" i="2" s="1"/>
  <c r="AL1279" i="2" s="1"/>
  <c r="AU1279" i="2" s="1"/>
  <c r="K43" i="2"/>
  <c r="E43" i="1" s="1"/>
  <c r="AC1642" i="2"/>
  <c r="Y1642" i="2" s="1"/>
  <c r="Z1642" i="2" s="1"/>
  <c r="R1644" i="2"/>
  <c r="AE1643" i="2"/>
  <c r="AD1643" i="2"/>
  <c r="AG1643" i="2" s="1"/>
  <c r="AL1643" i="2" s="1"/>
  <c r="AU1643" i="2" s="1"/>
  <c r="K55" i="2"/>
  <c r="E55" i="1" s="1"/>
  <c r="AC2007" i="2"/>
  <c r="Y2007" i="2" s="1"/>
  <c r="Z2007" i="2" s="1"/>
  <c r="R2009" i="2"/>
  <c r="AE2008" i="2"/>
  <c r="AD2008" i="2"/>
  <c r="AG2008" i="2" s="1"/>
  <c r="AL2008" i="2" s="1"/>
  <c r="AU2008" i="2" s="1"/>
  <c r="M67" i="2" s="1"/>
  <c r="AC2008" i="2" l="1"/>
  <c r="Y2008" i="2" s="1"/>
  <c r="Z2008" i="2" s="1"/>
  <c r="R2010" i="2"/>
  <c r="AE2009" i="2"/>
  <c r="AD2009" i="2"/>
  <c r="AG2009" i="2" s="1"/>
  <c r="AL2009" i="2" s="1"/>
  <c r="AU2009" i="2" s="1"/>
  <c r="K67" i="2"/>
  <c r="E67" i="1" s="1"/>
  <c r="AC1643" i="2"/>
  <c r="Y1643" i="2" s="1"/>
  <c r="Z1643" i="2" s="1"/>
  <c r="R1645" i="2"/>
  <c r="AE1644" i="2"/>
  <c r="AD1644" i="2"/>
  <c r="AG1644" i="2" s="1"/>
  <c r="AL1644" i="2" s="1"/>
  <c r="AU1644" i="2" s="1"/>
  <c r="AC1279" i="2"/>
  <c r="Y1279" i="2" s="1"/>
  <c r="Z1279" i="2" s="1"/>
  <c r="R1281" i="2"/>
  <c r="AE1280" i="2"/>
  <c r="AD1280" i="2"/>
  <c r="AG1280" i="2" s="1"/>
  <c r="AL1280" i="2" s="1"/>
  <c r="AU1280" i="2" s="1"/>
  <c r="AC914" i="2"/>
  <c r="Y914" i="2" s="1"/>
  <c r="Z914" i="2" s="1"/>
  <c r="R916" i="2"/>
  <c r="AE915" i="2"/>
  <c r="AD915" i="2"/>
  <c r="AG915" i="2" s="1"/>
  <c r="AL915" i="2" s="1"/>
  <c r="AU915" i="2" s="1"/>
  <c r="AC548" i="2"/>
  <c r="Y548" i="2" s="1"/>
  <c r="Z548" i="2" s="1"/>
  <c r="R550" i="2"/>
  <c r="AE549" i="2"/>
  <c r="AD549" i="2"/>
  <c r="AG549" i="2" s="1"/>
  <c r="AL549" i="2" s="1"/>
  <c r="AU549" i="2" s="1"/>
  <c r="K19" i="2"/>
  <c r="E19" i="1" s="1"/>
  <c r="AC183" i="2"/>
  <c r="Y183" i="2" s="1"/>
  <c r="Z183" i="2" s="1"/>
  <c r="R185" i="2"/>
  <c r="AE184" i="2"/>
  <c r="AD184" i="2"/>
  <c r="AG184" i="2" s="1"/>
  <c r="AL184" i="2" s="1"/>
  <c r="AU184" i="2" s="1"/>
  <c r="AC184" i="2" l="1"/>
  <c r="Y184" i="2" s="1"/>
  <c r="Z184" i="2" s="1"/>
  <c r="R186" i="2"/>
  <c r="AE185" i="2"/>
  <c r="AD185" i="2"/>
  <c r="AG185" i="2" s="1"/>
  <c r="AL185" i="2" s="1"/>
  <c r="AU185" i="2" s="1"/>
  <c r="AC549" i="2"/>
  <c r="Y549" i="2" s="1"/>
  <c r="Z549" i="2" s="1"/>
  <c r="R551" i="2"/>
  <c r="AE550" i="2"/>
  <c r="AD550" i="2"/>
  <c r="AG550" i="2" s="1"/>
  <c r="AL550" i="2" s="1"/>
  <c r="AU550" i="2" s="1"/>
  <c r="AC915" i="2"/>
  <c r="Y915" i="2" s="1"/>
  <c r="Z915" i="2" s="1"/>
  <c r="R917" i="2"/>
  <c r="AE916" i="2"/>
  <c r="AD916" i="2"/>
  <c r="AG916" i="2" s="1"/>
  <c r="AL916" i="2" s="1"/>
  <c r="AU916" i="2" s="1"/>
  <c r="AC1280" i="2"/>
  <c r="Y1280" i="2" s="1"/>
  <c r="Z1280" i="2" s="1"/>
  <c r="R1282" i="2"/>
  <c r="AE1281" i="2"/>
  <c r="AD1281" i="2"/>
  <c r="AG1281" i="2" s="1"/>
  <c r="AL1281" i="2" s="1"/>
  <c r="AU1281" i="2" s="1"/>
  <c r="AC1644" i="2"/>
  <c r="Y1644" i="2" s="1"/>
  <c r="Z1644" i="2" s="1"/>
  <c r="R1646" i="2"/>
  <c r="AE1645" i="2"/>
  <c r="AD1645" i="2"/>
  <c r="AG1645" i="2" s="1"/>
  <c r="AL1645" i="2" s="1"/>
  <c r="AU1645" i="2" s="1"/>
  <c r="AC2009" i="2"/>
  <c r="Y2009" i="2" s="1"/>
  <c r="Z2009" i="2" s="1"/>
  <c r="R2011" i="2"/>
  <c r="AE2010" i="2"/>
  <c r="AD2010" i="2"/>
  <c r="AG2010" i="2" s="1"/>
  <c r="AL2010" i="2" s="1"/>
  <c r="AU2010" i="2" s="1"/>
  <c r="AC2010" i="2" l="1"/>
  <c r="Y2010" i="2" s="1"/>
  <c r="Z2010" i="2" s="1"/>
  <c r="R2012" i="2"/>
  <c r="AE2011" i="2"/>
  <c r="AD2011" i="2"/>
  <c r="AG2011" i="2" s="1"/>
  <c r="AL2011" i="2" s="1"/>
  <c r="AU2011" i="2" s="1"/>
  <c r="AC1645" i="2"/>
  <c r="Y1645" i="2" s="1"/>
  <c r="Z1645" i="2" s="1"/>
  <c r="R1647" i="2"/>
  <c r="AE1646" i="2"/>
  <c r="AD1646" i="2"/>
  <c r="AG1646" i="2" s="1"/>
  <c r="AL1646" i="2" s="1"/>
  <c r="AU1646" i="2" s="1"/>
  <c r="AC1281" i="2"/>
  <c r="Y1281" i="2" s="1"/>
  <c r="Z1281" i="2" s="1"/>
  <c r="R1283" i="2"/>
  <c r="AE1282" i="2"/>
  <c r="AD1282" i="2"/>
  <c r="AG1282" i="2" s="1"/>
  <c r="AL1282" i="2" s="1"/>
  <c r="AU1282" i="2" s="1"/>
  <c r="AC916" i="2"/>
  <c r="Y916" i="2" s="1"/>
  <c r="Z916" i="2" s="1"/>
  <c r="R918" i="2"/>
  <c r="AE917" i="2"/>
  <c r="AD917" i="2"/>
  <c r="AG917" i="2" s="1"/>
  <c r="AL917" i="2" s="1"/>
  <c r="AU917" i="2" s="1"/>
  <c r="AC550" i="2"/>
  <c r="Y550" i="2" s="1"/>
  <c r="Z550" i="2" s="1"/>
  <c r="R552" i="2"/>
  <c r="AE551" i="2"/>
  <c r="AD551" i="2"/>
  <c r="AG551" i="2" s="1"/>
  <c r="AL551" i="2" s="1"/>
  <c r="AU551" i="2" s="1"/>
  <c r="AC185" i="2"/>
  <c r="Y185" i="2" s="1"/>
  <c r="Z185" i="2" s="1"/>
  <c r="R187" i="2"/>
  <c r="AE186" i="2"/>
  <c r="AD186" i="2"/>
  <c r="AG186" i="2" s="1"/>
  <c r="AL186" i="2" s="1"/>
  <c r="AU186" i="2" s="1"/>
  <c r="AC186" i="2" l="1"/>
  <c r="Y186" i="2" s="1"/>
  <c r="Z186" i="2" s="1"/>
  <c r="R188" i="2"/>
  <c r="AE187" i="2"/>
  <c r="AD187" i="2"/>
  <c r="AG187" i="2" s="1"/>
  <c r="AL187" i="2" s="1"/>
  <c r="AU187" i="2" s="1"/>
  <c r="AC551" i="2"/>
  <c r="Y551" i="2" s="1"/>
  <c r="Z551" i="2" s="1"/>
  <c r="R553" i="2"/>
  <c r="AE552" i="2"/>
  <c r="AD552" i="2"/>
  <c r="AG552" i="2" s="1"/>
  <c r="AL552" i="2" s="1"/>
  <c r="AU552" i="2" s="1"/>
  <c r="AC917" i="2"/>
  <c r="Y917" i="2" s="1"/>
  <c r="Z917" i="2" s="1"/>
  <c r="R919" i="2"/>
  <c r="AE918" i="2"/>
  <c r="AD918" i="2"/>
  <c r="AG918" i="2" s="1"/>
  <c r="AL918" i="2" s="1"/>
  <c r="AU918" i="2" s="1"/>
  <c r="AC1282" i="2"/>
  <c r="Y1282" i="2" s="1"/>
  <c r="Z1282" i="2" s="1"/>
  <c r="R1284" i="2"/>
  <c r="AE1283" i="2"/>
  <c r="AD1283" i="2"/>
  <c r="AG1283" i="2" s="1"/>
  <c r="AL1283" i="2" s="1"/>
  <c r="AU1283" i="2" s="1"/>
  <c r="AC1646" i="2"/>
  <c r="Y1646" i="2" s="1"/>
  <c r="Z1646" i="2" s="1"/>
  <c r="R1648" i="2"/>
  <c r="AE1647" i="2"/>
  <c r="AD1647" i="2"/>
  <c r="AG1647" i="2" s="1"/>
  <c r="AL1647" i="2" s="1"/>
  <c r="AU1647" i="2" s="1"/>
  <c r="AC2011" i="2"/>
  <c r="Y2011" i="2" s="1"/>
  <c r="Z2011" i="2" s="1"/>
  <c r="R2013" i="2"/>
  <c r="AE2012" i="2"/>
  <c r="AD2012" i="2"/>
  <c r="AG2012" i="2" s="1"/>
  <c r="AL2012" i="2" s="1"/>
  <c r="AU2012" i="2" s="1"/>
  <c r="AC2012" i="2" l="1"/>
  <c r="Y2012" i="2" s="1"/>
  <c r="Z2012" i="2" s="1"/>
  <c r="R2014" i="2"/>
  <c r="AE2013" i="2"/>
  <c r="AD2013" i="2"/>
  <c r="AG2013" i="2" s="1"/>
  <c r="AL2013" i="2" s="1"/>
  <c r="AU2013" i="2" s="1"/>
  <c r="AC1647" i="2"/>
  <c r="Y1647" i="2" s="1"/>
  <c r="Z1647" i="2" s="1"/>
  <c r="R1649" i="2"/>
  <c r="AE1648" i="2"/>
  <c r="AD1648" i="2"/>
  <c r="AG1648" i="2" s="1"/>
  <c r="AL1648" i="2" s="1"/>
  <c r="AU1648" i="2" s="1"/>
  <c r="AC1283" i="2"/>
  <c r="Y1283" i="2" s="1"/>
  <c r="Z1283" i="2" s="1"/>
  <c r="R1285" i="2"/>
  <c r="AE1284" i="2"/>
  <c r="AD1284" i="2"/>
  <c r="AG1284" i="2" s="1"/>
  <c r="AL1284" i="2" s="1"/>
  <c r="AU1284" i="2" s="1"/>
  <c r="AC918" i="2"/>
  <c r="Y918" i="2" s="1"/>
  <c r="Z918" i="2" s="1"/>
  <c r="R920" i="2"/>
  <c r="AE919" i="2"/>
  <c r="AD919" i="2"/>
  <c r="AG919" i="2" s="1"/>
  <c r="AL919" i="2" s="1"/>
  <c r="AU919" i="2" s="1"/>
  <c r="AC552" i="2"/>
  <c r="Y552" i="2" s="1"/>
  <c r="Z552" i="2" s="1"/>
  <c r="R554" i="2"/>
  <c r="AE553" i="2"/>
  <c r="AD553" i="2"/>
  <c r="AG553" i="2" s="1"/>
  <c r="AL553" i="2" s="1"/>
  <c r="AU553" i="2" s="1"/>
  <c r="AC187" i="2"/>
  <c r="Y187" i="2" s="1"/>
  <c r="Z187" i="2" s="1"/>
  <c r="R189" i="2"/>
  <c r="AE188" i="2"/>
  <c r="AD188" i="2"/>
  <c r="AG188" i="2" s="1"/>
  <c r="AL188" i="2" s="1"/>
  <c r="AU188" i="2" s="1"/>
  <c r="AC188" i="2" l="1"/>
  <c r="Y188" i="2" s="1"/>
  <c r="Z188" i="2" s="1"/>
  <c r="R190" i="2"/>
  <c r="AE189" i="2"/>
  <c r="AD189" i="2"/>
  <c r="AG189" i="2" s="1"/>
  <c r="AL189" i="2" s="1"/>
  <c r="AU189" i="2" s="1"/>
  <c r="AC553" i="2"/>
  <c r="Y553" i="2" s="1"/>
  <c r="Z553" i="2" s="1"/>
  <c r="R555" i="2"/>
  <c r="AE554" i="2"/>
  <c r="AD554" i="2"/>
  <c r="AG554" i="2" s="1"/>
  <c r="AL554" i="2" s="1"/>
  <c r="AU554" i="2" s="1"/>
  <c r="AC919" i="2"/>
  <c r="Y919" i="2" s="1"/>
  <c r="Z919" i="2" s="1"/>
  <c r="R921" i="2"/>
  <c r="AE920" i="2"/>
  <c r="AD920" i="2"/>
  <c r="AG920" i="2" s="1"/>
  <c r="AL920" i="2" s="1"/>
  <c r="AU920" i="2" s="1"/>
  <c r="AC1284" i="2"/>
  <c r="Y1284" i="2" s="1"/>
  <c r="Z1284" i="2" s="1"/>
  <c r="R1286" i="2"/>
  <c r="AE1285" i="2"/>
  <c r="AD1285" i="2"/>
  <c r="AG1285" i="2" s="1"/>
  <c r="AL1285" i="2" s="1"/>
  <c r="AU1285" i="2" s="1"/>
  <c r="AC1648" i="2"/>
  <c r="Y1648" i="2" s="1"/>
  <c r="Z1648" i="2" s="1"/>
  <c r="R1650" i="2"/>
  <c r="AE1649" i="2"/>
  <c r="AD1649" i="2"/>
  <c r="AG1649" i="2" s="1"/>
  <c r="AL1649" i="2" s="1"/>
  <c r="AU1649" i="2" s="1"/>
  <c r="AC2013" i="2"/>
  <c r="Y2013" i="2" s="1"/>
  <c r="Z2013" i="2" s="1"/>
  <c r="R2015" i="2"/>
  <c r="AE2014" i="2"/>
  <c r="AD2014" i="2"/>
  <c r="AG2014" i="2" s="1"/>
  <c r="AL2014" i="2" s="1"/>
  <c r="AU2014" i="2" s="1"/>
  <c r="AC2014" i="2" l="1"/>
  <c r="Y2014" i="2" s="1"/>
  <c r="Z2014" i="2" s="1"/>
  <c r="R2016" i="2"/>
  <c r="AE2015" i="2"/>
  <c r="AD2015" i="2"/>
  <c r="AG2015" i="2" s="1"/>
  <c r="AL2015" i="2" s="1"/>
  <c r="AU2015" i="2" s="1"/>
  <c r="AC1649" i="2"/>
  <c r="Y1649" i="2" s="1"/>
  <c r="Z1649" i="2" s="1"/>
  <c r="R1651" i="2"/>
  <c r="AE1650" i="2"/>
  <c r="AD1650" i="2"/>
  <c r="AG1650" i="2" s="1"/>
  <c r="AL1650" i="2" s="1"/>
  <c r="AU1650" i="2" s="1"/>
  <c r="AC1285" i="2"/>
  <c r="Y1285" i="2" s="1"/>
  <c r="Z1285" i="2" s="1"/>
  <c r="R1287" i="2"/>
  <c r="AE1286" i="2"/>
  <c r="AD1286" i="2"/>
  <c r="AG1286" i="2" s="1"/>
  <c r="AL1286" i="2" s="1"/>
  <c r="AU1286" i="2" s="1"/>
  <c r="AC920" i="2"/>
  <c r="Y920" i="2" s="1"/>
  <c r="Z920" i="2" s="1"/>
  <c r="R922" i="2"/>
  <c r="AE921" i="2"/>
  <c r="AD921" i="2"/>
  <c r="AG921" i="2" s="1"/>
  <c r="AL921" i="2" s="1"/>
  <c r="AU921" i="2" s="1"/>
  <c r="AC554" i="2"/>
  <c r="Y554" i="2" s="1"/>
  <c r="Z554" i="2" s="1"/>
  <c r="R556" i="2"/>
  <c r="AE555" i="2"/>
  <c r="AD555" i="2"/>
  <c r="AG555" i="2" s="1"/>
  <c r="AL555" i="2" s="1"/>
  <c r="AU555" i="2" s="1"/>
  <c r="AC189" i="2"/>
  <c r="Y189" i="2" s="1"/>
  <c r="Z189" i="2" s="1"/>
  <c r="R191" i="2"/>
  <c r="AE190" i="2"/>
  <c r="AD190" i="2"/>
  <c r="AG190" i="2" s="1"/>
  <c r="AL190" i="2" s="1"/>
  <c r="AU190" i="2" s="1"/>
  <c r="AC190" i="2" l="1"/>
  <c r="Y190" i="2" s="1"/>
  <c r="Z190" i="2" s="1"/>
  <c r="R192" i="2"/>
  <c r="AE191" i="2"/>
  <c r="AD191" i="2"/>
  <c r="AG191" i="2" s="1"/>
  <c r="AL191" i="2" s="1"/>
  <c r="AU191" i="2" s="1"/>
  <c r="AC555" i="2"/>
  <c r="Y555" i="2" s="1"/>
  <c r="Z555" i="2" s="1"/>
  <c r="R557" i="2"/>
  <c r="AE556" i="2"/>
  <c r="AD556" i="2"/>
  <c r="AG556" i="2" s="1"/>
  <c r="AL556" i="2" s="1"/>
  <c r="AU556" i="2" s="1"/>
  <c r="AC921" i="2"/>
  <c r="Y921" i="2" s="1"/>
  <c r="Z921" i="2" s="1"/>
  <c r="R923" i="2"/>
  <c r="AE922" i="2"/>
  <c r="AD922" i="2"/>
  <c r="AG922" i="2" s="1"/>
  <c r="AL922" i="2" s="1"/>
  <c r="AU922" i="2" s="1"/>
  <c r="AC1286" i="2"/>
  <c r="Y1286" i="2" s="1"/>
  <c r="Z1286" i="2" s="1"/>
  <c r="R1288" i="2"/>
  <c r="AE1287" i="2"/>
  <c r="AD1287" i="2"/>
  <c r="AG1287" i="2" s="1"/>
  <c r="AL1287" i="2" s="1"/>
  <c r="AU1287" i="2" s="1"/>
  <c r="AC1650" i="2"/>
  <c r="Y1650" i="2" s="1"/>
  <c r="Z1650" i="2" s="1"/>
  <c r="R1652" i="2"/>
  <c r="AE1651" i="2"/>
  <c r="AD1651" i="2"/>
  <c r="AG1651" i="2" s="1"/>
  <c r="AL1651" i="2" s="1"/>
  <c r="AU1651" i="2" s="1"/>
  <c r="AC2015" i="2"/>
  <c r="Y2015" i="2" s="1"/>
  <c r="Z2015" i="2" s="1"/>
  <c r="R2017" i="2"/>
  <c r="AE2016" i="2"/>
  <c r="AD2016" i="2"/>
  <c r="AG2016" i="2" s="1"/>
  <c r="AL2016" i="2" s="1"/>
  <c r="AU2016" i="2" s="1"/>
  <c r="AC2016" i="2" l="1"/>
  <c r="Y2016" i="2" s="1"/>
  <c r="Z2016" i="2" s="1"/>
  <c r="R2018" i="2"/>
  <c r="AE2017" i="2"/>
  <c r="AD2017" i="2"/>
  <c r="AG2017" i="2" s="1"/>
  <c r="AL2017" i="2" s="1"/>
  <c r="AU2017" i="2" s="1"/>
  <c r="AC1651" i="2"/>
  <c r="Y1651" i="2" s="1"/>
  <c r="Z1651" i="2" s="1"/>
  <c r="R1653" i="2"/>
  <c r="AE1652" i="2"/>
  <c r="AD1652" i="2"/>
  <c r="AG1652" i="2" s="1"/>
  <c r="AL1652" i="2" s="1"/>
  <c r="AU1652" i="2" s="1"/>
  <c r="AC1287" i="2"/>
  <c r="Y1287" i="2" s="1"/>
  <c r="Z1287" i="2" s="1"/>
  <c r="R1289" i="2"/>
  <c r="AE1288" i="2"/>
  <c r="AD1288" i="2"/>
  <c r="AG1288" i="2" s="1"/>
  <c r="AL1288" i="2" s="1"/>
  <c r="AU1288" i="2" s="1"/>
  <c r="AC922" i="2"/>
  <c r="Y922" i="2" s="1"/>
  <c r="Z922" i="2" s="1"/>
  <c r="R924" i="2"/>
  <c r="AE923" i="2"/>
  <c r="AD923" i="2"/>
  <c r="AG923" i="2" s="1"/>
  <c r="AL923" i="2" s="1"/>
  <c r="AU923" i="2" s="1"/>
  <c r="AC556" i="2"/>
  <c r="Y556" i="2" s="1"/>
  <c r="Z556" i="2" s="1"/>
  <c r="R558" i="2"/>
  <c r="AE557" i="2"/>
  <c r="AD557" i="2"/>
  <c r="AG557" i="2" s="1"/>
  <c r="AL557" i="2" s="1"/>
  <c r="AU557" i="2" s="1"/>
  <c r="AC191" i="2"/>
  <c r="Y191" i="2" s="1"/>
  <c r="Z191" i="2" s="1"/>
  <c r="R193" i="2"/>
  <c r="AE192" i="2"/>
  <c r="AD192" i="2"/>
  <c r="AG192" i="2" s="1"/>
  <c r="AL192" i="2" s="1"/>
  <c r="AU192" i="2" s="1"/>
  <c r="AC192" i="2" l="1"/>
  <c r="Y192" i="2" s="1"/>
  <c r="Z192" i="2" s="1"/>
  <c r="R194" i="2"/>
  <c r="AE193" i="2"/>
  <c r="AD193" i="2"/>
  <c r="AG193" i="2" s="1"/>
  <c r="AL193" i="2" s="1"/>
  <c r="AU193" i="2" s="1"/>
  <c r="AC557" i="2"/>
  <c r="Y557" i="2" s="1"/>
  <c r="Z557" i="2" s="1"/>
  <c r="R559" i="2"/>
  <c r="AE558" i="2"/>
  <c r="AD558" i="2"/>
  <c r="AG558" i="2" s="1"/>
  <c r="AL558" i="2" s="1"/>
  <c r="AU558" i="2" s="1"/>
  <c r="AC923" i="2"/>
  <c r="Y923" i="2" s="1"/>
  <c r="Z923" i="2" s="1"/>
  <c r="R925" i="2"/>
  <c r="AE924" i="2"/>
  <c r="AD924" i="2"/>
  <c r="AG924" i="2" s="1"/>
  <c r="AL924" i="2" s="1"/>
  <c r="AU924" i="2" s="1"/>
  <c r="AC1288" i="2"/>
  <c r="Y1288" i="2" s="1"/>
  <c r="Z1288" i="2" s="1"/>
  <c r="R1290" i="2"/>
  <c r="AE1289" i="2"/>
  <c r="AD1289" i="2"/>
  <c r="AG1289" i="2" s="1"/>
  <c r="AL1289" i="2" s="1"/>
  <c r="AU1289" i="2" s="1"/>
  <c r="AC1652" i="2"/>
  <c r="Y1652" i="2" s="1"/>
  <c r="Z1652" i="2" s="1"/>
  <c r="R1654" i="2"/>
  <c r="AE1653" i="2"/>
  <c r="AD1653" i="2"/>
  <c r="AG1653" i="2" s="1"/>
  <c r="AL1653" i="2" s="1"/>
  <c r="AU1653" i="2" s="1"/>
  <c r="AC2017" i="2"/>
  <c r="Y2017" i="2" s="1"/>
  <c r="Z2017" i="2" s="1"/>
  <c r="R2019" i="2"/>
  <c r="AE2018" i="2"/>
  <c r="AD2018" i="2"/>
  <c r="AG2018" i="2" s="1"/>
  <c r="AL2018" i="2" s="1"/>
  <c r="AU2018" i="2" s="1"/>
  <c r="AC2018" i="2" l="1"/>
  <c r="Y2018" i="2" s="1"/>
  <c r="Z2018" i="2" s="1"/>
  <c r="R2020" i="2"/>
  <c r="AE2019" i="2"/>
  <c r="AD2019" i="2"/>
  <c r="AG2019" i="2" s="1"/>
  <c r="AL2019" i="2" s="1"/>
  <c r="AU2019" i="2" s="1"/>
  <c r="AC1653" i="2"/>
  <c r="Y1653" i="2" s="1"/>
  <c r="Z1653" i="2" s="1"/>
  <c r="R1655" i="2"/>
  <c r="AE1654" i="2"/>
  <c r="AD1654" i="2"/>
  <c r="AG1654" i="2" s="1"/>
  <c r="AL1654" i="2" s="1"/>
  <c r="AU1654" i="2" s="1"/>
  <c r="AC1289" i="2"/>
  <c r="Y1289" i="2" s="1"/>
  <c r="Z1289" i="2" s="1"/>
  <c r="R1291" i="2"/>
  <c r="AE1290" i="2"/>
  <c r="AD1290" i="2"/>
  <c r="AG1290" i="2" s="1"/>
  <c r="AL1290" i="2" s="1"/>
  <c r="AU1290" i="2" s="1"/>
  <c r="AC924" i="2"/>
  <c r="Y924" i="2" s="1"/>
  <c r="Z924" i="2" s="1"/>
  <c r="R926" i="2"/>
  <c r="AE925" i="2"/>
  <c r="AD925" i="2"/>
  <c r="AG925" i="2" s="1"/>
  <c r="AL925" i="2" s="1"/>
  <c r="AU925" i="2" s="1"/>
  <c r="AC558" i="2"/>
  <c r="Y558" i="2" s="1"/>
  <c r="Z558" i="2" s="1"/>
  <c r="R560" i="2"/>
  <c r="AE559" i="2"/>
  <c r="AD559" i="2"/>
  <c r="AG559" i="2" s="1"/>
  <c r="AL559" i="2" s="1"/>
  <c r="AU559" i="2" s="1"/>
  <c r="AC193" i="2"/>
  <c r="Y193" i="2" s="1"/>
  <c r="Z193" i="2" s="1"/>
  <c r="R195" i="2"/>
  <c r="AE194" i="2"/>
  <c r="AD194" i="2"/>
  <c r="AG194" i="2" s="1"/>
  <c r="AL194" i="2" s="1"/>
  <c r="AU194" i="2" s="1"/>
  <c r="AC194" i="2" l="1"/>
  <c r="Y194" i="2" s="1"/>
  <c r="Z194" i="2" s="1"/>
  <c r="R196" i="2"/>
  <c r="AE195" i="2"/>
  <c r="AD195" i="2"/>
  <c r="AG195" i="2" s="1"/>
  <c r="AL195" i="2" s="1"/>
  <c r="AU195" i="2" s="1"/>
  <c r="AC559" i="2"/>
  <c r="Y559" i="2" s="1"/>
  <c r="Z559" i="2" s="1"/>
  <c r="R561" i="2"/>
  <c r="AE560" i="2"/>
  <c r="AD560" i="2"/>
  <c r="AG560" i="2" s="1"/>
  <c r="AL560" i="2" s="1"/>
  <c r="AU560" i="2" s="1"/>
  <c r="AC925" i="2"/>
  <c r="Y925" i="2" s="1"/>
  <c r="Z925" i="2" s="1"/>
  <c r="R927" i="2"/>
  <c r="AE926" i="2"/>
  <c r="AD926" i="2"/>
  <c r="AG926" i="2" s="1"/>
  <c r="AL926" i="2" s="1"/>
  <c r="AU926" i="2" s="1"/>
  <c r="AC1290" i="2"/>
  <c r="Y1290" i="2" s="1"/>
  <c r="Z1290" i="2" s="1"/>
  <c r="R1292" i="2"/>
  <c r="AE1291" i="2"/>
  <c r="AD1291" i="2"/>
  <c r="AG1291" i="2" s="1"/>
  <c r="AL1291" i="2" s="1"/>
  <c r="AU1291" i="2" s="1"/>
  <c r="AC1654" i="2"/>
  <c r="Y1654" i="2" s="1"/>
  <c r="Z1654" i="2" s="1"/>
  <c r="R1656" i="2"/>
  <c r="AE1655" i="2"/>
  <c r="AD1655" i="2"/>
  <c r="AG1655" i="2" s="1"/>
  <c r="AL1655" i="2" s="1"/>
  <c r="AU1655" i="2" s="1"/>
  <c r="AC2019" i="2"/>
  <c r="Y2019" i="2" s="1"/>
  <c r="Z2019" i="2" s="1"/>
  <c r="R2021" i="2"/>
  <c r="AE2020" i="2"/>
  <c r="AD2020" i="2"/>
  <c r="AG2020" i="2" s="1"/>
  <c r="AL2020" i="2" s="1"/>
  <c r="AU2020" i="2" s="1"/>
  <c r="AC2020" i="2" l="1"/>
  <c r="Y2020" i="2" s="1"/>
  <c r="Z2020" i="2" s="1"/>
  <c r="R2022" i="2"/>
  <c r="AE2021" i="2"/>
  <c r="AD2021" i="2"/>
  <c r="AG2021" i="2" s="1"/>
  <c r="AL2021" i="2" s="1"/>
  <c r="AU2021" i="2" s="1"/>
  <c r="AC1655" i="2"/>
  <c r="Y1655" i="2" s="1"/>
  <c r="Z1655" i="2" s="1"/>
  <c r="R1657" i="2"/>
  <c r="AE1656" i="2"/>
  <c r="AD1656" i="2"/>
  <c r="AG1656" i="2" s="1"/>
  <c r="AL1656" i="2" s="1"/>
  <c r="AU1656" i="2" s="1"/>
  <c r="AC1291" i="2"/>
  <c r="Y1291" i="2" s="1"/>
  <c r="Z1291" i="2" s="1"/>
  <c r="R1293" i="2"/>
  <c r="AE1292" i="2"/>
  <c r="AD1292" i="2"/>
  <c r="AG1292" i="2" s="1"/>
  <c r="AL1292" i="2" s="1"/>
  <c r="AU1292" i="2" s="1"/>
  <c r="AC926" i="2"/>
  <c r="Y926" i="2" s="1"/>
  <c r="Z926" i="2" s="1"/>
  <c r="R928" i="2"/>
  <c r="AE927" i="2"/>
  <c r="AD927" i="2"/>
  <c r="AG927" i="2" s="1"/>
  <c r="AL927" i="2" s="1"/>
  <c r="AU927" i="2" s="1"/>
  <c r="AC560" i="2"/>
  <c r="Y560" i="2" s="1"/>
  <c r="Z560" i="2" s="1"/>
  <c r="R562" i="2"/>
  <c r="AE561" i="2"/>
  <c r="AD561" i="2"/>
  <c r="AG561" i="2" s="1"/>
  <c r="AL561" i="2" s="1"/>
  <c r="AU561" i="2" s="1"/>
  <c r="AC195" i="2"/>
  <c r="Y195" i="2" s="1"/>
  <c r="Z195" i="2" s="1"/>
  <c r="R197" i="2"/>
  <c r="AE196" i="2"/>
  <c r="AD196" i="2"/>
  <c r="AG196" i="2" s="1"/>
  <c r="AL196" i="2" s="1"/>
  <c r="AU196" i="2" s="1"/>
  <c r="AC196" i="2" l="1"/>
  <c r="Y196" i="2" s="1"/>
  <c r="Z196" i="2" s="1"/>
  <c r="R198" i="2"/>
  <c r="AE197" i="2"/>
  <c r="AD197" i="2"/>
  <c r="AG197" i="2" s="1"/>
  <c r="AL197" i="2" s="1"/>
  <c r="AU197" i="2" s="1"/>
  <c r="AC561" i="2"/>
  <c r="Y561" i="2" s="1"/>
  <c r="Z561" i="2" s="1"/>
  <c r="R563" i="2"/>
  <c r="AE562" i="2"/>
  <c r="AD562" i="2"/>
  <c r="AG562" i="2" s="1"/>
  <c r="AL562" i="2" s="1"/>
  <c r="AU562" i="2" s="1"/>
  <c r="AC927" i="2"/>
  <c r="Y927" i="2" s="1"/>
  <c r="Z927" i="2" s="1"/>
  <c r="R929" i="2"/>
  <c r="AE928" i="2"/>
  <c r="AD928" i="2"/>
  <c r="AG928" i="2" s="1"/>
  <c r="AL928" i="2" s="1"/>
  <c r="AU928" i="2" s="1"/>
  <c r="AC1292" i="2"/>
  <c r="Y1292" i="2" s="1"/>
  <c r="Z1292" i="2" s="1"/>
  <c r="R1294" i="2"/>
  <c r="AE1293" i="2"/>
  <c r="AD1293" i="2"/>
  <c r="AG1293" i="2" s="1"/>
  <c r="AL1293" i="2" s="1"/>
  <c r="AU1293" i="2" s="1"/>
  <c r="AC1656" i="2"/>
  <c r="Y1656" i="2" s="1"/>
  <c r="Z1656" i="2" s="1"/>
  <c r="R1658" i="2"/>
  <c r="AE1657" i="2"/>
  <c r="AD1657" i="2"/>
  <c r="AG1657" i="2" s="1"/>
  <c r="AL1657" i="2" s="1"/>
  <c r="AU1657" i="2" s="1"/>
  <c r="AC2021" i="2"/>
  <c r="Y2021" i="2" s="1"/>
  <c r="Z2021" i="2" s="1"/>
  <c r="R2023" i="2"/>
  <c r="AE2022" i="2"/>
  <c r="AD2022" i="2"/>
  <c r="AG2022" i="2" s="1"/>
  <c r="AL2022" i="2" s="1"/>
  <c r="AU2022" i="2" s="1"/>
  <c r="AC2022" i="2" l="1"/>
  <c r="Y2022" i="2" s="1"/>
  <c r="Z2022" i="2" s="1"/>
  <c r="R2024" i="2"/>
  <c r="AE2023" i="2"/>
  <c r="AD2023" i="2"/>
  <c r="AG2023" i="2" s="1"/>
  <c r="AL2023" i="2" s="1"/>
  <c r="AU2023" i="2" s="1"/>
  <c r="AC1657" i="2"/>
  <c r="Y1657" i="2" s="1"/>
  <c r="Z1657" i="2" s="1"/>
  <c r="R1659" i="2"/>
  <c r="AE1658" i="2"/>
  <c r="AD1658" i="2"/>
  <c r="AG1658" i="2" s="1"/>
  <c r="AL1658" i="2" s="1"/>
  <c r="AU1658" i="2" s="1"/>
  <c r="AC1293" i="2"/>
  <c r="Y1293" i="2" s="1"/>
  <c r="Z1293" i="2" s="1"/>
  <c r="R1295" i="2"/>
  <c r="AE1294" i="2"/>
  <c r="AD1294" i="2"/>
  <c r="AG1294" i="2" s="1"/>
  <c r="AL1294" i="2" s="1"/>
  <c r="AU1294" i="2" s="1"/>
  <c r="AC928" i="2"/>
  <c r="Y928" i="2" s="1"/>
  <c r="Z928" i="2" s="1"/>
  <c r="R930" i="2"/>
  <c r="AE929" i="2"/>
  <c r="AD929" i="2"/>
  <c r="AG929" i="2" s="1"/>
  <c r="AL929" i="2" s="1"/>
  <c r="AU929" i="2" s="1"/>
  <c r="AC562" i="2"/>
  <c r="Y562" i="2" s="1"/>
  <c r="Z562" i="2" s="1"/>
  <c r="R564" i="2"/>
  <c r="AE563" i="2"/>
  <c r="AD563" i="2"/>
  <c r="AG563" i="2" s="1"/>
  <c r="AL563" i="2" s="1"/>
  <c r="AU563" i="2" s="1"/>
  <c r="AC197" i="2"/>
  <c r="Y197" i="2" s="1"/>
  <c r="Z197" i="2" s="1"/>
  <c r="R199" i="2"/>
  <c r="AE198" i="2"/>
  <c r="AD198" i="2"/>
  <c r="AG198" i="2" s="1"/>
  <c r="AL198" i="2" s="1"/>
  <c r="AU198" i="2" s="1"/>
  <c r="AC198" i="2" l="1"/>
  <c r="Y198" i="2" s="1"/>
  <c r="Z198" i="2" s="1"/>
  <c r="R200" i="2"/>
  <c r="AE199" i="2"/>
  <c r="AD199" i="2"/>
  <c r="AG199" i="2" s="1"/>
  <c r="AL199" i="2" s="1"/>
  <c r="AU199" i="2" s="1"/>
  <c r="AC563" i="2"/>
  <c r="Y563" i="2" s="1"/>
  <c r="Z563" i="2" s="1"/>
  <c r="R565" i="2"/>
  <c r="AE564" i="2"/>
  <c r="AD564" i="2"/>
  <c r="AG564" i="2" s="1"/>
  <c r="AL564" i="2" s="1"/>
  <c r="AU564" i="2" s="1"/>
  <c r="AC929" i="2"/>
  <c r="Y929" i="2" s="1"/>
  <c r="Z929" i="2" s="1"/>
  <c r="R931" i="2"/>
  <c r="AE930" i="2"/>
  <c r="AD930" i="2"/>
  <c r="AG930" i="2" s="1"/>
  <c r="AL930" i="2" s="1"/>
  <c r="AU930" i="2" s="1"/>
  <c r="AC1294" i="2"/>
  <c r="Y1294" i="2" s="1"/>
  <c r="Z1294" i="2" s="1"/>
  <c r="R1296" i="2"/>
  <c r="AE1295" i="2"/>
  <c r="AD1295" i="2"/>
  <c r="AG1295" i="2" s="1"/>
  <c r="AL1295" i="2" s="1"/>
  <c r="AU1295" i="2" s="1"/>
  <c r="AC1658" i="2"/>
  <c r="Y1658" i="2" s="1"/>
  <c r="Z1658" i="2" s="1"/>
  <c r="R1660" i="2"/>
  <c r="AE1659" i="2"/>
  <c r="AD1659" i="2"/>
  <c r="AG1659" i="2" s="1"/>
  <c r="AL1659" i="2" s="1"/>
  <c r="AU1659" i="2" s="1"/>
  <c r="AC2023" i="2"/>
  <c r="Y2023" i="2" s="1"/>
  <c r="Z2023" i="2" s="1"/>
  <c r="R2025" i="2"/>
  <c r="AE2024" i="2"/>
  <c r="AD2024" i="2"/>
  <c r="AG2024" i="2" s="1"/>
  <c r="AL2024" i="2" s="1"/>
  <c r="AU2024" i="2" s="1"/>
  <c r="AC2024" i="2" l="1"/>
  <c r="Y2024" i="2" s="1"/>
  <c r="Z2024" i="2" s="1"/>
  <c r="R2026" i="2"/>
  <c r="AE2025" i="2"/>
  <c r="AD2025" i="2"/>
  <c r="AG2025" i="2" s="1"/>
  <c r="AL2025" i="2" s="1"/>
  <c r="AU2025" i="2" s="1"/>
  <c r="AC1659" i="2"/>
  <c r="Y1659" i="2" s="1"/>
  <c r="Z1659" i="2" s="1"/>
  <c r="R1661" i="2"/>
  <c r="AE1660" i="2"/>
  <c r="AD1660" i="2"/>
  <c r="AG1660" i="2" s="1"/>
  <c r="AL1660" i="2" s="1"/>
  <c r="AU1660" i="2" s="1"/>
  <c r="AC1295" i="2"/>
  <c r="Y1295" i="2" s="1"/>
  <c r="Z1295" i="2" s="1"/>
  <c r="R1297" i="2"/>
  <c r="AE1296" i="2"/>
  <c r="AD1296" i="2"/>
  <c r="AG1296" i="2" s="1"/>
  <c r="AL1296" i="2" s="1"/>
  <c r="AU1296" i="2" s="1"/>
  <c r="AC930" i="2"/>
  <c r="Y930" i="2" s="1"/>
  <c r="Z930" i="2" s="1"/>
  <c r="R932" i="2"/>
  <c r="AE931" i="2"/>
  <c r="AD931" i="2"/>
  <c r="AG931" i="2" s="1"/>
  <c r="AL931" i="2" s="1"/>
  <c r="AU931" i="2" s="1"/>
  <c r="AC564" i="2"/>
  <c r="Y564" i="2" s="1"/>
  <c r="Z564" i="2" s="1"/>
  <c r="R566" i="2"/>
  <c r="AE565" i="2"/>
  <c r="AD565" i="2"/>
  <c r="AG565" i="2" s="1"/>
  <c r="AL565" i="2" s="1"/>
  <c r="AU565" i="2" s="1"/>
  <c r="AC199" i="2"/>
  <c r="Y199" i="2" s="1"/>
  <c r="Z199" i="2" s="1"/>
  <c r="R201" i="2"/>
  <c r="AE200" i="2"/>
  <c r="AD200" i="2"/>
  <c r="AG200" i="2" s="1"/>
  <c r="AL200" i="2" s="1"/>
  <c r="AU200" i="2" s="1"/>
  <c r="AC200" i="2" l="1"/>
  <c r="Y200" i="2" s="1"/>
  <c r="Z200" i="2" s="1"/>
  <c r="R202" i="2"/>
  <c r="AE201" i="2"/>
  <c r="AD201" i="2"/>
  <c r="AG201" i="2" s="1"/>
  <c r="AL201" i="2" s="1"/>
  <c r="AU201" i="2" s="1"/>
  <c r="AC565" i="2"/>
  <c r="Y565" i="2" s="1"/>
  <c r="Z565" i="2" s="1"/>
  <c r="R567" i="2"/>
  <c r="AE566" i="2"/>
  <c r="AD566" i="2"/>
  <c r="AG566" i="2" s="1"/>
  <c r="AL566" i="2" s="1"/>
  <c r="AU566" i="2" s="1"/>
  <c r="AC931" i="2"/>
  <c r="Y931" i="2" s="1"/>
  <c r="Z931" i="2" s="1"/>
  <c r="R933" i="2"/>
  <c r="AE932" i="2"/>
  <c r="AC932" i="2" s="1"/>
  <c r="Y932" i="2" s="1"/>
  <c r="Z932" i="2" s="1"/>
  <c r="AD932" i="2"/>
  <c r="AG932" i="2" s="1"/>
  <c r="AL932" i="2" s="1"/>
  <c r="AU932" i="2" s="1"/>
  <c r="AC1296" i="2"/>
  <c r="Y1296" i="2" s="1"/>
  <c r="Z1296" i="2" s="1"/>
  <c r="R1298" i="2"/>
  <c r="AE1297" i="2"/>
  <c r="AC1297" i="2" s="1"/>
  <c r="Y1297" i="2" s="1"/>
  <c r="Z1297" i="2" s="1"/>
  <c r="AD1297" i="2"/>
  <c r="AG1297" i="2" s="1"/>
  <c r="AL1297" i="2" s="1"/>
  <c r="AU1297" i="2" s="1"/>
  <c r="AC1660" i="2"/>
  <c r="Y1660" i="2" s="1"/>
  <c r="Z1660" i="2" s="1"/>
  <c r="R1662" i="2"/>
  <c r="AE1661" i="2"/>
  <c r="AC1661" i="2" s="1"/>
  <c r="Y1661" i="2" s="1"/>
  <c r="Z1661" i="2" s="1"/>
  <c r="AD1661" i="2"/>
  <c r="AG1661" i="2" s="1"/>
  <c r="AL1661" i="2" s="1"/>
  <c r="AU1661" i="2" s="1"/>
  <c r="AC2025" i="2"/>
  <c r="Y2025" i="2" s="1"/>
  <c r="Z2025" i="2" s="1"/>
  <c r="R2027" i="2"/>
  <c r="AE2026" i="2"/>
  <c r="AC2026" i="2" s="1"/>
  <c r="Y2026" i="2" s="1"/>
  <c r="Z2026" i="2" s="1"/>
  <c r="AD2026" i="2"/>
  <c r="AG2026" i="2" s="1"/>
  <c r="AL2026" i="2" s="1"/>
  <c r="AU2026" i="2" s="1"/>
  <c r="R568" i="2" l="1"/>
  <c r="AE567" i="2"/>
  <c r="AD567" i="2"/>
  <c r="AG567" i="2" s="1"/>
  <c r="AL567" i="2" s="1"/>
  <c r="AU567" i="2" s="1"/>
  <c r="R203" i="2"/>
  <c r="AE202" i="2"/>
  <c r="AD202" i="2"/>
  <c r="AG202" i="2" s="1"/>
  <c r="AL202" i="2" s="1"/>
  <c r="AU202" i="2" s="1"/>
  <c r="R2028" i="2"/>
  <c r="AE2027" i="2"/>
  <c r="AD2027" i="2"/>
  <c r="AG2027" i="2" s="1"/>
  <c r="AL2027" i="2" s="1"/>
  <c r="AU2027" i="2" s="1"/>
  <c r="R934" i="2"/>
  <c r="AE933" i="2"/>
  <c r="AD933" i="2"/>
  <c r="AG933" i="2" s="1"/>
  <c r="AL933" i="2" s="1"/>
  <c r="AU933" i="2" s="1"/>
  <c r="R1663" i="2"/>
  <c r="AE1662" i="2"/>
  <c r="AD1662" i="2"/>
  <c r="AG1662" i="2" s="1"/>
  <c r="AL1662" i="2" s="1"/>
  <c r="AU1662" i="2" s="1"/>
  <c r="R1299" i="2"/>
  <c r="AE1298" i="2"/>
  <c r="AD1298" i="2"/>
  <c r="AG1298" i="2" s="1"/>
  <c r="AL1298" i="2" s="1"/>
  <c r="AU1298" i="2" s="1"/>
  <c r="AC566" i="2"/>
  <c r="Y566" i="2" s="1"/>
  <c r="Z566" i="2" s="1"/>
  <c r="AC201" i="2"/>
  <c r="Y201" i="2" s="1"/>
  <c r="Z201" i="2" s="1"/>
  <c r="AC1298" i="2" l="1"/>
  <c r="Y1298" i="2" s="1"/>
  <c r="Z1298" i="2" s="1"/>
  <c r="AC1662" i="2"/>
  <c r="Y1662" i="2" s="1"/>
  <c r="Z1662" i="2" s="1"/>
  <c r="AC933" i="2"/>
  <c r="Y933" i="2" s="1"/>
  <c r="Z933" i="2" s="1"/>
  <c r="AC2027" i="2"/>
  <c r="Y2027" i="2" s="1"/>
  <c r="Z2027" i="2" s="1"/>
  <c r="AC202" i="2"/>
  <c r="Y202" i="2" s="1"/>
  <c r="Z202" i="2" s="1"/>
  <c r="AC567" i="2"/>
  <c r="Y567" i="2" s="1"/>
  <c r="Z567" i="2" s="1"/>
  <c r="R1300" i="2"/>
  <c r="AE1299" i="2"/>
  <c r="AD1299" i="2"/>
  <c r="AG1299" i="2" s="1"/>
  <c r="AL1299" i="2" s="1"/>
  <c r="AU1299" i="2" s="1"/>
  <c r="R1664" i="2"/>
  <c r="AE1663" i="2"/>
  <c r="AD1663" i="2"/>
  <c r="AG1663" i="2" s="1"/>
  <c r="AL1663" i="2" s="1"/>
  <c r="AU1663" i="2" s="1"/>
  <c r="R935" i="2"/>
  <c r="AE934" i="2"/>
  <c r="AD934" i="2"/>
  <c r="AG934" i="2" s="1"/>
  <c r="AL934" i="2" s="1"/>
  <c r="AU934" i="2" s="1"/>
  <c r="R2029" i="2"/>
  <c r="AE2028" i="2"/>
  <c r="AD2028" i="2"/>
  <c r="AG2028" i="2" s="1"/>
  <c r="AL2028" i="2" s="1"/>
  <c r="AU2028" i="2" s="1"/>
  <c r="R204" i="2"/>
  <c r="AE203" i="2"/>
  <c r="AD203" i="2"/>
  <c r="AG203" i="2" s="1"/>
  <c r="AL203" i="2" s="1"/>
  <c r="AU203" i="2" s="1"/>
  <c r="R569" i="2"/>
  <c r="AE568" i="2"/>
  <c r="AD568" i="2"/>
  <c r="AG568" i="2" s="1"/>
  <c r="AL568" i="2" s="1"/>
  <c r="AU568" i="2" s="1"/>
  <c r="AC568" i="2" l="1"/>
  <c r="Y568" i="2" s="1"/>
  <c r="Z568" i="2" s="1"/>
  <c r="AC2028" i="2"/>
  <c r="Y2028" i="2" s="1"/>
  <c r="Z2028" i="2" s="1"/>
  <c r="AC1299" i="2"/>
  <c r="Y1299" i="2" s="1"/>
  <c r="Z1299" i="2" s="1"/>
  <c r="AC203" i="2"/>
  <c r="Y203" i="2" s="1"/>
  <c r="Z203" i="2" s="1"/>
  <c r="AC934" i="2"/>
  <c r="Y934" i="2" s="1"/>
  <c r="Z934" i="2" s="1"/>
  <c r="AC1663" i="2"/>
  <c r="Y1663" i="2" s="1"/>
  <c r="Z1663" i="2" s="1"/>
  <c r="R570" i="2"/>
  <c r="AE569" i="2"/>
  <c r="AD569" i="2"/>
  <c r="AG569" i="2" s="1"/>
  <c r="AL569" i="2" s="1"/>
  <c r="AU569" i="2" s="1"/>
  <c r="R205" i="2"/>
  <c r="AE204" i="2"/>
  <c r="AD204" i="2"/>
  <c r="AG204" i="2" s="1"/>
  <c r="AL204" i="2" s="1"/>
  <c r="AU204" i="2" s="1"/>
  <c r="R2030" i="2"/>
  <c r="AE2029" i="2"/>
  <c r="AD2029" i="2"/>
  <c r="AG2029" i="2" s="1"/>
  <c r="AL2029" i="2" s="1"/>
  <c r="AU2029" i="2" s="1"/>
  <c r="R936" i="2"/>
  <c r="AE935" i="2"/>
  <c r="AD935" i="2"/>
  <c r="AG935" i="2" s="1"/>
  <c r="AL935" i="2" s="1"/>
  <c r="AU935" i="2" s="1"/>
  <c r="R1665" i="2"/>
  <c r="AE1664" i="2"/>
  <c r="AD1664" i="2"/>
  <c r="AG1664" i="2" s="1"/>
  <c r="AL1664" i="2" s="1"/>
  <c r="AU1664" i="2" s="1"/>
  <c r="R1301" i="2"/>
  <c r="AE1300" i="2"/>
  <c r="AD1300" i="2"/>
  <c r="AG1300" i="2" s="1"/>
  <c r="AL1300" i="2" s="1"/>
  <c r="AU1300" i="2" s="1"/>
  <c r="AC1664" i="2" l="1"/>
  <c r="Y1664" i="2" s="1"/>
  <c r="Z1664" i="2" s="1"/>
  <c r="AC204" i="2"/>
  <c r="Y204" i="2" s="1"/>
  <c r="Z204" i="2" s="1"/>
  <c r="AC569" i="2"/>
  <c r="Y569" i="2" s="1"/>
  <c r="Z569" i="2" s="1"/>
  <c r="AC1300" i="2"/>
  <c r="Y1300" i="2" s="1"/>
  <c r="Z1300" i="2" s="1"/>
  <c r="AC935" i="2"/>
  <c r="Y935" i="2" s="1"/>
  <c r="Z935" i="2" s="1"/>
  <c r="AC2029" i="2"/>
  <c r="Y2029" i="2" s="1"/>
  <c r="Z2029" i="2" s="1"/>
  <c r="R1302" i="2"/>
  <c r="AE1301" i="2"/>
  <c r="AD1301" i="2"/>
  <c r="AG1301" i="2" s="1"/>
  <c r="AL1301" i="2" s="1"/>
  <c r="AU1301" i="2" s="1"/>
  <c r="R1666" i="2"/>
  <c r="AE1665" i="2"/>
  <c r="AD1665" i="2"/>
  <c r="AG1665" i="2" s="1"/>
  <c r="AL1665" i="2" s="1"/>
  <c r="AU1665" i="2" s="1"/>
  <c r="R937" i="2"/>
  <c r="AE936" i="2"/>
  <c r="AD936" i="2"/>
  <c r="AG936" i="2" s="1"/>
  <c r="AL936" i="2" s="1"/>
  <c r="AU936" i="2" s="1"/>
  <c r="R2031" i="2"/>
  <c r="AE2030" i="2"/>
  <c r="AD2030" i="2"/>
  <c r="AG2030" i="2" s="1"/>
  <c r="AL2030" i="2" s="1"/>
  <c r="AU2030" i="2" s="1"/>
  <c r="R206" i="2"/>
  <c r="AE205" i="2"/>
  <c r="AD205" i="2"/>
  <c r="AG205" i="2" s="1"/>
  <c r="AL205" i="2" s="1"/>
  <c r="AU205" i="2" s="1"/>
  <c r="R571" i="2"/>
  <c r="AE570" i="2"/>
  <c r="AD570" i="2"/>
  <c r="AG570" i="2" s="1"/>
  <c r="AL570" i="2" s="1"/>
  <c r="AU570" i="2" s="1"/>
  <c r="AC570" i="2" l="1"/>
  <c r="Y570" i="2" s="1"/>
  <c r="Z570" i="2" s="1"/>
  <c r="AC2030" i="2"/>
  <c r="Y2030" i="2" s="1"/>
  <c r="Z2030" i="2" s="1"/>
  <c r="AC1301" i="2"/>
  <c r="Y1301" i="2" s="1"/>
  <c r="Z1301" i="2" s="1"/>
  <c r="AC205" i="2"/>
  <c r="Y205" i="2" s="1"/>
  <c r="Z205" i="2" s="1"/>
  <c r="AC936" i="2"/>
  <c r="Y936" i="2" s="1"/>
  <c r="Z936" i="2" s="1"/>
  <c r="AC1665" i="2"/>
  <c r="Y1665" i="2" s="1"/>
  <c r="Z1665" i="2" s="1"/>
  <c r="R572" i="2"/>
  <c r="AE571" i="2"/>
  <c r="AD571" i="2"/>
  <c r="AG571" i="2" s="1"/>
  <c r="AL571" i="2" s="1"/>
  <c r="AU571" i="2" s="1"/>
  <c r="R207" i="2"/>
  <c r="AE206" i="2"/>
  <c r="AD206" i="2"/>
  <c r="AG206" i="2" s="1"/>
  <c r="AL206" i="2" s="1"/>
  <c r="AU206" i="2" s="1"/>
  <c r="R2032" i="2"/>
  <c r="AE2031" i="2"/>
  <c r="AD2031" i="2"/>
  <c r="AG2031" i="2" s="1"/>
  <c r="AL2031" i="2" s="1"/>
  <c r="AU2031" i="2" s="1"/>
  <c r="R938" i="2"/>
  <c r="AE937" i="2"/>
  <c r="AD937" i="2"/>
  <c r="AG937" i="2" s="1"/>
  <c r="AL937" i="2" s="1"/>
  <c r="AU937" i="2" s="1"/>
  <c r="R1667" i="2"/>
  <c r="AE1666" i="2"/>
  <c r="AD1666" i="2"/>
  <c r="AG1666" i="2" s="1"/>
  <c r="AL1666" i="2" s="1"/>
  <c r="AU1666" i="2" s="1"/>
  <c r="R1303" i="2"/>
  <c r="AE1302" i="2"/>
  <c r="AD1302" i="2"/>
  <c r="AG1302" i="2" s="1"/>
  <c r="AL1302" i="2" s="1"/>
  <c r="AU1302" i="2" s="1"/>
  <c r="AC1666" i="2" l="1"/>
  <c r="Y1666" i="2" s="1"/>
  <c r="Z1666" i="2" s="1"/>
  <c r="AC2031" i="2"/>
  <c r="Y2031" i="2" s="1"/>
  <c r="Z2031" i="2" s="1"/>
  <c r="AC571" i="2"/>
  <c r="Y571" i="2" s="1"/>
  <c r="Z571" i="2" s="1"/>
  <c r="AC1302" i="2"/>
  <c r="Y1302" i="2" s="1"/>
  <c r="Z1302" i="2" s="1"/>
  <c r="AC937" i="2"/>
  <c r="Y937" i="2" s="1"/>
  <c r="Z937" i="2" s="1"/>
  <c r="AC206" i="2"/>
  <c r="Y206" i="2" s="1"/>
  <c r="Z206" i="2" s="1"/>
  <c r="R1304" i="2"/>
  <c r="AE1303" i="2"/>
  <c r="AD1303" i="2"/>
  <c r="AG1303" i="2" s="1"/>
  <c r="AL1303" i="2" s="1"/>
  <c r="AU1303" i="2" s="1"/>
  <c r="R1668" i="2"/>
  <c r="AE1667" i="2"/>
  <c r="AD1667" i="2"/>
  <c r="AG1667" i="2" s="1"/>
  <c r="AL1667" i="2" s="1"/>
  <c r="AU1667" i="2" s="1"/>
  <c r="R939" i="2"/>
  <c r="AE938" i="2"/>
  <c r="AD938" i="2"/>
  <c r="AG938" i="2" s="1"/>
  <c r="AL938" i="2" s="1"/>
  <c r="AU938" i="2" s="1"/>
  <c r="R2033" i="2"/>
  <c r="AE2032" i="2"/>
  <c r="AD2032" i="2"/>
  <c r="AG2032" i="2" s="1"/>
  <c r="AL2032" i="2" s="1"/>
  <c r="AU2032" i="2" s="1"/>
  <c r="R208" i="2"/>
  <c r="AE207" i="2"/>
  <c r="AD207" i="2"/>
  <c r="AG207" i="2" s="1"/>
  <c r="AL207" i="2" s="1"/>
  <c r="AU207" i="2" s="1"/>
  <c r="R573" i="2"/>
  <c r="AE572" i="2"/>
  <c r="AD572" i="2"/>
  <c r="AG572" i="2" s="1"/>
  <c r="AL572" i="2" s="1"/>
  <c r="AU572" i="2" s="1"/>
  <c r="AC2032" i="2" l="1"/>
  <c r="Y2032" i="2" s="1"/>
  <c r="Z2032" i="2" s="1"/>
  <c r="AC1667" i="2"/>
  <c r="Y1667" i="2" s="1"/>
  <c r="Z1667" i="2" s="1"/>
  <c r="AC1303" i="2"/>
  <c r="Y1303" i="2" s="1"/>
  <c r="Z1303" i="2" s="1"/>
  <c r="AC572" i="2"/>
  <c r="Y572" i="2" s="1"/>
  <c r="Z572" i="2" s="1"/>
  <c r="AC207" i="2"/>
  <c r="Y207" i="2" s="1"/>
  <c r="Z207" i="2" s="1"/>
  <c r="AC938" i="2"/>
  <c r="Y938" i="2" s="1"/>
  <c r="Z938" i="2" s="1"/>
  <c r="R574" i="2"/>
  <c r="AE573" i="2"/>
  <c r="AD573" i="2"/>
  <c r="AG573" i="2" s="1"/>
  <c r="AL573" i="2" s="1"/>
  <c r="AU573" i="2" s="1"/>
  <c r="R209" i="2"/>
  <c r="AE208" i="2"/>
  <c r="AD208" i="2"/>
  <c r="AG208" i="2" s="1"/>
  <c r="AL208" i="2" s="1"/>
  <c r="AU208" i="2" s="1"/>
  <c r="R2034" i="2"/>
  <c r="AE2033" i="2"/>
  <c r="AD2033" i="2"/>
  <c r="AG2033" i="2" s="1"/>
  <c r="AL2033" i="2" s="1"/>
  <c r="AU2033" i="2" s="1"/>
  <c r="R940" i="2"/>
  <c r="AE939" i="2"/>
  <c r="AD939" i="2"/>
  <c r="AG939" i="2" s="1"/>
  <c r="AL939" i="2" s="1"/>
  <c r="AU939" i="2" s="1"/>
  <c r="R1669" i="2"/>
  <c r="AE1668" i="2"/>
  <c r="AD1668" i="2"/>
  <c r="AG1668" i="2" s="1"/>
  <c r="AL1668" i="2" s="1"/>
  <c r="AU1668" i="2" s="1"/>
  <c r="R1305" i="2"/>
  <c r="AE1304" i="2"/>
  <c r="AD1304" i="2"/>
  <c r="AG1304" i="2" s="1"/>
  <c r="AL1304" i="2" s="1"/>
  <c r="AU1304" i="2" s="1"/>
  <c r="AC939" i="2" l="1"/>
  <c r="Y939" i="2" s="1"/>
  <c r="Z939" i="2" s="1"/>
  <c r="AC573" i="2"/>
  <c r="Y573" i="2" s="1"/>
  <c r="Z573" i="2" s="1"/>
  <c r="AC1304" i="2"/>
  <c r="Y1304" i="2" s="1"/>
  <c r="Z1304" i="2" s="1"/>
  <c r="AC1668" i="2"/>
  <c r="Y1668" i="2" s="1"/>
  <c r="Z1668" i="2" s="1"/>
  <c r="AC2033" i="2"/>
  <c r="Y2033" i="2" s="1"/>
  <c r="Z2033" i="2" s="1"/>
  <c r="AC208" i="2"/>
  <c r="Y208" i="2" s="1"/>
  <c r="Z208" i="2" s="1"/>
  <c r="R1306" i="2"/>
  <c r="AE1305" i="2"/>
  <c r="AD1305" i="2"/>
  <c r="AG1305" i="2" s="1"/>
  <c r="AL1305" i="2" s="1"/>
  <c r="AU1305" i="2" s="1"/>
  <c r="R1670" i="2"/>
  <c r="AE1669" i="2"/>
  <c r="AD1669" i="2"/>
  <c r="AG1669" i="2" s="1"/>
  <c r="AL1669" i="2" s="1"/>
  <c r="AU1669" i="2" s="1"/>
  <c r="R941" i="2"/>
  <c r="AE940" i="2"/>
  <c r="AD940" i="2"/>
  <c r="AG940" i="2" s="1"/>
  <c r="AL940" i="2" s="1"/>
  <c r="AU940" i="2" s="1"/>
  <c r="R2035" i="2"/>
  <c r="AE2034" i="2"/>
  <c r="AD2034" i="2"/>
  <c r="AG2034" i="2" s="1"/>
  <c r="AL2034" i="2" s="1"/>
  <c r="AU2034" i="2" s="1"/>
  <c r="R210" i="2"/>
  <c r="AE209" i="2"/>
  <c r="AD209" i="2"/>
  <c r="AG209" i="2" s="1"/>
  <c r="AL209" i="2" s="1"/>
  <c r="AU209" i="2" s="1"/>
  <c r="R575" i="2"/>
  <c r="AE574" i="2"/>
  <c r="AD574" i="2"/>
  <c r="AG574" i="2" s="1"/>
  <c r="AL574" i="2" s="1"/>
  <c r="AU574" i="2" s="1"/>
  <c r="AC2034" i="2" l="1"/>
  <c r="Y2034" i="2" s="1"/>
  <c r="Z2034" i="2" s="1"/>
  <c r="AC574" i="2"/>
  <c r="Y574" i="2" s="1"/>
  <c r="Z574" i="2" s="1"/>
  <c r="AC209" i="2"/>
  <c r="Y209" i="2" s="1"/>
  <c r="Z209" i="2" s="1"/>
  <c r="AC940" i="2"/>
  <c r="Y940" i="2" s="1"/>
  <c r="Z940" i="2" s="1"/>
  <c r="AC1669" i="2"/>
  <c r="Y1669" i="2" s="1"/>
  <c r="Z1669" i="2" s="1"/>
  <c r="AC1305" i="2"/>
  <c r="Y1305" i="2" s="1"/>
  <c r="Z1305" i="2" s="1"/>
  <c r="R576" i="2"/>
  <c r="AE575" i="2"/>
  <c r="AD575" i="2"/>
  <c r="AG575" i="2" s="1"/>
  <c r="AL575" i="2" s="1"/>
  <c r="AU575" i="2" s="1"/>
  <c r="R211" i="2"/>
  <c r="AE210" i="2"/>
  <c r="AD210" i="2"/>
  <c r="AG210" i="2" s="1"/>
  <c r="AL210" i="2" s="1"/>
  <c r="AU210" i="2" s="1"/>
  <c r="R2036" i="2"/>
  <c r="AE2035" i="2"/>
  <c r="AD2035" i="2"/>
  <c r="AG2035" i="2" s="1"/>
  <c r="AL2035" i="2" s="1"/>
  <c r="AU2035" i="2" s="1"/>
  <c r="R942" i="2"/>
  <c r="AE941" i="2"/>
  <c r="AD941" i="2"/>
  <c r="AG941" i="2" s="1"/>
  <c r="AL941" i="2" s="1"/>
  <c r="AU941" i="2" s="1"/>
  <c r="R1671" i="2"/>
  <c r="AE1670" i="2"/>
  <c r="AD1670" i="2"/>
  <c r="AG1670" i="2" s="1"/>
  <c r="AL1670" i="2" s="1"/>
  <c r="AU1670" i="2" s="1"/>
  <c r="R1307" i="2"/>
  <c r="AE1306" i="2"/>
  <c r="AD1306" i="2"/>
  <c r="AG1306" i="2" s="1"/>
  <c r="AL1306" i="2" s="1"/>
  <c r="AU1306" i="2" s="1"/>
  <c r="AC941" i="2" l="1"/>
  <c r="Y941" i="2" s="1"/>
  <c r="Z941" i="2" s="1"/>
  <c r="AC575" i="2"/>
  <c r="Y575" i="2" s="1"/>
  <c r="Z575" i="2" s="1"/>
  <c r="AC1306" i="2"/>
  <c r="Y1306" i="2" s="1"/>
  <c r="Z1306" i="2" s="1"/>
  <c r="AC1670" i="2"/>
  <c r="Y1670" i="2" s="1"/>
  <c r="Z1670" i="2" s="1"/>
  <c r="AC2035" i="2"/>
  <c r="Y2035" i="2" s="1"/>
  <c r="Z2035" i="2" s="1"/>
  <c r="AC210" i="2"/>
  <c r="Y210" i="2" s="1"/>
  <c r="Z210" i="2" s="1"/>
  <c r="R1308" i="2"/>
  <c r="AE1307" i="2"/>
  <c r="AD1307" i="2"/>
  <c r="AG1307" i="2" s="1"/>
  <c r="AL1307" i="2" s="1"/>
  <c r="AU1307" i="2" s="1"/>
  <c r="R1672" i="2"/>
  <c r="AE1671" i="2"/>
  <c r="AD1671" i="2"/>
  <c r="AG1671" i="2" s="1"/>
  <c r="AL1671" i="2" s="1"/>
  <c r="AU1671" i="2" s="1"/>
  <c r="R943" i="2"/>
  <c r="AE942" i="2"/>
  <c r="AD942" i="2"/>
  <c r="AG942" i="2" s="1"/>
  <c r="AL942" i="2" s="1"/>
  <c r="AU942" i="2" s="1"/>
  <c r="R2037" i="2"/>
  <c r="AE2036" i="2"/>
  <c r="AD2036" i="2"/>
  <c r="AG2036" i="2" s="1"/>
  <c r="AL2036" i="2" s="1"/>
  <c r="AU2036" i="2" s="1"/>
  <c r="R212" i="2"/>
  <c r="AE211" i="2"/>
  <c r="AD211" i="2"/>
  <c r="AG211" i="2" s="1"/>
  <c r="AL211" i="2" s="1"/>
  <c r="AU211" i="2" s="1"/>
  <c r="R577" i="2"/>
  <c r="AE576" i="2"/>
  <c r="AD576" i="2"/>
  <c r="AG576" i="2" s="1"/>
  <c r="AL576" i="2" s="1"/>
  <c r="AU576" i="2" s="1"/>
  <c r="AC576" i="2" l="1"/>
  <c r="Y576" i="2" s="1"/>
  <c r="Z576" i="2" s="1"/>
  <c r="AC2036" i="2"/>
  <c r="Y2036" i="2" s="1"/>
  <c r="Z2036" i="2" s="1"/>
  <c r="AC1307" i="2"/>
  <c r="Y1307" i="2" s="1"/>
  <c r="Z1307" i="2" s="1"/>
  <c r="AC211" i="2"/>
  <c r="Y211" i="2" s="1"/>
  <c r="Z211" i="2" s="1"/>
  <c r="AC942" i="2"/>
  <c r="Y942" i="2" s="1"/>
  <c r="Z942" i="2" s="1"/>
  <c r="AC1671" i="2"/>
  <c r="Y1671" i="2" s="1"/>
  <c r="Z1671" i="2" s="1"/>
  <c r="R578" i="2"/>
  <c r="AE577" i="2"/>
  <c r="AD577" i="2"/>
  <c r="AG577" i="2" s="1"/>
  <c r="AL577" i="2" s="1"/>
  <c r="AU577" i="2" s="1"/>
  <c r="R213" i="2"/>
  <c r="AE212" i="2"/>
  <c r="AD212" i="2"/>
  <c r="AG212" i="2" s="1"/>
  <c r="AL212" i="2" s="1"/>
  <c r="AU212" i="2" s="1"/>
  <c r="R2038" i="2"/>
  <c r="AE2037" i="2"/>
  <c r="AD2037" i="2"/>
  <c r="AG2037" i="2" s="1"/>
  <c r="AL2037" i="2" s="1"/>
  <c r="AU2037" i="2" s="1"/>
  <c r="R944" i="2"/>
  <c r="AE943" i="2"/>
  <c r="AD943" i="2"/>
  <c r="AG943" i="2" s="1"/>
  <c r="AL943" i="2" s="1"/>
  <c r="AU943" i="2" s="1"/>
  <c r="R1673" i="2"/>
  <c r="AE1672" i="2"/>
  <c r="AD1672" i="2"/>
  <c r="AG1672" i="2" s="1"/>
  <c r="AL1672" i="2" s="1"/>
  <c r="AU1672" i="2" s="1"/>
  <c r="R1309" i="2"/>
  <c r="AE1308" i="2"/>
  <c r="AD1308" i="2"/>
  <c r="AG1308" i="2" s="1"/>
  <c r="AL1308" i="2" s="1"/>
  <c r="AU1308" i="2" s="1"/>
  <c r="AC1672" i="2" l="1"/>
  <c r="Y1672" i="2" s="1"/>
  <c r="Z1672" i="2" s="1"/>
  <c r="AC1308" i="2"/>
  <c r="Y1308" i="2" s="1"/>
  <c r="Z1308" i="2" s="1"/>
  <c r="AC943" i="2"/>
  <c r="Y943" i="2" s="1"/>
  <c r="Z943" i="2" s="1"/>
  <c r="AC2037" i="2"/>
  <c r="Y2037" i="2" s="1"/>
  <c r="Z2037" i="2" s="1"/>
  <c r="AC212" i="2"/>
  <c r="Y212" i="2" s="1"/>
  <c r="Z212" i="2" s="1"/>
  <c r="AC577" i="2"/>
  <c r="Y577" i="2" s="1"/>
  <c r="Z577" i="2" s="1"/>
  <c r="R1310" i="2"/>
  <c r="AE1309" i="2"/>
  <c r="AD1309" i="2"/>
  <c r="AG1309" i="2" s="1"/>
  <c r="AL1309" i="2" s="1"/>
  <c r="AU1309" i="2" s="1"/>
  <c r="R1674" i="2"/>
  <c r="AE1673" i="2"/>
  <c r="AD1673" i="2"/>
  <c r="AG1673" i="2" s="1"/>
  <c r="AL1673" i="2" s="1"/>
  <c r="AU1673" i="2" s="1"/>
  <c r="R945" i="2"/>
  <c r="AE944" i="2"/>
  <c r="AD944" i="2"/>
  <c r="AG944" i="2" s="1"/>
  <c r="AL944" i="2" s="1"/>
  <c r="AU944" i="2" s="1"/>
  <c r="R2039" i="2"/>
  <c r="AE2038" i="2"/>
  <c r="AD2038" i="2"/>
  <c r="AG2038" i="2" s="1"/>
  <c r="AL2038" i="2" s="1"/>
  <c r="AU2038" i="2" s="1"/>
  <c r="R214" i="2"/>
  <c r="AE213" i="2"/>
  <c r="AD213" i="2"/>
  <c r="AG213" i="2" s="1"/>
  <c r="AL213" i="2" s="1"/>
  <c r="AU213" i="2" s="1"/>
  <c r="R579" i="2"/>
  <c r="AE578" i="2"/>
  <c r="AD578" i="2"/>
  <c r="AG578" i="2" s="1"/>
  <c r="AL578" i="2" s="1"/>
  <c r="AU578" i="2" s="1"/>
  <c r="AC578" i="2" l="1"/>
  <c r="Y578" i="2" s="1"/>
  <c r="Z578" i="2" s="1"/>
  <c r="AC2038" i="2"/>
  <c r="Y2038" i="2" s="1"/>
  <c r="Z2038" i="2" s="1"/>
  <c r="AC1673" i="2"/>
  <c r="Y1673" i="2" s="1"/>
  <c r="Z1673" i="2" s="1"/>
  <c r="AC213" i="2"/>
  <c r="Y213" i="2" s="1"/>
  <c r="Z213" i="2" s="1"/>
  <c r="AC944" i="2"/>
  <c r="Y944" i="2" s="1"/>
  <c r="Z944" i="2" s="1"/>
  <c r="AC1309" i="2"/>
  <c r="Y1309" i="2" s="1"/>
  <c r="Z1309" i="2" s="1"/>
  <c r="R580" i="2"/>
  <c r="AE579" i="2"/>
  <c r="AD579" i="2"/>
  <c r="AG579" i="2" s="1"/>
  <c r="AL579" i="2" s="1"/>
  <c r="AU579" i="2" s="1"/>
  <c r="R215" i="2"/>
  <c r="AE214" i="2"/>
  <c r="AD214" i="2"/>
  <c r="AG214" i="2" s="1"/>
  <c r="AL214" i="2" s="1"/>
  <c r="AU214" i="2" s="1"/>
  <c r="R2040" i="2"/>
  <c r="AE2039" i="2"/>
  <c r="AD2039" i="2"/>
  <c r="AG2039" i="2" s="1"/>
  <c r="AL2039" i="2" s="1"/>
  <c r="AU2039" i="2" s="1"/>
  <c r="R946" i="2"/>
  <c r="AE945" i="2"/>
  <c r="AD945" i="2"/>
  <c r="AG945" i="2" s="1"/>
  <c r="AL945" i="2" s="1"/>
  <c r="AU945" i="2" s="1"/>
  <c r="R1675" i="2"/>
  <c r="AE1674" i="2"/>
  <c r="AD1674" i="2"/>
  <c r="AG1674" i="2" s="1"/>
  <c r="AL1674" i="2" s="1"/>
  <c r="AU1674" i="2" s="1"/>
  <c r="R1311" i="2"/>
  <c r="AE1310" i="2"/>
  <c r="AD1310" i="2"/>
  <c r="AG1310" i="2" s="1"/>
  <c r="AL1310" i="2" s="1"/>
  <c r="AU1310" i="2" s="1"/>
  <c r="AC1310" i="2" l="1"/>
  <c r="Y1310" i="2" s="1"/>
  <c r="Z1310" i="2" s="1"/>
  <c r="AC945" i="2"/>
  <c r="Y945" i="2" s="1"/>
  <c r="Z945" i="2" s="1"/>
  <c r="AC214" i="2"/>
  <c r="Y214" i="2" s="1"/>
  <c r="Z214" i="2" s="1"/>
  <c r="AC579" i="2"/>
  <c r="Y579" i="2" s="1"/>
  <c r="Z579" i="2" s="1"/>
  <c r="AC1674" i="2"/>
  <c r="Y1674" i="2" s="1"/>
  <c r="Z1674" i="2" s="1"/>
  <c r="AC2039" i="2"/>
  <c r="Y2039" i="2" s="1"/>
  <c r="Z2039" i="2" s="1"/>
  <c r="R1312" i="2"/>
  <c r="AE1311" i="2"/>
  <c r="AC1311" i="2" s="1"/>
  <c r="Y1311" i="2" s="1"/>
  <c r="Z1311" i="2" s="1"/>
  <c r="AD1311" i="2"/>
  <c r="AG1311" i="2" s="1"/>
  <c r="AL1311" i="2" s="1"/>
  <c r="AU1311" i="2" s="1"/>
  <c r="R1676" i="2"/>
  <c r="AE1675" i="2"/>
  <c r="AC1675" i="2" s="1"/>
  <c r="Y1675" i="2" s="1"/>
  <c r="Z1675" i="2" s="1"/>
  <c r="AD1675" i="2"/>
  <c r="AG1675" i="2" s="1"/>
  <c r="AL1675" i="2" s="1"/>
  <c r="AU1675" i="2" s="1"/>
  <c r="R947" i="2"/>
  <c r="AE946" i="2"/>
  <c r="AC946" i="2" s="1"/>
  <c r="Y946" i="2" s="1"/>
  <c r="Z946" i="2" s="1"/>
  <c r="AD946" i="2"/>
  <c r="AG946" i="2" s="1"/>
  <c r="AL946" i="2" s="1"/>
  <c r="AU946" i="2" s="1"/>
  <c r="R2041" i="2"/>
  <c r="AE2040" i="2"/>
  <c r="AC2040" i="2" s="1"/>
  <c r="Y2040" i="2" s="1"/>
  <c r="Z2040" i="2" s="1"/>
  <c r="AD2040" i="2"/>
  <c r="AG2040" i="2" s="1"/>
  <c r="AL2040" i="2" s="1"/>
  <c r="AU2040" i="2" s="1"/>
  <c r="R216" i="2"/>
  <c r="AE215" i="2"/>
  <c r="AD215" i="2"/>
  <c r="AG215" i="2" s="1"/>
  <c r="AL215" i="2" s="1"/>
  <c r="AU215" i="2" s="1"/>
  <c r="R581" i="2"/>
  <c r="AE580" i="2"/>
  <c r="AD580" i="2"/>
  <c r="AG580" i="2" s="1"/>
  <c r="AL580" i="2" s="1"/>
  <c r="AU580" i="2" s="1"/>
  <c r="AC580" i="2" l="1"/>
  <c r="Y580" i="2" s="1"/>
  <c r="Z580" i="2" s="1"/>
  <c r="AC215" i="2"/>
  <c r="Y215" i="2" s="1"/>
  <c r="Z215" i="2" s="1"/>
  <c r="R582" i="2"/>
  <c r="AE581" i="2"/>
  <c r="AC581" i="2" s="1"/>
  <c r="Y581" i="2" s="1"/>
  <c r="Z581" i="2" s="1"/>
  <c r="AD581" i="2"/>
  <c r="AG581" i="2" s="1"/>
  <c r="AL581" i="2" s="1"/>
  <c r="AU581" i="2" s="1"/>
  <c r="R217" i="2"/>
  <c r="AE216" i="2"/>
  <c r="AC216" i="2" s="1"/>
  <c r="Y216" i="2" s="1"/>
  <c r="Z216" i="2" s="1"/>
  <c r="AD216" i="2"/>
  <c r="AG216" i="2" s="1"/>
  <c r="AL216" i="2" s="1"/>
  <c r="AU216" i="2" s="1"/>
  <c r="R2042" i="2"/>
  <c r="AE2041" i="2"/>
  <c r="AC2041" i="2" s="1"/>
  <c r="Y2041" i="2" s="1"/>
  <c r="Z2041" i="2" s="1"/>
  <c r="AD2041" i="2"/>
  <c r="AG2041" i="2" s="1"/>
  <c r="AL2041" i="2" s="1"/>
  <c r="AU2041" i="2" s="1"/>
  <c r="R948" i="2"/>
  <c r="AE947" i="2"/>
  <c r="AC947" i="2" s="1"/>
  <c r="Y947" i="2" s="1"/>
  <c r="Z947" i="2" s="1"/>
  <c r="AD947" i="2"/>
  <c r="AG947" i="2" s="1"/>
  <c r="AL947" i="2" s="1"/>
  <c r="AU947" i="2" s="1"/>
  <c r="R1677" i="2"/>
  <c r="AE1676" i="2"/>
  <c r="AC1676" i="2" s="1"/>
  <c r="Y1676" i="2" s="1"/>
  <c r="Z1676" i="2" s="1"/>
  <c r="AD1676" i="2"/>
  <c r="AG1676" i="2" s="1"/>
  <c r="AL1676" i="2" s="1"/>
  <c r="AU1676" i="2" s="1"/>
  <c r="R1313" i="2"/>
  <c r="AE1312" i="2"/>
  <c r="AD1312" i="2"/>
  <c r="AG1312" i="2" s="1"/>
  <c r="AL1312" i="2" s="1"/>
  <c r="AU1312" i="2" s="1"/>
  <c r="R1314" i="2" l="1"/>
  <c r="AE1313" i="2"/>
  <c r="AD1313" i="2"/>
  <c r="AG1313" i="2" s="1"/>
  <c r="AL1313" i="2" s="1"/>
  <c r="AU1313" i="2" s="1"/>
  <c r="R1678" i="2"/>
  <c r="AE1677" i="2"/>
  <c r="AD1677" i="2"/>
  <c r="AG1677" i="2" s="1"/>
  <c r="AL1677" i="2" s="1"/>
  <c r="AU1677" i="2" s="1"/>
  <c r="R949" i="2"/>
  <c r="AE948" i="2"/>
  <c r="AD948" i="2"/>
  <c r="AG948" i="2" s="1"/>
  <c r="AL948" i="2" s="1"/>
  <c r="AU948" i="2" s="1"/>
  <c r="R2043" i="2"/>
  <c r="AE2042" i="2"/>
  <c r="AD2042" i="2"/>
  <c r="AG2042" i="2" s="1"/>
  <c r="AL2042" i="2" s="1"/>
  <c r="AU2042" i="2" s="1"/>
  <c r="R218" i="2"/>
  <c r="AE217" i="2"/>
  <c r="AD217" i="2"/>
  <c r="AG217" i="2" s="1"/>
  <c r="AL217" i="2" s="1"/>
  <c r="AU217" i="2" s="1"/>
  <c r="R583" i="2"/>
  <c r="AE582" i="2"/>
  <c r="AD582" i="2"/>
  <c r="AG582" i="2" s="1"/>
  <c r="AL582" i="2" s="1"/>
  <c r="AU582" i="2" s="1"/>
  <c r="AC1312" i="2"/>
  <c r="Y1312" i="2" s="1"/>
  <c r="Z1312" i="2" s="1"/>
  <c r="AC582" i="2" l="1"/>
  <c r="Y582" i="2" s="1"/>
  <c r="Z582" i="2" s="1"/>
  <c r="AC217" i="2"/>
  <c r="Y217" i="2" s="1"/>
  <c r="Z217" i="2" s="1"/>
  <c r="AC2042" i="2"/>
  <c r="Y2042" i="2" s="1"/>
  <c r="Z2042" i="2" s="1"/>
  <c r="AC948" i="2"/>
  <c r="Y948" i="2" s="1"/>
  <c r="Z948" i="2" s="1"/>
  <c r="AC1677" i="2"/>
  <c r="Y1677" i="2" s="1"/>
  <c r="Z1677" i="2" s="1"/>
  <c r="AC1313" i="2"/>
  <c r="Y1313" i="2" s="1"/>
  <c r="Z1313" i="2" s="1"/>
  <c r="R584" i="2"/>
  <c r="AE583" i="2"/>
  <c r="AD583" i="2"/>
  <c r="AG583" i="2" s="1"/>
  <c r="AL583" i="2" s="1"/>
  <c r="AU583" i="2" s="1"/>
  <c r="R219" i="2"/>
  <c r="AE218" i="2"/>
  <c r="AD218" i="2"/>
  <c r="AG218" i="2" s="1"/>
  <c r="AL218" i="2" s="1"/>
  <c r="AU218" i="2" s="1"/>
  <c r="R2044" i="2"/>
  <c r="AE2043" i="2"/>
  <c r="AD2043" i="2"/>
  <c r="AG2043" i="2" s="1"/>
  <c r="AL2043" i="2" s="1"/>
  <c r="AU2043" i="2" s="1"/>
  <c r="R950" i="2"/>
  <c r="AE949" i="2"/>
  <c r="AD949" i="2"/>
  <c r="AG949" i="2" s="1"/>
  <c r="AL949" i="2" s="1"/>
  <c r="AU949" i="2" s="1"/>
  <c r="R1679" i="2"/>
  <c r="AE1678" i="2"/>
  <c r="AD1678" i="2"/>
  <c r="AG1678" i="2" s="1"/>
  <c r="AL1678" i="2" s="1"/>
  <c r="AU1678" i="2" s="1"/>
  <c r="R1315" i="2"/>
  <c r="AE1314" i="2"/>
  <c r="AD1314" i="2"/>
  <c r="AG1314" i="2" s="1"/>
  <c r="AL1314" i="2" s="1"/>
  <c r="AU1314" i="2" s="1"/>
  <c r="R1316" i="2" l="1"/>
  <c r="AE1315" i="2"/>
  <c r="AD1315" i="2"/>
  <c r="AG1315" i="2" s="1"/>
  <c r="AL1315" i="2" s="1"/>
  <c r="AU1315" i="2" s="1"/>
  <c r="R1680" i="2"/>
  <c r="AE1679" i="2"/>
  <c r="AD1679" i="2"/>
  <c r="AG1679" i="2" s="1"/>
  <c r="AL1679" i="2" s="1"/>
  <c r="AU1679" i="2" s="1"/>
  <c r="R951" i="2"/>
  <c r="AE950" i="2"/>
  <c r="AD950" i="2"/>
  <c r="AG950" i="2" s="1"/>
  <c r="AL950" i="2" s="1"/>
  <c r="AU950" i="2" s="1"/>
  <c r="R2045" i="2"/>
  <c r="AE2044" i="2"/>
  <c r="AD2044" i="2"/>
  <c r="AG2044" i="2" s="1"/>
  <c r="AL2044" i="2" s="1"/>
  <c r="AU2044" i="2" s="1"/>
  <c r="R220" i="2"/>
  <c r="AE219" i="2"/>
  <c r="AD219" i="2"/>
  <c r="AG219" i="2" s="1"/>
  <c r="AL219" i="2" s="1"/>
  <c r="AU219" i="2" s="1"/>
  <c r="R585" i="2"/>
  <c r="AE584" i="2"/>
  <c r="AD584" i="2"/>
  <c r="AG584" i="2" s="1"/>
  <c r="AL584" i="2" s="1"/>
  <c r="AU584" i="2" s="1"/>
  <c r="AC1314" i="2"/>
  <c r="Y1314" i="2" s="1"/>
  <c r="Z1314" i="2" s="1"/>
  <c r="AC1678" i="2"/>
  <c r="Y1678" i="2" s="1"/>
  <c r="Z1678" i="2" s="1"/>
  <c r="AC949" i="2"/>
  <c r="Y949" i="2" s="1"/>
  <c r="Z949" i="2" s="1"/>
  <c r="AC2043" i="2"/>
  <c r="Y2043" i="2" s="1"/>
  <c r="Z2043" i="2" s="1"/>
  <c r="AC218" i="2"/>
  <c r="Y218" i="2" s="1"/>
  <c r="Z218" i="2" s="1"/>
  <c r="AC583" i="2"/>
  <c r="Y583" i="2" s="1"/>
  <c r="Z583" i="2" s="1"/>
  <c r="AC584" i="2" l="1"/>
  <c r="Y584" i="2" s="1"/>
  <c r="Z584" i="2" s="1"/>
  <c r="AC219" i="2"/>
  <c r="Y219" i="2" s="1"/>
  <c r="Z219" i="2" s="1"/>
  <c r="AC2044" i="2"/>
  <c r="Y2044" i="2" s="1"/>
  <c r="Z2044" i="2" s="1"/>
  <c r="AC950" i="2"/>
  <c r="Y950" i="2" s="1"/>
  <c r="Z950" i="2" s="1"/>
  <c r="AC1679" i="2"/>
  <c r="Y1679" i="2" s="1"/>
  <c r="Z1679" i="2" s="1"/>
  <c r="AC1315" i="2"/>
  <c r="Y1315" i="2" s="1"/>
  <c r="Z1315" i="2" s="1"/>
  <c r="R586" i="2"/>
  <c r="AE585" i="2"/>
  <c r="AD585" i="2"/>
  <c r="AG585" i="2" s="1"/>
  <c r="AL585" i="2" s="1"/>
  <c r="AU585" i="2" s="1"/>
  <c r="R221" i="2"/>
  <c r="AE220" i="2"/>
  <c r="AD220" i="2"/>
  <c r="AG220" i="2" s="1"/>
  <c r="AL220" i="2" s="1"/>
  <c r="AU220" i="2" s="1"/>
  <c r="R2046" i="2"/>
  <c r="AE2045" i="2"/>
  <c r="AD2045" i="2"/>
  <c r="AG2045" i="2" s="1"/>
  <c r="AL2045" i="2" s="1"/>
  <c r="AU2045" i="2" s="1"/>
  <c r="R952" i="2"/>
  <c r="AE951" i="2"/>
  <c r="AD951" i="2"/>
  <c r="AG951" i="2" s="1"/>
  <c r="AL951" i="2" s="1"/>
  <c r="AU951" i="2" s="1"/>
  <c r="R1681" i="2"/>
  <c r="AE1680" i="2"/>
  <c r="AD1680" i="2"/>
  <c r="AG1680" i="2" s="1"/>
  <c r="AL1680" i="2" s="1"/>
  <c r="AU1680" i="2" s="1"/>
  <c r="R1317" i="2"/>
  <c r="AE1316" i="2"/>
  <c r="AD1316" i="2"/>
  <c r="AG1316" i="2" s="1"/>
  <c r="AL1316" i="2" s="1"/>
  <c r="AU1316" i="2" s="1"/>
  <c r="AC951" i="2" l="1"/>
  <c r="Y951" i="2" s="1"/>
  <c r="Z951" i="2" s="1"/>
  <c r="AC220" i="2"/>
  <c r="Y220" i="2" s="1"/>
  <c r="Z220" i="2" s="1"/>
  <c r="AC585" i="2"/>
  <c r="Y585" i="2" s="1"/>
  <c r="Z585" i="2" s="1"/>
  <c r="AC1316" i="2"/>
  <c r="Y1316" i="2" s="1"/>
  <c r="Z1316" i="2" s="1"/>
  <c r="AC1680" i="2"/>
  <c r="Y1680" i="2" s="1"/>
  <c r="Z1680" i="2" s="1"/>
  <c r="AC2045" i="2"/>
  <c r="Y2045" i="2" s="1"/>
  <c r="Z2045" i="2" s="1"/>
  <c r="R1318" i="2"/>
  <c r="AE1317" i="2"/>
  <c r="AD1317" i="2"/>
  <c r="AG1317" i="2" s="1"/>
  <c r="AL1317" i="2" s="1"/>
  <c r="AU1317" i="2" s="1"/>
  <c r="R1682" i="2"/>
  <c r="AE1681" i="2"/>
  <c r="AD1681" i="2"/>
  <c r="AG1681" i="2" s="1"/>
  <c r="AL1681" i="2" s="1"/>
  <c r="AU1681" i="2" s="1"/>
  <c r="R953" i="2"/>
  <c r="AE952" i="2"/>
  <c r="AD952" i="2"/>
  <c r="AG952" i="2" s="1"/>
  <c r="AL952" i="2" s="1"/>
  <c r="AU952" i="2" s="1"/>
  <c r="R2047" i="2"/>
  <c r="AE2046" i="2"/>
  <c r="AD2046" i="2"/>
  <c r="AG2046" i="2" s="1"/>
  <c r="AL2046" i="2" s="1"/>
  <c r="AU2046" i="2" s="1"/>
  <c r="R222" i="2"/>
  <c r="AE221" i="2"/>
  <c r="AD221" i="2"/>
  <c r="AG221" i="2" s="1"/>
  <c r="AL221" i="2" s="1"/>
  <c r="AU221" i="2" s="1"/>
  <c r="R587" i="2"/>
  <c r="AE586" i="2"/>
  <c r="AD586" i="2"/>
  <c r="AG586" i="2" s="1"/>
  <c r="AL586" i="2" s="1"/>
  <c r="AU586" i="2" s="1"/>
  <c r="AC586" i="2" l="1"/>
  <c r="Y586" i="2" s="1"/>
  <c r="Z586" i="2" s="1"/>
  <c r="AC952" i="2"/>
  <c r="Y952" i="2" s="1"/>
  <c r="Z952" i="2" s="1"/>
  <c r="AC1317" i="2"/>
  <c r="Y1317" i="2" s="1"/>
  <c r="Z1317" i="2" s="1"/>
  <c r="AC221" i="2"/>
  <c r="Y221" i="2" s="1"/>
  <c r="Z221" i="2" s="1"/>
  <c r="AC2046" i="2"/>
  <c r="Y2046" i="2" s="1"/>
  <c r="Z2046" i="2" s="1"/>
  <c r="AC1681" i="2"/>
  <c r="Y1681" i="2" s="1"/>
  <c r="Z1681" i="2" s="1"/>
  <c r="R588" i="2"/>
  <c r="AE587" i="2"/>
  <c r="AD587" i="2"/>
  <c r="AG587" i="2" s="1"/>
  <c r="AL587" i="2" s="1"/>
  <c r="AU587" i="2" s="1"/>
  <c r="R223" i="2"/>
  <c r="AE222" i="2"/>
  <c r="AD222" i="2"/>
  <c r="AG222" i="2" s="1"/>
  <c r="AL222" i="2" s="1"/>
  <c r="AU222" i="2" s="1"/>
  <c r="R2048" i="2"/>
  <c r="AE2047" i="2"/>
  <c r="AD2047" i="2"/>
  <c r="AG2047" i="2" s="1"/>
  <c r="AL2047" i="2" s="1"/>
  <c r="AU2047" i="2" s="1"/>
  <c r="R954" i="2"/>
  <c r="AE953" i="2"/>
  <c r="AD953" i="2"/>
  <c r="AG953" i="2" s="1"/>
  <c r="AL953" i="2" s="1"/>
  <c r="AU953" i="2" s="1"/>
  <c r="R1683" i="2"/>
  <c r="AE1682" i="2"/>
  <c r="AD1682" i="2"/>
  <c r="AG1682" i="2" s="1"/>
  <c r="AL1682" i="2" s="1"/>
  <c r="AU1682" i="2" s="1"/>
  <c r="R1319" i="2"/>
  <c r="AE1318" i="2"/>
  <c r="AD1318" i="2"/>
  <c r="AG1318" i="2" s="1"/>
  <c r="AL1318" i="2" s="1"/>
  <c r="AU1318" i="2" s="1"/>
  <c r="AC1682" i="2" l="1"/>
  <c r="Y1682" i="2" s="1"/>
  <c r="Z1682" i="2" s="1"/>
  <c r="AC222" i="2"/>
  <c r="Y222" i="2" s="1"/>
  <c r="Z222" i="2" s="1"/>
  <c r="AC587" i="2"/>
  <c r="Y587" i="2" s="1"/>
  <c r="Z587" i="2" s="1"/>
  <c r="AC1318" i="2"/>
  <c r="Y1318" i="2" s="1"/>
  <c r="Z1318" i="2" s="1"/>
  <c r="AC953" i="2"/>
  <c r="Y953" i="2" s="1"/>
  <c r="Z953" i="2" s="1"/>
  <c r="AC2047" i="2"/>
  <c r="Y2047" i="2" s="1"/>
  <c r="Z2047" i="2" s="1"/>
  <c r="R1320" i="2"/>
  <c r="AE1319" i="2"/>
  <c r="AD1319" i="2"/>
  <c r="AG1319" i="2" s="1"/>
  <c r="AL1319" i="2" s="1"/>
  <c r="AU1319" i="2" s="1"/>
  <c r="R1684" i="2"/>
  <c r="AE1683" i="2"/>
  <c r="AD1683" i="2"/>
  <c r="AG1683" i="2" s="1"/>
  <c r="AL1683" i="2" s="1"/>
  <c r="AU1683" i="2" s="1"/>
  <c r="R955" i="2"/>
  <c r="AE954" i="2"/>
  <c r="AD954" i="2"/>
  <c r="AG954" i="2" s="1"/>
  <c r="AL954" i="2" s="1"/>
  <c r="AU954" i="2" s="1"/>
  <c r="R2049" i="2"/>
  <c r="AE2048" i="2"/>
  <c r="AD2048" i="2"/>
  <c r="AG2048" i="2" s="1"/>
  <c r="AL2048" i="2" s="1"/>
  <c r="AU2048" i="2" s="1"/>
  <c r="R224" i="2"/>
  <c r="AE223" i="2"/>
  <c r="AD223" i="2"/>
  <c r="AG223" i="2" s="1"/>
  <c r="AL223" i="2" s="1"/>
  <c r="AU223" i="2" s="1"/>
  <c r="R589" i="2"/>
  <c r="AE588" i="2"/>
  <c r="AD588" i="2"/>
  <c r="AG588" i="2" s="1"/>
  <c r="AL588" i="2" s="1"/>
  <c r="AU588" i="2" s="1"/>
  <c r="AC2048" i="2" l="1"/>
  <c r="Y2048" i="2" s="1"/>
  <c r="Z2048" i="2" s="1"/>
  <c r="AC588" i="2"/>
  <c r="Y588" i="2" s="1"/>
  <c r="Z588" i="2" s="1"/>
  <c r="AC223" i="2"/>
  <c r="Y223" i="2" s="1"/>
  <c r="Z223" i="2" s="1"/>
  <c r="AC954" i="2"/>
  <c r="Y954" i="2" s="1"/>
  <c r="Z954" i="2" s="1"/>
  <c r="AC1683" i="2"/>
  <c r="Y1683" i="2" s="1"/>
  <c r="Z1683" i="2" s="1"/>
  <c r="AC1319" i="2"/>
  <c r="Y1319" i="2" s="1"/>
  <c r="Z1319" i="2" s="1"/>
  <c r="R590" i="2"/>
  <c r="AE589" i="2"/>
  <c r="AD589" i="2"/>
  <c r="AG589" i="2" s="1"/>
  <c r="AL589" i="2" s="1"/>
  <c r="AU589" i="2" s="1"/>
  <c r="R225" i="2"/>
  <c r="AE224" i="2"/>
  <c r="AD224" i="2"/>
  <c r="AG224" i="2" s="1"/>
  <c r="AL224" i="2" s="1"/>
  <c r="AU224" i="2" s="1"/>
  <c r="R2050" i="2"/>
  <c r="AE2049" i="2"/>
  <c r="AD2049" i="2"/>
  <c r="AG2049" i="2" s="1"/>
  <c r="AL2049" i="2" s="1"/>
  <c r="AU2049" i="2" s="1"/>
  <c r="R956" i="2"/>
  <c r="AE955" i="2"/>
  <c r="AD955" i="2"/>
  <c r="AG955" i="2" s="1"/>
  <c r="AL955" i="2" s="1"/>
  <c r="AU955" i="2" s="1"/>
  <c r="R1685" i="2"/>
  <c r="AE1684" i="2"/>
  <c r="AD1684" i="2"/>
  <c r="AG1684" i="2" s="1"/>
  <c r="AL1684" i="2" s="1"/>
  <c r="AU1684" i="2" s="1"/>
  <c r="R1321" i="2"/>
  <c r="AE1320" i="2"/>
  <c r="AD1320" i="2"/>
  <c r="AG1320" i="2" s="1"/>
  <c r="AL1320" i="2" s="1"/>
  <c r="AU1320" i="2" s="1"/>
  <c r="AC955" i="2" l="1"/>
  <c r="Y955" i="2" s="1"/>
  <c r="Z955" i="2" s="1"/>
  <c r="AC1320" i="2"/>
  <c r="Y1320" i="2" s="1"/>
  <c r="Z1320" i="2" s="1"/>
  <c r="AC1684" i="2"/>
  <c r="Y1684" i="2" s="1"/>
  <c r="Z1684" i="2" s="1"/>
  <c r="AC2049" i="2"/>
  <c r="Y2049" i="2" s="1"/>
  <c r="Z2049" i="2" s="1"/>
  <c r="AC224" i="2"/>
  <c r="Y224" i="2" s="1"/>
  <c r="Z224" i="2" s="1"/>
  <c r="AC589" i="2"/>
  <c r="Y589" i="2" s="1"/>
  <c r="Z589" i="2" s="1"/>
  <c r="R1322" i="2"/>
  <c r="AE1321" i="2"/>
  <c r="AD1321" i="2"/>
  <c r="AG1321" i="2" s="1"/>
  <c r="AL1321" i="2" s="1"/>
  <c r="AU1321" i="2" s="1"/>
  <c r="R1686" i="2"/>
  <c r="AE1685" i="2"/>
  <c r="AD1685" i="2"/>
  <c r="AG1685" i="2" s="1"/>
  <c r="AL1685" i="2" s="1"/>
  <c r="AU1685" i="2" s="1"/>
  <c r="R957" i="2"/>
  <c r="AE956" i="2"/>
  <c r="AD956" i="2"/>
  <c r="AG956" i="2" s="1"/>
  <c r="AL956" i="2" s="1"/>
  <c r="AU956" i="2" s="1"/>
  <c r="R2051" i="2"/>
  <c r="AE2050" i="2"/>
  <c r="AD2050" i="2"/>
  <c r="AG2050" i="2" s="1"/>
  <c r="AL2050" i="2" s="1"/>
  <c r="AU2050" i="2" s="1"/>
  <c r="R226" i="2"/>
  <c r="AE225" i="2"/>
  <c r="AD225" i="2"/>
  <c r="AG225" i="2" s="1"/>
  <c r="AL225" i="2" s="1"/>
  <c r="AU225" i="2" s="1"/>
  <c r="R591" i="2"/>
  <c r="AE590" i="2"/>
  <c r="AD590" i="2"/>
  <c r="AG590" i="2" s="1"/>
  <c r="AL590" i="2" s="1"/>
  <c r="AU590" i="2" s="1"/>
  <c r="AC2050" i="2" l="1"/>
  <c r="Y2050" i="2" s="1"/>
  <c r="Z2050" i="2" s="1"/>
  <c r="AC590" i="2"/>
  <c r="Y590" i="2" s="1"/>
  <c r="Z590" i="2" s="1"/>
  <c r="AC225" i="2"/>
  <c r="Y225" i="2" s="1"/>
  <c r="Z225" i="2" s="1"/>
  <c r="AC956" i="2"/>
  <c r="Y956" i="2" s="1"/>
  <c r="Z956" i="2" s="1"/>
  <c r="AC1685" i="2"/>
  <c r="Y1685" i="2" s="1"/>
  <c r="Z1685" i="2" s="1"/>
  <c r="AC1321" i="2"/>
  <c r="Y1321" i="2" s="1"/>
  <c r="Z1321" i="2" s="1"/>
  <c r="R592" i="2"/>
  <c r="AE591" i="2"/>
  <c r="AD591" i="2"/>
  <c r="AG591" i="2" s="1"/>
  <c r="AL591" i="2" s="1"/>
  <c r="AU591" i="2" s="1"/>
  <c r="R227" i="2"/>
  <c r="AE226" i="2"/>
  <c r="AD226" i="2"/>
  <c r="AG226" i="2" s="1"/>
  <c r="AL226" i="2" s="1"/>
  <c r="AU226" i="2" s="1"/>
  <c r="R2052" i="2"/>
  <c r="AE2051" i="2"/>
  <c r="AD2051" i="2"/>
  <c r="AG2051" i="2" s="1"/>
  <c r="AL2051" i="2" s="1"/>
  <c r="AU2051" i="2" s="1"/>
  <c r="R958" i="2"/>
  <c r="AE957" i="2"/>
  <c r="AD957" i="2"/>
  <c r="AG957" i="2" s="1"/>
  <c r="AL957" i="2" s="1"/>
  <c r="AU957" i="2" s="1"/>
  <c r="R1687" i="2"/>
  <c r="AE1686" i="2"/>
  <c r="AD1686" i="2"/>
  <c r="AG1686" i="2" s="1"/>
  <c r="AL1686" i="2" s="1"/>
  <c r="AU1686" i="2" s="1"/>
  <c r="R1323" i="2"/>
  <c r="AE1322" i="2"/>
  <c r="AD1322" i="2"/>
  <c r="AG1322" i="2" s="1"/>
  <c r="AL1322" i="2" s="1"/>
  <c r="AU1322" i="2" s="1"/>
  <c r="AC1686" i="2" l="1"/>
  <c r="Y1686" i="2" s="1"/>
  <c r="Z1686" i="2" s="1"/>
  <c r="AC226" i="2"/>
  <c r="Y226" i="2" s="1"/>
  <c r="Z226" i="2" s="1"/>
  <c r="AC591" i="2"/>
  <c r="Y591" i="2" s="1"/>
  <c r="Z591" i="2" s="1"/>
  <c r="AC1322" i="2"/>
  <c r="Y1322" i="2" s="1"/>
  <c r="Z1322" i="2" s="1"/>
  <c r="AC957" i="2"/>
  <c r="Y957" i="2" s="1"/>
  <c r="Z957" i="2" s="1"/>
  <c r="AC2051" i="2"/>
  <c r="Y2051" i="2" s="1"/>
  <c r="Z2051" i="2" s="1"/>
  <c r="R1324" i="2"/>
  <c r="AE1323" i="2"/>
  <c r="AD1323" i="2"/>
  <c r="AG1323" i="2" s="1"/>
  <c r="AL1323" i="2" s="1"/>
  <c r="AU1323" i="2" s="1"/>
  <c r="R1688" i="2"/>
  <c r="AE1687" i="2"/>
  <c r="AD1687" i="2"/>
  <c r="AG1687" i="2" s="1"/>
  <c r="AL1687" i="2" s="1"/>
  <c r="AU1687" i="2" s="1"/>
  <c r="R959" i="2"/>
  <c r="AE958" i="2"/>
  <c r="AD958" i="2"/>
  <c r="AG958" i="2" s="1"/>
  <c r="AL958" i="2" s="1"/>
  <c r="AU958" i="2" s="1"/>
  <c r="R2053" i="2"/>
  <c r="AE2052" i="2"/>
  <c r="AD2052" i="2"/>
  <c r="AG2052" i="2" s="1"/>
  <c r="AL2052" i="2" s="1"/>
  <c r="AU2052" i="2" s="1"/>
  <c r="R228" i="2"/>
  <c r="AE227" i="2"/>
  <c r="AD227" i="2"/>
  <c r="AG227" i="2" s="1"/>
  <c r="AL227" i="2" s="1"/>
  <c r="AU227" i="2" s="1"/>
  <c r="R593" i="2"/>
  <c r="AE592" i="2"/>
  <c r="AD592" i="2"/>
  <c r="AG592" i="2" s="1"/>
  <c r="AL592" i="2" s="1"/>
  <c r="AU592" i="2" s="1"/>
  <c r="AC2052" i="2" l="1"/>
  <c r="Y2052" i="2" s="1"/>
  <c r="Z2052" i="2" s="1"/>
  <c r="AC592" i="2"/>
  <c r="Y592" i="2" s="1"/>
  <c r="Z592" i="2" s="1"/>
  <c r="AC227" i="2"/>
  <c r="Y227" i="2" s="1"/>
  <c r="Z227" i="2" s="1"/>
  <c r="AC958" i="2"/>
  <c r="Y958" i="2" s="1"/>
  <c r="Z958" i="2" s="1"/>
  <c r="AC1687" i="2"/>
  <c r="Y1687" i="2" s="1"/>
  <c r="Z1687" i="2" s="1"/>
  <c r="AC1323" i="2"/>
  <c r="Y1323" i="2" s="1"/>
  <c r="Z1323" i="2" s="1"/>
  <c r="R594" i="2"/>
  <c r="AE593" i="2"/>
  <c r="AD593" i="2"/>
  <c r="AG593" i="2" s="1"/>
  <c r="AL593" i="2" s="1"/>
  <c r="AU593" i="2" s="1"/>
  <c r="R229" i="2"/>
  <c r="AE228" i="2"/>
  <c r="AD228" i="2"/>
  <c r="AG228" i="2" s="1"/>
  <c r="AL228" i="2" s="1"/>
  <c r="AU228" i="2" s="1"/>
  <c r="R2054" i="2"/>
  <c r="AE2053" i="2"/>
  <c r="AD2053" i="2"/>
  <c r="AG2053" i="2" s="1"/>
  <c r="AL2053" i="2" s="1"/>
  <c r="AU2053" i="2" s="1"/>
  <c r="R960" i="2"/>
  <c r="AE959" i="2"/>
  <c r="AD959" i="2"/>
  <c r="AG959" i="2" s="1"/>
  <c r="AL959" i="2" s="1"/>
  <c r="AU959" i="2" s="1"/>
  <c r="R1689" i="2"/>
  <c r="AE1688" i="2"/>
  <c r="AD1688" i="2"/>
  <c r="AG1688" i="2" s="1"/>
  <c r="AL1688" i="2" s="1"/>
  <c r="AU1688" i="2" s="1"/>
  <c r="R1325" i="2"/>
  <c r="AE1324" i="2"/>
  <c r="AD1324" i="2"/>
  <c r="AG1324" i="2" s="1"/>
  <c r="AL1324" i="2" s="1"/>
  <c r="AU1324" i="2" s="1"/>
  <c r="AC1688" i="2" l="1"/>
  <c r="Y1688" i="2" s="1"/>
  <c r="Z1688" i="2" s="1"/>
  <c r="AC228" i="2"/>
  <c r="Y228" i="2" s="1"/>
  <c r="Z228" i="2" s="1"/>
  <c r="AC1324" i="2"/>
  <c r="Y1324" i="2" s="1"/>
  <c r="Z1324" i="2" s="1"/>
  <c r="AC959" i="2"/>
  <c r="Y959" i="2" s="1"/>
  <c r="Z959" i="2" s="1"/>
  <c r="AC2053" i="2"/>
  <c r="Y2053" i="2" s="1"/>
  <c r="Z2053" i="2" s="1"/>
  <c r="AC593" i="2"/>
  <c r="Y593" i="2" s="1"/>
  <c r="Z593" i="2" s="1"/>
  <c r="R1326" i="2"/>
  <c r="AE1325" i="2"/>
  <c r="AD1325" i="2"/>
  <c r="AG1325" i="2" s="1"/>
  <c r="AL1325" i="2" s="1"/>
  <c r="AU1325" i="2" s="1"/>
  <c r="R1690" i="2"/>
  <c r="AE1689" i="2"/>
  <c r="AD1689" i="2"/>
  <c r="AG1689" i="2" s="1"/>
  <c r="AL1689" i="2" s="1"/>
  <c r="AU1689" i="2" s="1"/>
  <c r="R961" i="2"/>
  <c r="AE960" i="2"/>
  <c r="AD960" i="2"/>
  <c r="AG960" i="2" s="1"/>
  <c r="AL960" i="2" s="1"/>
  <c r="AU960" i="2" s="1"/>
  <c r="R2055" i="2"/>
  <c r="AE2054" i="2"/>
  <c r="AD2054" i="2"/>
  <c r="AG2054" i="2" s="1"/>
  <c r="AL2054" i="2" s="1"/>
  <c r="AU2054" i="2" s="1"/>
  <c r="R230" i="2"/>
  <c r="AE229" i="2"/>
  <c r="AD229" i="2"/>
  <c r="AG229" i="2" s="1"/>
  <c r="AL229" i="2" s="1"/>
  <c r="AU229" i="2" s="1"/>
  <c r="R595" i="2"/>
  <c r="AE594" i="2"/>
  <c r="AD594" i="2"/>
  <c r="AG594" i="2" s="1"/>
  <c r="AL594" i="2" s="1"/>
  <c r="AU594" i="2" s="1"/>
  <c r="AC594" i="2" l="1"/>
  <c r="Y594" i="2" s="1"/>
  <c r="Z594" i="2" s="1"/>
  <c r="AC960" i="2"/>
  <c r="Y960" i="2" s="1"/>
  <c r="Z960" i="2" s="1"/>
  <c r="AC229" i="2"/>
  <c r="Y229" i="2" s="1"/>
  <c r="Z229" i="2" s="1"/>
  <c r="AC2054" i="2"/>
  <c r="Y2054" i="2" s="1"/>
  <c r="Z2054" i="2" s="1"/>
  <c r="AC1689" i="2"/>
  <c r="Y1689" i="2" s="1"/>
  <c r="Z1689" i="2" s="1"/>
  <c r="AC1325" i="2"/>
  <c r="Y1325" i="2" s="1"/>
  <c r="Z1325" i="2" s="1"/>
  <c r="R596" i="2"/>
  <c r="AE595" i="2"/>
  <c r="AD595" i="2"/>
  <c r="AG595" i="2" s="1"/>
  <c r="AL595" i="2" s="1"/>
  <c r="AU595" i="2" s="1"/>
  <c r="R231" i="2"/>
  <c r="AE230" i="2"/>
  <c r="AD230" i="2"/>
  <c r="AG230" i="2" s="1"/>
  <c r="AL230" i="2" s="1"/>
  <c r="AU230" i="2" s="1"/>
  <c r="R2056" i="2"/>
  <c r="AE2055" i="2"/>
  <c r="AD2055" i="2"/>
  <c r="AG2055" i="2" s="1"/>
  <c r="AL2055" i="2" s="1"/>
  <c r="AU2055" i="2" s="1"/>
  <c r="R962" i="2"/>
  <c r="AE961" i="2"/>
  <c r="AD961" i="2"/>
  <c r="AG961" i="2" s="1"/>
  <c r="AL961" i="2" s="1"/>
  <c r="AU961" i="2" s="1"/>
  <c r="R1691" i="2"/>
  <c r="AE1690" i="2"/>
  <c r="AD1690" i="2"/>
  <c r="AG1690" i="2" s="1"/>
  <c r="AL1690" i="2" s="1"/>
  <c r="AU1690" i="2" s="1"/>
  <c r="R1327" i="2"/>
  <c r="AE1326" i="2"/>
  <c r="AD1326" i="2"/>
  <c r="AG1326" i="2" s="1"/>
  <c r="AL1326" i="2" s="1"/>
  <c r="AU1326" i="2" s="1"/>
  <c r="AC1326" i="2" l="1"/>
  <c r="Y1326" i="2" s="1"/>
  <c r="Z1326" i="2" s="1"/>
  <c r="AC961" i="2"/>
  <c r="Y961" i="2" s="1"/>
  <c r="Z961" i="2" s="1"/>
  <c r="AC230" i="2"/>
  <c r="Y230" i="2" s="1"/>
  <c r="Z230" i="2" s="1"/>
  <c r="AC595" i="2"/>
  <c r="Y595" i="2" s="1"/>
  <c r="Z595" i="2" s="1"/>
  <c r="AC1690" i="2"/>
  <c r="Y1690" i="2" s="1"/>
  <c r="Z1690" i="2" s="1"/>
  <c r="AC2055" i="2"/>
  <c r="Y2055" i="2" s="1"/>
  <c r="Z2055" i="2" s="1"/>
  <c r="R1328" i="2"/>
  <c r="AE1327" i="2"/>
  <c r="AD1327" i="2"/>
  <c r="AG1327" i="2" s="1"/>
  <c r="AL1327" i="2" s="1"/>
  <c r="AU1327" i="2" s="1"/>
  <c r="R1692" i="2"/>
  <c r="AE1691" i="2"/>
  <c r="AD1691" i="2"/>
  <c r="AG1691" i="2" s="1"/>
  <c r="AL1691" i="2" s="1"/>
  <c r="AU1691" i="2" s="1"/>
  <c r="R963" i="2"/>
  <c r="AE962" i="2"/>
  <c r="AD962" i="2"/>
  <c r="AG962" i="2" s="1"/>
  <c r="AL962" i="2" s="1"/>
  <c r="AU962" i="2" s="1"/>
  <c r="R2057" i="2"/>
  <c r="AE2056" i="2"/>
  <c r="AD2056" i="2"/>
  <c r="AG2056" i="2" s="1"/>
  <c r="AL2056" i="2" s="1"/>
  <c r="AU2056" i="2" s="1"/>
  <c r="R232" i="2"/>
  <c r="AE231" i="2"/>
  <c r="AD231" i="2"/>
  <c r="AG231" i="2" s="1"/>
  <c r="AL231" i="2" s="1"/>
  <c r="AU231" i="2" s="1"/>
  <c r="R597" i="2"/>
  <c r="AE596" i="2"/>
  <c r="AD596" i="2"/>
  <c r="AG596" i="2" s="1"/>
  <c r="AL596" i="2" s="1"/>
  <c r="AU596" i="2" s="1"/>
  <c r="AC231" i="2" l="1"/>
  <c r="Y231" i="2" s="1"/>
  <c r="Z231" i="2" s="1"/>
  <c r="AC962" i="2"/>
  <c r="Y962" i="2" s="1"/>
  <c r="Z962" i="2" s="1"/>
  <c r="AC1327" i="2"/>
  <c r="Y1327" i="2" s="1"/>
  <c r="Z1327" i="2" s="1"/>
  <c r="AC596" i="2"/>
  <c r="Y596" i="2" s="1"/>
  <c r="Z596" i="2" s="1"/>
  <c r="AC2056" i="2"/>
  <c r="Y2056" i="2" s="1"/>
  <c r="Z2056" i="2" s="1"/>
  <c r="AC1691" i="2"/>
  <c r="Y1691" i="2" s="1"/>
  <c r="Z1691" i="2" s="1"/>
  <c r="R598" i="2"/>
  <c r="AE597" i="2"/>
  <c r="AD597" i="2"/>
  <c r="AG597" i="2" s="1"/>
  <c r="AL597" i="2" s="1"/>
  <c r="AU597" i="2" s="1"/>
  <c r="R233" i="2"/>
  <c r="AE232" i="2"/>
  <c r="AD232" i="2"/>
  <c r="AG232" i="2" s="1"/>
  <c r="AL232" i="2" s="1"/>
  <c r="AU232" i="2" s="1"/>
  <c r="R2058" i="2"/>
  <c r="AE2057" i="2"/>
  <c r="AD2057" i="2"/>
  <c r="AG2057" i="2" s="1"/>
  <c r="AL2057" i="2" s="1"/>
  <c r="AU2057" i="2" s="1"/>
  <c r="R964" i="2"/>
  <c r="AE963" i="2"/>
  <c r="AD963" i="2"/>
  <c r="AG963" i="2" s="1"/>
  <c r="AL963" i="2" s="1"/>
  <c r="AU963" i="2" s="1"/>
  <c r="R1693" i="2"/>
  <c r="AE1692" i="2"/>
  <c r="AD1692" i="2"/>
  <c r="AG1692" i="2" s="1"/>
  <c r="AL1692" i="2" s="1"/>
  <c r="AU1692" i="2" s="1"/>
  <c r="R1329" i="2"/>
  <c r="AE1328" i="2"/>
  <c r="AD1328" i="2"/>
  <c r="AG1328" i="2" s="1"/>
  <c r="AL1328" i="2" s="1"/>
  <c r="AU1328" i="2" s="1"/>
  <c r="AC1328" i="2" l="1"/>
  <c r="Y1328" i="2" s="1"/>
  <c r="Z1328" i="2" s="1"/>
  <c r="AC2057" i="2"/>
  <c r="Y2057" i="2" s="1"/>
  <c r="Z2057" i="2" s="1"/>
  <c r="AC1692" i="2"/>
  <c r="Y1692" i="2" s="1"/>
  <c r="Z1692" i="2" s="1"/>
  <c r="AC963" i="2"/>
  <c r="Y963" i="2" s="1"/>
  <c r="Z963" i="2" s="1"/>
  <c r="AC232" i="2"/>
  <c r="Y232" i="2" s="1"/>
  <c r="Z232" i="2" s="1"/>
  <c r="AC597" i="2"/>
  <c r="Y597" i="2" s="1"/>
  <c r="Z597" i="2" s="1"/>
  <c r="R1330" i="2"/>
  <c r="AE1329" i="2"/>
  <c r="AD1329" i="2"/>
  <c r="AG1329" i="2" s="1"/>
  <c r="AL1329" i="2" s="1"/>
  <c r="AU1329" i="2" s="1"/>
  <c r="R1694" i="2"/>
  <c r="AE1693" i="2"/>
  <c r="AD1693" i="2"/>
  <c r="AG1693" i="2" s="1"/>
  <c r="AL1693" i="2" s="1"/>
  <c r="AU1693" i="2" s="1"/>
  <c r="R965" i="2"/>
  <c r="AE964" i="2"/>
  <c r="AD964" i="2"/>
  <c r="AG964" i="2" s="1"/>
  <c r="AL964" i="2" s="1"/>
  <c r="AU964" i="2" s="1"/>
  <c r="R2059" i="2"/>
  <c r="AE2058" i="2"/>
  <c r="AD2058" i="2"/>
  <c r="AG2058" i="2" s="1"/>
  <c r="AL2058" i="2" s="1"/>
  <c r="AU2058" i="2" s="1"/>
  <c r="R234" i="2"/>
  <c r="AE233" i="2"/>
  <c r="AD233" i="2"/>
  <c r="AG233" i="2" s="1"/>
  <c r="AL233" i="2" s="1"/>
  <c r="AU233" i="2" s="1"/>
  <c r="R599" i="2"/>
  <c r="AE598" i="2"/>
  <c r="AD598" i="2"/>
  <c r="AG598" i="2" s="1"/>
  <c r="AL598" i="2" s="1"/>
  <c r="AU598" i="2" s="1"/>
  <c r="AC2058" i="2" l="1"/>
  <c r="Y2058" i="2" s="1"/>
  <c r="Z2058" i="2" s="1"/>
  <c r="AC598" i="2"/>
  <c r="Y598" i="2" s="1"/>
  <c r="Z598" i="2" s="1"/>
  <c r="AC233" i="2"/>
  <c r="Y233" i="2" s="1"/>
  <c r="Z233" i="2" s="1"/>
  <c r="AC964" i="2"/>
  <c r="Y964" i="2" s="1"/>
  <c r="Z964" i="2" s="1"/>
  <c r="AC1693" i="2"/>
  <c r="Y1693" i="2" s="1"/>
  <c r="Z1693" i="2" s="1"/>
  <c r="AC1329" i="2"/>
  <c r="Y1329" i="2" s="1"/>
  <c r="Z1329" i="2" s="1"/>
  <c r="R600" i="2"/>
  <c r="AE599" i="2"/>
  <c r="AD599" i="2"/>
  <c r="AG599" i="2" s="1"/>
  <c r="AL599" i="2" s="1"/>
  <c r="AU599" i="2" s="1"/>
  <c r="R235" i="2"/>
  <c r="AE234" i="2"/>
  <c r="AD234" i="2"/>
  <c r="AG234" i="2" s="1"/>
  <c r="AL234" i="2" s="1"/>
  <c r="AU234" i="2" s="1"/>
  <c r="R2060" i="2"/>
  <c r="AE2059" i="2"/>
  <c r="AD2059" i="2"/>
  <c r="AG2059" i="2" s="1"/>
  <c r="AL2059" i="2" s="1"/>
  <c r="AU2059" i="2" s="1"/>
  <c r="R966" i="2"/>
  <c r="AE965" i="2"/>
  <c r="AD965" i="2"/>
  <c r="AG965" i="2" s="1"/>
  <c r="AL965" i="2" s="1"/>
  <c r="AU965" i="2" s="1"/>
  <c r="R1695" i="2"/>
  <c r="AE1694" i="2"/>
  <c r="AD1694" i="2"/>
  <c r="AG1694" i="2" s="1"/>
  <c r="AL1694" i="2" s="1"/>
  <c r="AU1694" i="2" s="1"/>
  <c r="R1331" i="2"/>
  <c r="AE1330" i="2"/>
  <c r="AD1330" i="2"/>
  <c r="AG1330" i="2" s="1"/>
  <c r="AL1330" i="2" s="1"/>
  <c r="AU1330" i="2" s="1"/>
  <c r="AC1694" i="2" l="1"/>
  <c r="Y1694" i="2" s="1"/>
  <c r="Z1694" i="2" s="1"/>
  <c r="AC1330" i="2"/>
  <c r="Y1330" i="2" s="1"/>
  <c r="Z1330" i="2" s="1"/>
  <c r="AC965" i="2"/>
  <c r="Y965" i="2" s="1"/>
  <c r="Z965" i="2" s="1"/>
  <c r="AC2059" i="2"/>
  <c r="Y2059" i="2" s="1"/>
  <c r="Z2059" i="2" s="1"/>
  <c r="AC234" i="2"/>
  <c r="Y234" i="2" s="1"/>
  <c r="Z234" i="2" s="1"/>
  <c r="AC599" i="2"/>
  <c r="Y599" i="2" s="1"/>
  <c r="Z599" i="2" s="1"/>
  <c r="R1332" i="2"/>
  <c r="AE1331" i="2"/>
  <c r="AD1331" i="2"/>
  <c r="AG1331" i="2" s="1"/>
  <c r="AL1331" i="2" s="1"/>
  <c r="AU1331" i="2" s="1"/>
  <c r="R1696" i="2"/>
  <c r="AE1695" i="2"/>
  <c r="AD1695" i="2"/>
  <c r="AG1695" i="2" s="1"/>
  <c r="AL1695" i="2" s="1"/>
  <c r="AU1695" i="2" s="1"/>
  <c r="R967" i="2"/>
  <c r="AE966" i="2"/>
  <c r="AD966" i="2"/>
  <c r="AG966" i="2" s="1"/>
  <c r="AL966" i="2" s="1"/>
  <c r="AU966" i="2" s="1"/>
  <c r="R2061" i="2"/>
  <c r="AE2060" i="2"/>
  <c r="AD2060" i="2"/>
  <c r="AG2060" i="2" s="1"/>
  <c r="AL2060" i="2" s="1"/>
  <c r="AU2060" i="2" s="1"/>
  <c r="R236" i="2"/>
  <c r="AE235" i="2"/>
  <c r="AD235" i="2"/>
  <c r="AG235" i="2" s="1"/>
  <c r="AL235" i="2" s="1"/>
  <c r="AU235" i="2" s="1"/>
  <c r="R601" i="2"/>
  <c r="AE600" i="2"/>
  <c r="AD600" i="2"/>
  <c r="AG600" i="2" s="1"/>
  <c r="AL600" i="2" s="1"/>
  <c r="AU600" i="2" s="1"/>
  <c r="AC600" i="2" l="1"/>
  <c r="Y600" i="2" s="1"/>
  <c r="Z600" i="2" s="1"/>
  <c r="AC966" i="2"/>
  <c r="Y966" i="2" s="1"/>
  <c r="Z966" i="2" s="1"/>
  <c r="AC235" i="2"/>
  <c r="Y235" i="2" s="1"/>
  <c r="Z235" i="2" s="1"/>
  <c r="AC2060" i="2"/>
  <c r="Y2060" i="2" s="1"/>
  <c r="Z2060" i="2" s="1"/>
  <c r="AC1695" i="2"/>
  <c r="Y1695" i="2" s="1"/>
  <c r="Z1695" i="2" s="1"/>
  <c r="AC1331" i="2"/>
  <c r="Y1331" i="2" s="1"/>
  <c r="Z1331" i="2" s="1"/>
  <c r="R602" i="2"/>
  <c r="AE601" i="2"/>
  <c r="AD601" i="2"/>
  <c r="AG601" i="2" s="1"/>
  <c r="AL601" i="2" s="1"/>
  <c r="AU601" i="2" s="1"/>
  <c r="R237" i="2"/>
  <c r="AE236" i="2"/>
  <c r="AD236" i="2"/>
  <c r="AG236" i="2" s="1"/>
  <c r="AL236" i="2" s="1"/>
  <c r="AU236" i="2" s="1"/>
  <c r="R2062" i="2"/>
  <c r="AE2061" i="2"/>
  <c r="AD2061" i="2"/>
  <c r="AG2061" i="2" s="1"/>
  <c r="AL2061" i="2" s="1"/>
  <c r="AU2061" i="2" s="1"/>
  <c r="R968" i="2"/>
  <c r="AE967" i="2"/>
  <c r="AD967" i="2"/>
  <c r="AG967" i="2" s="1"/>
  <c r="AL967" i="2" s="1"/>
  <c r="AU967" i="2" s="1"/>
  <c r="R1697" i="2"/>
  <c r="AE1696" i="2"/>
  <c r="AD1696" i="2"/>
  <c r="AG1696" i="2" s="1"/>
  <c r="AL1696" i="2" s="1"/>
  <c r="AU1696" i="2" s="1"/>
  <c r="R1333" i="2"/>
  <c r="AE1332" i="2"/>
  <c r="AD1332" i="2"/>
  <c r="AG1332" i="2" s="1"/>
  <c r="AL1332" i="2" s="1"/>
  <c r="AU1332" i="2" s="1"/>
  <c r="AC1696" i="2" l="1"/>
  <c r="Y1696" i="2" s="1"/>
  <c r="Z1696" i="2" s="1"/>
  <c r="AC1332" i="2"/>
  <c r="Y1332" i="2" s="1"/>
  <c r="Z1332" i="2" s="1"/>
  <c r="AC967" i="2"/>
  <c r="Y967" i="2" s="1"/>
  <c r="Z967" i="2" s="1"/>
  <c r="AC2061" i="2"/>
  <c r="Y2061" i="2" s="1"/>
  <c r="Z2061" i="2" s="1"/>
  <c r="AC236" i="2"/>
  <c r="Y236" i="2" s="1"/>
  <c r="Z236" i="2" s="1"/>
  <c r="AC601" i="2"/>
  <c r="Y601" i="2" s="1"/>
  <c r="Z601" i="2" s="1"/>
  <c r="R1334" i="2"/>
  <c r="AE1333" i="2"/>
  <c r="AD1333" i="2"/>
  <c r="AG1333" i="2" s="1"/>
  <c r="AL1333" i="2" s="1"/>
  <c r="AU1333" i="2" s="1"/>
  <c r="R1698" i="2"/>
  <c r="AE1697" i="2"/>
  <c r="AD1697" i="2"/>
  <c r="AG1697" i="2" s="1"/>
  <c r="AL1697" i="2" s="1"/>
  <c r="AU1697" i="2" s="1"/>
  <c r="R969" i="2"/>
  <c r="AE968" i="2"/>
  <c r="AD968" i="2"/>
  <c r="AG968" i="2" s="1"/>
  <c r="AL968" i="2" s="1"/>
  <c r="AU968" i="2" s="1"/>
  <c r="R2063" i="2"/>
  <c r="AE2062" i="2"/>
  <c r="AD2062" i="2"/>
  <c r="AG2062" i="2" s="1"/>
  <c r="AL2062" i="2" s="1"/>
  <c r="AU2062" i="2" s="1"/>
  <c r="R238" i="2"/>
  <c r="AE237" i="2"/>
  <c r="AD237" i="2"/>
  <c r="AG237" i="2" s="1"/>
  <c r="AL237" i="2" s="1"/>
  <c r="AU237" i="2" s="1"/>
  <c r="R603" i="2"/>
  <c r="AE602" i="2"/>
  <c r="AD602" i="2"/>
  <c r="AG602" i="2" s="1"/>
  <c r="AL602" i="2" s="1"/>
  <c r="AU602" i="2" s="1"/>
  <c r="AC2062" i="2" l="1"/>
  <c r="Y2062" i="2" s="1"/>
  <c r="Z2062" i="2" s="1"/>
  <c r="AC602" i="2"/>
  <c r="Y602" i="2" s="1"/>
  <c r="Z602" i="2" s="1"/>
  <c r="AC237" i="2"/>
  <c r="Y237" i="2" s="1"/>
  <c r="Z237" i="2" s="1"/>
  <c r="AC968" i="2"/>
  <c r="Y968" i="2" s="1"/>
  <c r="Z968" i="2" s="1"/>
  <c r="AC1697" i="2"/>
  <c r="Y1697" i="2" s="1"/>
  <c r="Z1697" i="2" s="1"/>
  <c r="AC1333" i="2"/>
  <c r="Y1333" i="2" s="1"/>
  <c r="Z1333" i="2" s="1"/>
  <c r="R604" i="2"/>
  <c r="AE603" i="2"/>
  <c r="AD603" i="2"/>
  <c r="AG603" i="2" s="1"/>
  <c r="AL603" i="2" s="1"/>
  <c r="AU603" i="2" s="1"/>
  <c r="R239" i="2"/>
  <c r="AE238" i="2"/>
  <c r="AD238" i="2"/>
  <c r="AG238" i="2" s="1"/>
  <c r="AL238" i="2" s="1"/>
  <c r="AU238" i="2" s="1"/>
  <c r="R2064" i="2"/>
  <c r="AE2063" i="2"/>
  <c r="AD2063" i="2"/>
  <c r="AG2063" i="2" s="1"/>
  <c r="AL2063" i="2" s="1"/>
  <c r="AU2063" i="2" s="1"/>
  <c r="R970" i="2"/>
  <c r="AE969" i="2"/>
  <c r="AD969" i="2"/>
  <c r="AG969" i="2" s="1"/>
  <c r="AL969" i="2" s="1"/>
  <c r="AU969" i="2" s="1"/>
  <c r="R1699" i="2"/>
  <c r="AE1698" i="2"/>
  <c r="AD1698" i="2"/>
  <c r="AG1698" i="2" s="1"/>
  <c r="AL1698" i="2" s="1"/>
  <c r="AU1698" i="2" s="1"/>
  <c r="R1335" i="2"/>
  <c r="AE1334" i="2"/>
  <c r="AD1334" i="2"/>
  <c r="AG1334" i="2" s="1"/>
  <c r="AL1334" i="2" s="1"/>
  <c r="AU1334" i="2" s="1"/>
  <c r="AC1334" i="2" l="1"/>
  <c r="Y1334" i="2" s="1"/>
  <c r="Z1334" i="2" s="1"/>
  <c r="AC2063" i="2"/>
  <c r="Y2063" i="2" s="1"/>
  <c r="Z2063" i="2" s="1"/>
  <c r="AC1698" i="2"/>
  <c r="Y1698" i="2" s="1"/>
  <c r="Z1698" i="2" s="1"/>
  <c r="AC969" i="2"/>
  <c r="Y969" i="2" s="1"/>
  <c r="Z969" i="2" s="1"/>
  <c r="AC238" i="2"/>
  <c r="Y238" i="2" s="1"/>
  <c r="Z238" i="2" s="1"/>
  <c r="AC603" i="2"/>
  <c r="Y603" i="2" s="1"/>
  <c r="Z603" i="2" s="1"/>
  <c r="R1336" i="2"/>
  <c r="AE1335" i="2"/>
  <c r="AD1335" i="2"/>
  <c r="AG1335" i="2" s="1"/>
  <c r="AL1335" i="2" s="1"/>
  <c r="AU1335" i="2" s="1"/>
  <c r="R1700" i="2"/>
  <c r="AE1699" i="2"/>
  <c r="AD1699" i="2"/>
  <c r="AG1699" i="2" s="1"/>
  <c r="AL1699" i="2" s="1"/>
  <c r="AU1699" i="2" s="1"/>
  <c r="R971" i="2"/>
  <c r="AE970" i="2"/>
  <c r="AD970" i="2"/>
  <c r="AG970" i="2" s="1"/>
  <c r="AL970" i="2" s="1"/>
  <c r="AU970" i="2" s="1"/>
  <c r="R2065" i="2"/>
  <c r="AE2064" i="2"/>
  <c r="AD2064" i="2"/>
  <c r="AG2064" i="2" s="1"/>
  <c r="AL2064" i="2" s="1"/>
  <c r="AU2064" i="2" s="1"/>
  <c r="R240" i="2"/>
  <c r="AE239" i="2"/>
  <c r="AD239" i="2"/>
  <c r="AG239" i="2" s="1"/>
  <c r="AL239" i="2" s="1"/>
  <c r="AU239" i="2" s="1"/>
  <c r="R605" i="2"/>
  <c r="AE604" i="2"/>
  <c r="AD604" i="2"/>
  <c r="AG604" i="2" s="1"/>
  <c r="AL604" i="2" s="1"/>
  <c r="AU604" i="2" s="1"/>
  <c r="AC239" i="2" l="1"/>
  <c r="Y239" i="2" s="1"/>
  <c r="Z239" i="2" s="1"/>
  <c r="AC2064" i="2"/>
  <c r="Y2064" i="2" s="1"/>
  <c r="Z2064" i="2" s="1"/>
  <c r="AC1699" i="2"/>
  <c r="Y1699" i="2" s="1"/>
  <c r="Z1699" i="2" s="1"/>
  <c r="AC1335" i="2"/>
  <c r="Y1335" i="2" s="1"/>
  <c r="Z1335" i="2" s="1"/>
  <c r="AC604" i="2"/>
  <c r="Y604" i="2" s="1"/>
  <c r="Z604" i="2" s="1"/>
  <c r="AC970" i="2"/>
  <c r="Y970" i="2" s="1"/>
  <c r="Z970" i="2" s="1"/>
  <c r="R606" i="2"/>
  <c r="AE605" i="2"/>
  <c r="AD605" i="2"/>
  <c r="AG605" i="2" s="1"/>
  <c r="AL605" i="2" s="1"/>
  <c r="AU605" i="2" s="1"/>
  <c r="R241" i="2"/>
  <c r="AE240" i="2"/>
  <c r="AD240" i="2"/>
  <c r="AG240" i="2" s="1"/>
  <c r="AL240" i="2" s="1"/>
  <c r="AU240" i="2" s="1"/>
  <c r="R2066" i="2"/>
  <c r="AE2065" i="2"/>
  <c r="AD2065" i="2"/>
  <c r="AG2065" i="2" s="1"/>
  <c r="AL2065" i="2" s="1"/>
  <c r="AU2065" i="2" s="1"/>
  <c r="R972" i="2"/>
  <c r="AE971" i="2"/>
  <c r="AD971" i="2"/>
  <c r="AG971" i="2" s="1"/>
  <c r="AL971" i="2" s="1"/>
  <c r="AU971" i="2" s="1"/>
  <c r="R1701" i="2"/>
  <c r="AE1700" i="2"/>
  <c r="AD1700" i="2"/>
  <c r="AG1700" i="2" s="1"/>
  <c r="AL1700" i="2" s="1"/>
  <c r="AU1700" i="2" s="1"/>
  <c r="R1337" i="2"/>
  <c r="AE1336" i="2"/>
  <c r="AD1336" i="2"/>
  <c r="AG1336" i="2" s="1"/>
  <c r="AL1336" i="2" s="1"/>
  <c r="AU1336" i="2" s="1"/>
  <c r="AC971" i="2" l="1"/>
  <c r="Y971" i="2" s="1"/>
  <c r="Z971" i="2" s="1"/>
  <c r="AC1336" i="2"/>
  <c r="Y1336" i="2" s="1"/>
  <c r="Z1336" i="2" s="1"/>
  <c r="AC1700" i="2"/>
  <c r="Y1700" i="2" s="1"/>
  <c r="Z1700" i="2" s="1"/>
  <c r="AC2065" i="2"/>
  <c r="Y2065" i="2" s="1"/>
  <c r="Z2065" i="2" s="1"/>
  <c r="AC240" i="2"/>
  <c r="Y240" i="2" s="1"/>
  <c r="Z240" i="2" s="1"/>
  <c r="AC605" i="2"/>
  <c r="Y605" i="2" s="1"/>
  <c r="Z605" i="2" s="1"/>
  <c r="R1338" i="2"/>
  <c r="AE1337" i="2"/>
  <c r="AD1337" i="2"/>
  <c r="AG1337" i="2" s="1"/>
  <c r="AL1337" i="2" s="1"/>
  <c r="AU1337" i="2" s="1"/>
  <c r="R1702" i="2"/>
  <c r="AE1701" i="2"/>
  <c r="AD1701" i="2"/>
  <c r="AG1701" i="2" s="1"/>
  <c r="AL1701" i="2" s="1"/>
  <c r="AU1701" i="2" s="1"/>
  <c r="R973" i="2"/>
  <c r="AE972" i="2"/>
  <c r="AD972" i="2"/>
  <c r="AG972" i="2" s="1"/>
  <c r="AL972" i="2" s="1"/>
  <c r="AU972" i="2" s="1"/>
  <c r="R2067" i="2"/>
  <c r="AE2066" i="2"/>
  <c r="AD2066" i="2"/>
  <c r="AG2066" i="2" s="1"/>
  <c r="AL2066" i="2" s="1"/>
  <c r="AU2066" i="2" s="1"/>
  <c r="R242" i="2"/>
  <c r="AE241" i="2"/>
  <c r="AD241" i="2"/>
  <c r="AG241" i="2" s="1"/>
  <c r="AL241" i="2" s="1"/>
  <c r="AU241" i="2" s="1"/>
  <c r="R607" i="2"/>
  <c r="AE606" i="2"/>
  <c r="AD606" i="2"/>
  <c r="AG606" i="2" s="1"/>
  <c r="AL606" i="2" s="1"/>
  <c r="AU606" i="2" s="1"/>
  <c r="AC606" i="2" l="1"/>
  <c r="Y606" i="2" s="1"/>
  <c r="Z606" i="2" s="1"/>
  <c r="AC2066" i="2"/>
  <c r="Y2066" i="2" s="1"/>
  <c r="Z2066" i="2" s="1"/>
  <c r="AC1701" i="2"/>
  <c r="Y1701" i="2" s="1"/>
  <c r="Z1701" i="2" s="1"/>
  <c r="AC1337" i="2"/>
  <c r="Y1337" i="2" s="1"/>
  <c r="Z1337" i="2" s="1"/>
  <c r="AC241" i="2"/>
  <c r="Y241" i="2" s="1"/>
  <c r="Z241" i="2" s="1"/>
  <c r="AC972" i="2"/>
  <c r="Y972" i="2" s="1"/>
  <c r="Z972" i="2" s="1"/>
  <c r="R608" i="2"/>
  <c r="AE607" i="2"/>
  <c r="AD607" i="2"/>
  <c r="AG607" i="2" s="1"/>
  <c r="AL607" i="2" s="1"/>
  <c r="AU607" i="2" s="1"/>
  <c r="R243" i="2"/>
  <c r="AE242" i="2"/>
  <c r="AD242" i="2"/>
  <c r="AG242" i="2" s="1"/>
  <c r="AL242" i="2" s="1"/>
  <c r="AU242" i="2" s="1"/>
  <c r="R2068" i="2"/>
  <c r="AE2067" i="2"/>
  <c r="AD2067" i="2"/>
  <c r="AG2067" i="2" s="1"/>
  <c r="AL2067" i="2" s="1"/>
  <c r="AU2067" i="2" s="1"/>
  <c r="R974" i="2"/>
  <c r="AE973" i="2"/>
  <c r="AD973" i="2"/>
  <c r="AG973" i="2" s="1"/>
  <c r="AL973" i="2" s="1"/>
  <c r="AU973" i="2" s="1"/>
  <c r="R1703" i="2"/>
  <c r="AE1702" i="2"/>
  <c r="AD1702" i="2"/>
  <c r="AG1702" i="2" s="1"/>
  <c r="AL1702" i="2" s="1"/>
  <c r="AU1702" i="2" s="1"/>
  <c r="R1339" i="2"/>
  <c r="AE1338" i="2"/>
  <c r="AD1338" i="2"/>
  <c r="AG1338" i="2" s="1"/>
  <c r="AL1338" i="2" s="1"/>
  <c r="AU1338" i="2" s="1"/>
  <c r="AC973" i="2" l="1"/>
  <c r="Y973" i="2" s="1"/>
  <c r="Z973" i="2" s="1"/>
  <c r="AC1338" i="2"/>
  <c r="Y1338" i="2" s="1"/>
  <c r="Z1338" i="2" s="1"/>
  <c r="AC1702" i="2"/>
  <c r="Y1702" i="2" s="1"/>
  <c r="Z1702" i="2" s="1"/>
  <c r="AC2067" i="2"/>
  <c r="Y2067" i="2" s="1"/>
  <c r="Z2067" i="2" s="1"/>
  <c r="AC242" i="2"/>
  <c r="Y242" i="2" s="1"/>
  <c r="Z242" i="2" s="1"/>
  <c r="AC607" i="2"/>
  <c r="Y607" i="2" s="1"/>
  <c r="Z607" i="2" s="1"/>
  <c r="R1340" i="2"/>
  <c r="AE1339" i="2"/>
  <c r="AD1339" i="2"/>
  <c r="AG1339" i="2" s="1"/>
  <c r="AL1339" i="2" s="1"/>
  <c r="AU1339" i="2" s="1"/>
  <c r="R1704" i="2"/>
  <c r="AE1703" i="2"/>
  <c r="AD1703" i="2"/>
  <c r="AG1703" i="2" s="1"/>
  <c r="AL1703" i="2" s="1"/>
  <c r="AU1703" i="2" s="1"/>
  <c r="R975" i="2"/>
  <c r="AE974" i="2"/>
  <c r="AD974" i="2"/>
  <c r="AG974" i="2" s="1"/>
  <c r="AL974" i="2" s="1"/>
  <c r="AU974" i="2" s="1"/>
  <c r="R2069" i="2"/>
  <c r="AE2068" i="2"/>
  <c r="AD2068" i="2"/>
  <c r="AG2068" i="2" s="1"/>
  <c r="AL2068" i="2" s="1"/>
  <c r="AU2068" i="2" s="1"/>
  <c r="R244" i="2"/>
  <c r="AE243" i="2"/>
  <c r="AD243" i="2"/>
  <c r="AG243" i="2" s="1"/>
  <c r="AL243" i="2" s="1"/>
  <c r="AU243" i="2" s="1"/>
  <c r="R609" i="2"/>
  <c r="AE608" i="2"/>
  <c r="AD608" i="2"/>
  <c r="AG608" i="2" s="1"/>
  <c r="AL608" i="2" s="1"/>
  <c r="AU608" i="2" s="1"/>
  <c r="AC608" i="2" l="1"/>
  <c r="Y608" i="2" s="1"/>
  <c r="Z608" i="2" s="1"/>
  <c r="AC974" i="2"/>
  <c r="Y974" i="2" s="1"/>
  <c r="Z974" i="2" s="1"/>
  <c r="AC243" i="2"/>
  <c r="Y243" i="2" s="1"/>
  <c r="Z243" i="2" s="1"/>
  <c r="AC2068" i="2"/>
  <c r="Y2068" i="2" s="1"/>
  <c r="Z2068" i="2" s="1"/>
  <c r="AC1703" i="2"/>
  <c r="Y1703" i="2" s="1"/>
  <c r="Z1703" i="2" s="1"/>
  <c r="AC1339" i="2"/>
  <c r="Y1339" i="2" s="1"/>
  <c r="Z1339" i="2" s="1"/>
  <c r="R610" i="2"/>
  <c r="AE609" i="2"/>
  <c r="AD609" i="2"/>
  <c r="AG609" i="2" s="1"/>
  <c r="AL609" i="2" s="1"/>
  <c r="AU609" i="2" s="1"/>
  <c r="R245" i="2"/>
  <c r="AE244" i="2"/>
  <c r="AD244" i="2"/>
  <c r="AG244" i="2" s="1"/>
  <c r="AL244" i="2" s="1"/>
  <c r="AU244" i="2" s="1"/>
  <c r="R2070" i="2"/>
  <c r="AE2069" i="2"/>
  <c r="AD2069" i="2"/>
  <c r="AG2069" i="2" s="1"/>
  <c r="AL2069" i="2" s="1"/>
  <c r="AU2069" i="2" s="1"/>
  <c r="R976" i="2"/>
  <c r="AE975" i="2"/>
  <c r="AD975" i="2"/>
  <c r="AG975" i="2" s="1"/>
  <c r="AL975" i="2" s="1"/>
  <c r="AU975" i="2" s="1"/>
  <c r="R1705" i="2"/>
  <c r="AE1704" i="2"/>
  <c r="AD1704" i="2"/>
  <c r="AG1704" i="2" s="1"/>
  <c r="AL1704" i="2" s="1"/>
  <c r="AU1704" i="2" s="1"/>
  <c r="R1341" i="2"/>
  <c r="AE1340" i="2"/>
  <c r="AD1340" i="2"/>
  <c r="AG1340" i="2" s="1"/>
  <c r="AL1340" i="2" s="1"/>
  <c r="AU1340" i="2" s="1"/>
  <c r="AC2069" i="2" l="1"/>
  <c r="Y2069" i="2" s="1"/>
  <c r="Z2069" i="2" s="1"/>
  <c r="AC1340" i="2"/>
  <c r="Y1340" i="2" s="1"/>
  <c r="Z1340" i="2" s="1"/>
  <c r="AC1704" i="2"/>
  <c r="Y1704" i="2" s="1"/>
  <c r="Z1704" i="2" s="1"/>
  <c r="AC975" i="2"/>
  <c r="Y975" i="2" s="1"/>
  <c r="Z975" i="2" s="1"/>
  <c r="AC244" i="2"/>
  <c r="Y244" i="2" s="1"/>
  <c r="Z244" i="2" s="1"/>
  <c r="AC609" i="2"/>
  <c r="Y609" i="2" s="1"/>
  <c r="Z609" i="2" s="1"/>
  <c r="R1342" i="2"/>
  <c r="AE1341" i="2"/>
  <c r="AD1341" i="2"/>
  <c r="AG1341" i="2" s="1"/>
  <c r="AL1341" i="2" s="1"/>
  <c r="AU1341" i="2" s="1"/>
  <c r="R1706" i="2"/>
  <c r="AE1705" i="2"/>
  <c r="AD1705" i="2"/>
  <c r="AG1705" i="2" s="1"/>
  <c r="AL1705" i="2" s="1"/>
  <c r="AU1705" i="2" s="1"/>
  <c r="R977" i="2"/>
  <c r="AE976" i="2"/>
  <c r="AD976" i="2"/>
  <c r="AG976" i="2" s="1"/>
  <c r="AL976" i="2" s="1"/>
  <c r="AU976" i="2" s="1"/>
  <c r="R2071" i="2"/>
  <c r="AE2070" i="2"/>
  <c r="AD2070" i="2"/>
  <c r="AG2070" i="2" s="1"/>
  <c r="AL2070" i="2" s="1"/>
  <c r="AU2070" i="2" s="1"/>
  <c r="R246" i="2"/>
  <c r="AE245" i="2"/>
  <c r="AD245" i="2"/>
  <c r="AG245" i="2" s="1"/>
  <c r="AL245" i="2" s="1"/>
  <c r="AU245" i="2" s="1"/>
  <c r="R611" i="2"/>
  <c r="AE610" i="2"/>
  <c r="AD610" i="2"/>
  <c r="AG610" i="2" s="1"/>
  <c r="AL610" i="2" s="1"/>
  <c r="AU610" i="2" s="1"/>
  <c r="AC2070" i="2" l="1"/>
  <c r="Y2070" i="2" s="1"/>
  <c r="Z2070" i="2" s="1"/>
  <c r="AC610" i="2"/>
  <c r="Y610" i="2" s="1"/>
  <c r="Z610" i="2" s="1"/>
  <c r="AC245" i="2"/>
  <c r="Y245" i="2" s="1"/>
  <c r="Z245" i="2" s="1"/>
  <c r="AC976" i="2"/>
  <c r="Y976" i="2" s="1"/>
  <c r="Z976" i="2" s="1"/>
  <c r="AC1705" i="2"/>
  <c r="Y1705" i="2" s="1"/>
  <c r="Z1705" i="2" s="1"/>
  <c r="AC1341" i="2"/>
  <c r="Y1341" i="2" s="1"/>
  <c r="Z1341" i="2" s="1"/>
  <c r="R612" i="2"/>
  <c r="AE611" i="2"/>
  <c r="AD611" i="2"/>
  <c r="AG611" i="2" s="1"/>
  <c r="AL611" i="2" s="1"/>
  <c r="AU611" i="2" s="1"/>
  <c r="R247" i="2"/>
  <c r="AE246" i="2"/>
  <c r="AD246" i="2"/>
  <c r="AG246" i="2" s="1"/>
  <c r="AL246" i="2" s="1"/>
  <c r="AU246" i="2" s="1"/>
  <c r="R2072" i="2"/>
  <c r="AE2071" i="2"/>
  <c r="AD2071" i="2"/>
  <c r="AG2071" i="2" s="1"/>
  <c r="AL2071" i="2" s="1"/>
  <c r="AU2071" i="2" s="1"/>
  <c r="R978" i="2"/>
  <c r="AE977" i="2"/>
  <c r="AD977" i="2"/>
  <c r="AG977" i="2" s="1"/>
  <c r="AL977" i="2" s="1"/>
  <c r="AU977" i="2" s="1"/>
  <c r="R1707" i="2"/>
  <c r="AE1706" i="2"/>
  <c r="AD1706" i="2"/>
  <c r="AG1706" i="2" s="1"/>
  <c r="AL1706" i="2" s="1"/>
  <c r="AU1706" i="2" s="1"/>
  <c r="R1343" i="2"/>
  <c r="AE1342" i="2"/>
  <c r="AD1342" i="2"/>
  <c r="AG1342" i="2" s="1"/>
  <c r="AL1342" i="2" s="1"/>
  <c r="AU1342" i="2" s="1"/>
  <c r="AC1342" i="2" l="1"/>
  <c r="Y1342" i="2" s="1"/>
  <c r="Z1342" i="2" s="1"/>
  <c r="AC1706" i="2"/>
  <c r="Y1706" i="2" s="1"/>
  <c r="Z1706" i="2" s="1"/>
  <c r="AC977" i="2"/>
  <c r="Y977" i="2" s="1"/>
  <c r="Z977" i="2" s="1"/>
  <c r="AC2071" i="2"/>
  <c r="Y2071" i="2" s="1"/>
  <c r="Z2071" i="2" s="1"/>
  <c r="AC246" i="2"/>
  <c r="Y246" i="2" s="1"/>
  <c r="Z246" i="2" s="1"/>
  <c r="AC611" i="2"/>
  <c r="Y611" i="2" s="1"/>
  <c r="Z611" i="2" s="1"/>
  <c r="R1344" i="2"/>
  <c r="AE1343" i="2"/>
  <c r="AD1343" i="2"/>
  <c r="AG1343" i="2" s="1"/>
  <c r="AL1343" i="2" s="1"/>
  <c r="AU1343" i="2" s="1"/>
  <c r="R1708" i="2"/>
  <c r="AE1707" i="2"/>
  <c r="AD1707" i="2"/>
  <c r="AG1707" i="2" s="1"/>
  <c r="AL1707" i="2" s="1"/>
  <c r="AU1707" i="2" s="1"/>
  <c r="R979" i="2"/>
  <c r="AE978" i="2"/>
  <c r="AD978" i="2"/>
  <c r="AG978" i="2" s="1"/>
  <c r="AL978" i="2" s="1"/>
  <c r="AU978" i="2" s="1"/>
  <c r="R2073" i="2"/>
  <c r="AE2072" i="2"/>
  <c r="AD2072" i="2"/>
  <c r="AG2072" i="2" s="1"/>
  <c r="AL2072" i="2" s="1"/>
  <c r="AU2072" i="2" s="1"/>
  <c r="R248" i="2"/>
  <c r="AE247" i="2"/>
  <c r="AD247" i="2"/>
  <c r="AG247" i="2" s="1"/>
  <c r="AL247" i="2" s="1"/>
  <c r="AU247" i="2" s="1"/>
  <c r="R613" i="2"/>
  <c r="AE612" i="2"/>
  <c r="AD612" i="2"/>
  <c r="AG612" i="2" s="1"/>
  <c r="AL612" i="2" s="1"/>
  <c r="AU612" i="2" s="1"/>
  <c r="AC612" i="2" l="1"/>
  <c r="Y612" i="2" s="1"/>
  <c r="Z612" i="2" s="1"/>
  <c r="AC247" i="2"/>
  <c r="Y247" i="2" s="1"/>
  <c r="Z247" i="2" s="1"/>
  <c r="AC2072" i="2"/>
  <c r="Y2072" i="2" s="1"/>
  <c r="Z2072" i="2" s="1"/>
  <c r="AC978" i="2"/>
  <c r="Y978" i="2" s="1"/>
  <c r="Z978" i="2" s="1"/>
  <c r="AC1707" i="2"/>
  <c r="Y1707" i="2" s="1"/>
  <c r="Z1707" i="2" s="1"/>
  <c r="AC1343" i="2"/>
  <c r="Y1343" i="2" s="1"/>
  <c r="Z1343" i="2" s="1"/>
  <c r="R614" i="2"/>
  <c r="AE613" i="2"/>
  <c r="AC613" i="2" s="1"/>
  <c r="Y613" i="2" s="1"/>
  <c r="Z613" i="2" s="1"/>
  <c r="AD613" i="2"/>
  <c r="AG613" i="2" s="1"/>
  <c r="AL613" i="2" s="1"/>
  <c r="AU613" i="2" s="1"/>
  <c r="R249" i="2"/>
  <c r="AE248" i="2"/>
  <c r="AC248" i="2" s="1"/>
  <c r="Y248" i="2" s="1"/>
  <c r="Z248" i="2" s="1"/>
  <c r="AD248" i="2"/>
  <c r="AG248" i="2" s="1"/>
  <c r="AL248" i="2" s="1"/>
  <c r="AU248" i="2" s="1"/>
  <c r="R2074" i="2"/>
  <c r="AE2073" i="2"/>
  <c r="AC2073" i="2" s="1"/>
  <c r="Y2073" i="2" s="1"/>
  <c r="Z2073" i="2" s="1"/>
  <c r="AD2073" i="2"/>
  <c r="AG2073" i="2" s="1"/>
  <c r="AL2073" i="2" s="1"/>
  <c r="AU2073" i="2" s="1"/>
  <c r="R980" i="2"/>
  <c r="AE979" i="2"/>
  <c r="AC979" i="2" s="1"/>
  <c r="Y979" i="2" s="1"/>
  <c r="Z979" i="2" s="1"/>
  <c r="AD979" i="2"/>
  <c r="AG979" i="2" s="1"/>
  <c r="AL979" i="2" s="1"/>
  <c r="AU979" i="2" s="1"/>
  <c r="R1709" i="2"/>
  <c r="AE1708" i="2"/>
  <c r="AC1708" i="2" s="1"/>
  <c r="Y1708" i="2" s="1"/>
  <c r="Z1708" i="2" s="1"/>
  <c r="AD1708" i="2"/>
  <c r="AG1708" i="2" s="1"/>
  <c r="AL1708" i="2" s="1"/>
  <c r="AU1708" i="2" s="1"/>
  <c r="R1345" i="2"/>
  <c r="AE1344" i="2"/>
  <c r="AC1344" i="2" s="1"/>
  <c r="Y1344" i="2" s="1"/>
  <c r="Z1344" i="2" s="1"/>
  <c r="AD1344" i="2"/>
  <c r="AG1344" i="2" s="1"/>
  <c r="AL1344" i="2" s="1"/>
  <c r="AU1344" i="2" s="1"/>
  <c r="R1346" i="2" l="1"/>
  <c r="AE1345" i="2"/>
  <c r="AD1345" i="2"/>
  <c r="AG1345" i="2" s="1"/>
  <c r="AL1345" i="2" s="1"/>
  <c r="AU1345" i="2" s="1"/>
  <c r="R1710" i="2"/>
  <c r="AE1709" i="2"/>
  <c r="AD1709" i="2"/>
  <c r="AG1709" i="2" s="1"/>
  <c r="AL1709" i="2" s="1"/>
  <c r="AU1709" i="2" s="1"/>
  <c r="R981" i="2"/>
  <c r="AE980" i="2"/>
  <c r="AD980" i="2"/>
  <c r="AG980" i="2" s="1"/>
  <c r="AL980" i="2" s="1"/>
  <c r="AU980" i="2" s="1"/>
  <c r="R2075" i="2"/>
  <c r="AE2074" i="2"/>
  <c r="AD2074" i="2"/>
  <c r="AG2074" i="2" s="1"/>
  <c r="AL2074" i="2" s="1"/>
  <c r="AU2074" i="2" s="1"/>
  <c r="R250" i="2"/>
  <c r="AE249" i="2"/>
  <c r="AD249" i="2"/>
  <c r="AG249" i="2" s="1"/>
  <c r="AL249" i="2" s="1"/>
  <c r="AU249" i="2" s="1"/>
  <c r="R615" i="2"/>
  <c r="AE614" i="2"/>
  <c r="AD614" i="2"/>
  <c r="AG614" i="2" s="1"/>
  <c r="AL614" i="2" s="1"/>
  <c r="AU614" i="2" s="1"/>
  <c r="AC614" i="2" l="1"/>
  <c r="Y614" i="2" s="1"/>
  <c r="Z614" i="2" s="1"/>
  <c r="AC249" i="2"/>
  <c r="Y249" i="2" s="1"/>
  <c r="Z249" i="2" s="1"/>
  <c r="AC2074" i="2"/>
  <c r="Y2074" i="2" s="1"/>
  <c r="Z2074" i="2" s="1"/>
  <c r="AC980" i="2"/>
  <c r="Y980" i="2" s="1"/>
  <c r="Z980" i="2" s="1"/>
  <c r="AC1709" i="2"/>
  <c r="Y1709" i="2" s="1"/>
  <c r="Z1709" i="2" s="1"/>
  <c r="AC1345" i="2"/>
  <c r="Y1345" i="2" s="1"/>
  <c r="Z1345" i="2" s="1"/>
  <c r="R616" i="2"/>
  <c r="AE615" i="2"/>
  <c r="AD615" i="2"/>
  <c r="AG615" i="2" s="1"/>
  <c r="AL615" i="2" s="1"/>
  <c r="AU615" i="2" s="1"/>
  <c r="R251" i="2"/>
  <c r="AE250" i="2"/>
  <c r="AD250" i="2"/>
  <c r="AG250" i="2" s="1"/>
  <c r="AL250" i="2" s="1"/>
  <c r="AU250" i="2" s="1"/>
  <c r="R2076" i="2"/>
  <c r="AE2075" i="2"/>
  <c r="AD2075" i="2"/>
  <c r="AG2075" i="2" s="1"/>
  <c r="AL2075" i="2" s="1"/>
  <c r="AU2075" i="2" s="1"/>
  <c r="R982" i="2"/>
  <c r="AE981" i="2"/>
  <c r="AD981" i="2"/>
  <c r="AG981" i="2" s="1"/>
  <c r="AL981" i="2" s="1"/>
  <c r="AU981" i="2" s="1"/>
  <c r="R1711" i="2"/>
  <c r="AE1710" i="2"/>
  <c r="AD1710" i="2"/>
  <c r="AG1710" i="2" s="1"/>
  <c r="AL1710" i="2" s="1"/>
  <c r="AU1710" i="2" s="1"/>
  <c r="R1347" i="2"/>
  <c r="AE1346" i="2"/>
  <c r="AD1346" i="2"/>
  <c r="AG1346" i="2" s="1"/>
  <c r="AL1346" i="2" s="1"/>
  <c r="AU1346" i="2" s="1"/>
  <c r="AC1710" i="2" l="1"/>
  <c r="Y1710" i="2" s="1"/>
  <c r="Z1710" i="2" s="1"/>
  <c r="AC2075" i="2"/>
  <c r="Y2075" i="2" s="1"/>
  <c r="Z2075" i="2" s="1"/>
  <c r="AC615" i="2"/>
  <c r="Y615" i="2" s="1"/>
  <c r="Z615" i="2" s="1"/>
  <c r="AC1346" i="2"/>
  <c r="Y1346" i="2" s="1"/>
  <c r="Z1346" i="2" s="1"/>
  <c r="AC981" i="2"/>
  <c r="Y981" i="2" s="1"/>
  <c r="Z981" i="2" s="1"/>
  <c r="AC250" i="2"/>
  <c r="Y250" i="2" s="1"/>
  <c r="Z250" i="2" s="1"/>
  <c r="R1348" i="2"/>
  <c r="AE1347" i="2"/>
  <c r="AD1347" i="2"/>
  <c r="AG1347" i="2" s="1"/>
  <c r="AL1347" i="2" s="1"/>
  <c r="AU1347" i="2" s="1"/>
  <c r="R1712" i="2"/>
  <c r="AE1711" i="2"/>
  <c r="AD1711" i="2"/>
  <c r="AG1711" i="2" s="1"/>
  <c r="AL1711" i="2" s="1"/>
  <c r="AU1711" i="2" s="1"/>
  <c r="R983" i="2"/>
  <c r="AE982" i="2"/>
  <c r="AD982" i="2"/>
  <c r="AG982" i="2" s="1"/>
  <c r="AL982" i="2" s="1"/>
  <c r="AU982" i="2" s="1"/>
  <c r="R2077" i="2"/>
  <c r="AE2076" i="2"/>
  <c r="AD2076" i="2"/>
  <c r="AG2076" i="2" s="1"/>
  <c r="AL2076" i="2" s="1"/>
  <c r="AU2076" i="2" s="1"/>
  <c r="R252" i="2"/>
  <c r="AE251" i="2"/>
  <c r="AD251" i="2"/>
  <c r="AG251" i="2" s="1"/>
  <c r="AL251" i="2" s="1"/>
  <c r="AU251" i="2" s="1"/>
  <c r="R617" i="2"/>
  <c r="AE616" i="2"/>
  <c r="AD616" i="2"/>
  <c r="AG616" i="2" s="1"/>
  <c r="AL616" i="2" s="1"/>
  <c r="AU616" i="2" s="1"/>
  <c r="AC616" i="2" l="1"/>
  <c r="Y616" i="2" s="1"/>
  <c r="Z616" i="2" s="1"/>
  <c r="AC2076" i="2"/>
  <c r="Y2076" i="2" s="1"/>
  <c r="Z2076" i="2" s="1"/>
  <c r="AC1347" i="2"/>
  <c r="Y1347" i="2" s="1"/>
  <c r="Z1347" i="2" s="1"/>
  <c r="AC251" i="2"/>
  <c r="Y251" i="2" s="1"/>
  <c r="Z251" i="2" s="1"/>
  <c r="AC982" i="2"/>
  <c r="Y982" i="2" s="1"/>
  <c r="Z982" i="2" s="1"/>
  <c r="AC1711" i="2"/>
  <c r="Y1711" i="2" s="1"/>
  <c r="Z1711" i="2" s="1"/>
  <c r="R618" i="2"/>
  <c r="AE617" i="2"/>
  <c r="AD617" i="2"/>
  <c r="AG617" i="2" s="1"/>
  <c r="AL617" i="2" s="1"/>
  <c r="AU617" i="2" s="1"/>
  <c r="R253" i="2"/>
  <c r="AE252" i="2"/>
  <c r="AD252" i="2"/>
  <c r="AG252" i="2" s="1"/>
  <c r="AL252" i="2" s="1"/>
  <c r="AU252" i="2" s="1"/>
  <c r="R2078" i="2"/>
  <c r="AE2077" i="2"/>
  <c r="AD2077" i="2"/>
  <c r="AG2077" i="2" s="1"/>
  <c r="AL2077" i="2" s="1"/>
  <c r="AU2077" i="2" s="1"/>
  <c r="R984" i="2"/>
  <c r="AE983" i="2"/>
  <c r="AD983" i="2"/>
  <c r="AG983" i="2" s="1"/>
  <c r="AL983" i="2" s="1"/>
  <c r="AU983" i="2" s="1"/>
  <c r="R1713" i="2"/>
  <c r="AE1712" i="2"/>
  <c r="AD1712" i="2"/>
  <c r="AG1712" i="2" s="1"/>
  <c r="AL1712" i="2" s="1"/>
  <c r="AU1712" i="2" s="1"/>
  <c r="R1349" i="2"/>
  <c r="AE1348" i="2"/>
  <c r="AD1348" i="2"/>
  <c r="AG1348" i="2" s="1"/>
  <c r="AL1348" i="2" s="1"/>
  <c r="AU1348" i="2" s="1"/>
  <c r="AC1348" i="2" l="1"/>
  <c r="Y1348" i="2" s="1"/>
  <c r="Z1348" i="2" s="1"/>
  <c r="AC2077" i="2"/>
  <c r="Y2077" i="2" s="1"/>
  <c r="Z2077" i="2" s="1"/>
  <c r="AC1712" i="2"/>
  <c r="Y1712" i="2" s="1"/>
  <c r="Z1712" i="2" s="1"/>
  <c r="AC983" i="2"/>
  <c r="Y983" i="2" s="1"/>
  <c r="Z983" i="2" s="1"/>
  <c r="AC252" i="2"/>
  <c r="Y252" i="2" s="1"/>
  <c r="Z252" i="2" s="1"/>
  <c r="AC617" i="2"/>
  <c r="Y617" i="2" s="1"/>
  <c r="Z617" i="2" s="1"/>
  <c r="R1350" i="2"/>
  <c r="AE1349" i="2"/>
  <c r="AD1349" i="2"/>
  <c r="AG1349" i="2" s="1"/>
  <c r="AL1349" i="2" s="1"/>
  <c r="AU1349" i="2" s="1"/>
  <c r="R1714" i="2"/>
  <c r="AE1713" i="2"/>
  <c r="AD1713" i="2"/>
  <c r="AG1713" i="2" s="1"/>
  <c r="AL1713" i="2" s="1"/>
  <c r="AU1713" i="2" s="1"/>
  <c r="R985" i="2"/>
  <c r="AE984" i="2"/>
  <c r="AD984" i="2"/>
  <c r="AG984" i="2" s="1"/>
  <c r="AL984" i="2" s="1"/>
  <c r="AU984" i="2" s="1"/>
  <c r="R2079" i="2"/>
  <c r="AE2078" i="2"/>
  <c r="AD2078" i="2"/>
  <c r="AG2078" i="2" s="1"/>
  <c r="AL2078" i="2" s="1"/>
  <c r="AU2078" i="2" s="1"/>
  <c r="R254" i="2"/>
  <c r="AE253" i="2"/>
  <c r="AD253" i="2"/>
  <c r="AG253" i="2" s="1"/>
  <c r="AL253" i="2" s="1"/>
  <c r="AU253" i="2" s="1"/>
  <c r="R619" i="2"/>
  <c r="AE618" i="2"/>
  <c r="AD618" i="2"/>
  <c r="AG618" i="2" s="1"/>
  <c r="AL618" i="2" s="1"/>
  <c r="AU618" i="2" s="1"/>
  <c r="AC618" i="2" l="1"/>
  <c r="Y618" i="2" s="1"/>
  <c r="Z618" i="2" s="1"/>
  <c r="AC984" i="2"/>
  <c r="Y984" i="2" s="1"/>
  <c r="Z984" i="2" s="1"/>
  <c r="AC253" i="2"/>
  <c r="Y253" i="2" s="1"/>
  <c r="Z253" i="2" s="1"/>
  <c r="AC2078" i="2"/>
  <c r="Y2078" i="2" s="1"/>
  <c r="Z2078" i="2" s="1"/>
  <c r="AC1713" i="2"/>
  <c r="Y1713" i="2" s="1"/>
  <c r="Z1713" i="2" s="1"/>
  <c r="AC1349" i="2"/>
  <c r="Y1349" i="2" s="1"/>
  <c r="Z1349" i="2" s="1"/>
  <c r="R620" i="2"/>
  <c r="AE619" i="2"/>
  <c r="AD619" i="2"/>
  <c r="AG619" i="2" s="1"/>
  <c r="AL619" i="2" s="1"/>
  <c r="AU619" i="2" s="1"/>
  <c r="R255" i="2"/>
  <c r="AE254" i="2"/>
  <c r="AD254" i="2"/>
  <c r="AG254" i="2" s="1"/>
  <c r="AL254" i="2" s="1"/>
  <c r="AU254" i="2" s="1"/>
  <c r="R2080" i="2"/>
  <c r="AE2079" i="2"/>
  <c r="AD2079" i="2"/>
  <c r="AG2079" i="2" s="1"/>
  <c r="AL2079" i="2" s="1"/>
  <c r="AU2079" i="2" s="1"/>
  <c r="R986" i="2"/>
  <c r="AE985" i="2"/>
  <c r="AD985" i="2"/>
  <c r="AG985" i="2" s="1"/>
  <c r="AL985" i="2" s="1"/>
  <c r="AU985" i="2" s="1"/>
  <c r="R1715" i="2"/>
  <c r="AE1714" i="2"/>
  <c r="AD1714" i="2"/>
  <c r="AG1714" i="2" s="1"/>
  <c r="AL1714" i="2" s="1"/>
  <c r="AU1714" i="2" s="1"/>
  <c r="R1351" i="2"/>
  <c r="AE1350" i="2"/>
  <c r="AD1350" i="2"/>
  <c r="AG1350" i="2" s="1"/>
  <c r="AL1350" i="2" s="1"/>
  <c r="AU1350" i="2" s="1"/>
  <c r="AC1350" i="2" l="1"/>
  <c r="Y1350" i="2" s="1"/>
  <c r="Z1350" i="2" s="1"/>
  <c r="AC2079" i="2"/>
  <c r="Y2079" i="2" s="1"/>
  <c r="Z2079" i="2" s="1"/>
  <c r="AC1714" i="2"/>
  <c r="Y1714" i="2" s="1"/>
  <c r="Z1714" i="2" s="1"/>
  <c r="AC985" i="2"/>
  <c r="Y985" i="2" s="1"/>
  <c r="Z985" i="2" s="1"/>
  <c r="AC254" i="2"/>
  <c r="Y254" i="2" s="1"/>
  <c r="Z254" i="2" s="1"/>
  <c r="AC619" i="2"/>
  <c r="Y619" i="2" s="1"/>
  <c r="Z619" i="2" s="1"/>
  <c r="R1352" i="2"/>
  <c r="AE1351" i="2"/>
  <c r="AD1351" i="2"/>
  <c r="AG1351" i="2" s="1"/>
  <c r="AL1351" i="2" s="1"/>
  <c r="AU1351" i="2" s="1"/>
  <c r="R1716" i="2"/>
  <c r="AE1715" i="2"/>
  <c r="AD1715" i="2"/>
  <c r="AG1715" i="2" s="1"/>
  <c r="AL1715" i="2" s="1"/>
  <c r="AU1715" i="2" s="1"/>
  <c r="R987" i="2"/>
  <c r="AE986" i="2"/>
  <c r="AD986" i="2"/>
  <c r="AG986" i="2" s="1"/>
  <c r="AL986" i="2" s="1"/>
  <c r="AU986" i="2" s="1"/>
  <c r="R2081" i="2"/>
  <c r="AE2080" i="2"/>
  <c r="AD2080" i="2"/>
  <c r="AG2080" i="2" s="1"/>
  <c r="AL2080" i="2" s="1"/>
  <c r="AU2080" i="2" s="1"/>
  <c r="R256" i="2"/>
  <c r="AE255" i="2"/>
  <c r="AD255" i="2"/>
  <c r="AG255" i="2" s="1"/>
  <c r="AL255" i="2" s="1"/>
  <c r="AU255" i="2" s="1"/>
  <c r="R621" i="2"/>
  <c r="AE620" i="2"/>
  <c r="AD620" i="2"/>
  <c r="AG620" i="2" s="1"/>
  <c r="AL620" i="2" s="1"/>
  <c r="AU620" i="2" s="1"/>
  <c r="AC255" i="2" l="1"/>
  <c r="Y255" i="2" s="1"/>
  <c r="Z255" i="2" s="1"/>
  <c r="AC1715" i="2"/>
  <c r="Y1715" i="2" s="1"/>
  <c r="Z1715" i="2" s="1"/>
  <c r="AC1351" i="2"/>
  <c r="Y1351" i="2" s="1"/>
  <c r="Z1351" i="2" s="1"/>
  <c r="AC620" i="2"/>
  <c r="Y620" i="2" s="1"/>
  <c r="Z620" i="2" s="1"/>
  <c r="AC2080" i="2"/>
  <c r="Y2080" i="2" s="1"/>
  <c r="Z2080" i="2" s="1"/>
  <c r="AC986" i="2"/>
  <c r="Y986" i="2" s="1"/>
  <c r="Z986" i="2" s="1"/>
  <c r="R622" i="2"/>
  <c r="AE621" i="2"/>
  <c r="AD621" i="2"/>
  <c r="AG621" i="2" s="1"/>
  <c r="AL621" i="2" s="1"/>
  <c r="AU621" i="2" s="1"/>
  <c r="R257" i="2"/>
  <c r="AE256" i="2"/>
  <c r="AD256" i="2"/>
  <c r="AG256" i="2" s="1"/>
  <c r="AL256" i="2" s="1"/>
  <c r="AU256" i="2" s="1"/>
  <c r="R2082" i="2"/>
  <c r="AE2081" i="2"/>
  <c r="AD2081" i="2"/>
  <c r="AG2081" i="2" s="1"/>
  <c r="AL2081" i="2" s="1"/>
  <c r="AU2081" i="2" s="1"/>
  <c r="R988" i="2"/>
  <c r="AE987" i="2"/>
  <c r="AD987" i="2"/>
  <c r="AG987" i="2" s="1"/>
  <c r="AL987" i="2" s="1"/>
  <c r="AU987" i="2" s="1"/>
  <c r="R1717" i="2"/>
  <c r="AE1716" i="2"/>
  <c r="AD1716" i="2"/>
  <c r="AG1716" i="2" s="1"/>
  <c r="AL1716" i="2" s="1"/>
  <c r="AU1716" i="2" s="1"/>
  <c r="R1353" i="2"/>
  <c r="AE1352" i="2"/>
  <c r="AD1352" i="2"/>
  <c r="AG1352" i="2" s="1"/>
  <c r="AL1352" i="2" s="1"/>
  <c r="AU1352" i="2" s="1"/>
  <c r="AC1716" i="2" l="1"/>
  <c r="Y1716" i="2" s="1"/>
  <c r="Z1716" i="2" s="1"/>
  <c r="AC256" i="2"/>
  <c r="Y256" i="2" s="1"/>
  <c r="Z256" i="2" s="1"/>
  <c r="AC621" i="2"/>
  <c r="Y621" i="2" s="1"/>
  <c r="Z621" i="2" s="1"/>
  <c r="AC1352" i="2"/>
  <c r="Y1352" i="2" s="1"/>
  <c r="Z1352" i="2" s="1"/>
  <c r="AC987" i="2"/>
  <c r="Y987" i="2" s="1"/>
  <c r="Z987" i="2" s="1"/>
  <c r="AC2081" i="2"/>
  <c r="Y2081" i="2" s="1"/>
  <c r="Z2081" i="2" s="1"/>
  <c r="R1354" i="2"/>
  <c r="AE1353" i="2"/>
  <c r="AD1353" i="2"/>
  <c r="AG1353" i="2" s="1"/>
  <c r="AL1353" i="2" s="1"/>
  <c r="AU1353" i="2" s="1"/>
  <c r="R1718" i="2"/>
  <c r="AE1717" i="2"/>
  <c r="AD1717" i="2"/>
  <c r="AG1717" i="2" s="1"/>
  <c r="AL1717" i="2" s="1"/>
  <c r="AU1717" i="2" s="1"/>
  <c r="R989" i="2"/>
  <c r="AE988" i="2"/>
  <c r="AD988" i="2"/>
  <c r="AG988" i="2" s="1"/>
  <c r="AL988" i="2" s="1"/>
  <c r="AU988" i="2" s="1"/>
  <c r="R2083" i="2"/>
  <c r="AE2082" i="2"/>
  <c r="AD2082" i="2"/>
  <c r="AG2082" i="2" s="1"/>
  <c r="AL2082" i="2" s="1"/>
  <c r="AU2082" i="2" s="1"/>
  <c r="R258" i="2"/>
  <c r="AE257" i="2"/>
  <c r="AD257" i="2"/>
  <c r="AG257" i="2" s="1"/>
  <c r="AL257" i="2" s="1"/>
  <c r="AU257" i="2" s="1"/>
  <c r="R623" i="2"/>
  <c r="AE622" i="2"/>
  <c r="AD622" i="2"/>
  <c r="AG622" i="2" s="1"/>
  <c r="AL622" i="2" s="1"/>
  <c r="AU622" i="2" s="1"/>
  <c r="AC622" i="2" l="1"/>
  <c r="Y622" i="2" s="1"/>
  <c r="Z622" i="2" s="1"/>
  <c r="AC2082" i="2"/>
  <c r="Y2082" i="2" s="1"/>
  <c r="Z2082" i="2" s="1"/>
  <c r="AC257" i="2"/>
  <c r="Y257" i="2" s="1"/>
  <c r="Z257" i="2" s="1"/>
  <c r="AC988" i="2"/>
  <c r="Y988" i="2" s="1"/>
  <c r="Z988" i="2" s="1"/>
  <c r="AC1717" i="2"/>
  <c r="Y1717" i="2" s="1"/>
  <c r="Z1717" i="2" s="1"/>
  <c r="AC1353" i="2"/>
  <c r="Y1353" i="2" s="1"/>
  <c r="Z1353" i="2" s="1"/>
  <c r="R624" i="2"/>
  <c r="AE623" i="2"/>
  <c r="AD623" i="2"/>
  <c r="AG623" i="2" s="1"/>
  <c r="AL623" i="2" s="1"/>
  <c r="AU623" i="2" s="1"/>
  <c r="R259" i="2"/>
  <c r="AE258" i="2"/>
  <c r="AD258" i="2"/>
  <c r="AG258" i="2" s="1"/>
  <c r="AL258" i="2" s="1"/>
  <c r="AU258" i="2" s="1"/>
  <c r="R2084" i="2"/>
  <c r="AE2083" i="2"/>
  <c r="AD2083" i="2"/>
  <c r="AG2083" i="2" s="1"/>
  <c r="AL2083" i="2" s="1"/>
  <c r="AU2083" i="2" s="1"/>
  <c r="R990" i="2"/>
  <c r="AE989" i="2"/>
  <c r="AD989" i="2"/>
  <c r="AG989" i="2" s="1"/>
  <c r="AL989" i="2" s="1"/>
  <c r="AU989" i="2" s="1"/>
  <c r="R1719" i="2"/>
  <c r="AE1718" i="2"/>
  <c r="AD1718" i="2"/>
  <c r="AG1718" i="2" s="1"/>
  <c r="AL1718" i="2" s="1"/>
  <c r="AU1718" i="2" s="1"/>
  <c r="R1355" i="2"/>
  <c r="AE1354" i="2"/>
  <c r="AD1354" i="2"/>
  <c r="AG1354" i="2" s="1"/>
  <c r="AL1354" i="2" s="1"/>
  <c r="AU1354" i="2" s="1"/>
  <c r="AC1718" i="2" l="1"/>
  <c r="Y1718" i="2" s="1"/>
  <c r="Z1718" i="2" s="1"/>
  <c r="AC1354" i="2"/>
  <c r="Y1354" i="2" s="1"/>
  <c r="Z1354" i="2" s="1"/>
  <c r="AC989" i="2"/>
  <c r="Y989" i="2" s="1"/>
  <c r="Z989" i="2" s="1"/>
  <c r="AC2083" i="2"/>
  <c r="Y2083" i="2" s="1"/>
  <c r="Z2083" i="2" s="1"/>
  <c r="AC258" i="2"/>
  <c r="Y258" i="2" s="1"/>
  <c r="Z258" i="2" s="1"/>
  <c r="AC623" i="2"/>
  <c r="Y623" i="2" s="1"/>
  <c r="Z623" i="2" s="1"/>
  <c r="R1356" i="2"/>
  <c r="AE1355" i="2"/>
  <c r="AD1355" i="2"/>
  <c r="AG1355" i="2" s="1"/>
  <c r="AL1355" i="2" s="1"/>
  <c r="AU1355" i="2" s="1"/>
  <c r="R1720" i="2"/>
  <c r="AE1719" i="2"/>
  <c r="AD1719" i="2"/>
  <c r="AG1719" i="2" s="1"/>
  <c r="AL1719" i="2" s="1"/>
  <c r="AU1719" i="2" s="1"/>
  <c r="R991" i="2"/>
  <c r="AE990" i="2"/>
  <c r="AD990" i="2"/>
  <c r="AG990" i="2" s="1"/>
  <c r="AL990" i="2" s="1"/>
  <c r="AU990" i="2" s="1"/>
  <c r="R2085" i="2"/>
  <c r="AE2084" i="2"/>
  <c r="AD2084" i="2"/>
  <c r="AG2084" i="2" s="1"/>
  <c r="AL2084" i="2" s="1"/>
  <c r="AU2084" i="2" s="1"/>
  <c r="R260" i="2"/>
  <c r="AE259" i="2"/>
  <c r="AD259" i="2"/>
  <c r="AG259" i="2" s="1"/>
  <c r="AL259" i="2" s="1"/>
  <c r="AU259" i="2" s="1"/>
  <c r="R625" i="2"/>
  <c r="AE624" i="2"/>
  <c r="AD624" i="2"/>
  <c r="AG624" i="2" s="1"/>
  <c r="AL624" i="2" s="1"/>
  <c r="AU624" i="2" s="1"/>
  <c r="AC259" i="2" l="1"/>
  <c r="Y259" i="2" s="1"/>
  <c r="Z259" i="2" s="1"/>
  <c r="AC990" i="2"/>
  <c r="Y990" i="2" s="1"/>
  <c r="Z990" i="2" s="1"/>
  <c r="AC1355" i="2"/>
  <c r="Y1355" i="2" s="1"/>
  <c r="Z1355" i="2" s="1"/>
  <c r="AC624" i="2"/>
  <c r="Y624" i="2" s="1"/>
  <c r="Z624" i="2" s="1"/>
  <c r="AC2084" i="2"/>
  <c r="Y2084" i="2" s="1"/>
  <c r="Z2084" i="2" s="1"/>
  <c r="AC1719" i="2"/>
  <c r="Y1719" i="2" s="1"/>
  <c r="Z1719" i="2" s="1"/>
  <c r="R626" i="2"/>
  <c r="AE625" i="2"/>
  <c r="AD625" i="2"/>
  <c r="AG625" i="2" s="1"/>
  <c r="AL625" i="2" s="1"/>
  <c r="AU625" i="2" s="1"/>
  <c r="R261" i="2"/>
  <c r="AE260" i="2"/>
  <c r="AD260" i="2"/>
  <c r="AG260" i="2" s="1"/>
  <c r="AL260" i="2" s="1"/>
  <c r="AU260" i="2" s="1"/>
  <c r="R2086" i="2"/>
  <c r="AE2085" i="2"/>
  <c r="AD2085" i="2"/>
  <c r="AG2085" i="2" s="1"/>
  <c r="AL2085" i="2" s="1"/>
  <c r="AU2085" i="2" s="1"/>
  <c r="R992" i="2"/>
  <c r="AE991" i="2"/>
  <c r="AD991" i="2"/>
  <c r="AG991" i="2" s="1"/>
  <c r="AL991" i="2" s="1"/>
  <c r="AU991" i="2" s="1"/>
  <c r="R1721" i="2"/>
  <c r="AE1720" i="2"/>
  <c r="AD1720" i="2"/>
  <c r="AG1720" i="2" s="1"/>
  <c r="AL1720" i="2" s="1"/>
  <c r="AU1720" i="2" s="1"/>
  <c r="R1357" i="2"/>
  <c r="AE1356" i="2"/>
  <c r="AD1356" i="2"/>
  <c r="AG1356" i="2" s="1"/>
  <c r="AL1356" i="2" s="1"/>
  <c r="AU1356" i="2" s="1"/>
  <c r="AC1356" i="2" l="1"/>
  <c r="Y1356" i="2" s="1"/>
  <c r="Z1356" i="2" s="1"/>
  <c r="AC2085" i="2"/>
  <c r="Y2085" i="2" s="1"/>
  <c r="Z2085" i="2" s="1"/>
  <c r="AC1720" i="2"/>
  <c r="Y1720" i="2" s="1"/>
  <c r="Z1720" i="2" s="1"/>
  <c r="AC991" i="2"/>
  <c r="Y991" i="2" s="1"/>
  <c r="Z991" i="2" s="1"/>
  <c r="AC260" i="2"/>
  <c r="Y260" i="2" s="1"/>
  <c r="Z260" i="2" s="1"/>
  <c r="AC625" i="2"/>
  <c r="Y625" i="2" s="1"/>
  <c r="Z625" i="2" s="1"/>
  <c r="R1358" i="2"/>
  <c r="AE1357" i="2"/>
  <c r="AD1357" i="2"/>
  <c r="AG1357" i="2" s="1"/>
  <c r="AL1357" i="2" s="1"/>
  <c r="AU1357" i="2" s="1"/>
  <c r="R1722" i="2"/>
  <c r="AE1721" i="2"/>
  <c r="AD1721" i="2"/>
  <c r="AG1721" i="2" s="1"/>
  <c r="AL1721" i="2" s="1"/>
  <c r="AU1721" i="2" s="1"/>
  <c r="R993" i="2"/>
  <c r="AE992" i="2"/>
  <c r="AD992" i="2"/>
  <c r="AG992" i="2" s="1"/>
  <c r="AL992" i="2" s="1"/>
  <c r="AU992" i="2" s="1"/>
  <c r="R2087" i="2"/>
  <c r="AE2086" i="2"/>
  <c r="AD2086" i="2"/>
  <c r="AG2086" i="2" s="1"/>
  <c r="AL2086" i="2" s="1"/>
  <c r="AU2086" i="2" s="1"/>
  <c r="R262" i="2"/>
  <c r="AE261" i="2"/>
  <c r="AD261" i="2"/>
  <c r="AG261" i="2" s="1"/>
  <c r="AL261" i="2" s="1"/>
  <c r="AU261" i="2" s="1"/>
  <c r="R627" i="2"/>
  <c r="AE626" i="2"/>
  <c r="AD626" i="2"/>
  <c r="AG626" i="2" s="1"/>
  <c r="AL626" i="2" s="1"/>
  <c r="AU626" i="2" s="1"/>
  <c r="AC626" i="2" l="1"/>
  <c r="Y626" i="2" s="1"/>
  <c r="Z626" i="2" s="1"/>
  <c r="AC2086" i="2"/>
  <c r="Y2086" i="2" s="1"/>
  <c r="Z2086" i="2" s="1"/>
  <c r="AC1721" i="2"/>
  <c r="Y1721" i="2" s="1"/>
  <c r="Z1721" i="2" s="1"/>
  <c r="AC1357" i="2"/>
  <c r="Y1357" i="2" s="1"/>
  <c r="Z1357" i="2" s="1"/>
  <c r="AC261" i="2"/>
  <c r="Y261" i="2" s="1"/>
  <c r="Z261" i="2" s="1"/>
  <c r="AC992" i="2"/>
  <c r="Y992" i="2" s="1"/>
  <c r="Z992" i="2" s="1"/>
  <c r="R628" i="2"/>
  <c r="AE627" i="2"/>
  <c r="AD627" i="2"/>
  <c r="AG627" i="2" s="1"/>
  <c r="AL627" i="2" s="1"/>
  <c r="AU627" i="2" s="1"/>
  <c r="R263" i="2"/>
  <c r="AE262" i="2"/>
  <c r="AD262" i="2"/>
  <c r="AG262" i="2" s="1"/>
  <c r="AL262" i="2" s="1"/>
  <c r="AU262" i="2" s="1"/>
  <c r="R2088" i="2"/>
  <c r="AE2087" i="2"/>
  <c r="AD2087" i="2"/>
  <c r="AG2087" i="2" s="1"/>
  <c r="AL2087" i="2" s="1"/>
  <c r="AU2087" i="2" s="1"/>
  <c r="R994" i="2"/>
  <c r="AE993" i="2"/>
  <c r="AD993" i="2"/>
  <c r="AG993" i="2" s="1"/>
  <c r="AL993" i="2" s="1"/>
  <c r="AU993" i="2" s="1"/>
  <c r="R1723" i="2"/>
  <c r="AE1722" i="2"/>
  <c r="AD1722" i="2"/>
  <c r="AG1722" i="2" s="1"/>
  <c r="AL1722" i="2" s="1"/>
  <c r="AU1722" i="2" s="1"/>
  <c r="R1359" i="2"/>
  <c r="AE1358" i="2"/>
  <c r="AD1358" i="2"/>
  <c r="AG1358" i="2" s="1"/>
  <c r="AL1358" i="2" s="1"/>
  <c r="AU1358" i="2" s="1"/>
  <c r="AC1722" i="2" l="1"/>
  <c r="Y1722" i="2" s="1"/>
  <c r="Z1722" i="2" s="1"/>
  <c r="AC993" i="2"/>
  <c r="Y993" i="2" s="1"/>
  <c r="Z993" i="2" s="1"/>
  <c r="AC2087" i="2"/>
  <c r="Y2087" i="2" s="1"/>
  <c r="Z2087" i="2" s="1"/>
  <c r="AC262" i="2"/>
  <c r="Y262" i="2" s="1"/>
  <c r="Z262" i="2" s="1"/>
  <c r="AC627" i="2"/>
  <c r="Y627" i="2" s="1"/>
  <c r="Z627" i="2" s="1"/>
  <c r="AC1358" i="2"/>
  <c r="Y1358" i="2" s="1"/>
  <c r="Z1358" i="2" s="1"/>
  <c r="R1360" i="2"/>
  <c r="AE1359" i="2"/>
  <c r="AD1359" i="2"/>
  <c r="AG1359" i="2" s="1"/>
  <c r="AL1359" i="2" s="1"/>
  <c r="AU1359" i="2" s="1"/>
  <c r="R1724" i="2"/>
  <c r="AE1723" i="2"/>
  <c r="AD1723" i="2"/>
  <c r="AG1723" i="2" s="1"/>
  <c r="AL1723" i="2" s="1"/>
  <c r="AU1723" i="2" s="1"/>
  <c r="R995" i="2"/>
  <c r="AE994" i="2"/>
  <c r="AD994" i="2"/>
  <c r="AG994" i="2" s="1"/>
  <c r="AL994" i="2" s="1"/>
  <c r="AU994" i="2" s="1"/>
  <c r="R2089" i="2"/>
  <c r="AE2088" i="2"/>
  <c r="AD2088" i="2"/>
  <c r="AG2088" i="2" s="1"/>
  <c r="AL2088" i="2" s="1"/>
  <c r="AU2088" i="2" s="1"/>
  <c r="R264" i="2"/>
  <c r="AE263" i="2"/>
  <c r="AD263" i="2"/>
  <c r="AG263" i="2" s="1"/>
  <c r="AL263" i="2" s="1"/>
  <c r="AU263" i="2" s="1"/>
  <c r="R629" i="2"/>
  <c r="AE628" i="2"/>
  <c r="AD628" i="2"/>
  <c r="AG628" i="2" s="1"/>
  <c r="AL628" i="2" s="1"/>
  <c r="AU628" i="2" s="1"/>
  <c r="AC2088" i="2" l="1"/>
  <c r="Y2088" i="2" s="1"/>
  <c r="Z2088" i="2" s="1"/>
  <c r="AC628" i="2"/>
  <c r="Y628" i="2" s="1"/>
  <c r="Z628" i="2" s="1"/>
  <c r="AC263" i="2"/>
  <c r="Y263" i="2" s="1"/>
  <c r="Z263" i="2" s="1"/>
  <c r="AC994" i="2"/>
  <c r="Y994" i="2" s="1"/>
  <c r="Z994" i="2" s="1"/>
  <c r="AC1723" i="2"/>
  <c r="Y1723" i="2" s="1"/>
  <c r="Z1723" i="2" s="1"/>
  <c r="AC1359" i="2"/>
  <c r="Y1359" i="2" s="1"/>
  <c r="Z1359" i="2" s="1"/>
  <c r="R630" i="2"/>
  <c r="AE629" i="2"/>
  <c r="AC629" i="2" s="1"/>
  <c r="Y629" i="2" s="1"/>
  <c r="Z629" i="2" s="1"/>
  <c r="AD629" i="2"/>
  <c r="AG629" i="2" s="1"/>
  <c r="AL629" i="2" s="1"/>
  <c r="AU629" i="2" s="1"/>
  <c r="R265" i="2"/>
  <c r="AE264" i="2"/>
  <c r="AC264" i="2" s="1"/>
  <c r="Y264" i="2" s="1"/>
  <c r="Z264" i="2" s="1"/>
  <c r="AD264" i="2"/>
  <c r="AG264" i="2" s="1"/>
  <c r="AL264" i="2" s="1"/>
  <c r="AU264" i="2" s="1"/>
  <c r="R2090" i="2"/>
  <c r="AE2089" i="2"/>
  <c r="AC2089" i="2" s="1"/>
  <c r="Y2089" i="2" s="1"/>
  <c r="Z2089" i="2" s="1"/>
  <c r="AD2089" i="2"/>
  <c r="AG2089" i="2" s="1"/>
  <c r="AL2089" i="2" s="1"/>
  <c r="AU2089" i="2" s="1"/>
  <c r="R996" i="2"/>
  <c r="AE995" i="2"/>
  <c r="AC995" i="2" s="1"/>
  <c r="Y995" i="2" s="1"/>
  <c r="Z995" i="2" s="1"/>
  <c r="AD995" i="2"/>
  <c r="AG995" i="2" s="1"/>
  <c r="AL995" i="2" s="1"/>
  <c r="AU995" i="2" s="1"/>
  <c r="R1725" i="2"/>
  <c r="AE1724" i="2"/>
  <c r="AC1724" i="2" s="1"/>
  <c r="Y1724" i="2" s="1"/>
  <c r="Z1724" i="2" s="1"/>
  <c r="AD1724" i="2"/>
  <c r="AG1724" i="2" s="1"/>
  <c r="AL1724" i="2" s="1"/>
  <c r="AU1724" i="2" s="1"/>
  <c r="R1361" i="2"/>
  <c r="AE1360" i="2"/>
  <c r="AC1360" i="2" s="1"/>
  <c r="Y1360" i="2" s="1"/>
  <c r="Z1360" i="2" s="1"/>
  <c r="AD1360" i="2"/>
  <c r="AG1360" i="2" s="1"/>
  <c r="AL1360" i="2" s="1"/>
  <c r="AU1360" i="2" s="1"/>
  <c r="R1726" i="2" l="1"/>
  <c r="AE1725" i="2"/>
  <c r="AD1725" i="2"/>
  <c r="AG1725" i="2" s="1"/>
  <c r="AL1725" i="2" s="1"/>
  <c r="AU1725" i="2" s="1"/>
  <c r="R1362" i="2"/>
  <c r="AE1361" i="2"/>
  <c r="AD1361" i="2"/>
  <c r="AG1361" i="2" s="1"/>
  <c r="AL1361" i="2" s="1"/>
  <c r="AU1361" i="2" s="1"/>
  <c r="R997" i="2"/>
  <c r="AE996" i="2"/>
  <c r="AD996" i="2"/>
  <c r="AG996" i="2" s="1"/>
  <c r="AL996" i="2" s="1"/>
  <c r="AU996" i="2" s="1"/>
  <c r="R2091" i="2"/>
  <c r="AE2090" i="2"/>
  <c r="AD2090" i="2"/>
  <c r="AG2090" i="2" s="1"/>
  <c r="AL2090" i="2" s="1"/>
  <c r="AU2090" i="2" s="1"/>
  <c r="R266" i="2"/>
  <c r="AE265" i="2"/>
  <c r="AD265" i="2"/>
  <c r="AG265" i="2" s="1"/>
  <c r="AL265" i="2" s="1"/>
  <c r="AU265" i="2" s="1"/>
  <c r="R631" i="2"/>
  <c r="AE630" i="2"/>
  <c r="AD630" i="2"/>
  <c r="AG630" i="2" s="1"/>
  <c r="AL630" i="2" s="1"/>
  <c r="AU630" i="2" s="1"/>
  <c r="AC2090" i="2" l="1"/>
  <c r="Y2090" i="2" s="1"/>
  <c r="Z2090" i="2" s="1"/>
  <c r="AC630" i="2"/>
  <c r="Y630" i="2" s="1"/>
  <c r="Z630" i="2" s="1"/>
  <c r="AC265" i="2"/>
  <c r="Y265" i="2" s="1"/>
  <c r="Z265" i="2" s="1"/>
  <c r="AC996" i="2"/>
  <c r="Y996" i="2" s="1"/>
  <c r="Z996" i="2" s="1"/>
  <c r="AC1361" i="2"/>
  <c r="Y1361" i="2" s="1"/>
  <c r="Z1361" i="2" s="1"/>
  <c r="AC1725" i="2"/>
  <c r="Y1725" i="2" s="1"/>
  <c r="Z1725" i="2" s="1"/>
  <c r="R632" i="2"/>
  <c r="AE631" i="2"/>
  <c r="AD631" i="2"/>
  <c r="AG631" i="2" s="1"/>
  <c r="AL631" i="2" s="1"/>
  <c r="AU631" i="2" s="1"/>
  <c r="R267" i="2"/>
  <c r="AE266" i="2"/>
  <c r="AD266" i="2"/>
  <c r="AG266" i="2" s="1"/>
  <c r="AL266" i="2" s="1"/>
  <c r="AU266" i="2" s="1"/>
  <c r="R2092" i="2"/>
  <c r="AE2091" i="2"/>
  <c r="AD2091" i="2"/>
  <c r="AG2091" i="2" s="1"/>
  <c r="AL2091" i="2" s="1"/>
  <c r="AU2091" i="2" s="1"/>
  <c r="R998" i="2"/>
  <c r="AE997" i="2"/>
  <c r="AD997" i="2"/>
  <c r="AG997" i="2" s="1"/>
  <c r="AL997" i="2" s="1"/>
  <c r="AU997" i="2" s="1"/>
  <c r="R1363" i="2"/>
  <c r="AE1362" i="2"/>
  <c r="AD1362" i="2"/>
  <c r="AG1362" i="2" s="1"/>
  <c r="AL1362" i="2" s="1"/>
  <c r="AU1362" i="2" s="1"/>
  <c r="R1727" i="2"/>
  <c r="AE1726" i="2"/>
  <c r="AD1726" i="2"/>
  <c r="AG1726" i="2" s="1"/>
  <c r="AL1726" i="2" s="1"/>
  <c r="AU1726" i="2" s="1"/>
  <c r="AC997" i="2" l="1"/>
  <c r="Y997" i="2" s="1"/>
  <c r="Z997" i="2" s="1"/>
  <c r="AC266" i="2"/>
  <c r="Y266" i="2" s="1"/>
  <c r="Z266" i="2" s="1"/>
  <c r="AC631" i="2"/>
  <c r="Y631" i="2" s="1"/>
  <c r="Z631" i="2" s="1"/>
  <c r="AC1726" i="2"/>
  <c r="Y1726" i="2" s="1"/>
  <c r="Z1726" i="2" s="1"/>
  <c r="AC1362" i="2"/>
  <c r="Y1362" i="2" s="1"/>
  <c r="Z1362" i="2" s="1"/>
  <c r="AC2091" i="2"/>
  <c r="Y2091" i="2" s="1"/>
  <c r="Z2091" i="2" s="1"/>
  <c r="R1728" i="2"/>
  <c r="AE1727" i="2"/>
  <c r="AD1727" i="2"/>
  <c r="AG1727" i="2" s="1"/>
  <c r="AL1727" i="2" s="1"/>
  <c r="AU1727" i="2" s="1"/>
  <c r="R1364" i="2"/>
  <c r="AE1363" i="2"/>
  <c r="AD1363" i="2"/>
  <c r="AG1363" i="2" s="1"/>
  <c r="AL1363" i="2" s="1"/>
  <c r="AU1363" i="2" s="1"/>
  <c r="R999" i="2"/>
  <c r="AE998" i="2"/>
  <c r="AD998" i="2"/>
  <c r="AG998" i="2" s="1"/>
  <c r="AL998" i="2" s="1"/>
  <c r="AU998" i="2" s="1"/>
  <c r="R2093" i="2"/>
  <c r="AE2092" i="2"/>
  <c r="AD2092" i="2"/>
  <c r="AG2092" i="2" s="1"/>
  <c r="AL2092" i="2" s="1"/>
  <c r="AU2092" i="2" s="1"/>
  <c r="R268" i="2"/>
  <c r="AE267" i="2"/>
  <c r="AD267" i="2"/>
  <c r="AG267" i="2" s="1"/>
  <c r="AL267" i="2" s="1"/>
  <c r="AU267" i="2" s="1"/>
  <c r="R633" i="2"/>
  <c r="AE632" i="2"/>
  <c r="AD632" i="2"/>
  <c r="AG632" i="2" s="1"/>
  <c r="AL632" i="2" s="1"/>
  <c r="AU632" i="2" s="1"/>
  <c r="AC267" i="2" l="1"/>
  <c r="Y267" i="2" s="1"/>
  <c r="Z267" i="2" s="1"/>
  <c r="AC632" i="2"/>
  <c r="Y632" i="2" s="1"/>
  <c r="Z632" i="2" s="1"/>
  <c r="AC2092" i="2"/>
  <c r="Y2092" i="2" s="1"/>
  <c r="Z2092" i="2" s="1"/>
  <c r="AC998" i="2"/>
  <c r="Y998" i="2" s="1"/>
  <c r="Z998" i="2" s="1"/>
  <c r="AC1363" i="2"/>
  <c r="Y1363" i="2" s="1"/>
  <c r="Z1363" i="2" s="1"/>
  <c r="AC1727" i="2"/>
  <c r="Y1727" i="2" s="1"/>
  <c r="Z1727" i="2" s="1"/>
  <c r="R634" i="2"/>
  <c r="AE633" i="2"/>
  <c r="AD633" i="2"/>
  <c r="AG633" i="2" s="1"/>
  <c r="AL633" i="2" s="1"/>
  <c r="AU633" i="2" s="1"/>
  <c r="R269" i="2"/>
  <c r="AE268" i="2"/>
  <c r="AD268" i="2"/>
  <c r="AG268" i="2" s="1"/>
  <c r="AL268" i="2" s="1"/>
  <c r="AU268" i="2" s="1"/>
  <c r="R2094" i="2"/>
  <c r="AE2093" i="2"/>
  <c r="AD2093" i="2"/>
  <c r="AG2093" i="2" s="1"/>
  <c r="AL2093" i="2" s="1"/>
  <c r="AU2093" i="2" s="1"/>
  <c r="R1000" i="2"/>
  <c r="AE999" i="2"/>
  <c r="AD999" i="2"/>
  <c r="AG999" i="2" s="1"/>
  <c r="AL999" i="2" s="1"/>
  <c r="AU999" i="2" s="1"/>
  <c r="R1365" i="2"/>
  <c r="AE1364" i="2"/>
  <c r="AD1364" i="2"/>
  <c r="AG1364" i="2" s="1"/>
  <c r="AL1364" i="2" s="1"/>
  <c r="AU1364" i="2" s="1"/>
  <c r="R1729" i="2"/>
  <c r="AE1728" i="2"/>
  <c r="AD1728" i="2"/>
  <c r="AG1728" i="2" s="1"/>
  <c r="AL1728" i="2" s="1"/>
  <c r="AU1728" i="2" s="1"/>
  <c r="AC999" i="2" l="1"/>
  <c r="Y999" i="2" s="1"/>
  <c r="Z999" i="2" s="1"/>
  <c r="AC1728" i="2"/>
  <c r="Y1728" i="2" s="1"/>
  <c r="Z1728" i="2" s="1"/>
  <c r="AC1364" i="2"/>
  <c r="Y1364" i="2" s="1"/>
  <c r="Z1364" i="2" s="1"/>
  <c r="AC2093" i="2"/>
  <c r="Y2093" i="2" s="1"/>
  <c r="Z2093" i="2" s="1"/>
  <c r="AC268" i="2"/>
  <c r="Y268" i="2" s="1"/>
  <c r="Z268" i="2" s="1"/>
  <c r="AC633" i="2"/>
  <c r="Y633" i="2" s="1"/>
  <c r="Z633" i="2" s="1"/>
  <c r="R1730" i="2"/>
  <c r="AE1729" i="2"/>
  <c r="AD1729" i="2"/>
  <c r="AG1729" i="2" s="1"/>
  <c r="AL1729" i="2" s="1"/>
  <c r="AU1729" i="2" s="1"/>
  <c r="R1366" i="2"/>
  <c r="AE1365" i="2"/>
  <c r="AD1365" i="2"/>
  <c r="AG1365" i="2" s="1"/>
  <c r="AL1365" i="2" s="1"/>
  <c r="AU1365" i="2" s="1"/>
  <c r="R1001" i="2"/>
  <c r="AE1000" i="2"/>
  <c r="AD1000" i="2"/>
  <c r="AG1000" i="2" s="1"/>
  <c r="AL1000" i="2" s="1"/>
  <c r="AU1000" i="2" s="1"/>
  <c r="R2095" i="2"/>
  <c r="AE2094" i="2"/>
  <c r="AD2094" i="2"/>
  <c r="AG2094" i="2" s="1"/>
  <c r="AL2094" i="2" s="1"/>
  <c r="AU2094" i="2" s="1"/>
  <c r="R270" i="2"/>
  <c r="AE269" i="2"/>
  <c r="AD269" i="2"/>
  <c r="AG269" i="2" s="1"/>
  <c r="AL269" i="2" s="1"/>
  <c r="AU269" i="2" s="1"/>
  <c r="R635" i="2"/>
  <c r="AE634" i="2"/>
  <c r="AD634" i="2"/>
  <c r="AG634" i="2" s="1"/>
  <c r="AL634" i="2" s="1"/>
  <c r="AU634" i="2" s="1"/>
  <c r="AC2094" i="2" l="1"/>
  <c r="Y2094" i="2" s="1"/>
  <c r="Z2094" i="2" s="1"/>
  <c r="AC634" i="2"/>
  <c r="Y634" i="2" s="1"/>
  <c r="Z634" i="2" s="1"/>
  <c r="AC269" i="2"/>
  <c r="Y269" i="2" s="1"/>
  <c r="Z269" i="2" s="1"/>
  <c r="AC1000" i="2"/>
  <c r="Y1000" i="2" s="1"/>
  <c r="Z1000" i="2" s="1"/>
  <c r="AC1365" i="2"/>
  <c r="Y1365" i="2" s="1"/>
  <c r="Z1365" i="2" s="1"/>
  <c r="AC1729" i="2"/>
  <c r="Y1729" i="2" s="1"/>
  <c r="Z1729" i="2" s="1"/>
  <c r="R636" i="2"/>
  <c r="AE635" i="2"/>
  <c r="AD635" i="2"/>
  <c r="AG635" i="2" s="1"/>
  <c r="AL635" i="2" s="1"/>
  <c r="AU635" i="2" s="1"/>
  <c r="R271" i="2"/>
  <c r="AE270" i="2"/>
  <c r="AD270" i="2"/>
  <c r="AG270" i="2" s="1"/>
  <c r="AL270" i="2" s="1"/>
  <c r="AU270" i="2" s="1"/>
  <c r="R2096" i="2"/>
  <c r="AE2095" i="2"/>
  <c r="AD2095" i="2"/>
  <c r="AG2095" i="2" s="1"/>
  <c r="AL2095" i="2" s="1"/>
  <c r="AU2095" i="2" s="1"/>
  <c r="R1002" i="2"/>
  <c r="AE1001" i="2"/>
  <c r="AD1001" i="2"/>
  <c r="AG1001" i="2" s="1"/>
  <c r="AL1001" i="2" s="1"/>
  <c r="AU1001" i="2" s="1"/>
  <c r="R1367" i="2"/>
  <c r="AE1366" i="2"/>
  <c r="AD1366" i="2"/>
  <c r="AG1366" i="2" s="1"/>
  <c r="AL1366" i="2" s="1"/>
  <c r="AU1366" i="2" s="1"/>
  <c r="R1731" i="2"/>
  <c r="AE1730" i="2"/>
  <c r="AD1730" i="2"/>
  <c r="AG1730" i="2" s="1"/>
  <c r="AL1730" i="2" s="1"/>
  <c r="AU1730" i="2" s="1"/>
  <c r="AC1730" i="2" l="1"/>
  <c r="Y1730" i="2" s="1"/>
  <c r="Z1730" i="2" s="1"/>
  <c r="AC1001" i="2"/>
  <c r="Y1001" i="2" s="1"/>
  <c r="Z1001" i="2" s="1"/>
  <c r="AC270" i="2"/>
  <c r="Y270" i="2" s="1"/>
  <c r="Z270" i="2" s="1"/>
  <c r="AC635" i="2"/>
  <c r="Y635" i="2" s="1"/>
  <c r="Z635" i="2" s="1"/>
  <c r="AC1366" i="2"/>
  <c r="Y1366" i="2" s="1"/>
  <c r="Z1366" i="2" s="1"/>
  <c r="AC2095" i="2"/>
  <c r="Y2095" i="2" s="1"/>
  <c r="Z2095" i="2" s="1"/>
  <c r="R1732" i="2"/>
  <c r="AE1731" i="2"/>
  <c r="AD1731" i="2"/>
  <c r="AG1731" i="2" s="1"/>
  <c r="AL1731" i="2" s="1"/>
  <c r="AU1731" i="2" s="1"/>
  <c r="R1368" i="2"/>
  <c r="AE1367" i="2"/>
  <c r="AD1367" i="2"/>
  <c r="AG1367" i="2" s="1"/>
  <c r="AL1367" i="2" s="1"/>
  <c r="AU1367" i="2" s="1"/>
  <c r="R1003" i="2"/>
  <c r="AE1002" i="2"/>
  <c r="AD1002" i="2"/>
  <c r="AG1002" i="2" s="1"/>
  <c r="AL1002" i="2" s="1"/>
  <c r="AU1002" i="2" s="1"/>
  <c r="R2097" i="2"/>
  <c r="AE2096" i="2"/>
  <c r="AD2096" i="2"/>
  <c r="AG2096" i="2" s="1"/>
  <c r="AL2096" i="2" s="1"/>
  <c r="AU2096" i="2" s="1"/>
  <c r="R272" i="2"/>
  <c r="AE271" i="2"/>
  <c r="AD271" i="2"/>
  <c r="AG271" i="2" s="1"/>
  <c r="AL271" i="2" s="1"/>
  <c r="AU271" i="2" s="1"/>
  <c r="R637" i="2"/>
  <c r="AE636" i="2"/>
  <c r="AD636" i="2"/>
  <c r="AG636" i="2" s="1"/>
  <c r="AL636" i="2" s="1"/>
  <c r="AU636" i="2" s="1"/>
  <c r="AC271" i="2" l="1"/>
  <c r="Y271" i="2" s="1"/>
  <c r="Z271" i="2" s="1"/>
  <c r="AC1002" i="2"/>
  <c r="Y1002" i="2" s="1"/>
  <c r="Z1002" i="2" s="1"/>
  <c r="AC1367" i="2"/>
  <c r="Y1367" i="2" s="1"/>
  <c r="Z1367" i="2" s="1"/>
  <c r="AC1731" i="2"/>
  <c r="Y1731" i="2" s="1"/>
  <c r="Z1731" i="2" s="1"/>
  <c r="AC636" i="2"/>
  <c r="Y636" i="2" s="1"/>
  <c r="Z636" i="2" s="1"/>
  <c r="AC2096" i="2"/>
  <c r="Y2096" i="2" s="1"/>
  <c r="Z2096" i="2" s="1"/>
  <c r="R638" i="2"/>
  <c r="AE637" i="2"/>
  <c r="AD637" i="2"/>
  <c r="AG637" i="2" s="1"/>
  <c r="AL637" i="2" s="1"/>
  <c r="AU637" i="2" s="1"/>
  <c r="R273" i="2"/>
  <c r="AE272" i="2"/>
  <c r="AD272" i="2"/>
  <c r="AG272" i="2" s="1"/>
  <c r="AL272" i="2" s="1"/>
  <c r="AU272" i="2" s="1"/>
  <c r="R2098" i="2"/>
  <c r="AE2097" i="2"/>
  <c r="AD2097" i="2"/>
  <c r="AG2097" i="2" s="1"/>
  <c r="AL2097" i="2" s="1"/>
  <c r="AU2097" i="2" s="1"/>
  <c r="R1004" i="2"/>
  <c r="AE1003" i="2"/>
  <c r="AD1003" i="2"/>
  <c r="AG1003" i="2" s="1"/>
  <c r="AL1003" i="2" s="1"/>
  <c r="AU1003" i="2" s="1"/>
  <c r="R1369" i="2"/>
  <c r="AE1368" i="2"/>
  <c r="AD1368" i="2"/>
  <c r="AG1368" i="2" s="1"/>
  <c r="AL1368" i="2" s="1"/>
  <c r="AU1368" i="2" s="1"/>
  <c r="R1733" i="2"/>
  <c r="AE1732" i="2"/>
  <c r="AD1732" i="2"/>
  <c r="AG1732" i="2" s="1"/>
  <c r="AL1732" i="2" s="1"/>
  <c r="AU1732" i="2" s="1"/>
  <c r="AC1732" i="2" l="1"/>
  <c r="Y1732" i="2" s="1"/>
  <c r="Z1732" i="2" s="1"/>
  <c r="AC1003" i="2"/>
  <c r="Y1003" i="2" s="1"/>
  <c r="Z1003" i="2" s="1"/>
  <c r="AC272" i="2"/>
  <c r="Y272" i="2" s="1"/>
  <c r="Z272" i="2" s="1"/>
  <c r="AC1368" i="2"/>
  <c r="Y1368" i="2" s="1"/>
  <c r="Z1368" i="2" s="1"/>
  <c r="AC2097" i="2"/>
  <c r="Y2097" i="2" s="1"/>
  <c r="Z2097" i="2" s="1"/>
  <c r="AC637" i="2"/>
  <c r="Y637" i="2" s="1"/>
  <c r="Z637" i="2" s="1"/>
  <c r="R1734" i="2"/>
  <c r="AE1733" i="2"/>
  <c r="AD1733" i="2"/>
  <c r="AG1733" i="2" s="1"/>
  <c r="AL1733" i="2" s="1"/>
  <c r="AU1733" i="2" s="1"/>
  <c r="R1370" i="2"/>
  <c r="AE1369" i="2"/>
  <c r="AD1369" i="2"/>
  <c r="AG1369" i="2" s="1"/>
  <c r="AL1369" i="2" s="1"/>
  <c r="AU1369" i="2" s="1"/>
  <c r="R1005" i="2"/>
  <c r="AE1004" i="2"/>
  <c r="AD1004" i="2"/>
  <c r="AG1004" i="2" s="1"/>
  <c r="AL1004" i="2" s="1"/>
  <c r="AU1004" i="2" s="1"/>
  <c r="R2099" i="2"/>
  <c r="AE2098" i="2"/>
  <c r="AD2098" i="2"/>
  <c r="AG2098" i="2" s="1"/>
  <c r="AL2098" i="2" s="1"/>
  <c r="AU2098" i="2" s="1"/>
  <c r="R274" i="2"/>
  <c r="AE273" i="2"/>
  <c r="AD273" i="2"/>
  <c r="AG273" i="2" s="1"/>
  <c r="AL273" i="2" s="1"/>
  <c r="AU273" i="2" s="1"/>
  <c r="R639" i="2"/>
  <c r="AE638" i="2"/>
  <c r="AD638" i="2"/>
  <c r="AG638" i="2" s="1"/>
  <c r="AL638" i="2" s="1"/>
  <c r="AU638" i="2" s="1"/>
  <c r="AC273" i="2" l="1"/>
  <c r="Y273" i="2" s="1"/>
  <c r="Z273" i="2" s="1"/>
  <c r="AC1369" i="2"/>
  <c r="Y1369" i="2" s="1"/>
  <c r="Z1369" i="2" s="1"/>
  <c r="AC638" i="2"/>
  <c r="Y638" i="2" s="1"/>
  <c r="Z638" i="2" s="1"/>
  <c r="AC2098" i="2"/>
  <c r="Y2098" i="2" s="1"/>
  <c r="Z2098" i="2" s="1"/>
  <c r="AC1004" i="2"/>
  <c r="Y1004" i="2" s="1"/>
  <c r="Z1004" i="2" s="1"/>
  <c r="AC1733" i="2"/>
  <c r="Y1733" i="2" s="1"/>
  <c r="Z1733" i="2" s="1"/>
  <c r="R640" i="2"/>
  <c r="AE639" i="2"/>
  <c r="AD639" i="2"/>
  <c r="AG639" i="2" s="1"/>
  <c r="AL639" i="2" s="1"/>
  <c r="AU639" i="2" s="1"/>
  <c r="R275" i="2"/>
  <c r="AE274" i="2"/>
  <c r="AD274" i="2"/>
  <c r="AG274" i="2" s="1"/>
  <c r="AL274" i="2" s="1"/>
  <c r="AU274" i="2" s="1"/>
  <c r="R2100" i="2"/>
  <c r="AE2099" i="2"/>
  <c r="AD2099" i="2"/>
  <c r="AG2099" i="2" s="1"/>
  <c r="AL2099" i="2" s="1"/>
  <c r="AU2099" i="2" s="1"/>
  <c r="R1006" i="2"/>
  <c r="AE1005" i="2"/>
  <c r="AD1005" i="2"/>
  <c r="AG1005" i="2" s="1"/>
  <c r="AL1005" i="2" s="1"/>
  <c r="AU1005" i="2" s="1"/>
  <c r="R1371" i="2"/>
  <c r="AE1370" i="2"/>
  <c r="AD1370" i="2"/>
  <c r="AG1370" i="2" s="1"/>
  <c r="AL1370" i="2" s="1"/>
  <c r="AU1370" i="2" s="1"/>
  <c r="R1735" i="2"/>
  <c r="AE1734" i="2"/>
  <c r="AD1734" i="2"/>
  <c r="AG1734" i="2" s="1"/>
  <c r="AL1734" i="2" s="1"/>
  <c r="AU1734" i="2" s="1"/>
  <c r="AC1005" i="2" l="1"/>
  <c r="Y1005" i="2" s="1"/>
  <c r="Z1005" i="2" s="1"/>
  <c r="AC274" i="2"/>
  <c r="Y274" i="2" s="1"/>
  <c r="Z274" i="2" s="1"/>
  <c r="AC1734" i="2"/>
  <c r="Y1734" i="2" s="1"/>
  <c r="Z1734" i="2" s="1"/>
  <c r="AC1370" i="2"/>
  <c r="Y1370" i="2" s="1"/>
  <c r="Z1370" i="2" s="1"/>
  <c r="AC2099" i="2"/>
  <c r="Y2099" i="2" s="1"/>
  <c r="Z2099" i="2" s="1"/>
  <c r="AC639" i="2"/>
  <c r="Y639" i="2" s="1"/>
  <c r="Z639" i="2" s="1"/>
  <c r="R1736" i="2"/>
  <c r="AE1735" i="2"/>
  <c r="AC1735" i="2" s="1"/>
  <c r="Y1735" i="2" s="1"/>
  <c r="Z1735" i="2" s="1"/>
  <c r="AD1735" i="2"/>
  <c r="AG1735" i="2" s="1"/>
  <c r="AL1735" i="2" s="1"/>
  <c r="AU1735" i="2" s="1"/>
  <c r="R1372" i="2"/>
  <c r="AE1371" i="2"/>
  <c r="AC1371" i="2" s="1"/>
  <c r="Y1371" i="2" s="1"/>
  <c r="Z1371" i="2" s="1"/>
  <c r="AD1371" i="2"/>
  <c r="AG1371" i="2" s="1"/>
  <c r="AL1371" i="2" s="1"/>
  <c r="AU1371" i="2" s="1"/>
  <c r="R1007" i="2"/>
  <c r="AE1006" i="2"/>
  <c r="AC1006" i="2" s="1"/>
  <c r="Y1006" i="2" s="1"/>
  <c r="Z1006" i="2" s="1"/>
  <c r="AD1006" i="2"/>
  <c r="AG1006" i="2" s="1"/>
  <c r="AL1006" i="2" s="1"/>
  <c r="AU1006" i="2" s="1"/>
  <c r="R2101" i="2"/>
  <c r="AE2100" i="2"/>
  <c r="AD2100" i="2"/>
  <c r="AG2100" i="2" s="1"/>
  <c r="AL2100" i="2" s="1"/>
  <c r="AU2100" i="2" s="1"/>
  <c r="R276" i="2"/>
  <c r="AE275" i="2"/>
  <c r="AD275" i="2"/>
  <c r="AG275" i="2" s="1"/>
  <c r="AL275" i="2" s="1"/>
  <c r="AU275" i="2" s="1"/>
  <c r="R641" i="2"/>
  <c r="AE640" i="2"/>
  <c r="AD640" i="2"/>
  <c r="AG640" i="2" s="1"/>
  <c r="AL640" i="2" s="1"/>
  <c r="AU640" i="2" s="1"/>
  <c r="AC640" i="2" l="1"/>
  <c r="Y640" i="2" s="1"/>
  <c r="Z640" i="2" s="1"/>
  <c r="AC275" i="2"/>
  <c r="Y275" i="2" s="1"/>
  <c r="Z275" i="2" s="1"/>
  <c r="AC2100" i="2"/>
  <c r="Y2100" i="2" s="1"/>
  <c r="Z2100" i="2" s="1"/>
  <c r="R642" i="2"/>
  <c r="AE641" i="2"/>
  <c r="AD641" i="2"/>
  <c r="AG641" i="2" s="1"/>
  <c r="AL641" i="2" s="1"/>
  <c r="AU641" i="2" s="1"/>
  <c r="R277" i="2"/>
  <c r="AE276" i="2"/>
  <c r="AD276" i="2"/>
  <c r="AG276" i="2" s="1"/>
  <c r="AL276" i="2" s="1"/>
  <c r="AU276" i="2" s="1"/>
  <c r="R2102" i="2"/>
  <c r="AE2101" i="2"/>
  <c r="AD2101" i="2"/>
  <c r="AG2101" i="2" s="1"/>
  <c r="AL2101" i="2" s="1"/>
  <c r="AU2101" i="2" s="1"/>
  <c r="R1008" i="2"/>
  <c r="AE1007" i="2"/>
  <c r="AD1007" i="2"/>
  <c r="AG1007" i="2" s="1"/>
  <c r="AL1007" i="2" s="1"/>
  <c r="AU1007" i="2" s="1"/>
  <c r="R1373" i="2"/>
  <c r="AE1372" i="2"/>
  <c r="AD1372" i="2"/>
  <c r="AG1372" i="2" s="1"/>
  <c r="AL1372" i="2" s="1"/>
  <c r="AU1372" i="2" s="1"/>
  <c r="R1737" i="2"/>
  <c r="AE1736" i="2"/>
  <c r="AD1736" i="2"/>
  <c r="AG1736" i="2" s="1"/>
  <c r="AL1736" i="2" s="1"/>
  <c r="AU1736" i="2" s="1"/>
  <c r="AC1736" i="2" l="1"/>
  <c r="Y1736" i="2" s="1"/>
  <c r="Z1736" i="2" s="1"/>
  <c r="AC1372" i="2"/>
  <c r="Y1372" i="2" s="1"/>
  <c r="Z1372" i="2" s="1"/>
  <c r="AC1007" i="2"/>
  <c r="Y1007" i="2" s="1"/>
  <c r="Z1007" i="2" s="1"/>
  <c r="AC2101" i="2"/>
  <c r="Y2101" i="2" s="1"/>
  <c r="Z2101" i="2" s="1"/>
  <c r="AC276" i="2"/>
  <c r="Y276" i="2" s="1"/>
  <c r="Z276" i="2" s="1"/>
  <c r="AC641" i="2"/>
  <c r="Y641" i="2" s="1"/>
  <c r="Z641" i="2" s="1"/>
  <c r="R1738" i="2"/>
  <c r="AE1737" i="2"/>
  <c r="AD1737" i="2"/>
  <c r="AG1737" i="2" s="1"/>
  <c r="AL1737" i="2" s="1"/>
  <c r="AU1737" i="2" s="1"/>
  <c r="R1374" i="2"/>
  <c r="AE1373" i="2"/>
  <c r="AD1373" i="2"/>
  <c r="AG1373" i="2" s="1"/>
  <c r="AL1373" i="2" s="1"/>
  <c r="AU1373" i="2" s="1"/>
  <c r="R1009" i="2"/>
  <c r="AE1008" i="2"/>
  <c r="AD1008" i="2"/>
  <c r="AG1008" i="2" s="1"/>
  <c r="AL1008" i="2" s="1"/>
  <c r="AU1008" i="2" s="1"/>
  <c r="R2103" i="2"/>
  <c r="AE2102" i="2"/>
  <c r="AD2102" i="2"/>
  <c r="AG2102" i="2" s="1"/>
  <c r="AL2102" i="2" s="1"/>
  <c r="AU2102" i="2" s="1"/>
  <c r="R278" i="2"/>
  <c r="AE277" i="2"/>
  <c r="AD277" i="2"/>
  <c r="AG277" i="2" s="1"/>
  <c r="AL277" i="2" s="1"/>
  <c r="AU277" i="2" s="1"/>
  <c r="R643" i="2"/>
  <c r="AE642" i="2"/>
  <c r="AD642" i="2"/>
  <c r="AG642" i="2" s="1"/>
  <c r="AL642" i="2" s="1"/>
  <c r="AU642" i="2" s="1"/>
  <c r="R644" i="2" l="1"/>
  <c r="AE643" i="2"/>
  <c r="AD643" i="2"/>
  <c r="AG643" i="2" s="1"/>
  <c r="AL643" i="2" s="1"/>
  <c r="AU643" i="2" s="1"/>
  <c r="R2104" i="2"/>
  <c r="AE2103" i="2"/>
  <c r="AD2103" i="2"/>
  <c r="AG2103" i="2" s="1"/>
  <c r="AL2103" i="2" s="1"/>
  <c r="AU2103" i="2" s="1"/>
  <c r="R1010" i="2"/>
  <c r="AE1009" i="2"/>
  <c r="AD1009" i="2"/>
  <c r="AG1009" i="2" s="1"/>
  <c r="AL1009" i="2" s="1"/>
  <c r="AU1009" i="2" s="1"/>
  <c r="R1375" i="2"/>
  <c r="AE1374" i="2"/>
  <c r="AD1374" i="2"/>
  <c r="AG1374" i="2" s="1"/>
  <c r="AL1374" i="2" s="1"/>
  <c r="AU1374" i="2" s="1"/>
  <c r="R1739" i="2"/>
  <c r="AE1738" i="2"/>
  <c r="AD1738" i="2"/>
  <c r="AG1738" i="2" s="1"/>
  <c r="AL1738" i="2" s="1"/>
  <c r="AU1738" i="2" s="1"/>
  <c r="AC642" i="2"/>
  <c r="Y642" i="2" s="1"/>
  <c r="Z642" i="2" s="1"/>
  <c r="AC277" i="2"/>
  <c r="Y277" i="2" s="1"/>
  <c r="Z277" i="2" s="1"/>
  <c r="AC2102" i="2"/>
  <c r="Y2102" i="2" s="1"/>
  <c r="Z2102" i="2" s="1"/>
  <c r="AC1008" i="2"/>
  <c r="Y1008" i="2" s="1"/>
  <c r="Z1008" i="2" s="1"/>
  <c r="AC1373" i="2"/>
  <c r="Y1373" i="2" s="1"/>
  <c r="Z1373" i="2" s="1"/>
  <c r="AC1737" i="2"/>
  <c r="Y1737" i="2" s="1"/>
  <c r="Z1737" i="2" s="1"/>
  <c r="R279" i="2"/>
  <c r="AE278" i="2"/>
  <c r="AD278" i="2"/>
  <c r="AG278" i="2" s="1"/>
  <c r="AL278" i="2" s="1"/>
  <c r="AU278" i="2" s="1"/>
  <c r="R280" i="2" l="1"/>
  <c r="AE279" i="2"/>
  <c r="AD279" i="2"/>
  <c r="AG279" i="2" s="1"/>
  <c r="AL279" i="2" s="1"/>
  <c r="AU279" i="2" s="1"/>
  <c r="R1740" i="2"/>
  <c r="AE1739" i="2"/>
  <c r="AD1739" i="2"/>
  <c r="AG1739" i="2" s="1"/>
  <c r="AL1739" i="2" s="1"/>
  <c r="AU1739" i="2" s="1"/>
  <c r="R1376" i="2"/>
  <c r="AE1375" i="2"/>
  <c r="AD1375" i="2"/>
  <c r="AG1375" i="2" s="1"/>
  <c r="AL1375" i="2" s="1"/>
  <c r="AU1375" i="2" s="1"/>
  <c r="R1011" i="2"/>
  <c r="AE1010" i="2"/>
  <c r="AD1010" i="2"/>
  <c r="AG1010" i="2" s="1"/>
  <c r="AL1010" i="2" s="1"/>
  <c r="AU1010" i="2" s="1"/>
  <c r="R2105" i="2"/>
  <c r="AE2104" i="2"/>
  <c r="AD2104" i="2"/>
  <c r="AG2104" i="2" s="1"/>
  <c r="AL2104" i="2" s="1"/>
  <c r="AU2104" i="2" s="1"/>
  <c r="R645" i="2"/>
  <c r="AE644" i="2"/>
  <c r="AD644" i="2"/>
  <c r="AG644" i="2" s="1"/>
  <c r="AL644" i="2" s="1"/>
  <c r="AU644" i="2" s="1"/>
  <c r="AC278" i="2"/>
  <c r="Y278" i="2" s="1"/>
  <c r="Z278" i="2" s="1"/>
  <c r="AC1738" i="2"/>
  <c r="Y1738" i="2" s="1"/>
  <c r="Z1738" i="2" s="1"/>
  <c r="AC1374" i="2"/>
  <c r="Y1374" i="2" s="1"/>
  <c r="Z1374" i="2" s="1"/>
  <c r="AC1009" i="2"/>
  <c r="Y1009" i="2" s="1"/>
  <c r="Z1009" i="2" s="1"/>
  <c r="AC2103" i="2"/>
  <c r="Y2103" i="2" s="1"/>
  <c r="Z2103" i="2" s="1"/>
  <c r="AC643" i="2"/>
  <c r="Y643" i="2" s="1"/>
  <c r="Z643" i="2" s="1"/>
  <c r="AC644" i="2" l="1"/>
  <c r="Y644" i="2" s="1"/>
  <c r="Z644" i="2" s="1"/>
  <c r="AC2104" i="2"/>
  <c r="Y2104" i="2" s="1"/>
  <c r="Z2104" i="2" s="1"/>
  <c r="AC1010" i="2"/>
  <c r="Y1010" i="2" s="1"/>
  <c r="Z1010" i="2" s="1"/>
  <c r="AC1375" i="2"/>
  <c r="Y1375" i="2" s="1"/>
  <c r="Z1375" i="2" s="1"/>
  <c r="AC1739" i="2"/>
  <c r="Y1739" i="2" s="1"/>
  <c r="Z1739" i="2" s="1"/>
  <c r="AC279" i="2"/>
  <c r="Y279" i="2" s="1"/>
  <c r="Z279" i="2" s="1"/>
  <c r="R646" i="2"/>
  <c r="AE645" i="2"/>
  <c r="AD645" i="2"/>
  <c r="AG645" i="2" s="1"/>
  <c r="AL645" i="2" s="1"/>
  <c r="AU645" i="2" s="1"/>
  <c r="R2106" i="2"/>
  <c r="AE2105" i="2"/>
  <c r="AD2105" i="2"/>
  <c r="AG2105" i="2" s="1"/>
  <c r="AL2105" i="2" s="1"/>
  <c r="AU2105" i="2" s="1"/>
  <c r="R1012" i="2"/>
  <c r="AE1011" i="2"/>
  <c r="AD1011" i="2"/>
  <c r="AG1011" i="2" s="1"/>
  <c r="AL1011" i="2" s="1"/>
  <c r="AU1011" i="2" s="1"/>
  <c r="R1377" i="2"/>
  <c r="AE1376" i="2"/>
  <c r="AD1376" i="2"/>
  <c r="AG1376" i="2" s="1"/>
  <c r="AL1376" i="2" s="1"/>
  <c r="AU1376" i="2" s="1"/>
  <c r="R1741" i="2"/>
  <c r="AE1740" i="2"/>
  <c r="AD1740" i="2"/>
  <c r="AG1740" i="2" s="1"/>
  <c r="AL1740" i="2" s="1"/>
  <c r="AU1740" i="2" s="1"/>
  <c r="R281" i="2"/>
  <c r="AE280" i="2"/>
  <c r="AD280" i="2"/>
  <c r="AG280" i="2" s="1"/>
  <c r="AL280" i="2" s="1"/>
  <c r="AU280" i="2" s="1"/>
  <c r="AC280" i="2" l="1"/>
  <c r="Y280" i="2" s="1"/>
  <c r="Z280" i="2" s="1"/>
  <c r="AC1376" i="2"/>
  <c r="Y1376" i="2" s="1"/>
  <c r="Z1376" i="2" s="1"/>
  <c r="AC2105" i="2"/>
  <c r="Y2105" i="2" s="1"/>
  <c r="Z2105" i="2" s="1"/>
  <c r="AC645" i="2"/>
  <c r="Y645" i="2" s="1"/>
  <c r="Z645" i="2" s="1"/>
  <c r="AC1740" i="2"/>
  <c r="Y1740" i="2" s="1"/>
  <c r="Z1740" i="2" s="1"/>
  <c r="AC1011" i="2"/>
  <c r="Y1011" i="2" s="1"/>
  <c r="Z1011" i="2" s="1"/>
  <c r="R282" i="2"/>
  <c r="AE281" i="2"/>
  <c r="AD281" i="2"/>
  <c r="AG281" i="2" s="1"/>
  <c r="AL281" i="2" s="1"/>
  <c r="AU281" i="2" s="1"/>
  <c r="R1742" i="2"/>
  <c r="AE1741" i="2"/>
  <c r="AD1741" i="2"/>
  <c r="AG1741" i="2" s="1"/>
  <c r="AL1741" i="2" s="1"/>
  <c r="AU1741" i="2" s="1"/>
  <c r="R1378" i="2"/>
  <c r="AE1377" i="2"/>
  <c r="AD1377" i="2"/>
  <c r="AG1377" i="2" s="1"/>
  <c r="AL1377" i="2" s="1"/>
  <c r="AU1377" i="2" s="1"/>
  <c r="R1013" i="2"/>
  <c r="AE1012" i="2"/>
  <c r="AD1012" i="2"/>
  <c r="AG1012" i="2" s="1"/>
  <c r="AL1012" i="2" s="1"/>
  <c r="AU1012" i="2" s="1"/>
  <c r="R2107" i="2"/>
  <c r="AE2106" i="2"/>
  <c r="AD2106" i="2"/>
  <c r="AG2106" i="2" s="1"/>
  <c r="AL2106" i="2" s="1"/>
  <c r="AU2106" i="2" s="1"/>
  <c r="R647" i="2"/>
  <c r="AE646" i="2"/>
  <c r="AD646" i="2"/>
  <c r="AG646" i="2" s="1"/>
  <c r="AL646" i="2" s="1"/>
  <c r="AU646" i="2" s="1"/>
  <c r="AC646" i="2" l="1"/>
  <c r="Y646" i="2" s="1"/>
  <c r="Z646" i="2" s="1"/>
  <c r="AC1012" i="2"/>
  <c r="Y1012" i="2" s="1"/>
  <c r="Z1012" i="2" s="1"/>
  <c r="AC1741" i="2"/>
  <c r="Y1741" i="2" s="1"/>
  <c r="Z1741" i="2" s="1"/>
  <c r="AC281" i="2"/>
  <c r="Y281" i="2" s="1"/>
  <c r="Z281" i="2" s="1"/>
  <c r="AC2106" i="2"/>
  <c r="Y2106" i="2" s="1"/>
  <c r="Z2106" i="2" s="1"/>
  <c r="AC1377" i="2"/>
  <c r="Y1377" i="2" s="1"/>
  <c r="Z1377" i="2" s="1"/>
  <c r="R648" i="2"/>
  <c r="AE647" i="2"/>
  <c r="AD647" i="2"/>
  <c r="AG647" i="2" s="1"/>
  <c r="AL647" i="2" s="1"/>
  <c r="AU647" i="2" s="1"/>
  <c r="R2108" i="2"/>
  <c r="AE2107" i="2"/>
  <c r="AD2107" i="2"/>
  <c r="AG2107" i="2" s="1"/>
  <c r="AL2107" i="2" s="1"/>
  <c r="AU2107" i="2" s="1"/>
  <c r="R1014" i="2"/>
  <c r="AE1013" i="2"/>
  <c r="AD1013" i="2"/>
  <c r="AG1013" i="2" s="1"/>
  <c r="AL1013" i="2" s="1"/>
  <c r="AU1013" i="2" s="1"/>
  <c r="R1379" i="2"/>
  <c r="AE1378" i="2"/>
  <c r="AD1378" i="2"/>
  <c r="AG1378" i="2" s="1"/>
  <c r="AL1378" i="2" s="1"/>
  <c r="AU1378" i="2" s="1"/>
  <c r="R1743" i="2"/>
  <c r="AE1742" i="2"/>
  <c r="AD1742" i="2"/>
  <c r="AG1742" i="2" s="1"/>
  <c r="AL1742" i="2" s="1"/>
  <c r="AU1742" i="2" s="1"/>
  <c r="R283" i="2"/>
  <c r="AE282" i="2"/>
  <c r="AD282" i="2"/>
  <c r="AG282" i="2" s="1"/>
  <c r="AL282" i="2" s="1"/>
  <c r="AU282" i="2" s="1"/>
  <c r="AC1378" i="2" l="1"/>
  <c r="Y1378" i="2" s="1"/>
  <c r="Z1378" i="2" s="1"/>
  <c r="AC282" i="2"/>
  <c r="Y282" i="2" s="1"/>
  <c r="Z282" i="2" s="1"/>
  <c r="AC1742" i="2"/>
  <c r="Y1742" i="2" s="1"/>
  <c r="Z1742" i="2" s="1"/>
  <c r="AC1013" i="2"/>
  <c r="Y1013" i="2" s="1"/>
  <c r="Z1013" i="2" s="1"/>
  <c r="AC2107" i="2"/>
  <c r="Y2107" i="2" s="1"/>
  <c r="Z2107" i="2" s="1"/>
  <c r="AC647" i="2"/>
  <c r="Y647" i="2" s="1"/>
  <c r="Z647" i="2" s="1"/>
  <c r="R284" i="2"/>
  <c r="AE283" i="2"/>
  <c r="AD283" i="2"/>
  <c r="AG283" i="2" s="1"/>
  <c r="AL283" i="2" s="1"/>
  <c r="AU283" i="2" s="1"/>
  <c r="R1744" i="2"/>
  <c r="AE1743" i="2"/>
  <c r="AD1743" i="2"/>
  <c r="AG1743" i="2" s="1"/>
  <c r="AL1743" i="2" s="1"/>
  <c r="AU1743" i="2" s="1"/>
  <c r="R1380" i="2"/>
  <c r="AE1379" i="2"/>
  <c r="AD1379" i="2"/>
  <c r="AG1379" i="2" s="1"/>
  <c r="AL1379" i="2" s="1"/>
  <c r="AU1379" i="2" s="1"/>
  <c r="R1015" i="2"/>
  <c r="AE1014" i="2"/>
  <c r="AD1014" i="2"/>
  <c r="AG1014" i="2" s="1"/>
  <c r="AL1014" i="2" s="1"/>
  <c r="AU1014" i="2" s="1"/>
  <c r="R2109" i="2"/>
  <c r="AE2108" i="2"/>
  <c r="AD2108" i="2"/>
  <c r="AG2108" i="2" s="1"/>
  <c r="AL2108" i="2" s="1"/>
  <c r="AU2108" i="2" s="1"/>
  <c r="R649" i="2"/>
  <c r="AE648" i="2"/>
  <c r="AD648" i="2"/>
  <c r="AG648" i="2" s="1"/>
  <c r="AL648" i="2" s="1"/>
  <c r="AU648" i="2" s="1"/>
  <c r="AC648" i="2" l="1"/>
  <c r="Y648" i="2" s="1"/>
  <c r="Z648" i="2" s="1"/>
  <c r="AC1379" i="2"/>
  <c r="Y1379" i="2" s="1"/>
  <c r="Z1379" i="2" s="1"/>
  <c r="AC2108" i="2"/>
  <c r="Y2108" i="2" s="1"/>
  <c r="Z2108" i="2" s="1"/>
  <c r="AC1014" i="2"/>
  <c r="Y1014" i="2" s="1"/>
  <c r="Z1014" i="2" s="1"/>
  <c r="AC1743" i="2"/>
  <c r="Y1743" i="2" s="1"/>
  <c r="Z1743" i="2" s="1"/>
  <c r="AC283" i="2"/>
  <c r="Y283" i="2" s="1"/>
  <c r="Z283" i="2" s="1"/>
  <c r="R650" i="2"/>
  <c r="AE649" i="2"/>
  <c r="AD649" i="2"/>
  <c r="AG649" i="2" s="1"/>
  <c r="AL649" i="2" s="1"/>
  <c r="AU649" i="2" s="1"/>
  <c r="R2110" i="2"/>
  <c r="AE2109" i="2"/>
  <c r="AD2109" i="2"/>
  <c r="AG2109" i="2" s="1"/>
  <c r="AL2109" i="2" s="1"/>
  <c r="AU2109" i="2" s="1"/>
  <c r="R1016" i="2"/>
  <c r="AE1015" i="2"/>
  <c r="AD1015" i="2"/>
  <c r="AG1015" i="2" s="1"/>
  <c r="AL1015" i="2" s="1"/>
  <c r="AU1015" i="2" s="1"/>
  <c r="R1381" i="2"/>
  <c r="AE1380" i="2"/>
  <c r="AD1380" i="2"/>
  <c r="AG1380" i="2" s="1"/>
  <c r="AL1380" i="2" s="1"/>
  <c r="AU1380" i="2" s="1"/>
  <c r="R1745" i="2"/>
  <c r="AE1744" i="2"/>
  <c r="AD1744" i="2"/>
  <c r="AG1744" i="2" s="1"/>
  <c r="AL1744" i="2" s="1"/>
  <c r="AU1744" i="2" s="1"/>
  <c r="R285" i="2"/>
  <c r="AE284" i="2"/>
  <c r="AD284" i="2"/>
  <c r="AG284" i="2" s="1"/>
  <c r="AL284" i="2" s="1"/>
  <c r="AU284" i="2" s="1"/>
  <c r="AC284" i="2" l="1"/>
  <c r="Y284" i="2" s="1"/>
  <c r="Z284" i="2" s="1"/>
  <c r="AC1380" i="2"/>
  <c r="Y1380" i="2" s="1"/>
  <c r="Z1380" i="2" s="1"/>
  <c r="AC2109" i="2"/>
  <c r="Y2109" i="2" s="1"/>
  <c r="Z2109" i="2" s="1"/>
  <c r="AC649" i="2"/>
  <c r="Y649" i="2" s="1"/>
  <c r="Z649" i="2" s="1"/>
  <c r="AC1744" i="2"/>
  <c r="Y1744" i="2" s="1"/>
  <c r="Z1744" i="2" s="1"/>
  <c r="AC1015" i="2"/>
  <c r="Y1015" i="2" s="1"/>
  <c r="Z1015" i="2" s="1"/>
  <c r="R286" i="2"/>
  <c r="AE285" i="2"/>
  <c r="AD285" i="2"/>
  <c r="AG285" i="2" s="1"/>
  <c r="AL285" i="2" s="1"/>
  <c r="AU285" i="2" s="1"/>
  <c r="R1746" i="2"/>
  <c r="AE1745" i="2"/>
  <c r="AD1745" i="2"/>
  <c r="AG1745" i="2" s="1"/>
  <c r="AL1745" i="2" s="1"/>
  <c r="AU1745" i="2" s="1"/>
  <c r="R1382" i="2"/>
  <c r="AE1381" i="2"/>
  <c r="AD1381" i="2"/>
  <c r="AG1381" i="2" s="1"/>
  <c r="AL1381" i="2" s="1"/>
  <c r="AU1381" i="2" s="1"/>
  <c r="R1017" i="2"/>
  <c r="AE1016" i="2"/>
  <c r="AD1016" i="2"/>
  <c r="AG1016" i="2" s="1"/>
  <c r="AL1016" i="2" s="1"/>
  <c r="AU1016" i="2" s="1"/>
  <c r="R2111" i="2"/>
  <c r="AE2110" i="2"/>
  <c r="AD2110" i="2"/>
  <c r="AG2110" i="2" s="1"/>
  <c r="AL2110" i="2" s="1"/>
  <c r="AU2110" i="2" s="1"/>
  <c r="R651" i="2"/>
  <c r="AE650" i="2"/>
  <c r="AD650" i="2"/>
  <c r="AG650" i="2" s="1"/>
  <c r="AL650" i="2" s="1"/>
  <c r="AU650" i="2" s="1"/>
  <c r="AC650" i="2" l="1"/>
  <c r="Y650" i="2" s="1"/>
  <c r="Z650" i="2" s="1"/>
  <c r="AC1016" i="2"/>
  <c r="Y1016" i="2" s="1"/>
  <c r="Z1016" i="2" s="1"/>
  <c r="AC1381" i="2"/>
  <c r="Y1381" i="2" s="1"/>
  <c r="Z1381" i="2" s="1"/>
  <c r="AC285" i="2"/>
  <c r="Y285" i="2" s="1"/>
  <c r="Z285" i="2" s="1"/>
  <c r="AC2110" i="2"/>
  <c r="Y2110" i="2" s="1"/>
  <c r="Z2110" i="2" s="1"/>
  <c r="AC1745" i="2"/>
  <c r="Y1745" i="2" s="1"/>
  <c r="Z1745" i="2" s="1"/>
  <c r="R652" i="2"/>
  <c r="AE651" i="2"/>
  <c r="AD651" i="2"/>
  <c r="AG651" i="2" s="1"/>
  <c r="AL651" i="2" s="1"/>
  <c r="AU651" i="2" s="1"/>
  <c r="R2112" i="2"/>
  <c r="AE2111" i="2"/>
  <c r="AD2111" i="2"/>
  <c r="AG2111" i="2" s="1"/>
  <c r="AL2111" i="2" s="1"/>
  <c r="AU2111" i="2" s="1"/>
  <c r="R1018" i="2"/>
  <c r="AE1017" i="2"/>
  <c r="AD1017" i="2"/>
  <c r="AG1017" i="2" s="1"/>
  <c r="AL1017" i="2" s="1"/>
  <c r="AU1017" i="2" s="1"/>
  <c r="R1383" i="2"/>
  <c r="AE1382" i="2"/>
  <c r="AD1382" i="2"/>
  <c r="AG1382" i="2" s="1"/>
  <c r="AL1382" i="2" s="1"/>
  <c r="AU1382" i="2" s="1"/>
  <c r="R1747" i="2"/>
  <c r="AE1746" i="2"/>
  <c r="AD1746" i="2"/>
  <c r="AG1746" i="2" s="1"/>
  <c r="AL1746" i="2" s="1"/>
  <c r="AU1746" i="2" s="1"/>
  <c r="R287" i="2"/>
  <c r="AE286" i="2"/>
  <c r="AD286" i="2"/>
  <c r="AG286" i="2" s="1"/>
  <c r="AL286" i="2" s="1"/>
  <c r="AU286" i="2" s="1"/>
  <c r="AC1382" i="2" l="1"/>
  <c r="Y1382" i="2" s="1"/>
  <c r="Z1382" i="2" s="1"/>
  <c r="AC286" i="2"/>
  <c r="Y286" i="2" s="1"/>
  <c r="Z286" i="2" s="1"/>
  <c r="AC1746" i="2"/>
  <c r="Y1746" i="2" s="1"/>
  <c r="Z1746" i="2" s="1"/>
  <c r="AC1017" i="2"/>
  <c r="Y1017" i="2" s="1"/>
  <c r="Z1017" i="2" s="1"/>
  <c r="AC2111" i="2"/>
  <c r="Y2111" i="2" s="1"/>
  <c r="Z2111" i="2" s="1"/>
  <c r="AC651" i="2"/>
  <c r="Y651" i="2" s="1"/>
  <c r="Z651" i="2" s="1"/>
  <c r="R288" i="2"/>
  <c r="AE287" i="2"/>
  <c r="AD287" i="2"/>
  <c r="AG287" i="2" s="1"/>
  <c r="AL287" i="2" s="1"/>
  <c r="AU287" i="2" s="1"/>
  <c r="R1748" i="2"/>
  <c r="AE1747" i="2"/>
  <c r="AD1747" i="2"/>
  <c r="AG1747" i="2" s="1"/>
  <c r="AL1747" i="2" s="1"/>
  <c r="AU1747" i="2" s="1"/>
  <c r="R1384" i="2"/>
  <c r="AE1383" i="2"/>
  <c r="AD1383" i="2"/>
  <c r="AG1383" i="2" s="1"/>
  <c r="AL1383" i="2" s="1"/>
  <c r="AU1383" i="2" s="1"/>
  <c r="R1019" i="2"/>
  <c r="AE1018" i="2"/>
  <c r="AD1018" i="2"/>
  <c r="AG1018" i="2" s="1"/>
  <c r="AL1018" i="2" s="1"/>
  <c r="AU1018" i="2" s="1"/>
  <c r="R2113" i="2"/>
  <c r="AE2112" i="2"/>
  <c r="AD2112" i="2"/>
  <c r="AG2112" i="2" s="1"/>
  <c r="AL2112" i="2" s="1"/>
  <c r="AU2112" i="2" s="1"/>
  <c r="R653" i="2"/>
  <c r="AE652" i="2"/>
  <c r="AD652" i="2"/>
  <c r="AG652" i="2" s="1"/>
  <c r="AL652" i="2" s="1"/>
  <c r="AU652" i="2" s="1"/>
  <c r="AC1018" i="2" l="1"/>
  <c r="Y1018" i="2" s="1"/>
  <c r="Z1018" i="2" s="1"/>
  <c r="AC652" i="2"/>
  <c r="Y652" i="2" s="1"/>
  <c r="Z652" i="2" s="1"/>
  <c r="AC2112" i="2"/>
  <c r="Y2112" i="2" s="1"/>
  <c r="Z2112" i="2" s="1"/>
  <c r="AC1383" i="2"/>
  <c r="Y1383" i="2" s="1"/>
  <c r="Z1383" i="2" s="1"/>
  <c r="AC1747" i="2"/>
  <c r="Y1747" i="2" s="1"/>
  <c r="Z1747" i="2" s="1"/>
  <c r="AC287" i="2"/>
  <c r="Y287" i="2" s="1"/>
  <c r="Z287" i="2" s="1"/>
  <c r="R654" i="2"/>
  <c r="AE653" i="2"/>
  <c r="AD653" i="2"/>
  <c r="AG653" i="2" s="1"/>
  <c r="AL653" i="2" s="1"/>
  <c r="AU653" i="2" s="1"/>
  <c r="R2114" i="2"/>
  <c r="AE2113" i="2"/>
  <c r="AD2113" i="2"/>
  <c r="AG2113" i="2" s="1"/>
  <c r="AL2113" i="2" s="1"/>
  <c r="AU2113" i="2" s="1"/>
  <c r="R1020" i="2"/>
  <c r="AE1019" i="2"/>
  <c r="AD1019" i="2"/>
  <c r="AG1019" i="2" s="1"/>
  <c r="AL1019" i="2" s="1"/>
  <c r="AU1019" i="2" s="1"/>
  <c r="R1385" i="2"/>
  <c r="AE1384" i="2"/>
  <c r="AD1384" i="2"/>
  <c r="AG1384" i="2" s="1"/>
  <c r="AL1384" i="2" s="1"/>
  <c r="AU1384" i="2" s="1"/>
  <c r="R1749" i="2"/>
  <c r="AE1748" i="2"/>
  <c r="AD1748" i="2"/>
  <c r="AG1748" i="2" s="1"/>
  <c r="AL1748" i="2" s="1"/>
  <c r="AU1748" i="2" s="1"/>
  <c r="R289" i="2"/>
  <c r="AE288" i="2"/>
  <c r="AD288" i="2"/>
  <c r="AG288" i="2" s="1"/>
  <c r="AL288" i="2" s="1"/>
  <c r="AU288" i="2" s="1"/>
  <c r="AC1384" i="2" l="1"/>
  <c r="Y1384" i="2" s="1"/>
  <c r="Z1384" i="2" s="1"/>
  <c r="AC288" i="2"/>
  <c r="Y288" i="2" s="1"/>
  <c r="Z288" i="2" s="1"/>
  <c r="AC1748" i="2"/>
  <c r="Y1748" i="2" s="1"/>
  <c r="Z1748" i="2" s="1"/>
  <c r="AC1019" i="2"/>
  <c r="Y1019" i="2" s="1"/>
  <c r="Z1019" i="2" s="1"/>
  <c r="AC2113" i="2"/>
  <c r="Y2113" i="2" s="1"/>
  <c r="Z2113" i="2" s="1"/>
  <c r="AC653" i="2"/>
  <c r="Y653" i="2" s="1"/>
  <c r="Z653" i="2" s="1"/>
  <c r="R290" i="2"/>
  <c r="AE289" i="2"/>
  <c r="AD289" i="2"/>
  <c r="AG289" i="2" s="1"/>
  <c r="AL289" i="2" s="1"/>
  <c r="AU289" i="2" s="1"/>
  <c r="R1750" i="2"/>
  <c r="AE1749" i="2"/>
  <c r="AD1749" i="2"/>
  <c r="AG1749" i="2" s="1"/>
  <c r="AL1749" i="2" s="1"/>
  <c r="AU1749" i="2" s="1"/>
  <c r="R1386" i="2"/>
  <c r="AE1385" i="2"/>
  <c r="AD1385" i="2"/>
  <c r="AG1385" i="2" s="1"/>
  <c r="AL1385" i="2" s="1"/>
  <c r="AU1385" i="2" s="1"/>
  <c r="R1021" i="2"/>
  <c r="AE1020" i="2"/>
  <c r="AD1020" i="2"/>
  <c r="AG1020" i="2" s="1"/>
  <c r="AL1020" i="2" s="1"/>
  <c r="AU1020" i="2" s="1"/>
  <c r="R2115" i="2"/>
  <c r="AE2114" i="2"/>
  <c r="AD2114" i="2"/>
  <c r="AG2114" i="2" s="1"/>
  <c r="AL2114" i="2" s="1"/>
  <c r="AU2114" i="2" s="1"/>
  <c r="R655" i="2"/>
  <c r="AE654" i="2"/>
  <c r="AD654" i="2"/>
  <c r="AG654" i="2" s="1"/>
  <c r="AL654" i="2" s="1"/>
  <c r="AU654" i="2" s="1"/>
  <c r="AC1020" i="2" l="1"/>
  <c r="Y1020" i="2" s="1"/>
  <c r="Z1020" i="2" s="1"/>
  <c r="AC654" i="2"/>
  <c r="Y654" i="2" s="1"/>
  <c r="Z654" i="2" s="1"/>
  <c r="AC2114" i="2"/>
  <c r="Y2114" i="2" s="1"/>
  <c r="Z2114" i="2" s="1"/>
  <c r="AC1385" i="2"/>
  <c r="Y1385" i="2" s="1"/>
  <c r="Z1385" i="2" s="1"/>
  <c r="AC1749" i="2"/>
  <c r="Y1749" i="2" s="1"/>
  <c r="Z1749" i="2" s="1"/>
  <c r="AC289" i="2"/>
  <c r="Y289" i="2" s="1"/>
  <c r="Z289" i="2" s="1"/>
  <c r="R656" i="2"/>
  <c r="AE655" i="2"/>
  <c r="AD655" i="2"/>
  <c r="AG655" i="2" s="1"/>
  <c r="AL655" i="2" s="1"/>
  <c r="AU655" i="2" s="1"/>
  <c r="R2116" i="2"/>
  <c r="AE2115" i="2"/>
  <c r="AD2115" i="2"/>
  <c r="AG2115" i="2" s="1"/>
  <c r="AL2115" i="2" s="1"/>
  <c r="AU2115" i="2" s="1"/>
  <c r="R1022" i="2"/>
  <c r="AE1021" i="2"/>
  <c r="AD1021" i="2"/>
  <c r="AG1021" i="2" s="1"/>
  <c r="AL1021" i="2" s="1"/>
  <c r="AU1021" i="2" s="1"/>
  <c r="R1387" i="2"/>
  <c r="AE1386" i="2"/>
  <c r="AD1386" i="2"/>
  <c r="AG1386" i="2" s="1"/>
  <c r="AL1386" i="2" s="1"/>
  <c r="AU1386" i="2" s="1"/>
  <c r="R1751" i="2"/>
  <c r="AE1750" i="2"/>
  <c r="AD1750" i="2"/>
  <c r="AG1750" i="2" s="1"/>
  <c r="AL1750" i="2" s="1"/>
  <c r="AU1750" i="2" s="1"/>
  <c r="R291" i="2"/>
  <c r="AE290" i="2"/>
  <c r="AD290" i="2"/>
  <c r="AG290" i="2" s="1"/>
  <c r="AL290" i="2" s="1"/>
  <c r="AU290" i="2" s="1"/>
  <c r="AC1750" i="2" l="1"/>
  <c r="Y1750" i="2" s="1"/>
  <c r="Z1750" i="2" s="1"/>
  <c r="AC1021" i="2"/>
  <c r="Y1021" i="2" s="1"/>
  <c r="Z1021" i="2" s="1"/>
  <c r="AC290" i="2"/>
  <c r="Y290" i="2" s="1"/>
  <c r="Z290" i="2" s="1"/>
  <c r="AC1386" i="2"/>
  <c r="Y1386" i="2" s="1"/>
  <c r="Z1386" i="2" s="1"/>
  <c r="AC2115" i="2"/>
  <c r="Y2115" i="2" s="1"/>
  <c r="Z2115" i="2" s="1"/>
  <c r="AC655" i="2"/>
  <c r="Y655" i="2" s="1"/>
  <c r="Z655" i="2" s="1"/>
  <c r="R292" i="2"/>
  <c r="AE291" i="2"/>
  <c r="AD291" i="2"/>
  <c r="AG291" i="2" s="1"/>
  <c r="AL291" i="2" s="1"/>
  <c r="AU291" i="2" s="1"/>
  <c r="R1752" i="2"/>
  <c r="AE1751" i="2"/>
  <c r="AD1751" i="2"/>
  <c r="AG1751" i="2" s="1"/>
  <c r="AL1751" i="2" s="1"/>
  <c r="AU1751" i="2" s="1"/>
  <c r="R1388" i="2"/>
  <c r="AE1387" i="2"/>
  <c r="AD1387" i="2"/>
  <c r="AG1387" i="2" s="1"/>
  <c r="AL1387" i="2" s="1"/>
  <c r="AU1387" i="2" s="1"/>
  <c r="R1023" i="2"/>
  <c r="AE1022" i="2"/>
  <c r="AD1022" i="2"/>
  <c r="AG1022" i="2" s="1"/>
  <c r="AL1022" i="2" s="1"/>
  <c r="AU1022" i="2" s="1"/>
  <c r="R2117" i="2"/>
  <c r="AE2116" i="2"/>
  <c r="AD2116" i="2"/>
  <c r="AG2116" i="2" s="1"/>
  <c r="AL2116" i="2" s="1"/>
  <c r="AU2116" i="2" s="1"/>
  <c r="R657" i="2"/>
  <c r="AE656" i="2"/>
  <c r="AD656" i="2"/>
  <c r="AG656" i="2" s="1"/>
  <c r="AL656" i="2" s="1"/>
  <c r="AU656" i="2" s="1"/>
  <c r="AC656" i="2" l="1"/>
  <c r="Y656" i="2" s="1"/>
  <c r="Z656" i="2" s="1"/>
  <c r="AC1387" i="2"/>
  <c r="Y1387" i="2" s="1"/>
  <c r="Z1387" i="2" s="1"/>
  <c r="AC2116" i="2"/>
  <c r="Y2116" i="2" s="1"/>
  <c r="Z2116" i="2" s="1"/>
  <c r="AC1022" i="2"/>
  <c r="Y1022" i="2" s="1"/>
  <c r="Z1022" i="2" s="1"/>
  <c r="AC1751" i="2"/>
  <c r="Y1751" i="2" s="1"/>
  <c r="Z1751" i="2" s="1"/>
  <c r="AC291" i="2"/>
  <c r="Y291" i="2" s="1"/>
  <c r="Z291" i="2" s="1"/>
  <c r="R658" i="2"/>
  <c r="AE657" i="2"/>
  <c r="AD657" i="2"/>
  <c r="AG657" i="2" s="1"/>
  <c r="AL657" i="2" s="1"/>
  <c r="AU657" i="2" s="1"/>
  <c r="R2118" i="2"/>
  <c r="AE2117" i="2"/>
  <c r="AD2117" i="2"/>
  <c r="AG2117" i="2" s="1"/>
  <c r="AL2117" i="2" s="1"/>
  <c r="AU2117" i="2" s="1"/>
  <c r="R1024" i="2"/>
  <c r="AE1023" i="2"/>
  <c r="AD1023" i="2"/>
  <c r="AG1023" i="2" s="1"/>
  <c r="AL1023" i="2" s="1"/>
  <c r="AU1023" i="2" s="1"/>
  <c r="R1389" i="2"/>
  <c r="AE1388" i="2"/>
  <c r="AD1388" i="2"/>
  <c r="AG1388" i="2" s="1"/>
  <c r="AL1388" i="2" s="1"/>
  <c r="AU1388" i="2" s="1"/>
  <c r="R1753" i="2"/>
  <c r="AE1752" i="2"/>
  <c r="AD1752" i="2"/>
  <c r="AG1752" i="2" s="1"/>
  <c r="AL1752" i="2" s="1"/>
  <c r="AU1752" i="2" s="1"/>
  <c r="R293" i="2"/>
  <c r="AE292" i="2"/>
  <c r="AD292" i="2"/>
  <c r="AG292" i="2" s="1"/>
  <c r="AL292" i="2" s="1"/>
  <c r="AU292" i="2" s="1"/>
  <c r="AC1752" i="2" l="1"/>
  <c r="Y1752" i="2" s="1"/>
  <c r="Z1752" i="2" s="1"/>
  <c r="AC1388" i="2"/>
  <c r="Y1388" i="2" s="1"/>
  <c r="Z1388" i="2" s="1"/>
  <c r="AC2117" i="2"/>
  <c r="Y2117" i="2" s="1"/>
  <c r="Z2117" i="2" s="1"/>
  <c r="AC657" i="2"/>
  <c r="Y657" i="2" s="1"/>
  <c r="Z657" i="2" s="1"/>
  <c r="AC292" i="2"/>
  <c r="Y292" i="2" s="1"/>
  <c r="Z292" i="2" s="1"/>
  <c r="AC1023" i="2"/>
  <c r="Y1023" i="2" s="1"/>
  <c r="Z1023" i="2" s="1"/>
  <c r="R294" i="2"/>
  <c r="AE293" i="2"/>
  <c r="AD293" i="2"/>
  <c r="AG293" i="2" s="1"/>
  <c r="AL293" i="2" s="1"/>
  <c r="AU293" i="2" s="1"/>
  <c r="R1754" i="2"/>
  <c r="AE1753" i="2"/>
  <c r="AD1753" i="2"/>
  <c r="AG1753" i="2" s="1"/>
  <c r="AL1753" i="2" s="1"/>
  <c r="AU1753" i="2" s="1"/>
  <c r="R1390" i="2"/>
  <c r="AE1389" i="2"/>
  <c r="AD1389" i="2"/>
  <c r="AG1389" i="2" s="1"/>
  <c r="AL1389" i="2" s="1"/>
  <c r="AU1389" i="2" s="1"/>
  <c r="R1025" i="2"/>
  <c r="AE1024" i="2"/>
  <c r="AD1024" i="2"/>
  <c r="AG1024" i="2" s="1"/>
  <c r="AL1024" i="2" s="1"/>
  <c r="AU1024" i="2" s="1"/>
  <c r="R2119" i="2"/>
  <c r="AE2118" i="2"/>
  <c r="AD2118" i="2"/>
  <c r="AG2118" i="2" s="1"/>
  <c r="AL2118" i="2" s="1"/>
  <c r="AU2118" i="2" s="1"/>
  <c r="R659" i="2"/>
  <c r="AE658" i="2"/>
  <c r="AD658" i="2"/>
  <c r="AG658" i="2" s="1"/>
  <c r="AL658" i="2" s="1"/>
  <c r="AU658" i="2" s="1"/>
  <c r="AC2118" i="2" l="1"/>
  <c r="Y2118" i="2" s="1"/>
  <c r="Z2118" i="2" s="1"/>
  <c r="AC1389" i="2"/>
  <c r="Y1389" i="2" s="1"/>
  <c r="Z1389" i="2" s="1"/>
  <c r="AC293" i="2"/>
  <c r="Y293" i="2" s="1"/>
  <c r="Z293" i="2" s="1"/>
  <c r="AC658" i="2"/>
  <c r="Y658" i="2" s="1"/>
  <c r="Z658" i="2" s="1"/>
  <c r="AC1024" i="2"/>
  <c r="Y1024" i="2" s="1"/>
  <c r="Z1024" i="2" s="1"/>
  <c r="AC1753" i="2"/>
  <c r="Y1753" i="2" s="1"/>
  <c r="Z1753" i="2" s="1"/>
  <c r="R660" i="2"/>
  <c r="AE659" i="2"/>
  <c r="AD659" i="2"/>
  <c r="AG659" i="2" s="1"/>
  <c r="AL659" i="2" s="1"/>
  <c r="AU659" i="2" s="1"/>
  <c r="R2120" i="2"/>
  <c r="AE2119" i="2"/>
  <c r="AD2119" i="2"/>
  <c r="AG2119" i="2" s="1"/>
  <c r="AL2119" i="2" s="1"/>
  <c r="AU2119" i="2" s="1"/>
  <c r="R1026" i="2"/>
  <c r="AE1025" i="2"/>
  <c r="AD1025" i="2"/>
  <c r="AG1025" i="2" s="1"/>
  <c r="AL1025" i="2" s="1"/>
  <c r="AU1025" i="2" s="1"/>
  <c r="R1391" i="2"/>
  <c r="AE1390" i="2"/>
  <c r="AD1390" i="2"/>
  <c r="AG1390" i="2" s="1"/>
  <c r="AL1390" i="2" s="1"/>
  <c r="AU1390" i="2" s="1"/>
  <c r="R1755" i="2"/>
  <c r="AE1754" i="2"/>
  <c r="AD1754" i="2"/>
  <c r="AG1754" i="2" s="1"/>
  <c r="AL1754" i="2" s="1"/>
  <c r="AU1754" i="2" s="1"/>
  <c r="R295" i="2"/>
  <c r="AE294" i="2"/>
  <c r="AD294" i="2"/>
  <c r="AG294" i="2" s="1"/>
  <c r="AL294" i="2" s="1"/>
  <c r="AU294" i="2" s="1"/>
  <c r="AC1754" i="2" l="1"/>
  <c r="Y1754" i="2" s="1"/>
  <c r="Z1754" i="2" s="1"/>
  <c r="AC1025" i="2"/>
  <c r="Y1025" i="2" s="1"/>
  <c r="Z1025" i="2" s="1"/>
  <c r="AC659" i="2"/>
  <c r="Y659" i="2" s="1"/>
  <c r="Z659" i="2" s="1"/>
  <c r="AC294" i="2"/>
  <c r="Y294" i="2" s="1"/>
  <c r="Z294" i="2" s="1"/>
  <c r="AC1390" i="2"/>
  <c r="Y1390" i="2" s="1"/>
  <c r="Z1390" i="2" s="1"/>
  <c r="AC2119" i="2"/>
  <c r="Y2119" i="2" s="1"/>
  <c r="Z2119" i="2" s="1"/>
  <c r="R296" i="2"/>
  <c r="AE295" i="2"/>
  <c r="AD295" i="2"/>
  <c r="AG295" i="2" s="1"/>
  <c r="AL295" i="2" s="1"/>
  <c r="AU295" i="2" s="1"/>
  <c r="R1756" i="2"/>
  <c r="AE1755" i="2"/>
  <c r="AD1755" i="2"/>
  <c r="AG1755" i="2" s="1"/>
  <c r="AL1755" i="2" s="1"/>
  <c r="AU1755" i="2" s="1"/>
  <c r="R1392" i="2"/>
  <c r="AE1391" i="2"/>
  <c r="AD1391" i="2"/>
  <c r="AG1391" i="2" s="1"/>
  <c r="AL1391" i="2" s="1"/>
  <c r="AU1391" i="2" s="1"/>
  <c r="R1027" i="2"/>
  <c r="AE1026" i="2"/>
  <c r="AD1026" i="2"/>
  <c r="AG1026" i="2" s="1"/>
  <c r="AL1026" i="2" s="1"/>
  <c r="AU1026" i="2" s="1"/>
  <c r="R2121" i="2"/>
  <c r="AE2120" i="2"/>
  <c r="AD2120" i="2"/>
  <c r="AG2120" i="2" s="1"/>
  <c r="AL2120" i="2" s="1"/>
  <c r="AU2120" i="2" s="1"/>
  <c r="R661" i="2"/>
  <c r="AE660" i="2"/>
  <c r="AD660" i="2"/>
  <c r="AG660" i="2" s="1"/>
  <c r="AL660" i="2" s="1"/>
  <c r="AU660" i="2" s="1"/>
  <c r="AC1026" i="2" l="1"/>
  <c r="Y1026" i="2" s="1"/>
  <c r="Z1026" i="2" s="1"/>
  <c r="AC1755" i="2"/>
  <c r="Y1755" i="2" s="1"/>
  <c r="Z1755" i="2" s="1"/>
  <c r="AC295" i="2"/>
  <c r="Y295" i="2" s="1"/>
  <c r="Z295" i="2" s="1"/>
  <c r="AC660" i="2"/>
  <c r="Y660" i="2" s="1"/>
  <c r="Z660" i="2" s="1"/>
  <c r="AC2120" i="2"/>
  <c r="Y2120" i="2" s="1"/>
  <c r="Z2120" i="2" s="1"/>
  <c r="AC1391" i="2"/>
  <c r="Y1391" i="2" s="1"/>
  <c r="Z1391" i="2" s="1"/>
  <c r="R662" i="2"/>
  <c r="AE661" i="2"/>
  <c r="AD661" i="2"/>
  <c r="AG661" i="2" s="1"/>
  <c r="AL661" i="2" s="1"/>
  <c r="AU661" i="2" s="1"/>
  <c r="R2122" i="2"/>
  <c r="AE2121" i="2"/>
  <c r="AD2121" i="2"/>
  <c r="AG2121" i="2" s="1"/>
  <c r="AL2121" i="2" s="1"/>
  <c r="AU2121" i="2" s="1"/>
  <c r="R1028" i="2"/>
  <c r="AE1027" i="2"/>
  <c r="AD1027" i="2"/>
  <c r="AG1027" i="2" s="1"/>
  <c r="AL1027" i="2" s="1"/>
  <c r="AU1027" i="2" s="1"/>
  <c r="R1393" i="2"/>
  <c r="AE1392" i="2"/>
  <c r="AD1392" i="2"/>
  <c r="AG1392" i="2" s="1"/>
  <c r="AL1392" i="2" s="1"/>
  <c r="AU1392" i="2" s="1"/>
  <c r="R1757" i="2"/>
  <c r="AE1756" i="2"/>
  <c r="AD1756" i="2"/>
  <c r="AG1756" i="2" s="1"/>
  <c r="AL1756" i="2" s="1"/>
  <c r="AU1756" i="2" s="1"/>
  <c r="R297" i="2"/>
  <c r="AE296" i="2"/>
  <c r="AD296" i="2"/>
  <c r="AG296" i="2" s="1"/>
  <c r="AL296" i="2" s="1"/>
  <c r="AU296" i="2" s="1"/>
  <c r="AC296" i="2" l="1"/>
  <c r="Y296" i="2" s="1"/>
  <c r="Z296" i="2" s="1"/>
  <c r="AC1027" i="2"/>
  <c r="Y1027" i="2" s="1"/>
  <c r="Z1027" i="2" s="1"/>
  <c r="AC1756" i="2"/>
  <c r="Y1756" i="2" s="1"/>
  <c r="Z1756" i="2" s="1"/>
  <c r="AC1392" i="2"/>
  <c r="Y1392" i="2" s="1"/>
  <c r="Z1392" i="2" s="1"/>
  <c r="AC2121" i="2"/>
  <c r="Y2121" i="2" s="1"/>
  <c r="Z2121" i="2" s="1"/>
  <c r="AC661" i="2"/>
  <c r="Y661" i="2" s="1"/>
  <c r="Z661" i="2" s="1"/>
  <c r="R298" i="2"/>
  <c r="AE297" i="2"/>
  <c r="AD297" i="2"/>
  <c r="AG297" i="2" s="1"/>
  <c r="AL297" i="2" s="1"/>
  <c r="AU297" i="2" s="1"/>
  <c r="R1758" i="2"/>
  <c r="AE1757" i="2"/>
  <c r="AD1757" i="2"/>
  <c r="AG1757" i="2" s="1"/>
  <c r="AL1757" i="2" s="1"/>
  <c r="AU1757" i="2" s="1"/>
  <c r="R1394" i="2"/>
  <c r="AE1393" i="2"/>
  <c r="AD1393" i="2"/>
  <c r="AG1393" i="2" s="1"/>
  <c r="AL1393" i="2" s="1"/>
  <c r="AU1393" i="2" s="1"/>
  <c r="R1029" i="2"/>
  <c r="AE1028" i="2"/>
  <c r="AD1028" i="2"/>
  <c r="AG1028" i="2" s="1"/>
  <c r="AL1028" i="2" s="1"/>
  <c r="AU1028" i="2" s="1"/>
  <c r="R2123" i="2"/>
  <c r="AE2122" i="2"/>
  <c r="AD2122" i="2"/>
  <c r="AG2122" i="2" s="1"/>
  <c r="AL2122" i="2" s="1"/>
  <c r="AU2122" i="2" s="1"/>
  <c r="R663" i="2"/>
  <c r="AE662" i="2"/>
  <c r="AD662" i="2"/>
  <c r="AG662" i="2" s="1"/>
  <c r="AL662" i="2" s="1"/>
  <c r="AU662" i="2" s="1"/>
  <c r="AC1028" i="2" l="1"/>
  <c r="Y1028" i="2" s="1"/>
  <c r="Z1028" i="2" s="1"/>
  <c r="AC662" i="2"/>
  <c r="Y662" i="2" s="1"/>
  <c r="Z662" i="2" s="1"/>
  <c r="AC2122" i="2"/>
  <c r="Y2122" i="2" s="1"/>
  <c r="Z2122" i="2" s="1"/>
  <c r="AC1393" i="2"/>
  <c r="Y1393" i="2" s="1"/>
  <c r="Z1393" i="2" s="1"/>
  <c r="AC1757" i="2"/>
  <c r="Y1757" i="2" s="1"/>
  <c r="Z1757" i="2" s="1"/>
  <c r="AC297" i="2"/>
  <c r="Y297" i="2" s="1"/>
  <c r="Z297" i="2" s="1"/>
  <c r="R664" i="2"/>
  <c r="AE663" i="2"/>
  <c r="AD663" i="2"/>
  <c r="AG663" i="2" s="1"/>
  <c r="AL663" i="2" s="1"/>
  <c r="AU663" i="2" s="1"/>
  <c r="R2124" i="2"/>
  <c r="AE2123" i="2"/>
  <c r="AD2123" i="2"/>
  <c r="AG2123" i="2" s="1"/>
  <c r="AL2123" i="2" s="1"/>
  <c r="AU2123" i="2" s="1"/>
  <c r="R1030" i="2"/>
  <c r="AE1029" i="2"/>
  <c r="AD1029" i="2"/>
  <c r="AG1029" i="2" s="1"/>
  <c r="AL1029" i="2" s="1"/>
  <c r="AU1029" i="2" s="1"/>
  <c r="R1395" i="2"/>
  <c r="AE1394" i="2"/>
  <c r="AD1394" i="2"/>
  <c r="AG1394" i="2" s="1"/>
  <c r="AL1394" i="2" s="1"/>
  <c r="AU1394" i="2" s="1"/>
  <c r="R1759" i="2"/>
  <c r="AE1758" i="2"/>
  <c r="AD1758" i="2"/>
  <c r="AG1758" i="2" s="1"/>
  <c r="AL1758" i="2" s="1"/>
  <c r="AU1758" i="2" s="1"/>
  <c r="R299" i="2"/>
  <c r="AE298" i="2"/>
  <c r="AD298" i="2"/>
  <c r="AG298" i="2" s="1"/>
  <c r="AL298" i="2" s="1"/>
  <c r="AU298" i="2" s="1"/>
  <c r="AC1394" i="2" l="1"/>
  <c r="Y1394" i="2" s="1"/>
  <c r="Z1394" i="2" s="1"/>
  <c r="AC298" i="2"/>
  <c r="Y298" i="2" s="1"/>
  <c r="Z298" i="2" s="1"/>
  <c r="AC1758" i="2"/>
  <c r="Y1758" i="2" s="1"/>
  <c r="Z1758" i="2" s="1"/>
  <c r="AC1029" i="2"/>
  <c r="Y1029" i="2" s="1"/>
  <c r="Z1029" i="2" s="1"/>
  <c r="AC2123" i="2"/>
  <c r="Y2123" i="2" s="1"/>
  <c r="Z2123" i="2" s="1"/>
  <c r="AC663" i="2"/>
  <c r="Y663" i="2" s="1"/>
  <c r="Z663" i="2" s="1"/>
  <c r="R300" i="2"/>
  <c r="AE299" i="2"/>
  <c r="AD299" i="2"/>
  <c r="AG299" i="2" s="1"/>
  <c r="AL299" i="2" s="1"/>
  <c r="AU299" i="2" s="1"/>
  <c r="R1760" i="2"/>
  <c r="AE1759" i="2"/>
  <c r="AD1759" i="2"/>
  <c r="AG1759" i="2" s="1"/>
  <c r="AL1759" i="2" s="1"/>
  <c r="AU1759" i="2" s="1"/>
  <c r="R1396" i="2"/>
  <c r="AE1395" i="2"/>
  <c r="AD1395" i="2"/>
  <c r="AG1395" i="2" s="1"/>
  <c r="AL1395" i="2" s="1"/>
  <c r="AU1395" i="2" s="1"/>
  <c r="R1031" i="2"/>
  <c r="AE1030" i="2"/>
  <c r="AD1030" i="2"/>
  <c r="AG1030" i="2" s="1"/>
  <c r="AL1030" i="2" s="1"/>
  <c r="AU1030" i="2" s="1"/>
  <c r="R2125" i="2"/>
  <c r="AE2124" i="2"/>
  <c r="AD2124" i="2"/>
  <c r="AG2124" i="2" s="1"/>
  <c r="AL2124" i="2" s="1"/>
  <c r="AU2124" i="2" s="1"/>
  <c r="R665" i="2"/>
  <c r="AE664" i="2"/>
  <c r="AD664" i="2"/>
  <c r="AG664" i="2" s="1"/>
  <c r="AL664" i="2" s="1"/>
  <c r="AU664" i="2" s="1"/>
  <c r="AC2124" i="2" l="1"/>
  <c r="Y2124" i="2" s="1"/>
  <c r="Z2124" i="2" s="1"/>
  <c r="AC664" i="2"/>
  <c r="Y664" i="2" s="1"/>
  <c r="Z664" i="2" s="1"/>
  <c r="AC1030" i="2"/>
  <c r="Y1030" i="2" s="1"/>
  <c r="Z1030" i="2" s="1"/>
  <c r="AC1395" i="2"/>
  <c r="Y1395" i="2" s="1"/>
  <c r="Z1395" i="2" s="1"/>
  <c r="AC1759" i="2"/>
  <c r="Y1759" i="2" s="1"/>
  <c r="Z1759" i="2" s="1"/>
  <c r="AC299" i="2"/>
  <c r="Y299" i="2" s="1"/>
  <c r="Z299" i="2" s="1"/>
  <c r="R666" i="2"/>
  <c r="AE665" i="2"/>
  <c r="AD665" i="2"/>
  <c r="AG665" i="2" s="1"/>
  <c r="AL665" i="2" s="1"/>
  <c r="AU665" i="2" s="1"/>
  <c r="R2126" i="2"/>
  <c r="AE2125" i="2"/>
  <c r="AD2125" i="2"/>
  <c r="AG2125" i="2" s="1"/>
  <c r="AL2125" i="2" s="1"/>
  <c r="AU2125" i="2" s="1"/>
  <c r="R1032" i="2"/>
  <c r="AE1031" i="2"/>
  <c r="AD1031" i="2"/>
  <c r="AG1031" i="2" s="1"/>
  <c r="AL1031" i="2" s="1"/>
  <c r="AU1031" i="2" s="1"/>
  <c r="R1397" i="2"/>
  <c r="AE1396" i="2"/>
  <c r="AD1396" i="2"/>
  <c r="AG1396" i="2" s="1"/>
  <c r="AL1396" i="2" s="1"/>
  <c r="AU1396" i="2" s="1"/>
  <c r="R1761" i="2"/>
  <c r="AE1760" i="2"/>
  <c r="AD1760" i="2"/>
  <c r="AG1760" i="2" s="1"/>
  <c r="AL1760" i="2" s="1"/>
  <c r="AU1760" i="2" s="1"/>
  <c r="R301" i="2"/>
  <c r="AE300" i="2"/>
  <c r="AD300" i="2"/>
  <c r="AG300" i="2" s="1"/>
  <c r="AL300" i="2" s="1"/>
  <c r="AU300" i="2" s="1"/>
  <c r="AC1396" i="2" l="1"/>
  <c r="Y1396" i="2" s="1"/>
  <c r="Z1396" i="2" s="1"/>
  <c r="AC2125" i="2"/>
  <c r="Y2125" i="2" s="1"/>
  <c r="Z2125" i="2" s="1"/>
  <c r="AC665" i="2"/>
  <c r="Y665" i="2" s="1"/>
  <c r="Z665" i="2" s="1"/>
  <c r="AC300" i="2"/>
  <c r="Y300" i="2" s="1"/>
  <c r="Z300" i="2" s="1"/>
  <c r="AC1760" i="2"/>
  <c r="Y1760" i="2" s="1"/>
  <c r="Z1760" i="2" s="1"/>
  <c r="AC1031" i="2"/>
  <c r="Y1031" i="2" s="1"/>
  <c r="Z1031" i="2" s="1"/>
  <c r="R302" i="2"/>
  <c r="AE301" i="2"/>
  <c r="AD301" i="2"/>
  <c r="AG301" i="2" s="1"/>
  <c r="AL301" i="2" s="1"/>
  <c r="AU301" i="2" s="1"/>
  <c r="R1762" i="2"/>
  <c r="AE1761" i="2"/>
  <c r="AD1761" i="2"/>
  <c r="AG1761" i="2" s="1"/>
  <c r="AL1761" i="2" s="1"/>
  <c r="AU1761" i="2" s="1"/>
  <c r="R1398" i="2"/>
  <c r="AE1397" i="2"/>
  <c r="AD1397" i="2"/>
  <c r="AG1397" i="2" s="1"/>
  <c r="AL1397" i="2" s="1"/>
  <c r="AU1397" i="2" s="1"/>
  <c r="R1033" i="2"/>
  <c r="AE1032" i="2"/>
  <c r="AD1032" i="2"/>
  <c r="AG1032" i="2" s="1"/>
  <c r="AL1032" i="2" s="1"/>
  <c r="AU1032" i="2" s="1"/>
  <c r="R2127" i="2"/>
  <c r="AE2126" i="2"/>
  <c r="AD2126" i="2"/>
  <c r="AG2126" i="2" s="1"/>
  <c r="AL2126" i="2" s="1"/>
  <c r="AU2126" i="2" s="1"/>
  <c r="R667" i="2"/>
  <c r="AE666" i="2"/>
  <c r="AD666" i="2"/>
  <c r="AG666" i="2" s="1"/>
  <c r="AL666" i="2" s="1"/>
  <c r="AU666" i="2" s="1"/>
  <c r="AC666" i="2" l="1"/>
  <c r="Y666" i="2" s="1"/>
  <c r="Z666" i="2" s="1"/>
  <c r="AC1032" i="2"/>
  <c r="Y1032" i="2" s="1"/>
  <c r="Z1032" i="2" s="1"/>
  <c r="AC1761" i="2"/>
  <c r="Y1761" i="2" s="1"/>
  <c r="Z1761" i="2" s="1"/>
  <c r="AC301" i="2"/>
  <c r="Y301" i="2" s="1"/>
  <c r="Z301" i="2" s="1"/>
  <c r="AC2126" i="2"/>
  <c r="Y2126" i="2" s="1"/>
  <c r="Z2126" i="2" s="1"/>
  <c r="AC1397" i="2"/>
  <c r="Y1397" i="2" s="1"/>
  <c r="Z1397" i="2" s="1"/>
  <c r="R668" i="2"/>
  <c r="AE667" i="2"/>
  <c r="AD667" i="2"/>
  <c r="AG667" i="2" s="1"/>
  <c r="AL667" i="2" s="1"/>
  <c r="AU667" i="2" s="1"/>
  <c r="R2128" i="2"/>
  <c r="AE2127" i="2"/>
  <c r="AD2127" i="2"/>
  <c r="AG2127" i="2" s="1"/>
  <c r="AL2127" i="2" s="1"/>
  <c r="AU2127" i="2" s="1"/>
  <c r="R1034" i="2"/>
  <c r="AE1033" i="2"/>
  <c r="AD1033" i="2"/>
  <c r="AG1033" i="2" s="1"/>
  <c r="AL1033" i="2" s="1"/>
  <c r="AU1033" i="2" s="1"/>
  <c r="R1399" i="2"/>
  <c r="AE1398" i="2"/>
  <c r="AD1398" i="2"/>
  <c r="AG1398" i="2" s="1"/>
  <c r="AL1398" i="2" s="1"/>
  <c r="AU1398" i="2" s="1"/>
  <c r="R1763" i="2"/>
  <c r="AE1762" i="2"/>
  <c r="AD1762" i="2"/>
  <c r="AG1762" i="2" s="1"/>
  <c r="AL1762" i="2" s="1"/>
  <c r="AU1762" i="2" s="1"/>
  <c r="R303" i="2"/>
  <c r="AE302" i="2"/>
  <c r="AD302" i="2"/>
  <c r="AG302" i="2" s="1"/>
  <c r="AL302" i="2" s="1"/>
  <c r="AU302" i="2" s="1"/>
  <c r="AC1398" i="2" l="1"/>
  <c r="Y1398" i="2" s="1"/>
  <c r="Z1398" i="2" s="1"/>
  <c r="AC302" i="2"/>
  <c r="Y302" i="2" s="1"/>
  <c r="Z302" i="2" s="1"/>
  <c r="AC1762" i="2"/>
  <c r="Y1762" i="2" s="1"/>
  <c r="Z1762" i="2" s="1"/>
  <c r="AC1033" i="2"/>
  <c r="Y1033" i="2" s="1"/>
  <c r="Z1033" i="2" s="1"/>
  <c r="AC2127" i="2"/>
  <c r="Y2127" i="2" s="1"/>
  <c r="Z2127" i="2" s="1"/>
  <c r="AC667" i="2"/>
  <c r="Y667" i="2" s="1"/>
  <c r="Z667" i="2" s="1"/>
  <c r="R304" i="2"/>
  <c r="AE303" i="2"/>
  <c r="AD303" i="2"/>
  <c r="AG303" i="2" s="1"/>
  <c r="AL303" i="2" s="1"/>
  <c r="AU303" i="2" s="1"/>
  <c r="R1764" i="2"/>
  <c r="AE1763" i="2"/>
  <c r="AD1763" i="2"/>
  <c r="AG1763" i="2" s="1"/>
  <c r="AL1763" i="2" s="1"/>
  <c r="AU1763" i="2" s="1"/>
  <c r="R1400" i="2"/>
  <c r="AE1399" i="2"/>
  <c r="AD1399" i="2"/>
  <c r="AG1399" i="2" s="1"/>
  <c r="AL1399" i="2" s="1"/>
  <c r="AU1399" i="2" s="1"/>
  <c r="R1035" i="2"/>
  <c r="AE1034" i="2"/>
  <c r="AD1034" i="2"/>
  <c r="AG1034" i="2" s="1"/>
  <c r="AL1034" i="2" s="1"/>
  <c r="AU1034" i="2" s="1"/>
  <c r="R2129" i="2"/>
  <c r="AE2128" i="2"/>
  <c r="AD2128" i="2"/>
  <c r="AG2128" i="2" s="1"/>
  <c r="AL2128" i="2" s="1"/>
  <c r="AU2128" i="2" s="1"/>
  <c r="R669" i="2"/>
  <c r="AE668" i="2"/>
  <c r="AD668" i="2"/>
  <c r="AG668" i="2" s="1"/>
  <c r="AL668" i="2" s="1"/>
  <c r="AC668" i="2" l="1"/>
  <c r="Y668" i="2" s="1"/>
  <c r="Z668" i="2" s="1"/>
  <c r="AC2128" i="2"/>
  <c r="Y2128" i="2" s="1"/>
  <c r="Z2128" i="2" s="1"/>
  <c r="AC1034" i="2"/>
  <c r="Y1034" i="2" s="1"/>
  <c r="Z1034" i="2" s="1"/>
  <c r="AC1399" i="2"/>
  <c r="Y1399" i="2" s="1"/>
  <c r="Z1399" i="2" s="1"/>
  <c r="AC1763" i="2"/>
  <c r="Y1763" i="2" s="1"/>
  <c r="Z1763" i="2" s="1"/>
  <c r="AC303" i="2"/>
  <c r="Y303" i="2" s="1"/>
  <c r="Z303" i="2" s="1"/>
  <c r="R670" i="2"/>
  <c r="AE669" i="2"/>
  <c r="AD669" i="2"/>
  <c r="AG669" i="2" s="1"/>
  <c r="AL669" i="2" s="1"/>
  <c r="AU669" i="2" s="1"/>
  <c r="R2130" i="2"/>
  <c r="AE2129" i="2"/>
  <c r="AD2129" i="2"/>
  <c r="AG2129" i="2" s="1"/>
  <c r="AL2129" i="2" s="1"/>
  <c r="AU2129" i="2" s="1"/>
  <c r="R1036" i="2"/>
  <c r="AE1035" i="2"/>
  <c r="AD1035" i="2"/>
  <c r="AG1035" i="2" s="1"/>
  <c r="AL1035" i="2" s="1"/>
  <c r="AU1035" i="2" s="1"/>
  <c r="R1401" i="2"/>
  <c r="AE1400" i="2"/>
  <c r="AD1400" i="2"/>
  <c r="AG1400" i="2" s="1"/>
  <c r="AL1400" i="2" s="1"/>
  <c r="AU1400" i="2" s="1"/>
  <c r="R1765" i="2"/>
  <c r="AE1764" i="2"/>
  <c r="AD1764" i="2"/>
  <c r="AG1764" i="2" s="1"/>
  <c r="AL1764" i="2" s="1"/>
  <c r="AU1764" i="2" s="1"/>
  <c r="R305" i="2"/>
  <c r="AE304" i="2"/>
  <c r="AD304" i="2"/>
  <c r="AG304" i="2" s="1"/>
  <c r="AL304" i="2" s="1"/>
  <c r="AU304" i="2" s="1"/>
  <c r="AC1400" i="2" l="1"/>
  <c r="Y1400" i="2" s="1"/>
  <c r="Z1400" i="2" s="1"/>
  <c r="AC2129" i="2"/>
  <c r="Y2129" i="2" s="1"/>
  <c r="Z2129" i="2" s="1"/>
  <c r="AC669" i="2"/>
  <c r="Y669" i="2" s="1"/>
  <c r="Z669" i="2" s="1"/>
  <c r="AC304" i="2"/>
  <c r="Y304" i="2" s="1"/>
  <c r="Z304" i="2" s="1"/>
  <c r="AC1764" i="2"/>
  <c r="Y1764" i="2" s="1"/>
  <c r="Z1764" i="2" s="1"/>
  <c r="AC1035" i="2"/>
  <c r="Y1035" i="2" s="1"/>
  <c r="Z1035" i="2" s="1"/>
  <c r="R306" i="2"/>
  <c r="AE305" i="2"/>
  <c r="AD305" i="2"/>
  <c r="AG305" i="2" s="1"/>
  <c r="AL305" i="2" s="1"/>
  <c r="AU305" i="2" s="1"/>
  <c r="R1766" i="2"/>
  <c r="AE1765" i="2"/>
  <c r="AD1765" i="2"/>
  <c r="AG1765" i="2" s="1"/>
  <c r="AL1765" i="2" s="1"/>
  <c r="AU1765" i="2" s="1"/>
  <c r="R1402" i="2"/>
  <c r="AE1401" i="2"/>
  <c r="AD1401" i="2"/>
  <c r="AG1401" i="2" s="1"/>
  <c r="AL1401" i="2" s="1"/>
  <c r="AU1401" i="2" s="1"/>
  <c r="R1037" i="2"/>
  <c r="AE1036" i="2"/>
  <c r="AD1036" i="2"/>
  <c r="AG1036" i="2" s="1"/>
  <c r="AL1036" i="2" s="1"/>
  <c r="AU1036" i="2" s="1"/>
  <c r="R2131" i="2"/>
  <c r="AE2130" i="2"/>
  <c r="AD2130" i="2"/>
  <c r="AG2130" i="2" s="1"/>
  <c r="AL2130" i="2" s="1"/>
  <c r="AU2130" i="2" s="1"/>
  <c r="R671" i="2"/>
  <c r="AE670" i="2"/>
  <c r="AD670" i="2"/>
  <c r="AG670" i="2" s="1"/>
  <c r="AL670" i="2" s="1"/>
  <c r="AU670" i="2" s="1"/>
  <c r="AC670" i="2" l="1"/>
  <c r="Y670" i="2" s="1"/>
  <c r="Z670" i="2" s="1"/>
  <c r="AC1401" i="2"/>
  <c r="Y1401" i="2" s="1"/>
  <c r="Z1401" i="2" s="1"/>
  <c r="AC2130" i="2"/>
  <c r="Y2130" i="2" s="1"/>
  <c r="Z2130" i="2" s="1"/>
  <c r="AC1036" i="2"/>
  <c r="Y1036" i="2" s="1"/>
  <c r="Z1036" i="2" s="1"/>
  <c r="AC1765" i="2"/>
  <c r="Y1765" i="2" s="1"/>
  <c r="Z1765" i="2" s="1"/>
  <c r="AC305" i="2"/>
  <c r="Y305" i="2" s="1"/>
  <c r="Z305" i="2" s="1"/>
  <c r="R672" i="2"/>
  <c r="AE671" i="2"/>
  <c r="AD671" i="2"/>
  <c r="AG671" i="2" s="1"/>
  <c r="AL671" i="2" s="1"/>
  <c r="AU671" i="2" s="1"/>
  <c r="R2132" i="2"/>
  <c r="AE2131" i="2"/>
  <c r="AD2131" i="2"/>
  <c r="AG2131" i="2" s="1"/>
  <c r="AL2131" i="2" s="1"/>
  <c r="AU2131" i="2" s="1"/>
  <c r="R1038" i="2"/>
  <c r="AE1037" i="2"/>
  <c r="AD1037" i="2"/>
  <c r="AG1037" i="2" s="1"/>
  <c r="AL1037" i="2" s="1"/>
  <c r="AU1037" i="2" s="1"/>
  <c r="R1403" i="2"/>
  <c r="AE1402" i="2"/>
  <c r="AD1402" i="2"/>
  <c r="AG1402" i="2" s="1"/>
  <c r="AL1402" i="2" s="1"/>
  <c r="AU1402" i="2" s="1"/>
  <c r="R1767" i="2"/>
  <c r="AE1766" i="2"/>
  <c r="AD1766" i="2"/>
  <c r="AG1766" i="2" s="1"/>
  <c r="AL1766" i="2" s="1"/>
  <c r="AU1766" i="2" s="1"/>
  <c r="R307" i="2"/>
  <c r="AE306" i="2"/>
  <c r="AD306" i="2"/>
  <c r="AG306" i="2" s="1"/>
  <c r="AL306" i="2" s="1"/>
  <c r="AU306" i="2" s="1"/>
  <c r="AC306" i="2" l="1"/>
  <c r="Y306" i="2" s="1"/>
  <c r="Z306" i="2" s="1"/>
  <c r="AC1766" i="2"/>
  <c r="Y1766" i="2" s="1"/>
  <c r="Z1766" i="2" s="1"/>
  <c r="AC1402" i="2"/>
  <c r="Y1402" i="2" s="1"/>
  <c r="Z1402" i="2" s="1"/>
  <c r="AC1037" i="2"/>
  <c r="Y1037" i="2" s="1"/>
  <c r="Z1037" i="2" s="1"/>
  <c r="AC2131" i="2"/>
  <c r="Y2131" i="2" s="1"/>
  <c r="Z2131" i="2" s="1"/>
  <c r="AC671" i="2"/>
  <c r="Y671" i="2" s="1"/>
  <c r="Z671" i="2" s="1"/>
  <c r="R308" i="2"/>
  <c r="AE307" i="2"/>
  <c r="AD307" i="2"/>
  <c r="AG307" i="2" s="1"/>
  <c r="AL307" i="2" s="1"/>
  <c r="AU307" i="2" s="1"/>
  <c r="R1768" i="2"/>
  <c r="AE1767" i="2"/>
  <c r="AD1767" i="2"/>
  <c r="AG1767" i="2" s="1"/>
  <c r="AL1767" i="2" s="1"/>
  <c r="AU1767" i="2" s="1"/>
  <c r="R1404" i="2"/>
  <c r="AE1403" i="2"/>
  <c r="AD1403" i="2"/>
  <c r="AG1403" i="2" s="1"/>
  <c r="AL1403" i="2" s="1"/>
  <c r="AU1403" i="2" s="1"/>
  <c r="R1039" i="2"/>
  <c r="AE1038" i="2"/>
  <c r="AD1038" i="2"/>
  <c r="AG1038" i="2" s="1"/>
  <c r="AL1038" i="2" s="1"/>
  <c r="AU1038" i="2" s="1"/>
  <c r="R2133" i="2"/>
  <c r="AE2132" i="2"/>
  <c r="AD2132" i="2"/>
  <c r="AG2132" i="2" s="1"/>
  <c r="AL2132" i="2" s="1"/>
  <c r="AU2132" i="2" s="1"/>
  <c r="R673" i="2"/>
  <c r="AE672" i="2"/>
  <c r="AD672" i="2"/>
  <c r="AG672" i="2" s="1"/>
  <c r="AL672" i="2" s="1"/>
  <c r="AU672" i="2" s="1"/>
  <c r="AC672" i="2" l="1"/>
  <c r="Y672" i="2" s="1"/>
  <c r="Z672" i="2" s="1"/>
  <c r="AC2132" i="2"/>
  <c r="Y2132" i="2" s="1"/>
  <c r="Z2132" i="2" s="1"/>
  <c r="AC1038" i="2"/>
  <c r="Y1038" i="2" s="1"/>
  <c r="Z1038" i="2" s="1"/>
  <c r="AC1403" i="2"/>
  <c r="Y1403" i="2" s="1"/>
  <c r="Z1403" i="2" s="1"/>
  <c r="AC1767" i="2"/>
  <c r="Y1767" i="2" s="1"/>
  <c r="Z1767" i="2" s="1"/>
  <c r="AC307" i="2"/>
  <c r="Y307" i="2" s="1"/>
  <c r="Z307" i="2" s="1"/>
  <c r="R674" i="2"/>
  <c r="AE673" i="2"/>
  <c r="AD673" i="2"/>
  <c r="AG673" i="2" s="1"/>
  <c r="AL673" i="2" s="1"/>
  <c r="AU673" i="2" s="1"/>
  <c r="R2134" i="2"/>
  <c r="AE2133" i="2"/>
  <c r="AD2133" i="2"/>
  <c r="AG2133" i="2" s="1"/>
  <c r="AL2133" i="2" s="1"/>
  <c r="AU2133" i="2" s="1"/>
  <c r="R1040" i="2"/>
  <c r="AE1039" i="2"/>
  <c r="AD1039" i="2"/>
  <c r="AG1039" i="2" s="1"/>
  <c r="AL1039" i="2" s="1"/>
  <c r="AU1039" i="2" s="1"/>
  <c r="R1405" i="2"/>
  <c r="AE1404" i="2"/>
  <c r="AD1404" i="2"/>
  <c r="AG1404" i="2" s="1"/>
  <c r="AL1404" i="2" s="1"/>
  <c r="AU1404" i="2" s="1"/>
  <c r="R1769" i="2"/>
  <c r="AE1768" i="2"/>
  <c r="AD1768" i="2"/>
  <c r="AG1768" i="2" s="1"/>
  <c r="AL1768" i="2" s="1"/>
  <c r="AU1768" i="2" s="1"/>
  <c r="R309" i="2"/>
  <c r="AE308" i="2"/>
  <c r="AD308" i="2"/>
  <c r="AG308" i="2" s="1"/>
  <c r="AL308" i="2" s="1"/>
  <c r="AU308" i="2" s="1"/>
  <c r="AC1768" i="2" l="1"/>
  <c r="Y1768" i="2" s="1"/>
  <c r="Z1768" i="2" s="1"/>
  <c r="AC2133" i="2"/>
  <c r="Y2133" i="2" s="1"/>
  <c r="Z2133" i="2" s="1"/>
  <c r="AC308" i="2"/>
  <c r="Y308" i="2" s="1"/>
  <c r="Z308" i="2" s="1"/>
  <c r="AC1404" i="2"/>
  <c r="Y1404" i="2" s="1"/>
  <c r="Z1404" i="2" s="1"/>
  <c r="AC1039" i="2"/>
  <c r="Y1039" i="2" s="1"/>
  <c r="Z1039" i="2" s="1"/>
  <c r="AC673" i="2"/>
  <c r="Y673" i="2" s="1"/>
  <c r="Z673" i="2" s="1"/>
  <c r="R310" i="2"/>
  <c r="AE309" i="2"/>
  <c r="AD309" i="2"/>
  <c r="AG309" i="2" s="1"/>
  <c r="AL309" i="2" s="1"/>
  <c r="AU309" i="2" s="1"/>
  <c r="R1770" i="2"/>
  <c r="AE1769" i="2"/>
  <c r="AD1769" i="2"/>
  <c r="AG1769" i="2" s="1"/>
  <c r="AL1769" i="2" s="1"/>
  <c r="AU1769" i="2" s="1"/>
  <c r="R1406" i="2"/>
  <c r="AE1405" i="2"/>
  <c r="AD1405" i="2"/>
  <c r="AG1405" i="2" s="1"/>
  <c r="AL1405" i="2" s="1"/>
  <c r="AU1405" i="2" s="1"/>
  <c r="R1041" i="2"/>
  <c r="AE1040" i="2"/>
  <c r="AD1040" i="2"/>
  <c r="AG1040" i="2" s="1"/>
  <c r="AL1040" i="2" s="1"/>
  <c r="AU1040" i="2" s="1"/>
  <c r="R2135" i="2"/>
  <c r="AE2134" i="2"/>
  <c r="AD2134" i="2"/>
  <c r="AG2134" i="2" s="1"/>
  <c r="AL2134" i="2" s="1"/>
  <c r="AU2134" i="2" s="1"/>
  <c r="R675" i="2"/>
  <c r="AE674" i="2"/>
  <c r="AD674" i="2"/>
  <c r="AG674" i="2" s="1"/>
  <c r="AL674" i="2" s="1"/>
  <c r="AU674" i="2" s="1"/>
  <c r="R676" i="2" l="1"/>
  <c r="AE675" i="2"/>
  <c r="AD675" i="2"/>
  <c r="AG675" i="2" s="1"/>
  <c r="AL675" i="2" s="1"/>
  <c r="AU675" i="2" s="1"/>
  <c r="R2136" i="2"/>
  <c r="AE2135" i="2"/>
  <c r="AD2135" i="2"/>
  <c r="AG2135" i="2" s="1"/>
  <c r="AL2135" i="2" s="1"/>
  <c r="AU2135" i="2" s="1"/>
  <c r="R1042" i="2"/>
  <c r="AE1041" i="2"/>
  <c r="AD1041" i="2"/>
  <c r="AG1041" i="2" s="1"/>
  <c r="AL1041" i="2" s="1"/>
  <c r="AU1041" i="2" s="1"/>
  <c r="R1407" i="2"/>
  <c r="AE1406" i="2"/>
  <c r="AD1406" i="2"/>
  <c r="AG1406" i="2" s="1"/>
  <c r="AL1406" i="2" s="1"/>
  <c r="AU1406" i="2" s="1"/>
  <c r="R1771" i="2"/>
  <c r="AE1770" i="2"/>
  <c r="AD1770" i="2"/>
  <c r="AG1770" i="2" s="1"/>
  <c r="AL1770" i="2" s="1"/>
  <c r="AU1770" i="2" s="1"/>
  <c r="R311" i="2"/>
  <c r="AE310" i="2"/>
  <c r="AD310" i="2"/>
  <c r="AG310" i="2" s="1"/>
  <c r="AL310" i="2" s="1"/>
  <c r="AU310" i="2" s="1"/>
  <c r="AC674" i="2"/>
  <c r="Y674" i="2" s="1"/>
  <c r="Z674" i="2" s="1"/>
  <c r="AC2134" i="2"/>
  <c r="Y2134" i="2" s="1"/>
  <c r="Z2134" i="2" s="1"/>
  <c r="AC1040" i="2"/>
  <c r="Y1040" i="2" s="1"/>
  <c r="Z1040" i="2" s="1"/>
  <c r="AC1405" i="2"/>
  <c r="Y1405" i="2" s="1"/>
  <c r="Z1405" i="2" s="1"/>
  <c r="AC1769" i="2"/>
  <c r="Y1769" i="2" s="1"/>
  <c r="Z1769" i="2" s="1"/>
  <c r="AC309" i="2"/>
  <c r="Y309" i="2" s="1"/>
  <c r="Z309" i="2" s="1"/>
  <c r="R312" i="2" l="1"/>
  <c r="AE311" i="2"/>
  <c r="AD311" i="2"/>
  <c r="AG311" i="2" s="1"/>
  <c r="AL311" i="2" s="1"/>
  <c r="AU311" i="2" s="1"/>
  <c r="R1772" i="2"/>
  <c r="AE1771" i="2"/>
  <c r="AD1771" i="2"/>
  <c r="AG1771" i="2" s="1"/>
  <c r="AL1771" i="2" s="1"/>
  <c r="AU1771" i="2" s="1"/>
  <c r="R1408" i="2"/>
  <c r="AE1407" i="2"/>
  <c r="AD1407" i="2"/>
  <c r="AG1407" i="2" s="1"/>
  <c r="AL1407" i="2" s="1"/>
  <c r="AU1407" i="2" s="1"/>
  <c r="R1043" i="2"/>
  <c r="AE1042" i="2"/>
  <c r="AD1042" i="2"/>
  <c r="AG1042" i="2" s="1"/>
  <c r="AL1042" i="2" s="1"/>
  <c r="AU1042" i="2" s="1"/>
  <c r="R2137" i="2"/>
  <c r="AE2136" i="2"/>
  <c r="AD2136" i="2"/>
  <c r="AG2136" i="2" s="1"/>
  <c r="AL2136" i="2" s="1"/>
  <c r="AU2136" i="2" s="1"/>
  <c r="R677" i="2"/>
  <c r="AE676" i="2"/>
  <c r="AD676" i="2"/>
  <c r="AG676" i="2" s="1"/>
  <c r="AL676" i="2" s="1"/>
  <c r="AU676" i="2" s="1"/>
  <c r="AC310" i="2"/>
  <c r="Y310" i="2" s="1"/>
  <c r="Z310" i="2" s="1"/>
  <c r="AC1770" i="2"/>
  <c r="Y1770" i="2" s="1"/>
  <c r="Z1770" i="2" s="1"/>
  <c r="AC1406" i="2"/>
  <c r="Y1406" i="2" s="1"/>
  <c r="Z1406" i="2" s="1"/>
  <c r="AC1041" i="2"/>
  <c r="Y1041" i="2" s="1"/>
  <c r="Z1041" i="2" s="1"/>
  <c r="AC2135" i="2"/>
  <c r="Y2135" i="2" s="1"/>
  <c r="Z2135" i="2" s="1"/>
  <c r="AC675" i="2"/>
  <c r="Y675" i="2" s="1"/>
  <c r="Z675" i="2" s="1"/>
  <c r="AC2136" i="2" l="1"/>
  <c r="Y2136" i="2" s="1"/>
  <c r="Z2136" i="2" s="1"/>
  <c r="AC1407" i="2"/>
  <c r="Y1407" i="2" s="1"/>
  <c r="Z1407" i="2" s="1"/>
  <c r="AC1771" i="2"/>
  <c r="Y1771" i="2" s="1"/>
  <c r="Z1771" i="2" s="1"/>
  <c r="AC311" i="2"/>
  <c r="Y311" i="2" s="1"/>
  <c r="Z311" i="2" s="1"/>
  <c r="AC676" i="2"/>
  <c r="Y676" i="2" s="1"/>
  <c r="Z676" i="2" s="1"/>
  <c r="AC1042" i="2"/>
  <c r="Y1042" i="2" s="1"/>
  <c r="Z1042" i="2" s="1"/>
  <c r="R678" i="2"/>
  <c r="AE677" i="2"/>
  <c r="AD677" i="2"/>
  <c r="AG677" i="2" s="1"/>
  <c r="AL677" i="2" s="1"/>
  <c r="AU677" i="2" s="1"/>
  <c r="R2138" i="2"/>
  <c r="AE2137" i="2"/>
  <c r="AD2137" i="2"/>
  <c r="AG2137" i="2" s="1"/>
  <c r="AL2137" i="2" s="1"/>
  <c r="AU2137" i="2" s="1"/>
  <c r="R1044" i="2"/>
  <c r="AE1043" i="2"/>
  <c r="AD1043" i="2"/>
  <c r="AG1043" i="2" s="1"/>
  <c r="AL1043" i="2" s="1"/>
  <c r="AU1043" i="2" s="1"/>
  <c r="R1409" i="2"/>
  <c r="AE1408" i="2"/>
  <c r="AD1408" i="2"/>
  <c r="AG1408" i="2" s="1"/>
  <c r="AL1408" i="2" s="1"/>
  <c r="AU1408" i="2" s="1"/>
  <c r="R1773" i="2"/>
  <c r="AE1772" i="2"/>
  <c r="AD1772" i="2"/>
  <c r="AG1772" i="2" s="1"/>
  <c r="AL1772" i="2" s="1"/>
  <c r="AU1772" i="2" s="1"/>
  <c r="R313" i="2"/>
  <c r="AE312" i="2"/>
  <c r="AD312" i="2"/>
  <c r="AG312" i="2" s="1"/>
  <c r="AL312" i="2" s="1"/>
  <c r="AU312" i="2" s="1"/>
  <c r="AC312" i="2" l="1"/>
  <c r="Y312" i="2" s="1"/>
  <c r="Z312" i="2" s="1"/>
  <c r="AC1408" i="2"/>
  <c r="Y1408" i="2" s="1"/>
  <c r="Z1408" i="2" s="1"/>
  <c r="AC2137" i="2"/>
  <c r="Y2137" i="2" s="1"/>
  <c r="Z2137" i="2" s="1"/>
  <c r="AC677" i="2"/>
  <c r="Y677" i="2" s="1"/>
  <c r="Z677" i="2" s="1"/>
  <c r="AC1772" i="2"/>
  <c r="Y1772" i="2" s="1"/>
  <c r="Z1772" i="2" s="1"/>
  <c r="AC1043" i="2"/>
  <c r="Y1043" i="2" s="1"/>
  <c r="Z1043" i="2" s="1"/>
  <c r="R314" i="2"/>
  <c r="AE313" i="2"/>
  <c r="AD313" i="2"/>
  <c r="AG313" i="2" s="1"/>
  <c r="AL313" i="2" s="1"/>
  <c r="AU313" i="2" s="1"/>
  <c r="R1774" i="2"/>
  <c r="AE1773" i="2"/>
  <c r="AD1773" i="2"/>
  <c r="AG1773" i="2" s="1"/>
  <c r="AL1773" i="2" s="1"/>
  <c r="AU1773" i="2" s="1"/>
  <c r="R1410" i="2"/>
  <c r="AE1409" i="2"/>
  <c r="AD1409" i="2"/>
  <c r="AG1409" i="2" s="1"/>
  <c r="AL1409" i="2" s="1"/>
  <c r="AU1409" i="2" s="1"/>
  <c r="R1045" i="2"/>
  <c r="AE1044" i="2"/>
  <c r="AD1044" i="2"/>
  <c r="AG1044" i="2" s="1"/>
  <c r="AL1044" i="2" s="1"/>
  <c r="AU1044" i="2" s="1"/>
  <c r="R2139" i="2"/>
  <c r="AE2138" i="2"/>
  <c r="AD2138" i="2"/>
  <c r="AG2138" i="2" s="1"/>
  <c r="AL2138" i="2" s="1"/>
  <c r="AU2138" i="2" s="1"/>
  <c r="R679" i="2"/>
  <c r="AE678" i="2"/>
  <c r="AD678" i="2"/>
  <c r="AG678" i="2" s="1"/>
  <c r="AL678" i="2" s="1"/>
  <c r="AU678" i="2" s="1"/>
  <c r="AC2138" i="2" l="1"/>
  <c r="Y2138" i="2" s="1"/>
  <c r="Z2138" i="2" s="1"/>
  <c r="AC1409" i="2"/>
  <c r="Y1409" i="2" s="1"/>
  <c r="Z1409" i="2" s="1"/>
  <c r="AC313" i="2"/>
  <c r="Y313" i="2" s="1"/>
  <c r="Z313" i="2" s="1"/>
  <c r="AC678" i="2"/>
  <c r="Y678" i="2" s="1"/>
  <c r="Z678" i="2" s="1"/>
  <c r="AC1044" i="2"/>
  <c r="Y1044" i="2" s="1"/>
  <c r="Z1044" i="2" s="1"/>
  <c r="AC1773" i="2"/>
  <c r="Y1773" i="2" s="1"/>
  <c r="Z1773" i="2" s="1"/>
  <c r="R680" i="2"/>
  <c r="AE679" i="2"/>
  <c r="AD679" i="2"/>
  <c r="AG679" i="2" s="1"/>
  <c r="AL679" i="2" s="1"/>
  <c r="AU679" i="2" s="1"/>
  <c r="R2140" i="2"/>
  <c r="AE2139" i="2"/>
  <c r="AD2139" i="2"/>
  <c r="AG2139" i="2" s="1"/>
  <c r="AL2139" i="2" s="1"/>
  <c r="AU2139" i="2" s="1"/>
  <c r="R1046" i="2"/>
  <c r="AE1045" i="2"/>
  <c r="AD1045" i="2"/>
  <c r="AG1045" i="2" s="1"/>
  <c r="AL1045" i="2" s="1"/>
  <c r="AU1045" i="2" s="1"/>
  <c r="R1411" i="2"/>
  <c r="AE1410" i="2"/>
  <c r="AD1410" i="2"/>
  <c r="AG1410" i="2" s="1"/>
  <c r="AL1410" i="2" s="1"/>
  <c r="R1775" i="2"/>
  <c r="AE1774" i="2"/>
  <c r="AD1774" i="2"/>
  <c r="AG1774" i="2" s="1"/>
  <c r="AL1774" i="2" s="1"/>
  <c r="AU1774" i="2" s="1"/>
  <c r="R315" i="2"/>
  <c r="AE314" i="2"/>
  <c r="AD314" i="2"/>
  <c r="AG314" i="2" s="1"/>
  <c r="AL314" i="2" s="1"/>
  <c r="AU314" i="2" s="1"/>
  <c r="AC314" i="2" l="1"/>
  <c r="Y314" i="2" s="1"/>
  <c r="Z314" i="2" s="1"/>
  <c r="AC1410" i="2"/>
  <c r="Y1410" i="2" s="1"/>
  <c r="Z1410" i="2" s="1"/>
  <c r="AC2139" i="2"/>
  <c r="Y2139" i="2" s="1"/>
  <c r="Z2139" i="2" s="1"/>
  <c r="AC679" i="2"/>
  <c r="Y679" i="2" s="1"/>
  <c r="Z679" i="2" s="1"/>
  <c r="AC1774" i="2"/>
  <c r="Y1774" i="2" s="1"/>
  <c r="Z1774" i="2" s="1"/>
  <c r="AC1045" i="2"/>
  <c r="Y1045" i="2" s="1"/>
  <c r="Z1045" i="2" s="1"/>
  <c r="R316" i="2"/>
  <c r="AE315" i="2"/>
  <c r="AD315" i="2"/>
  <c r="AG315" i="2" s="1"/>
  <c r="AL315" i="2" s="1"/>
  <c r="AU315" i="2" s="1"/>
  <c r="R1776" i="2"/>
  <c r="AE1775" i="2"/>
  <c r="AD1775" i="2"/>
  <c r="AG1775" i="2" s="1"/>
  <c r="AL1775" i="2" s="1"/>
  <c r="AU1775" i="2" s="1"/>
  <c r="R1412" i="2"/>
  <c r="AE1411" i="2"/>
  <c r="AD1411" i="2"/>
  <c r="AG1411" i="2" s="1"/>
  <c r="AL1411" i="2" s="1"/>
  <c r="AU1411" i="2" s="1"/>
  <c r="R1047" i="2"/>
  <c r="AE1046" i="2"/>
  <c r="AD1046" i="2"/>
  <c r="AG1046" i="2" s="1"/>
  <c r="AL1046" i="2" s="1"/>
  <c r="AU1046" i="2" s="1"/>
  <c r="R2141" i="2"/>
  <c r="AE2140" i="2"/>
  <c r="AD2140" i="2"/>
  <c r="AG2140" i="2" s="1"/>
  <c r="AL2140" i="2" s="1"/>
  <c r="AU2140" i="2" s="1"/>
  <c r="R681" i="2"/>
  <c r="AE680" i="2"/>
  <c r="AD680" i="2"/>
  <c r="AG680" i="2" s="1"/>
  <c r="AL680" i="2" s="1"/>
  <c r="AU680" i="2" s="1"/>
  <c r="AC680" i="2" l="1"/>
  <c r="Y680" i="2" s="1"/>
  <c r="Z680" i="2" s="1"/>
  <c r="AC1046" i="2"/>
  <c r="Y1046" i="2" s="1"/>
  <c r="Z1046" i="2" s="1"/>
  <c r="AC1775" i="2"/>
  <c r="Y1775" i="2" s="1"/>
  <c r="Z1775" i="2" s="1"/>
  <c r="AC2140" i="2"/>
  <c r="Y2140" i="2" s="1"/>
  <c r="Z2140" i="2" s="1"/>
  <c r="AC1411" i="2"/>
  <c r="Y1411" i="2" s="1"/>
  <c r="Z1411" i="2" s="1"/>
  <c r="AC315" i="2"/>
  <c r="Y315" i="2" s="1"/>
  <c r="Z315" i="2" s="1"/>
  <c r="R682" i="2"/>
  <c r="AE681" i="2"/>
  <c r="AD681" i="2"/>
  <c r="AG681" i="2" s="1"/>
  <c r="AL681" i="2" s="1"/>
  <c r="AU681" i="2" s="1"/>
  <c r="R2142" i="2"/>
  <c r="AE2141" i="2"/>
  <c r="AD2141" i="2"/>
  <c r="AG2141" i="2" s="1"/>
  <c r="AL2141" i="2" s="1"/>
  <c r="AU2141" i="2" s="1"/>
  <c r="R1048" i="2"/>
  <c r="AE1047" i="2"/>
  <c r="AD1047" i="2"/>
  <c r="AG1047" i="2" s="1"/>
  <c r="AL1047" i="2" s="1"/>
  <c r="AU1047" i="2" s="1"/>
  <c r="R1413" i="2"/>
  <c r="AE1412" i="2"/>
  <c r="AD1412" i="2"/>
  <c r="AG1412" i="2" s="1"/>
  <c r="AL1412" i="2" s="1"/>
  <c r="R1777" i="2"/>
  <c r="AE1776" i="2"/>
  <c r="AD1776" i="2"/>
  <c r="AG1776" i="2" s="1"/>
  <c r="AL1776" i="2" s="1"/>
  <c r="AU1776" i="2" s="1"/>
  <c r="R317" i="2"/>
  <c r="AE316" i="2"/>
  <c r="AD316" i="2"/>
  <c r="AG316" i="2" s="1"/>
  <c r="AL316" i="2" s="1"/>
  <c r="AU316" i="2" s="1"/>
  <c r="AC316" i="2" l="1"/>
  <c r="Y316" i="2" s="1"/>
  <c r="Z316" i="2" s="1"/>
  <c r="AC1412" i="2"/>
  <c r="Y1412" i="2" s="1"/>
  <c r="Z1412" i="2" s="1"/>
  <c r="AC2141" i="2"/>
  <c r="Y2141" i="2" s="1"/>
  <c r="Z2141" i="2" s="1"/>
  <c r="AC1776" i="2"/>
  <c r="Y1776" i="2" s="1"/>
  <c r="Z1776" i="2" s="1"/>
  <c r="AC1047" i="2"/>
  <c r="Y1047" i="2" s="1"/>
  <c r="Z1047" i="2" s="1"/>
  <c r="AC681" i="2"/>
  <c r="Y681" i="2" s="1"/>
  <c r="Z681" i="2" s="1"/>
  <c r="R318" i="2"/>
  <c r="AE317" i="2"/>
  <c r="AD317" i="2"/>
  <c r="AG317" i="2" s="1"/>
  <c r="AL317" i="2" s="1"/>
  <c r="AU317" i="2" s="1"/>
  <c r="R1778" i="2"/>
  <c r="AE1777" i="2"/>
  <c r="AD1777" i="2"/>
  <c r="AG1777" i="2" s="1"/>
  <c r="AL1777" i="2" s="1"/>
  <c r="AU1777" i="2" s="1"/>
  <c r="R1414" i="2"/>
  <c r="AE1413" i="2"/>
  <c r="AD1413" i="2"/>
  <c r="AG1413" i="2" s="1"/>
  <c r="AL1413" i="2" s="1"/>
  <c r="R1049" i="2"/>
  <c r="AE1048" i="2"/>
  <c r="AD1048" i="2"/>
  <c r="AG1048" i="2" s="1"/>
  <c r="AL1048" i="2" s="1"/>
  <c r="AU1048" i="2" s="1"/>
  <c r="R2143" i="2"/>
  <c r="AE2142" i="2"/>
  <c r="AD2142" i="2"/>
  <c r="AG2142" i="2" s="1"/>
  <c r="AL2142" i="2" s="1"/>
  <c r="AU2142" i="2" s="1"/>
  <c r="R683" i="2"/>
  <c r="AE682" i="2"/>
  <c r="AD682" i="2"/>
  <c r="AG682" i="2" s="1"/>
  <c r="AL682" i="2" s="1"/>
  <c r="AU682" i="2" s="1"/>
  <c r="AC2142" i="2" l="1"/>
  <c r="Y2142" i="2" s="1"/>
  <c r="Z2142" i="2" s="1"/>
  <c r="AC1413" i="2"/>
  <c r="Y1413" i="2" s="1"/>
  <c r="Z1413" i="2" s="1"/>
  <c r="AC317" i="2"/>
  <c r="Y317" i="2" s="1"/>
  <c r="Z317" i="2" s="1"/>
  <c r="AC682" i="2"/>
  <c r="Y682" i="2" s="1"/>
  <c r="Z682" i="2" s="1"/>
  <c r="AC1048" i="2"/>
  <c r="Y1048" i="2" s="1"/>
  <c r="Z1048" i="2" s="1"/>
  <c r="AC1777" i="2"/>
  <c r="Y1777" i="2" s="1"/>
  <c r="Z1777" i="2" s="1"/>
  <c r="R684" i="2"/>
  <c r="AE683" i="2"/>
  <c r="AD683" i="2"/>
  <c r="AG683" i="2" s="1"/>
  <c r="AL683" i="2" s="1"/>
  <c r="AU683" i="2" s="1"/>
  <c r="R2144" i="2"/>
  <c r="AE2143" i="2"/>
  <c r="AD2143" i="2"/>
  <c r="AG2143" i="2" s="1"/>
  <c r="AL2143" i="2" s="1"/>
  <c r="AU2143" i="2" s="1"/>
  <c r="R1050" i="2"/>
  <c r="AE1049" i="2"/>
  <c r="AD1049" i="2"/>
  <c r="AG1049" i="2" s="1"/>
  <c r="AL1049" i="2" s="1"/>
  <c r="AU1049" i="2" s="1"/>
  <c r="R1415" i="2"/>
  <c r="AE1414" i="2"/>
  <c r="AD1414" i="2"/>
  <c r="AG1414" i="2" s="1"/>
  <c r="AL1414" i="2" s="1"/>
  <c r="R1779" i="2"/>
  <c r="AE1778" i="2"/>
  <c r="AD1778" i="2"/>
  <c r="AG1778" i="2" s="1"/>
  <c r="AL1778" i="2" s="1"/>
  <c r="AU1778" i="2" s="1"/>
  <c r="R319" i="2"/>
  <c r="AE318" i="2"/>
  <c r="AD318" i="2"/>
  <c r="AG318" i="2" s="1"/>
  <c r="AL318" i="2" s="1"/>
  <c r="AU318" i="2" s="1"/>
  <c r="AC1778" i="2" l="1"/>
  <c r="Y1778" i="2" s="1"/>
  <c r="Z1778" i="2" s="1"/>
  <c r="AC318" i="2"/>
  <c r="Y318" i="2" s="1"/>
  <c r="Z318" i="2" s="1"/>
  <c r="AC1414" i="2"/>
  <c r="Y1414" i="2" s="1"/>
  <c r="Z1414" i="2" s="1"/>
  <c r="AC1049" i="2"/>
  <c r="Y1049" i="2" s="1"/>
  <c r="Z1049" i="2" s="1"/>
  <c r="AC2143" i="2"/>
  <c r="Y2143" i="2" s="1"/>
  <c r="Z2143" i="2" s="1"/>
  <c r="AC683" i="2"/>
  <c r="Y683" i="2" s="1"/>
  <c r="Z683" i="2" s="1"/>
  <c r="R320" i="2"/>
  <c r="AE319" i="2"/>
  <c r="AD319" i="2"/>
  <c r="AG319" i="2" s="1"/>
  <c r="AL319" i="2" s="1"/>
  <c r="AU319" i="2" s="1"/>
  <c r="R1780" i="2"/>
  <c r="AE1779" i="2"/>
  <c r="AD1779" i="2"/>
  <c r="AG1779" i="2" s="1"/>
  <c r="AL1779" i="2" s="1"/>
  <c r="AU1779" i="2" s="1"/>
  <c r="R1416" i="2"/>
  <c r="AE1415" i="2"/>
  <c r="AD1415" i="2"/>
  <c r="AG1415" i="2" s="1"/>
  <c r="AL1415" i="2" s="1"/>
  <c r="AU1415" i="2" s="1"/>
  <c r="R1051" i="2"/>
  <c r="AE1050" i="2"/>
  <c r="AD1050" i="2"/>
  <c r="AG1050" i="2" s="1"/>
  <c r="AL1050" i="2" s="1"/>
  <c r="AU1050" i="2" s="1"/>
  <c r="R2145" i="2"/>
  <c r="AE2144" i="2"/>
  <c r="AD2144" i="2"/>
  <c r="AG2144" i="2" s="1"/>
  <c r="AL2144" i="2" s="1"/>
  <c r="AU2144" i="2" s="1"/>
  <c r="R685" i="2"/>
  <c r="AE684" i="2"/>
  <c r="AD684" i="2"/>
  <c r="AG684" i="2" s="1"/>
  <c r="AL684" i="2" s="1"/>
  <c r="AU684" i="2" s="1"/>
  <c r="AC684" i="2" l="1"/>
  <c r="Y684" i="2" s="1"/>
  <c r="Z684" i="2" s="1"/>
  <c r="AC1050" i="2"/>
  <c r="Y1050" i="2" s="1"/>
  <c r="Z1050" i="2" s="1"/>
  <c r="AC1779" i="2"/>
  <c r="Y1779" i="2" s="1"/>
  <c r="Z1779" i="2" s="1"/>
  <c r="AC319" i="2"/>
  <c r="Y319" i="2" s="1"/>
  <c r="Z319" i="2" s="1"/>
  <c r="AC2144" i="2"/>
  <c r="Y2144" i="2" s="1"/>
  <c r="Z2144" i="2" s="1"/>
  <c r="AC1415" i="2"/>
  <c r="Y1415" i="2" s="1"/>
  <c r="Z1415" i="2" s="1"/>
  <c r="R686" i="2"/>
  <c r="AE685" i="2"/>
  <c r="AD685" i="2"/>
  <c r="AG685" i="2" s="1"/>
  <c r="AL685" i="2" s="1"/>
  <c r="AU685" i="2" s="1"/>
  <c r="R2146" i="2"/>
  <c r="AE2145" i="2"/>
  <c r="AD2145" i="2"/>
  <c r="AG2145" i="2" s="1"/>
  <c r="AL2145" i="2" s="1"/>
  <c r="AU2145" i="2" s="1"/>
  <c r="R1052" i="2"/>
  <c r="AE1051" i="2"/>
  <c r="AD1051" i="2"/>
  <c r="AG1051" i="2" s="1"/>
  <c r="AL1051" i="2" s="1"/>
  <c r="AU1051" i="2" s="1"/>
  <c r="R1417" i="2"/>
  <c r="AE1416" i="2"/>
  <c r="AD1416" i="2"/>
  <c r="AG1416" i="2" s="1"/>
  <c r="AL1416" i="2" s="1"/>
  <c r="R1781" i="2"/>
  <c r="AE1780" i="2"/>
  <c r="AD1780" i="2"/>
  <c r="AG1780" i="2" s="1"/>
  <c r="AL1780" i="2" s="1"/>
  <c r="AU1780" i="2" s="1"/>
  <c r="R321" i="2"/>
  <c r="AE320" i="2"/>
  <c r="AD320" i="2"/>
  <c r="AG320" i="2" s="1"/>
  <c r="AL320" i="2" s="1"/>
  <c r="AU320" i="2" s="1"/>
  <c r="AC1416" i="2" l="1"/>
  <c r="Y1416" i="2" s="1"/>
  <c r="Z1416" i="2" s="1"/>
  <c r="AC685" i="2"/>
  <c r="Y685" i="2" s="1"/>
  <c r="Z685" i="2" s="1"/>
  <c r="AC320" i="2"/>
  <c r="Y320" i="2" s="1"/>
  <c r="Z320" i="2" s="1"/>
  <c r="AC1780" i="2"/>
  <c r="Y1780" i="2" s="1"/>
  <c r="Z1780" i="2" s="1"/>
  <c r="AC1051" i="2"/>
  <c r="Y1051" i="2" s="1"/>
  <c r="Z1051" i="2" s="1"/>
  <c r="AC2145" i="2"/>
  <c r="Y2145" i="2" s="1"/>
  <c r="Z2145" i="2" s="1"/>
  <c r="R322" i="2"/>
  <c r="AE321" i="2"/>
  <c r="AD321" i="2"/>
  <c r="AG321" i="2" s="1"/>
  <c r="AL321" i="2" s="1"/>
  <c r="AU321" i="2" s="1"/>
  <c r="R1782" i="2"/>
  <c r="AE1781" i="2"/>
  <c r="AD1781" i="2"/>
  <c r="AG1781" i="2" s="1"/>
  <c r="AL1781" i="2" s="1"/>
  <c r="AU1781" i="2" s="1"/>
  <c r="R1418" i="2"/>
  <c r="AE1417" i="2"/>
  <c r="AD1417" i="2"/>
  <c r="AG1417" i="2" s="1"/>
  <c r="AL1417" i="2" s="1"/>
  <c r="R1053" i="2"/>
  <c r="AE1052" i="2"/>
  <c r="AD1052" i="2"/>
  <c r="AG1052" i="2" s="1"/>
  <c r="AL1052" i="2" s="1"/>
  <c r="AU1052" i="2" s="1"/>
  <c r="R2147" i="2"/>
  <c r="AE2146" i="2"/>
  <c r="AD2146" i="2"/>
  <c r="AG2146" i="2" s="1"/>
  <c r="AL2146" i="2" s="1"/>
  <c r="AU2146" i="2" s="1"/>
  <c r="R687" i="2"/>
  <c r="AE686" i="2"/>
  <c r="AD686" i="2"/>
  <c r="AG686" i="2" s="1"/>
  <c r="AL686" i="2" s="1"/>
  <c r="AC2146" i="2" l="1"/>
  <c r="Y2146" i="2" s="1"/>
  <c r="Z2146" i="2" s="1"/>
  <c r="AC686" i="2"/>
  <c r="Y686" i="2" s="1"/>
  <c r="Z686" i="2" s="1"/>
  <c r="AC1052" i="2"/>
  <c r="Y1052" i="2" s="1"/>
  <c r="Z1052" i="2" s="1"/>
  <c r="AC1417" i="2"/>
  <c r="Y1417" i="2" s="1"/>
  <c r="Z1417" i="2" s="1"/>
  <c r="AC1781" i="2"/>
  <c r="Y1781" i="2" s="1"/>
  <c r="Z1781" i="2" s="1"/>
  <c r="AC321" i="2"/>
  <c r="Y321" i="2" s="1"/>
  <c r="Z321" i="2" s="1"/>
  <c r="R688" i="2"/>
  <c r="AE687" i="2"/>
  <c r="AD687" i="2"/>
  <c r="AG687" i="2" s="1"/>
  <c r="AL687" i="2" s="1"/>
  <c r="AU687" i="2" s="1"/>
  <c r="R2148" i="2"/>
  <c r="AE2147" i="2"/>
  <c r="AD2147" i="2"/>
  <c r="AG2147" i="2" s="1"/>
  <c r="AL2147" i="2" s="1"/>
  <c r="R1054" i="2"/>
  <c r="AE1053" i="2"/>
  <c r="AD1053" i="2"/>
  <c r="AG1053" i="2" s="1"/>
  <c r="AL1053" i="2" s="1"/>
  <c r="AU1053" i="2" s="1"/>
  <c r="R1419" i="2"/>
  <c r="AE1418" i="2"/>
  <c r="AD1418" i="2"/>
  <c r="AG1418" i="2" s="1"/>
  <c r="AL1418" i="2" s="1"/>
  <c r="AU1418" i="2" s="1"/>
  <c r="R1783" i="2"/>
  <c r="AE1782" i="2"/>
  <c r="AD1782" i="2"/>
  <c r="AG1782" i="2" s="1"/>
  <c r="AL1782" i="2" s="1"/>
  <c r="AU1782" i="2" s="1"/>
  <c r="R323" i="2"/>
  <c r="AE322" i="2"/>
  <c r="AD322" i="2"/>
  <c r="AG322" i="2" s="1"/>
  <c r="AL322" i="2" s="1"/>
  <c r="AU322" i="2" s="1"/>
  <c r="AC322" i="2" l="1"/>
  <c r="Y322" i="2" s="1"/>
  <c r="Z322" i="2" s="1"/>
  <c r="AC1418" i="2"/>
  <c r="Y1418" i="2" s="1"/>
  <c r="Z1418" i="2" s="1"/>
  <c r="AC2147" i="2"/>
  <c r="Y2147" i="2" s="1"/>
  <c r="Z2147" i="2" s="1"/>
  <c r="AC687" i="2"/>
  <c r="Y687" i="2" s="1"/>
  <c r="Z687" i="2" s="1"/>
  <c r="AC1782" i="2"/>
  <c r="Y1782" i="2" s="1"/>
  <c r="Z1782" i="2" s="1"/>
  <c r="AC1053" i="2"/>
  <c r="Y1053" i="2" s="1"/>
  <c r="Z1053" i="2" s="1"/>
  <c r="R324" i="2"/>
  <c r="AE323" i="2"/>
  <c r="AD323" i="2"/>
  <c r="AG323" i="2" s="1"/>
  <c r="AL323" i="2" s="1"/>
  <c r="AU323" i="2" s="1"/>
  <c r="R1784" i="2"/>
  <c r="AE1783" i="2"/>
  <c r="AD1783" i="2"/>
  <c r="AG1783" i="2" s="1"/>
  <c r="AL1783" i="2" s="1"/>
  <c r="AU1783" i="2" s="1"/>
  <c r="R1420" i="2"/>
  <c r="AE1419" i="2"/>
  <c r="AD1419" i="2"/>
  <c r="AG1419" i="2" s="1"/>
  <c r="AL1419" i="2" s="1"/>
  <c r="AU1419" i="2" s="1"/>
  <c r="R1055" i="2"/>
  <c r="AE1054" i="2"/>
  <c r="AD1054" i="2"/>
  <c r="AG1054" i="2" s="1"/>
  <c r="AL1054" i="2" s="1"/>
  <c r="AU1054" i="2" s="1"/>
  <c r="R2149" i="2"/>
  <c r="AE2148" i="2"/>
  <c r="AD2148" i="2"/>
  <c r="AG2148" i="2" s="1"/>
  <c r="AL2148" i="2" s="1"/>
  <c r="R689" i="2"/>
  <c r="AE688" i="2"/>
  <c r="AD688" i="2"/>
  <c r="AG688" i="2" s="1"/>
  <c r="AL688" i="2" s="1"/>
  <c r="AU688" i="2" s="1"/>
  <c r="AC1054" i="2" l="1"/>
  <c r="Y1054" i="2" s="1"/>
  <c r="Z1054" i="2" s="1"/>
  <c r="AC688" i="2"/>
  <c r="Y688" i="2" s="1"/>
  <c r="Z688" i="2" s="1"/>
  <c r="AC2148" i="2"/>
  <c r="Y2148" i="2" s="1"/>
  <c r="Z2148" i="2" s="1"/>
  <c r="AC1419" i="2"/>
  <c r="Y1419" i="2" s="1"/>
  <c r="Z1419" i="2" s="1"/>
  <c r="AC1783" i="2"/>
  <c r="Y1783" i="2" s="1"/>
  <c r="Z1783" i="2" s="1"/>
  <c r="AC323" i="2"/>
  <c r="Y323" i="2" s="1"/>
  <c r="Z323" i="2" s="1"/>
  <c r="R690" i="2"/>
  <c r="AE689" i="2"/>
  <c r="AD689" i="2"/>
  <c r="AG689" i="2" s="1"/>
  <c r="AL689" i="2" s="1"/>
  <c r="AU689" i="2" s="1"/>
  <c r="R2150" i="2"/>
  <c r="AE2149" i="2"/>
  <c r="AD2149" i="2"/>
  <c r="AG2149" i="2" s="1"/>
  <c r="AL2149" i="2" s="1"/>
  <c r="R1056" i="2"/>
  <c r="AE1055" i="2"/>
  <c r="AD1055" i="2"/>
  <c r="AG1055" i="2" s="1"/>
  <c r="AL1055" i="2" s="1"/>
  <c r="AU1055" i="2" s="1"/>
  <c r="R1421" i="2"/>
  <c r="AE1420" i="2"/>
  <c r="AD1420" i="2"/>
  <c r="AG1420" i="2" s="1"/>
  <c r="AL1420" i="2" s="1"/>
  <c r="AU1420" i="2" s="1"/>
  <c r="R1785" i="2"/>
  <c r="AE1784" i="2"/>
  <c r="AD1784" i="2"/>
  <c r="AG1784" i="2" s="1"/>
  <c r="AL1784" i="2" s="1"/>
  <c r="AU1784" i="2" s="1"/>
  <c r="R325" i="2"/>
  <c r="AE324" i="2"/>
  <c r="AD324" i="2"/>
  <c r="AG324" i="2" s="1"/>
  <c r="AL324" i="2" s="1"/>
  <c r="AU324" i="2" s="1"/>
  <c r="AC1784" i="2" l="1"/>
  <c r="Y1784" i="2" s="1"/>
  <c r="Z1784" i="2" s="1"/>
  <c r="AC2149" i="2"/>
  <c r="Y2149" i="2" s="1"/>
  <c r="Z2149" i="2" s="1"/>
  <c r="AC324" i="2"/>
  <c r="Y324" i="2" s="1"/>
  <c r="Z324" i="2" s="1"/>
  <c r="AC1420" i="2"/>
  <c r="Y1420" i="2" s="1"/>
  <c r="Z1420" i="2" s="1"/>
  <c r="AC1055" i="2"/>
  <c r="Y1055" i="2" s="1"/>
  <c r="Z1055" i="2" s="1"/>
  <c r="AC689" i="2"/>
  <c r="Y689" i="2" s="1"/>
  <c r="Z689" i="2" s="1"/>
  <c r="R326" i="2"/>
  <c r="AE325" i="2"/>
  <c r="AD325" i="2"/>
  <c r="AG325" i="2" s="1"/>
  <c r="AL325" i="2" s="1"/>
  <c r="AU325" i="2" s="1"/>
  <c r="R1786" i="2"/>
  <c r="AE1785" i="2"/>
  <c r="AD1785" i="2"/>
  <c r="AG1785" i="2" s="1"/>
  <c r="AL1785" i="2" s="1"/>
  <c r="AU1785" i="2" s="1"/>
  <c r="R1422" i="2"/>
  <c r="AE1421" i="2"/>
  <c r="AD1421" i="2"/>
  <c r="AG1421" i="2" s="1"/>
  <c r="AL1421" i="2" s="1"/>
  <c r="R1057" i="2"/>
  <c r="AE1056" i="2"/>
  <c r="AD1056" i="2"/>
  <c r="AG1056" i="2" s="1"/>
  <c r="AL1056" i="2" s="1"/>
  <c r="AU1056" i="2" s="1"/>
  <c r="R2151" i="2"/>
  <c r="AE2150" i="2"/>
  <c r="AD2150" i="2"/>
  <c r="AG2150" i="2" s="1"/>
  <c r="AL2150" i="2" s="1"/>
  <c r="R691" i="2"/>
  <c r="AE690" i="2"/>
  <c r="AD690" i="2"/>
  <c r="AG690" i="2" s="1"/>
  <c r="AL690" i="2" s="1"/>
  <c r="AU690" i="2" s="1"/>
  <c r="AC690" i="2" l="1"/>
  <c r="Y690" i="2" s="1"/>
  <c r="Z690" i="2" s="1"/>
  <c r="AC1056" i="2"/>
  <c r="Y1056" i="2" s="1"/>
  <c r="Z1056" i="2" s="1"/>
  <c r="AC1785" i="2"/>
  <c r="Y1785" i="2" s="1"/>
  <c r="Z1785" i="2" s="1"/>
  <c r="AC2150" i="2"/>
  <c r="Y2150" i="2" s="1"/>
  <c r="Z2150" i="2" s="1"/>
  <c r="AC1421" i="2"/>
  <c r="Y1421" i="2" s="1"/>
  <c r="Z1421" i="2" s="1"/>
  <c r="AC325" i="2"/>
  <c r="Y325" i="2" s="1"/>
  <c r="Z325" i="2" s="1"/>
  <c r="R692" i="2"/>
  <c r="AE691" i="2"/>
  <c r="AD691" i="2"/>
  <c r="AG691" i="2" s="1"/>
  <c r="AL691" i="2" s="1"/>
  <c r="R2152" i="2"/>
  <c r="AE2151" i="2"/>
  <c r="AD2151" i="2"/>
  <c r="AG2151" i="2" s="1"/>
  <c r="AL2151" i="2" s="1"/>
  <c r="R1058" i="2"/>
  <c r="AE1057" i="2"/>
  <c r="AD1057" i="2"/>
  <c r="AG1057" i="2" s="1"/>
  <c r="AL1057" i="2" s="1"/>
  <c r="AU1057" i="2" s="1"/>
  <c r="R1423" i="2"/>
  <c r="AE1422" i="2"/>
  <c r="AD1422" i="2"/>
  <c r="AG1422" i="2" s="1"/>
  <c r="AL1422" i="2" s="1"/>
  <c r="R1787" i="2"/>
  <c r="AE1786" i="2"/>
  <c r="AD1786" i="2"/>
  <c r="AG1786" i="2" s="1"/>
  <c r="AL1786" i="2" s="1"/>
  <c r="R327" i="2"/>
  <c r="AE326" i="2"/>
  <c r="AD326" i="2"/>
  <c r="AG326" i="2" s="1"/>
  <c r="AL326" i="2" s="1"/>
  <c r="AU326" i="2" s="1"/>
  <c r="AC326" i="2" l="1"/>
  <c r="Y326" i="2" s="1"/>
  <c r="Z326" i="2" s="1"/>
  <c r="AC1422" i="2"/>
  <c r="Y1422" i="2" s="1"/>
  <c r="Z1422" i="2" s="1"/>
  <c r="AC2151" i="2"/>
  <c r="Y2151" i="2" s="1"/>
  <c r="Z2151" i="2" s="1"/>
  <c r="AC691" i="2"/>
  <c r="Y691" i="2" s="1"/>
  <c r="Z691" i="2" s="1"/>
  <c r="AC1786" i="2"/>
  <c r="Y1786" i="2" s="1"/>
  <c r="Z1786" i="2" s="1"/>
  <c r="AC1057" i="2"/>
  <c r="Y1057" i="2" s="1"/>
  <c r="Z1057" i="2" s="1"/>
  <c r="R328" i="2"/>
  <c r="AE327" i="2"/>
  <c r="AD327" i="2"/>
  <c r="AG327" i="2" s="1"/>
  <c r="AL327" i="2" s="1"/>
  <c r="AU327" i="2" s="1"/>
  <c r="R1788" i="2"/>
  <c r="AE1787" i="2"/>
  <c r="AD1787" i="2"/>
  <c r="AG1787" i="2" s="1"/>
  <c r="AL1787" i="2" s="1"/>
  <c r="R1424" i="2"/>
  <c r="AE1423" i="2"/>
  <c r="AD1423" i="2"/>
  <c r="AG1423" i="2" s="1"/>
  <c r="AL1423" i="2" s="1"/>
  <c r="R1059" i="2"/>
  <c r="AE1058" i="2"/>
  <c r="AD1058" i="2"/>
  <c r="AG1058" i="2" s="1"/>
  <c r="AL1058" i="2" s="1"/>
  <c r="AU1058" i="2" s="1"/>
  <c r="R2153" i="2"/>
  <c r="AE2152" i="2"/>
  <c r="AD2152" i="2"/>
  <c r="AG2152" i="2" s="1"/>
  <c r="AL2152" i="2" s="1"/>
  <c r="AU2152" i="2" s="1"/>
  <c r="R693" i="2"/>
  <c r="AE692" i="2"/>
  <c r="AD692" i="2"/>
  <c r="AG692" i="2" s="1"/>
  <c r="AL692" i="2" s="1"/>
  <c r="AU692" i="2" s="1"/>
  <c r="AC692" i="2" l="1"/>
  <c r="Y692" i="2" s="1"/>
  <c r="Z692" i="2" s="1"/>
  <c r="AC1058" i="2"/>
  <c r="Y1058" i="2" s="1"/>
  <c r="Z1058" i="2" s="1"/>
  <c r="AC1787" i="2"/>
  <c r="Y1787" i="2" s="1"/>
  <c r="Z1787" i="2" s="1"/>
  <c r="AC2152" i="2"/>
  <c r="Y2152" i="2" s="1"/>
  <c r="Z2152" i="2" s="1"/>
  <c r="AC1423" i="2"/>
  <c r="Y1423" i="2" s="1"/>
  <c r="Z1423" i="2" s="1"/>
  <c r="AC327" i="2"/>
  <c r="Y327" i="2" s="1"/>
  <c r="Z327" i="2" s="1"/>
  <c r="R694" i="2"/>
  <c r="AE693" i="2"/>
  <c r="AD693" i="2"/>
  <c r="AG693" i="2" s="1"/>
  <c r="AL693" i="2" s="1"/>
  <c r="R2154" i="2"/>
  <c r="AE2153" i="2"/>
  <c r="AD2153" i="2"/>
  <c r="AG2153" i="2" s="1"/>
  <c r="AL2153" i="2" s="1"/>
  <c r="R1060" i="2"/>
  <c r="AE1059" i="2"/>
  <c r="AD1059" i="2"/>
  <c r="AG1059" i="2" s="1"/>
  <c r="AL1059" i="2" s="1"/>
  <c r="R1425" i="2"/>
  <c r="AE1424" i="2"/>
  <c r="AD1424" i="2"/>
  <c r="AG1424" i="2" s="1"/>
  <c r="AL1424" i="2" s="1"/>
  <c r="R1789" i="2"/>
  <c r="AE1788" i="2"/>
  <c r="AD1788" i="2"/>
  <c r="AG1788" i="2" s="1"/>
  <c r="AL1788" i="2" s="1"/>
  <c r="R329" i="2"/>
  <c r="AE328" i="2"/>
  <c r="AD328" i="2"/>
  <c r="AG328" i="2" s="1"/>
  <c r="AL328" i="2" s="1"/>
  <c r="AU328" i="2" s="1"/>
  <c r="AC328" i="2" l="1"/>
  <c r="Y328" i="2" s="1"/>
  <c r="Z328" i="2" s="1"/>
  <c r="AC1424" i="2"/>
  <c r="Y1424" i="2" s="1"/>
  <c r="Z1424" i="2" s="1"/>
  <c r="AC1788" i="2"/>
  <c r="Y1788" i="2" s="1"/>
  <c r="Z1788" i="2" s="1"/>
  <c r="AC1059" i="2"/>
  <c r="Y1059" i="2" s="1"/>
  <c r="Z1059" i="2" s="1"/>
  <c r="AC2153" i="2"/>
  <c r="Y2153" i="2" s="1"/>
  <c r="Z2153" i="2" s="1"/>
  <c r="AC693" i="2"/>
  <c r="Y693" i="2" s="1"/>
  <c r="Z693" i="2" s="1"/>
  <c r="R330" i="2"/>
  <c r="AE329" i="2"/>
  <c r="AD329" i="2"/>
  <c r="AG329" i="2" s="1"/>
  <c r="AL329" i="2" s="1"/>
  <c r="AU329" i="2" s="1"/>
  <c r="R1790" i="2"/>
  <c r="AE1789" i="2"/>
  <c r="AD1789" i="2"/>
  <c r="AG1789" i="2" s="1"/>
  <c r="AL1789" i="2" s="1"/>
  <c r="R1426" i="2"/>
  <c r="AE1425" i="2"/>
  <c r="AD1425" i="2"/>
  <c r="AG1425" i="2" s="1"/>
  <c r="AL1425" i="2" s="1"/>
  <c r="AU1425" i="2" s="1"/>
  <c r="R1061" i="2"/>
  <c r="AE1060" i="2"/>
  <c r="AD1060" i="2"/>
  <c r="AG1060" i="2" s="1"/>
  <c r="AL1060" i="2" s="1"/>
  <c r="R2155" i="2"/>
  <c r="AE2154" i="2"/>
  <c r="AD2154" i="2"/>
  <c r="AG2154" i="2" s="1"/>
  <c r="AL2154" i="2" s="1"/>
  <c r="AU2154" i="2" s="1"/>
  <c r="R695" i="2"/>
  <c r="AE694" i="2"/>
  <c r="AD694" i="2"/>
  <c r="AG694" i="2" s="1"/>
  <c r="AL694" i="2" s="1"/>
  <c r="AC1060" i="2" l="1"/>
  <c r="Y1060" i="2" s="1"/>
  <c r="Z1060" i="2" s="1"/>
  <c r="AC694" i="2"/>
  <c r="Y694" i="2" s="1"/>
  <c r="Z694" i="2" s="1"/>
  <c r="AC2154" i="2"/>
  <c r="Y2154" i="2" s="1"/>
  <c r="Z2154" i="2" s="1"/>
  <c r="AC1425" i="2"/>
  <c r="Y1425" i="2" s="1"/>
  <c r="Z1425" i="2" s="1"/>
  <c r="AC1789" i="2"/>
  <c r="Y1789" i="2" s="1"/>
  <c r="Z1789" i="2" s="1"/>
  <c r="AC329" i="2"/>
  <c r="Y329" i="2" s="1"/>
  <c r="Z329" i="2" s="1"/>
  <c r="R696" i="2"/>
  <c r="AE695" i="2"/>
  <c r="AD695" i="2"/>
  <c r="AG695" i="2" s="1"/>
  <c r="AL695" i="2" s="1"/>
  <c r="R2156" i="2"/>
  <c r="AE2155" i="2"/>
  <c r="AD2155" i="2"/>
  <c r="AG2155" i="2" s="1"/>
  <c r="AL2155" i="2" s="1"/>
  <c r="AU2155" i="2" s="1"/>
  <c r="R1062" i="2"/>
  <c r="AE1061" i="2"/>
  <c r="AD1061" i="2"/>
  <c r="AG1061" i="2" s="1"/>
  <c r="AL1061" i="2" s="1"/>
  <c r="R1427" i="2"/>
  <c r="AE1426" i="2"/>
  <c r="AD1426" i="2"/>
  <c r="AG1426" i="2" s="1"/>
  <c r="AL1426" i="2" s="1"/>
  <c r="AU1426" i="2" s="1"/>
  <c r="R1791" i="2"/>
  <c r="AE1790" i="2"/>
  <c r="AD1790" i="2"/>
  <c r="AG1790" i="2" s="1"/>
  <c r="AL1790" i="2" s="1"/>
  <c r="R331" i="2"/>
  <c r="AE330" i="2"/>
  <c r="AD330" i="2"/>
  <c r="AG330" i="2" s="1"/>
  <c r="AL330" i="2" s="1"/>
  <c r="AU330" i="2" s="1"/>
  <c r="AC330" i="2" l="1"/>
  <c r="Y330" i="2" s="1"/>
  <c r="Z330" i="2" s="1"/>
  <c r="AC1790" i="2"/>
  <c r="Y1790" i="2" s="1"/>
  <c r="Z1790" i="2" s="1"/>
  <c r="AC1426" i="2"/>
  <c r="Y1426" i="2" s="1"/>
  <c r="Z1426" i="2" s="1"/>
  <c r="AC1061" i="2"/>
  <c r="Y1061" i="2" s="1"/>
  <c r="Z1061" i="2" s="1"/>
  <c r="AC2155" i="2"/>
  <c r="Y2155" i="2" s="1"/>
  <c r="Z2155" i="2" s="1"/>
  <c r="AC695" i="2"/>
  <c r="Y695" i="2" s="1"/>
  <c r="Z695" i="2" s="1"/>
  <c r="R332" i="2"/>
  <c r="AE331" i="2"/>
  <c r="AD331" i="2"/>
  <c r="AG331" i="2" s="1"/>
  <c r="AL331" i="2" s="1"/>
  <c r="AU331" i="2" s="1"/>
  <c r="R1792" i="2"/>
  <c r="AE1791" i="2"/>
  <c r="AD1791" i="2"/>
  <c r="AG1791" i="2" s="1"/>
  <c r="AL1791" i="2" s="1"/>
  <c r="R1428" i="2"/>
  <c r="AE1427" i="2"/>
  <c r="AD1427" i="2"/>
  <c r="AG1427" i="2" s="1"/>
  <c r="AL1427" i="2" s="1"/>
  <c r="AU1427" i="2" s="1"/>
  <c r="R1063" i="2"/>
  <c r="AE1062" i="2"/>
  <c r="AD1062" i="2"/>
  <c r="AG1062" i="2" s="1"/>
  <c r="AL1062" i="2" s="1"/>
  <c r="AU1062" i="2" s="1"/>
  <c r="R2157" i="2"/>
  <c r="AE2156" i="2"/>
  <c r="AD2156" i="2"/>
  <c r="AG2156" i="2" s="1"/>
  <c r="AL2156" i="2" s="1"/>
  <c r="AU2156" i="2" s="1"/>
  <c r="R697" i="2"/>
  <c r="AE696" i="2"/>
  <c r="AD696" i="2"/>
  <c r="AG696" i="2" s="1"/>
  <c r="AL696" i="2" s="1"/>
  <c r="AC2156" i="2" l="1"/>
  <c r="Y2156" i="2" s="1"/>
  <c r="Z2156" i="2" s="1"/>
  <c r="AC696" i="2"/>
  <c r="Y696" i="2" s="1"/>
  <c r="Z696" i="2" s="1"/>
  <c r="AC1062" i="2"/>
  <c r="Y1062" i="2" s="1"/>
  <c r="Z1062" i="2" s="1"/>
  <c r="AC1427" i="2"/>
  <c r="Y1427" i="2" s="1"/>
  <c r="Z1427" i="2" s="1"/>
  <c r="AC1791" i="2"/>
  <c r="Y1791" i="2" s="1"/>
  <c r="Z1791" i="2" s="1"/>
  <c r="AC331" i="2"/>
  <c r="Y331" i="2" s="1"/>
  <c r="Z331" i="2" s="1"/>
  <c r="R698" i="2"/>
  <c r="AE697" i="2"/>
  <c r="AD697" i="2"/>
  <c r="AG697" i="2" s="1"/>
  <c r="AL697" i="2" s="1"/>
  <c r="R2158" i="2"/>
  <c r="AE2157" i="2"/>
  <c r="AD2157" i="2"/>
  <c r="AG2157" i="2" s="1"/>
  <c r="AL2157" i="2" s="1"/>
  <c r="AU2157" i="2" s="1"/>
  <c r="R1064" i="2"/>
  <c r="AE1063" i="2"/>
  <c r="AD1063" i="2"/>
  <c r="AG1063" i="2" s="1"/>
  <c r="AL1063" i="2" s="1"/>
  <c r="AU1063" i="2" s="1"/>
  <c r="R1429" i="2"/>
  <c r="AE1428" i="2"/>
  <c r="AD1428" i="2"/>
  <c r="AG1428" i="2" s="1"/>
  <c r="AL1428" i="2" s="1"/>
  <c r="R1793" i="2"/>
  <c r="AE1792" i="2"/>
  <c r="AD1792" i="2"/>
  <c r="AG1792" i="2" s="1"/>
  <c r="AL1792" i="2" s="1"/>
  <c r="AU1792" i="2" s="1"/>
  <c r="R333" i="2"/>
  <c r="AE332" i="2"/>
  <c r="AD332" i="2"/>
  <c r="AG332" i="2" s="1"/>
  <c r="AL332" i="2" s="1"/>
  <c r="AU332" i="2" s="1"/>
  <c r="AC1428" i="2" l="1"/>
  <c r="Y1428" i="2" s="1"/>
  <c r="Z1428" i="2" s="1"/>
  <c r="AC332" i="2"/>
  <c r="Y332" i="2" s="1"/>
  <c r="Z332" i="2" s="1"/>
  <c r="AC1792" i="2"/>
  <c r="Y1792" i="2" s="1"/>
  <c r="Z1792" i="2" s="1"/>
  <c r="AC1063" i="2"/>
  <c r="Y1063" i="2" s="1"/>
  <c r="Z1063" i="2" s="1"/>
  <c r="AC2157" i="2"/>
  <c r="Y2157" i="2" s="1"/>
  <c r="Z2157" i="2" s="1"/>
  <c r="AC697" i="2"/>
  <c r="Y697" i="2" s="1"/>
  <c r="Z697" i="2" s="1"/>
  <c r="R334" i="2"/>
  <c r="AE333" i="2"/>
  <c r="AD333" i="2"/>
  <c r="AG333" i="2" s="1"/>
  <c r="AL333" i="2" s="1"/>
  <c r="AU333" i="2" s="1"/>
  <c r="R1794" i="2"/>
  <c r="AE1793" i="2"/>
  <c r="AD1793" i="2"/>
  <c r="AG1793" i="2" s="1"/>
  <c r="AL1793" i="2" s="1"/>
  <c r="AU1793" i="2" s="1"/>
  <c r="R1430" i="2"/>
  <c r="AE1429" i="2"/>
  <c r="AD1429" i="2"/>
  <c r="AG1429" i="2" s="1"/>
  <c r="AL1429" i="2" s="1"/>
  <c r="R1065" i="2"/>
  <c r="AE1064" i="2"/>
  <c r="AD1064" i="2"/>
  <c r="AG1064" i="2" s="1"/>
  <c r="AL1064" i="2" s="1"/>
  <c r="AU1064" i="2" s="1"/>
  <c r="R2159" i="2"/>
  <c r="AE2158" i="2"/>
  <c r="AD2158" i="2"/>
  <c r="AG2158" i="2" s="1"/>
  <c r="AL2158" i="2" s="1"/>
  <c r="AU2158" i="2" s="1"/>
  <c r="R699" i="2"/>
  <c r="AE698" i="2"/>
  <c r="AD698" i="2"/>
  <c r="AG698" i="2" s="1"/>
  <c r="AL698" i="2" s="1"/>
  <c r="AU698" i="2" s="1"/>
  <c r="AC698" i="2" l="1"/>
  <c r="Y698" i="2" s="1"/>
  <c r="Z698" i="2" s="1"/>
  <c r="AC1429" i="2"/>
  <c r="Y1429" i="2" s="1"/>
  <c r="Z1429" i="2" s="1"/>
  <c r="AC2158" i="2"/>
  <c r="Y2158" i="2" s="1"/>
  <c r="Z2158" i="2" s="1"/>
  <c r="AC1064" i="2"/>
  <c r="Y1064" i="2" s="1"/>
  <c r="Z1064" i="2" s="1"/>
  <c r="AC1793" i="2"/>
  <c r="Y1793" i="2" s="1"/>
  <c r="Z1793" i="2" s="1"/>
  <c r="AC333" i="2"/>
  <c r="Y333" i="2" s="1"/>
  <c r="Z333" i="2" s="1"/>
  <c r="R700" i="2"/>
  <c r="AE699" i="2"/>
  <c r="AD699" i="2"/>
  <c r="AG699" i="2" s="1"/>
  <c r="AL699" i="2" s="1"/>
  <c r="AU699" i="2" s="1"/>
  <c r="R2160" i="2"/>
  <c r="AE2159" i="2"/>
  <c r="AD2159" i="2"/>
  <c r="AG2159" i="2" s="1"/>
  <c r="AL2159" i="2" s="1"/>
  <c r="AU2159" i="2" s="1"/>
  <c r="R1066" i="2"/>
  <c r="AE1065" i="2"/>
  <c r="AD1065" i="2"/>
  <c r="AG1065" i="2" s="1"/>
  <c r="AL1065" i="2" s="1"/>
  <c r="R1431" i="2"/>
  <c r="AE1430" i="2"/>
  <c r="AD1430" i="2"/>
  <c r="AG1430" i="2" s="1"/>
  <c r="AL1430" i="2" s="1"/>
  <c r="R1795" i="2"/>
  <c r="AE1794" i="2"/>
  <c r="AD1794" i="2"/>
  <c r="AG1794" i="2" s="1"/>
  <c r="AL1794" i="2" s="1"/>
  <c r="AU1794" i="2" s="1"/>
  <c r="R335" i="2"/>
  <c r="AE334" i="2"/>
  <c r="AD334" i="2"/>
  <c r="AG334" i="2" s="1"/>
  <c r="AL334" i="2" s="1"/>
  <c r="AU334" i="2" s="1"/>
  <c r="AC334" i="2" l="1"/>
  <c r="Y334" i="2" s="1"/>
  <c r="Z334" i="2" s="1"/>
  <c r="AC1794" i="2"/>
  <c r="Y1794" i="2" s="1"/>
  <c r="Z1794" i="2" s="1"/>
  <c r="AC1430" i="2"/>
  <c r="Y1430" i="2" s="1"/>
  <c r="Z1430" i="2" s="1"/>
  <c r="AC1065" i="2"/>
  <c r="Y1065" i="2" s="1"/>
  <c r="Z1065" i="2" s="1"/>
  <c r="AC2159" i="2"/>
  <c r="Y2159" i="2" s="1"/>
  <c r="Z2159" i="2" s="1"/>
  <c r="AC699" i="2"/>
  <c r="Y699" i="2" s="1"/>
  <c r="Z699" i="2" s="1"/>
  <c r="R336" i="2"/>
  <c r="AE335" i="2"/>
  <c r="AD335" i="2"/>
  <c r="AG335" i="2" s="1"/>
  <c r="AL335" i="2" s="1"/>
  <c r="AU335" i="2" s="1"/>
  <c r="R1796" i="2"/>
  <c r="AE1795" i="2"/>
  <c r="AD1795" i="2"/>
  <c r="AG1795" i="2" s="1"/>
  <c r="AL1795" i="2" s="1"/>
  <c r="AU1795" i="2" s="1"/>
  <c r="R1432" i="2"/>
  <c r="AE1431" i="2"/>
  <c r="AD1431" i="2"/>
  <c r="AG1431" i="2" s="1"/>
  <c r="AL1431" i="2" s="1"/>
  <c r="R1067" i="2"/>
  <c r="AE1066" i="2"/>
  <c r="AD1066" i="2"/>
  <c r="AG1066" i="2" s="1"/>
  <c r="AL1066" i="2" s="1"/>
  <c r="AU1066" i="2" s="1"/>
  <c r="R2161" i="2"/>
  <c r="AE2160" i="2"/>
  <c r="AD2160" i="2"/>
  <c r="AG2160" i="2" s="1"/>
  <c r="AL2160" i="2" s="1"/>
  <c r="AU2160" i="2" s="1"/>
  <c r="R701" i="2"/>
  <c r="AE700" i="2"/>
  <c r="AD700" i="2"/>
  <c r="AG700" i="2" s="1"/>
  <c r="AL700" i="2" s="1"/>
  <c r="AC2160" i="2" l="1"/>
  <c r="Y2160" i="2" s="1"/>
  <c r="Z2160" i="2" s="1"/>
  <c r="AC1431" i="2"/>
  <c r="Y1431" i="2" s="1"/>
  <c r="Z1431" i="2" s="1"/>
  <c r="AC700" i="2"/>
  <c r="Y700" i="2" s="1"/>
  <c r="Z700" i="2" s="1"/>
  <c r="AC1066" i="2"/>
  <c r="Y1066" i="2" s="1"/>
  <c r="Z1066" i="2" s="1"/>
  <c r="AC1795" i="2"/>
  <c r="Y1795" i="2" s="1"/>
  <c r="Z1795" i="2" s="1"/>
  <c r="AC335" i="2"/>
  <c r="Y335" i="2" s="1"/>
  <c r="Z335" i="2" s="1"/>
  <c r="R702" i="2"/>
  <c r="AE701" i="2"/>
  <c r="AD701" i="2"/>
  <c r="AG701" i="2" s="1"/>
  <c r="AL701" i="2" s="1"/>
  <c r="R2162" i="2"/>
  <c r="AE2161" i="2"/>
  <c r="AD2161" i="2"/>
  <c r="AG2161" i="2" s="1"/>
  <c r="AL2161" i="2" s="1"/>
  <c r="AU2161" i="2" s="1"/>
  <c r="R1068" i="2"/>
  <c r="AE1067" i="2"/>
  <c r="AD1067" i="2"/>
  <c r="AG1067" i="2" s="1"/>
  <c r="AL1067" i="2" s="1"/>
  <c r="AU1067" i="2" s="1"/>
  <c r="R1433" i="2"/>
  <c r="AE1432" i="2"/>
  <c r="AD1432" i="2"/>
  <c r="AG1432" i="2" s="1"/>
  <c r="AL1432" i="2" s="1"/>
  <c r="R1797" i="2"/>
  <c r="AE1796" i="2"/>
  <c r="AD1796" i="2"/>
  <c r="AG1796" i="2" s="1"/>
  <c r="AL1796" i="2" s="1"/>
  <c r="R337" i="2"/>
  <c r="AE336" i="2"/>
  <c r="AD336" i="2"/>
  <c r="AG336" i="2" s="1"/>
  <c r="AL336" i="2" s="1"/>
  <c r="AU336" i="2" s="1"/>
  <c r="AC336" i="2" l="1"/>
  <c r="Y336" i="2" s="1"/>
  <c r="Z336" i="2" s="1"/>
  <c r="AC1796" i="2"/>
  <c r="Y1796" i="2" s="1"/>
  <c r="Z1796" i="2" s="1"/>
  <c r="AC1432" i="2"/>
  <c r="Y1432" i="2" s="1"/>
  <c r="Z1432" i="2" s="1"/>
  <c r="AC1067" i="2"/>
  <c r="Y1067" i="2" s="1"/>
  <c r="Z1067" i="2" s="1"/>
  <c r="AC2161" i="2"/>
  <c r="Y2161" i="2" s="1"/>
  <c r="Z2161" i="2" s="1"/>
  <c r="AC701" i="2"/>
  <c r="Y701" i="2" s="1"/>
  <c r="Z701" i="2" s="1"/>
  <c r="R338" i="2"/>
  <c r="AE337" i="2"/>
  <c r="AC337" i="2" s="1"/>
  <c r="Y337" i="2" s="1"/>
  <c r="Z337" i="2" s="1"/>
  <c r="AD337" i="2"/>
  <c r="AG337" i="2" s="1"/>
  <c r="AL337" i="2" s="1"/>
  <c r="AU337" i="2" s="1"/>
  <c r="R1798" i="2"/>
  <c r="AE1797" i="2"/>
  <c r="AC1797" i="2" s="1"/>
  <c r="Y1797" i="2" s="1"/>
  <c r="Z1797" i="2" s="1"/>
  <c r="AD1797" i="2"/>
  <c r="AG1797" i="2" s="1"/>
  <c r="AL1797" i="2" s="1"/>
  <c r="R1434" i="2"/>
  <c r="AE1433" i="2"/>
  <c r="AC1433" i="2" s="1"/>
  <c r="Y1433" i="2" s="1"/>
  <c r="Z1433" i="2" s="1"/>
  <c r="AD1433" i="2"/>
  <c r="AG1433" i="2" s="1"/>
  <c r="AL1433" i="2" s="1"/>
  <c r="R1069" i="2"/>
  <c r="AE1068" i="2"/>
  <c r="AC1068" i="2" s="1"/>
  <c r="Y1068" i="2" s="1"/>
  <c r="Z1068" i="2" s="1"/>
  <c r="AD1068" i="2"/>
  <c r="AG1068" i="2" s="1"/>
  <c r="AL1068" i="2" s="1"/>
  <c r="AU1068" i="2" s="1"/>
  <c r="R2163" i="2"/>
  <c r="AE2162" i="2"/>
  <c r="AC2162" i="2" s="1"/>
  <c r="Y2162" i="2" s="1"/>
  <c r="Z2162" i="2" s="1"/>
  <c r="AD2162" i="2"/>
  <c r="AG2162" i="2" s="1"/>
  <c r="AL2162" i="2" s="1"/>
  <c r="AU2162" i="2" s="1"/>
  <c r="R703" i="2"/>
  <c r="AE702" i="2"/>
  <c r="AD702" i="2"/>
  <c r="AG702" i="2" s="1"/>
  <c r="AL702" i="2" s="1"/>
  <c r="AC702" i="2" l="1"/>
  <c r="Y702" i="2" s="1"/>
  <c r="Z702" i="2" s="1"/>
  <c r="R704" i="2"/>
  <c r="AE703" i="2"/>
  <c r="AD703" i="2"/>
  <c r="AG703" i="2" s="1"/>
  <c r="AL703" i="2" s="1"/>
  <c r="R2164" i="2"/>
  <c r="AE2163" i="2"/>
  <c r="AD2163" i="2"/>
  <c r="AG2163" i="2" s="1"/>
  <c r="AL2163" i="2" s="1"/>
  <c r="R1070" i="2"/>
  <c r="AE1069" i="2"/>
  <c r="AD1069" i="2"/>
  <c r="AG1069" i="2" s="1"/>
  <c r="AL1069" i="2" s="1"/>
  <c r="AU1069" i="2" s="1"/>
  <c r="R1435" i="2"/>
  <c r="AE1434" i="2"/>
  <c r="AD1434" i="2"/>
  <c r="AG1434" i="2" s="1"/>
  <c r="AL1434" i="2" s="1"/>
  <c r="AU1434" i="2" s="1"/>
  <c r="R1799" i="2"/>
  <c r="AE1798" i="2"/>
  <c r="AD1798" i="2"/>
  <c r="AG1798" i="2" s="1"/>
  <c r="AL1798" i="2" s="1"/>
  <c r="R339" i="2"/>
  <c r="AE338" i="2"/>
  <c r="AD338" i="2"/>
  <c r="AG338" i="2" s="1"/>
  <c r="AL338" i="2" s="1"/>
  <c r="AU338" i="2" s="1"/>
  <c r="AC338" i="2" l="1"/>
  <c r="Y338" i="2" s="1"/>
  <c r="Z338" i="2" s="1"/>
  <c r="AC1798" i="2"/>
  <c r="Y1798" i="2" s="1"/>
  <c r="Z1798" i="2" s="1"/>
  <c r="AC1434" i="2"/>
  <c r="Y1434" i="2" s="1"/>
  <c r="Z1434" i="2" s="1"/>
  <c r="AC1069" i="2"/>
  <c r="Y1069" i="2" s="1"/>
  <c r="Z1069" i="2" s="1"/>
  <c r="AC2163" i="2"/>
  <c r="Y2163" i="2" s="1"/>
  <c r="Z2163" i="2" s="1"/>
  <c r="AC703" i="2"/>
  <c r="Y703" i="2" s="1"/>
  <c r="Z703" i="2" s="1"/>
  <c r="R340" i="2"/>
  <c r="AE339" i="2"/>
  <c r="AC339" i="2" s="1"/>
  <c r="Y339" i="2" s="1"/>
  <c r="Z339" i="2" s="1"/>
  <c r="AD339" i="2"/>
  <c r="AG339" i="2" s="1"/>
  <c r="AL339" i="2" s="1"/>
  <c r="R1800" i="2"/>
  <c r="AE1799" i="2"/>
  <c r="AC1799" i="2" s="1"/>
  <c r="Y1799" i="2" s="1"/>
  <c r="Z1799" i="2" s="1"/>
  <c r="AD1799" i="2"/>
  <c r="AG1799" i="2" s="1"/>
  <c r="AL1799" i="2" s="1"/>
  <c r="R1436" i="2"/>
  <c r="AE1435" i="2"/>
  <c r="AC1435" i="2" s="1"/>
  <c r="Y1435" i="2" s="1"/>
  <c r="Z1435" i="2" s="1"/>
  <c r="AD1435" i="2"/>
  <c r="AG1435" i="2" s="1"/>
  <c r="AL1435" i="2" s="1"/>
  <c r="R1071" i="2"/>
  <c r="AE1070" i="2"/>
  <c r="AC1070" i="2" s="1"/>
  <c r="Y1070" i="2" s="1"/>
  <c r="Z1070" i="2" s="1"/>
  <c r="AD1070" i="2"/>
  <c r="AG1070" i="2" s="1"/>
  <c r="AL1070" i="2" s="1"/>
  <c r="AU1070" i="2" s="1"/>
  <c r="R2165" i="2"/>
  <c r="AE2164" i="2"/>
  <c r="AC2164" i="2" s="1"/>
  <c r="Y2164" i="2" s="1"/>
  <c r="Z2164" i="2" s="1"/>
  <c r="AD2164" i="2"/>
  <c r="AG2164" i="2" s="1"/>
  <c r="AL2164" i="2" s="1"/>
  <c r="R705" i="2"/>
  <c r="AE704" i="2"/>
  <c r="AC704" i="2" s="1"/>
  <c r="Y704" i="2" s="1"/>
  <c r="Z704" i="2" s="1"/>
  <c r="AD704" i="2"/>
  <c r="AG704" i="2" s="1"/>
  <c r="AL704" i="2" s="1"/>
  <c r="R706" i="2" l="1"/>
  <c r="AE705" i="2"/>
  <c r="AD705" i="2"/>
  <c r="AG705" i="2" s="1"/>
  <c r="AL705" i="2" s="1"/>
  <c r="R2166" i="2"/>
  <c r="AE2165" i="2"/>
  <c r="AD2165" i="2"/>
  <c r="AG2165" i="2" s="1"/>
  <c r="AL2165" i="2" s="1"/>
  <c r="R1072" i="2"/>
  <c r="AE1071" i="2"/>
  <c r="AD1071" i="2"/>
  <c r="AG1071" i="2" s="1"/>
  <c r="AL1071" i="2" s="1"/>
  <c r="AU1071" i="2" s="1"/>
  <c r="R1437" i="2"/>
  <c r="AE1436" i="2"/>
  <c r="AD1436" i="2"/>
  <c r="AG1436" i="2" s="1"/>
  <c r="AL1436" i="2" s="1"/>
  <c r="AU1436" i="2" s="1"/>
  <c r="R1801" i="2"/>
  <c r="AE1800" i="2"/>
  <c r="AD1800" i="2"/>
  <c r="AG1800" i="2" s="1"/>
  <c r="AL1800" i="2" s="1"/>
  <c r="R341" i="2"/>
  <c r="AE340" i="2"/>
  <c r="AD340" i="2"/>
  <c r="AG340" i="2" s="1"/>
  <c r="AL340" i="2" s="1"/>
  <c r="AU340" i="2" s="1"/>
  <c r="R342" i="2" l="1"/>
  <c r="AE341" i="2"/>
  <c r="AD341" i="2"/>
  <c r="AG341" i="2" s="1"/>
  <c r="AL341" i="2" s="1"/>
  <c r="AU341" i="2" s="1"/>
  <c r="R1438" i="2"/>
  <c r="AE1437" i="2"/>
  <c r="AD1437" i="2"/>
  <c r="AG1437" i="2" s="1"/>
  <c r="AL1437" i="2" s="1"/>
  <c r="AC340" i="2"/>
  <c r="Y340" i="2" s="1"/>
  <c r="Z340" i="2" s="1"/>
  <c r="AC1800" i="2"/>
  <c r="Y1800" i="2" s="1"/>
  <c r="Z1800" i="2" s="1"/>
  <c r="AC1436" i="2"/>
  <c r="Y1436" i="2" s="1"/>
  <c r="Z1436" i="2" s="1"/>
  <c r="AC1071" i="2"/>
  <c r="Y1071" i="2" s="1"/>
  <c r="Z1071" i="2" s="1"/>
  <c r="AC2165" i="2"/>
  <c r="Y2165" i="2" s="1"/>
  <c r="Z2165" i="2" s="1"/>
  <c r="AC705" i="2"/>
  <c r="Y705" i="2" s="1"/>
  <c r="Z705" i="2" s="1"/>
  <c r="R1802" i="2"/>
  <c r="AE1801" i="2"/>
  <c r="AD1801" i="2"/>
  <c r="AG1801" i="2" s="1"/>
  <c r="AL1801" i="2" s="1"/>
  <c r="AU1801" i="2" s="1"/>
  <c r="R1073" i="2"/>
  <c r="AE1072" i="2"/>
  <c r="AD1072" i="2"/>
  <c r="AG1072" i="2" s="1"/>
  <c r="AL1072" i="2" s="1"/>
  <c r="AU1072" i="2" s="1"/>
  <c r="R2167" i="2"/>
  <c r="AE2166" i="2"/>
  <c r="AD2166" i="2"/>
  <c r="AG2166" i="2" s="1"/>
  <c r="AL2166" i="2" s="1"/>
  <c r="R707" i="2"/>
  <c r="AE706" i="2"/>
  <c r="AD706" i="2"/>
  <c r="AG706" i="2" s="1"/>
  <c r="AL706" i="2" s="1"/>
  <c r="AC706" i="2" l="1"/>
  <c r="Y706" i="2" s="1"/>
  <c r="Z706" i="2" s="1"/>
  <c r="AC1437" i="2"/>
  <c r="Y1437" i="2" s="1"/>
  <c r="Z1437" i="2" s="1"/>
  <c r="AC341" i="2"/>
  <c r="Y341" i="2" s="1"/>
  <c r="Z341" i="2" s="1"/>
  <c r="AC2166" i="2"/>
  <c r="Y2166" i="2" s="1"/>
  <c r="Z2166" i="2" s="1"/>
  <c r="AC1072" i="2"/>
  <c r="Y1072" i="2" s="1"/>
  <c r="Z1072" i="2" s="1"/>
  <c r="AC1801" i="2"/>
  <c r="Y1801" i="2" s="1"/>
  <c r="Z1801" i="2" s="1"/>
  <c r="R708" i="2"/>
  <c r="AE707" i="2"/>
  <c r="AD707" i="2"/>
  <c r="AG707" i="2" s="1"/>
  <c r="AL707" i="2" s="1"/>
  <c r="R2168" i="2"/>
  <c r="AE2167" i="2"/>
  <c r="AD2167" i="2"/>
  <c r="AG2167" i="2" s="1"/>
  <c r="AL2167" i="2" s="1"/>
  <c r="R1074" i="2"/>
  <c r="AE1073" i="2"/>
  <c r="AD1073" i="2"/>
  <c r="AG1073" i="2" s="1"/>
  <c r="AL1073" i="2" s="1"/>
  <c r="AU1073" i="2" s="1"/>
  <c r="R1803" i="2"/>
  <c r="AE1802" i="2"/>
  <c r="AD1802" i="2"/>
  <c r="AG1802" i="2" s="1"/>
  <c r="AL1802" i="2" s="1"/>
  <c r="AU1802" i="2" s="1"/>
  <c r="R1439" i="2"/>
  <c r="AE1438" i="2"/>
  <c r="AD1438" i="2"/>
  <c r="AG1438" i="2" s="1"/>
  <c r="AL1438" i="2" s="1"/>
  <c r="R343" i="2"/>
  <c r="AE342" i="2"/>
  <c r="AD342" i="2"/>
  <c r="AG342" i="2" s="1"/>
  <c r="AL342" i="2" s="1"/>
  <c r="AU342" i="2" s="1"/>
  <c r="AC342" i="2" l="1"/>
  <c r="Y342" i="2" s="1"/>
  <c r="Z342" i="2" s="1"/>
  <c r="AC1438" i="2"/>
  <c r="Y1438" i="2" s="1"/>
  <c r="Z1438" i="2" s="1"/>
  <c r="AC1802" i="2"/>
  <c r="Y1802" i="2" s="1"/>
  <c r="Z1802" i="2" s="1"/>
  <c r="AC1073" i="2"/>
  <c r="Y1073" i="2" s="1"/>
  <c r="Z1073" i="2" s="1"/>
  <c r="AC2167" i="2"/>
  <c r="Y2167" i="2" s="1"/>
  <c r="Z2167" i="2" s="1"/>
  <c r="AC707" i="2"/>
  <c r="Y707" i="2" s="1"/>
  <c r="Z707" i="2" s="1"/>
  <c r="R344" i="2"/>
  <c r="AE343" i="2"/>
  <c r="AD343" i="2"/>
  <c r="AG343" i="2" s="1"/>
  <c r="AL343" i="2" s="1"/>
  <c r="AU343" i="2" s="1"/>
  <c r="R1440" i="2"/>
  <c r="AE1439" i="2"/>
  <c r="AD1439" i="2"/>
  <c r="AG1439" i="2" s="1"/>
  <c r="AL1439" i="2" s="1"/>
  <c r="AU1439" i="2" s="1"/>
  <c r="R1804" i="2"/>
  <c r="AE1803" i="2"/>
  <c r="AD1803" i="2"/>
  <c r="AG1803" i="2" s="1"/>
  <c r="AL1803" i="2" s="1"/>
  <c r="AU1803" i="2" s="1"/>
  <c r="R1075" i="2"/>
  <c r="AE1074" i="2"/>
  <c r="AD1074" i="2"/>
  <c r="AG1074" i="2" s="1"/>
  <c r="AL1074" i="2" s="1"/>
  <c r="AU1074" i="2" s="1"/>
  <c r="R2169" i="2"/>
  <c r="AE2168" i="2"/>
  <c r="AD2168" i="2"/>
  <c r="AG2168" i="2" s="1"/>
  <c r="AL2168" i="2" s="1"/>
  <c r="R709" i="2"/>
  <c r="AE708" i="2"/>
  <c r="AD708" i="2"/>
  <c r="AG708" i="2" s="1"/>
  <c r="AL708" i="2" s="1"/>
  <c r="AC1074" i="2" l="1"/>
  <c r="Y1074" i="2" s="1"/>
  <c r="Z1074" i="2" s="1"/>
  <c r="AC708" i="2"/>
  <c r="Y708" i="2" s="1"/>
  <c r="Z708" i="2" s="1"/>
  <c r="AC2168" i="2"/>
  <c r="Y2168" i="2" s="1"/>
  <c r="Z2168" i="2" s="1"/>
  <c r="AC1803" i="2"/>
  <c r="Y1803" i="2" s="1"/>
  <c r="Z1803" i="2" s="1"/>
  <c r="AC1439" i="2"/>
  <c r="Y1439" i="2" s="1"/>
  <c r="Z1439" i="2" s="1"/>
  <c r="AC343" i="2"/>
  <c r="Y343" i="2" s="1"/>
  <c r="Z343" i="2" s="1"/>
  <c r="R710" i="2"/>
  <c r="AE709" i="2"/>
  <c r="AD709" i="2"/>
  <c r="AG709" i="2" s="1"/>
  <c r="AL709" i="2" s="1"/>
  <c r="R2170" i="2"/>
  <c r="AE2169" i="2"/>
  <c r="AD2169" i="2"/>
  <c r="AG2169" i="2" s="1"/>
  <c r="AL2169" i="2" s="1"/>
  <c r="R1076" i="2"/>
  <c r="AE1075" i="2"/>
  <c r="AD1075" i="2"/>
  <c r="AG1075" i="2" s="1"/>
  <c r="AL1075" i="2" s="1"/>
  <c r="AU1075" i="2" s="1"/>
  <c r="R1805" i="2"/>
  <c r="AE1804" i="2"/>
  <c r="AD1804" i="2"/>
  <c r="AG1804" i="2" s="1"/>
  <c r="AL1804" i="2" s="1"/>
  <c r="AU1804" i="2" s="1"/>
  <c r="R1441" i="2"/>
  <c r="AE1440" i="2"/>
  <c r="AD1440" i="2"/>
  <c r="AG1440" i="2" s="1"/>
  <c r="AL1440" i="2" s="1"/>
  <c r="R345" i="2"/>
  <c r="AE344" i="2"/>
  <c r="AD344" i="2"/>
  <c r="AG344" i="2" s="1"/>
  <c r="AL344" i="2" s="1"/>
  <c r="AC1804" i="2" l="1"/>
  <c r="Y1804" i="2" s="1"/>
  <c r="Z1804" i="2" s="1"/>
  <c r="AC2169" i="2"/>
  <c r="Y2169" i="2" s="1"/>
  <c r="Z2169" i="2" s="1"/>
  <c r="AC344" i="2"/>
  <c r="Y344" i="2" s="1"/>
  <c r="Z344" i="2" s="1"/>
  <c r="AC1440" i="2"/>
  <c r="Y1440" i="2" s="1"/>
  <c r="Z1440" i="2" s="1"/>
  <c r="AC1075" i="2"/>
  <c r="Y1075" i="2" s="1"/>
  <c r="Z1075" i="2" s="1"/>
  <c r="AC709" i="2"/>
  <c r="Y709" i="2" s="1"/>
  <c r="Z709" i="2" s="1"/>
  <c r="R346" i="2"/>
  <c r="AE345" i="2"/>
  <c r="AD345" i="2"/>
  <c r="AG345" i="2" s="1"/>
  <c r="AL345" i="2" s="1"/>
  <c r="R1442" i="2"/>
  <c r="AE1441" i="2"/>
  <c r="AD1441" i="2"/>
  <c r="AG1441" i="2" s="1"/>
  <c r="AL1441" i="2" s="1"/>
  <c r="R1806" i="2"/>
  <c r="AE1805" i="2"/>
  <c r="AD1805" i="2"/>
  <c r="AG1805" i="2" s="1"/>
  <c r="AL1805" i="2" s="1"/>
  <c r="AU1805" i="2" s="1"/>
  <c r="R1077" i="2"/>
  <c r="AE1076" i="2"/>
  <c r="AD1076" i="2"/>
  <c r="AG1076" i="2" s="1"/>
  <c r="AL1076" i="2" s="1"/>
  <c r="AU1076" i="2" s="1"/>
  <c r="R2171" i="2"/>
  <c r="AE2170" i="2"/>
  <c r="AD2170" i="2"/>
  <c r="AG2170" i="2" s="1"/>
  <c r="AL2170" i="2" s="1"/>
  <c r="R711" i="2"/>
  <c r="AE710" i="2"/>
  <c r="AD710" i="2"/>
  <c r="AG710" i="2" s="1"/>
  <c r="AL710" i="2" s="1"/>
  <c r="AU710" i="2" s="1"/>
  <c r="AC710" i="2" l="1"/>
  <c r="Y710" i="2" s="1"/>
  <c r="Z710" i="2" s="1"/>
  <c r="AC1805" i="2"/>
  <c r="Y1805" i="2" s="1"/>
  <c r="Z1805" i="2" s="1"/>
  <c r="AC2170" i="2"/>
  <c r="Y2170" i="2" s="1"/>
  <c r="Z2170" i="2" s="1"/>
  <c r="AC1076" i="2"/>
  <c r="Y1076" i="2" s="1"/>
  <c r="Z1076" i="2" s="1"/>
  <c r="AC1441" i="2"/>
  <c r="Y1441" i="2" s="1"/>
  <c r="Z1441" i="2" s="1"/>
  <c r="AC345" i="2"/>
  <c r="Y345" i="2" s="1"/>
  <c r="Z345" i="2" s="1"/>
  <c r="R712" i="2"/>
  <c r="AE711" i="2"/>
  <c r="AC711" i="2" s="1"/>
  <c r="Y711" i="2" s="1"/>
  <c r="Z711" i="2" s="1"/>
  <c r="AD711" i="2"/>
  <c r="AG711" i="2" s="1"/>
  <c r="AL711" i="2" s="1"/>
  <c r="AU711" i="2" s="1"/>
  <c r="R2172" i="2"/>
  <c r="AE2171" i="2"/>
  <c r="AC2171" i="2" s="1"/>
  <c r="Y2171" i="2" s="1"/>
  <c r="Z2171" i="2" s="1"/>
  <c r="AD2171" i="2"/>
  <c r="AG2171" i="2" s="1"/>
  <c r="AL2171" i="2" s="1"/>
  <c r="R1078" i="2"/>
  <c r="AE1077" i="2"/>
  <c r="AC1077" i="2" s="1"/>
  <c r="Y1077" i="2" s="1"/>
  <c r="Z1077" i="2" s="1"/>
  <c r="AD1077" i="2"/>
  <c r="AG1077" i="2" s="1"/>
  <c r="AL1077" i="2" s="1"/>
  <c r="AU1077" i="2" s="1"/>
  <c r="R1807" i="2"/>
  <c r="AE1806" i="2"/>
  <c r="AC1806" i="2" s="1"/>
  <c r="Y1806" i="2" s="1"/>
  <c r="Z1806" i="2" s="1"/>
  <c r="AD1806" i="2"/>
  <c r="AG1806" i="2" s="1"/>
  <c r="AL1806" i="2" s="1"/>
  <c r="AU1806" i="2" s="1"/>
  <c r="R1443" i="2"/>
  <c r="AE1442" i="2"/>
  <c r="AC1442" i="2" s="1"/>
  <c r="Y1442" i="2" s="1"/>
  <c r="Z1442" i="2" s="1"/>
  <c r="AD1442" i="2"/>
  <c r="AG1442" i="2" s="1"/>
  <c r="AL1442" i="2" s="1"/>
  <c r="R347" i="2"/>
  <c r="AE346" i="2"/>
  <c r="AC346" i="2" s="1"/>
  <c r="Y346" i="2" s="1"/>
  <c r="Z346" i="2" s="1"/>
  <c r="AD346" i="2"/>
  <c r="AG346" i="2" s="1"/>
  <c r="AL346" i="2" s="1"/>
  <c r="R348" i="2" l="1"/>
  <c r="AE347" i="2"/>
  <c r="AD347" i="2"/>
  <c r="AG347" i="2" s="1"/>
  <c r="AL347" i="2" s="1"/>
  <c r="R1444" i="2"/>
  <c r="AE1443" i="2"/>
  <c r="AD1443" i="2"/>
  <c r="AG1443" i="2" s="1"/>
  <c r="AL1443" i="2" s="1"/>
  <c r="R1808" i="2"/>
  <c r="AE1807" i="2"/>
  <c r="AD1807" i="2"/>
  <c r="AG1807" i="2" s="1"/>
  <c r="AL1807" i="2" s="1"/>
  <c r="AU1807" i="2" s="1"/>
  <c r="R1079" i="2"/>
  <c r="AE1078" i="2"/>
  <c r="AD1078" i="2"/>
  <c r="AG1078" i="2" s="1"/>
  <c r="AL1078" i="2" s="1"/>
  <c r="AU1078" i="2" s="1"/>
  <c r="R2173" i="2"/>
  <c r="AE2172" i="2"/>
  <c r="AD2172" i="2"/>
  <c r="AG2172" i="2" s="1"/>
  <c r="AL2172" i="2" s="1"/>
  <c r="R713" i="2"/>
  <c r="AE712" i="2"/>
  <c r="AD712" i="2"/>
  <c r="AG712" i="2" s="1"/>
  <c r="AL712" i="2" s="1"/>
  <c r="AU712" i="2" s="1"/>
  <c r="AC712" i="2" l="1"/>
  <c r="Y712" i="2" s="1"/>
  <c r="Z712" i="2" s="1"/>
  <c r="AC1443" i="2"/>
  <c r="Y1443" i="2" s="1"/>
  <c r="Z1443" i="2" s="1"/>
  <c r="AC2172" i="2"/>
  <c r="Y2172" i="2" s="1"/>
  <c r="Z2172" i="2" s="1"/>
  <c r="AC1078" i="2"/>
  <c r="Y1078" i="2" s="1"/>
  <c r="Z1078" i="2" s="1"/>
  <c r="AC1807" i="2"/>
  <c r="Y1807" i="2" s="1"/>
  <c r="Z1807" i="2" s="1"/>
  <c r="AC347" i="2"/>
  <c r="Y347" i="2" s="1"/>
  <c r="Z347" i="2" s="1"/>
  <c r="R714" i="2"/>
  <c r="AE713" i="2"/>
  <c r="AD713" i="2"/>
  <c r="AG713" i="2" s="1"/>
  <c r="AL713" i="2" s="1"/>
  <c r="AU713" i="2" s="1"/>
  <c r="R2174" i="2"/>
  <c r="AE2173" i="2"/>
  <c r="AD2173" i="2"/>
  <c r="AG2173" i="2" s="1"/>
  <c r="AL2173" i="2" s="1"/>
  <c r="R1080" i="2"/>
  <c r="AE1079" i="2"/>
  <c r="AD1079" i="2"/>
  <c r="AG1079" i="2" s="1"/>
  <c r="AL1079" i="2" s="1"/>
  <c r="AU1079" i="2" s="1"/>
  <c r="R1809" i="2"/>
  <c r="AE1808" i="2"/>
  <c r="AD1808" i="2"/>
  <c r="AG1808" i="2" s="1"/>
  <c r="AL1808" i="2" s="1"/>
  <c r="R1445" i="2"/>
  <c r="AE1444" i="2"/>
  <c r="AD1444" i="2"/>
  <c r="AG1444" i="2" s="1"/>
  <c r="AL1444" i="2" s="1"/>
  <c r="R349" i="2"/>
  <c r="AE348" i="2"/>
  <c r="AD348" i="2"/>
  <c r="AG348" i="2" s="1"/>
  <c r="AL348" i="2" s="1"/>
  <c r="AU348" i="2" s="1"/>
  <c r="AC348" i="2" l="1"/>
  <c r="Y348" i="2" s="1"/>
  <c r="Z348" i="2" s="1"/>
  <c r="AC1079" i="2"/>
  <c r="Y1079" i="2" s="1"/>
  <c r="Z1079" i="2" s="1"/>
  <c r="AC1444" i="2"/>
  <c r="Y1444" i="2" s="1"/>
  <c r="Z1444" i="2" s="1"/>
  <c r="AC1808" i="2"/>
  <c r="Y1808" i="2" s="1"/>
  <c r="Z1808" i="2" s="1"/>
  <c r="AC2173" i="2"/>
  <c r="Y2173" i="2" s="1"/>
  <c r="Z2173" i="2" s="1"/>
  <c r="AC713" i="2"/>
  <c r="Y713" i="2" s="1"/>
  <c r="Z713" i="2" s="1"/>
  <c r="R350" i="2"/>
  <c r="AE349" i="2"/>
  <c r="AD349" i="2"/>
  <c r="AG349" i="2" s="1"/>
  <c r="AL349" i="2" s="1"/>
  <c r="AU349" i="2" s="1"/>
  <c r="R1446" i="2"/>
  <c r="AE1445" i="2"/>
  <c r="AD1445" i="2"/>
  <c r="AG1445" i="2" s="1"/>
  <c r="AL1445" i="2" s="1"/>
  <c r="R1810" i="2"/>
  <c r="AE1809" i="2"/>
  <c r="AD1809" i="2"/>
  <c r="AG1809" i="2" s="1"/>
  <c r="AL1809" i="2" s="1"/>
  <c r="AU1809" i="2" s="1"/>
  <c r="R1081" i="2"/>
  <c r="AE1080" i="2"/>
  <c r="AD1080" i="2"/>
  <c r="AG1080" i="2" s="1"/>
  <c r="AL1080" i="2" s="1"/>
  <c r="AU1080" i="2" s="1"/>
  <c r="R2175" i="2"/>
  <c r="AE2174" i="2"/>
  <c r="AD2174" i="2"/>
  <c r="AG2174" i="2" s="1"/>
  <c r="AL2174" i="2" s="1"/>
  <c r="AU2174" i="2" s="1"/>
  <c r="R715" i="2"/>
  <c r="AE714" i="2"/>
  <c r="AD714" i="2"/>
  <c r="AG714" i="2" s="1"/>
  <c r="AL714" i="2" s="1"/>
  <c r="AC714" i="2" l="1"/>
  <c r="Y714" i="2" s="1"/>
  <c r="Z714" i="2" s="1"/>
  <c r="AC1809" i="2"/>
  <c r="Y1809" i="2" s="1"/>
  <c r="Z1809" i="2" s="1"/>
  <c r="AC2174" i="2"/>
  <c r="Y2174" i="2" s="1"/>
  <c r="Z2174" i="2" s="1"/>
  <c r="AC1080" i="2"/>
  <c r="Y1080" i="2" s="1"/>
  <c r="Z1080" i="2" s="1"/>
  <c r="AC1445" i="2"/>
  <c r="Y1445" i="2" s="1"/>
  <c r="Z1445" i="2" s="1"/>
  <c r="AC349" i="2"/>
  <c r="Y349" i="2" s="1"/>
  <c r="Z349" i="2" s="1"/>
  <c r="R716" i="2"/>
  <c r="AE715" i="2"/>
  <c r="AC715" i="2" s="1"/>
  <c r="Y715" i="2" s="1"/>
  <c r="Z715" i="2" s="1"/>
  <c r="AD715" i="2"/>
  <c r="AG715" i="2" s="1"/>
  <c r="AL715" i="2" s="1"/>
  <c r="R2176" i="2"/>
  <c r="AE2175" i="2"/>
  <c r="AC2175" i="2" s="1"/>
  <c r="Y2175" i="2" s="1"/>
  <c r="Z2175" i="2" s="1"/>
  <c r="AD2175" i="2"/>
  <c r="AG2175" i="2" s="1"/>
  <c r="AL2175" i="2" s="1"/>
  <c r="AU2175" i="2" s="1"/>
  <c r="R1082" i="2"/>
  <c r="AE1081" i="2"/>
  <c r="AC1081" i="2" s="1"/>
  <c r="Y1081" i="2" s="1"/>
  <c r="Z1081" i="2" s="1"/>
  <c r="AD1081" i="2"/>
  <c r="AG1081" i="2" s="1"/>
  <c r="AL1081" i="2" s="1"/>
  <c r="AU1081" i="2" s="1"/>
  <c r="R1811" i="2"/>
  <c r="AE1810" i="2"/>
  <c r="AC1810" i="2" s="1"/>
  <c r="Y1810" i="2" s="1"/>
  <c r="Z1810" i="2" s="1"/>
  <c r="AD1810" i="2"/>
  <c r="AG1810" i="2" s="1"/>
  <c r="AL1810" i="2" s="1"/>
  <c r="AU1810" i="2" s="1"/>
  <c r="R1447" i="2"/>
  <c r="AE1446" i="2"/>
  <c r="AC1446" i="2" s="1"/>
  <c r="Y1446" i="2" s="1"/>
  <c r="Z1446" i="2" s="1"/>
  <c r="AD1446" i="2"/>
  <c r="AG1446" i="2" s="1"/>
  <c r="AL1446" i="2" s="1"/>
  <c r="R351" i="2"/>
  <c r="AE350" i="2"/>
  <c r="AC350" i="2" s="1"/>
  <c r="Y350" i="2" s="1"/>
  <c r="Z350" i="2" s="1"/>
  <c r="AD350" i="2"/>
  <c r="AG350" i="2" s="1"/>
  <c r="AL350" i="2" s="1"/>
  <c r="R352" i="2" l="1"/>
  <c r="AE351" i="2"/>
  <c r="AD351" i="2"/>
  <c r="AG351" i="2" s="1"/>
  <c r="AL351" i="2" s="1"/>
  <c r="R1448" i="2"/>
  <c r="AE1447" i="2"/>
  <c r="AD1447" i="2"/>
  <c r="AG1447" i="2" s="1"/>
  <c r="AL1447" i="2" s="1"/>
  <c r="R1812" i="2"/>
  <c r="AE1811" i="2"/>
  <c r="AD1811" i="2"/>
  <c r="AG1811" i="2" s="1"/>
  <c r="AL1811" i="2" s="1"/>
  <c r="AU1811" i="2" s="1"/>
  <c r="R1083" i="2"/>
  <c r="AE1082" i="2"/>
  <c r="AD1082" i="2"/>
  <c r="AG1082" i="2" s="1"/>
  <c r="AL1082" i="2" s="1"/>
  <c r="AU1082" i="2" s="1"/>
  <c r="R2177" i="2"/>
  <c r="AE2176" i="2"/>
  <c r="AD2176" i="2"/>
  <c r="AG2176" i="2" s="1"/>
  <c r="AL2176" i="2" s="1"/>
  <c r="AU2176" i="2" s="1"/>
  <c r="R717" i="2"/>
  <c r="AE716" i="2"/>
  <c r="AD716" i="2"/>
  <c r="AG716" i="2" s="1"/>
  <c r="AL716" i="2" s="1"/>
  <c r="AC2176" i="2" l="1"/>
  <c r="Y2176" i="2" s="1"/>
  <c r="Z2176" i="2" s="1"/>
  <c r="AC1447" i="2"/>
  <c r="Y1447" i="2" s="1"/>
  <c r="Z1447" i="2" s="1"/>
  <c r="AC716" i="2"/>
  <c r="Y716" i="2" s="1"/>
  <c r="Z716" i="2" s="1"/>
  <c r="AC1082" i="2"/>
  <c r="Y1082" i="2" s="1"/>
  <c r="Z1082" i="2" s="1"/>
  <c r="AC1811" i="2"/>
  <c r="Y1811" i="2" s="1"/>
  <c r="Z1811" i="2" s="1"/>
  <c r="AC351" i="2"/>
  <c r="Y351" i="2" s="1"/>
  <c r="Z351" i="2" s="1"/>
  <c r="R718" i="2"/>
  <c r="AE717" i="2"/>
  <c r="AD717" i="2"/>
  <c r="AG717" i="2" s="1"/>
  <c r="AL717" i="2" s="1"/>
  <c r="R2178" i="2"/>
  <c r="AE2177" i="2"/>
  <c r="AD2177" i="2"/>
  <c r="AG2177" i="2" s="1"/>
  <c r="AL2177" i="2" s="1"/>
  <c r="AU2177" i="2" s="1"/>
  <c r="R1084" i="2"/>
  <c r="AE1083" i="2"/>
  <c r="AD1083" i="2"/>
  <c r="AG1083" i="2" s="1"/>
  <c r="AL1083" i="2" s="1"/>
  <c r="AU1083" i="2" s="1"/>
  <c r="R1813" i="2"/>
  <c r="AE1812" i="2"/>
  <c r="AD1812" i="2"/>
  <c r="AG1812" i="2" s="1"/>
  <c r="AL1812" i="2" s="1"/>
  <c r="AU1812" i="2" s="1"/>
  <c r="R1449" i="2"/>
  <c r="AE1448" i="2"/>
  <c r="AD1448" i="2"/>
  <c r="AG1448" i="2" s="1"/>
  <c r="AL1448" i="2" s="1"/>
  <c r="R353" i="2"/>
  <c r="AE352" i="2"/>
  <c r="AD352" i="2"/>
  <c r="AG352" i="2" s="1"/>
  <c r="AL352" i="2" s="1"/>
  <c r="AC352" i="2" l="1"/>
  <c r="Y352" i="2" s="1"/>
  <c r="Z352" i="2" s="1"/>
  <c r="AC1083" i="2"/>
  <c r="Y1083" i="2" s="1"/>
  <c r="Z1083" i="2" s="1"/>
  <c r="AC1448" i="2"/>
  <c r="Y1448" i="2" s="1"/>
  <c r="Z1448" i="2" s="1"/>
  <c r="AC1812" i="2"/>
  <c r="Y1812" i="2" s="1"/>
  <c r="Z1812" i="2" s="1"/>
  <c r="AC2177" i="2"/>
  <c r="Y2177" i="2" s="1"/>
  <c r="Z2177" i="2" s="1"/>
  <c r="AC717" i="2"/>
  <c r="Y717" i="2" s="1"/>
  <c r="Z717" i="2" s="1"/>
  <c r="R354" i="2"/>
  <c r="AE353" i="2"/>
  <c r="AD353" i="2"/>
  <c r="AG353" i="2" s="1"/>
  <c r="AL353" i="2" s="1"/>
  <c r="R1450" i="2"/>
  <c r="AE1449" i="2"/>
  <c r="AD1449" i="2"/>
  <c r="AG1449" i="2" s="1"/>
  <c r="AL1449" i="2" s="1"/>
  <c r="R1814" i="2"/>
  <c r="AE1813" i="2"/>
  <c r="AD1813" i="2"/>
  <c r="AG1813" i="2" s="1"/>
  <c r="AL1813" i="2" s="1"/>
  <c r="AU1813" i="2" s="1"/>
  <c r="R1085" i="2"/>
  <c r="AE1084" i="2"/>
  <c r="AD1084" i="2"/>
  <c r="AG1084" i="2" s="1"/>
  <c r="AL1084" i="2" s="1"/>
  <c r="AU1084" i="2" s="1"/>
  <c r="R2179" i="2"/>
  <c r="AE2178" i="2"/>
  <c r="AD2178" i="2"/>
  <c r="AG2178" i="2" s="1"/>
  <c r="AL2178" i="2" s="1"/>
  <c r="R719" i="2"/>
  <c r="AE718" i="2"/>
  <c r="AD718" i="2"/>
  <c r="AG718" i="2" s="1"/>
  <c r="AL718" i="2" s="1"/>
  <c r="AC2178" i="2" l="1"/>
  <c r="Y2178" i="2" s="1"/>
  <c r="Z2178" i="2" s="1"/>
  <c r="AC1449" i="2"/>
  <c r="Y1449" i="2" s="1"/>
  <c r="Z1449" i="2" s="1"/>
  <c r="AC718" i="2"/>
  <c r="Y718" i="2" s="1"/>
  <c r="Z718" i="2" s="1"/>
  <c r="AC1084" i="2"/>
  <c r="Y1084" i="2" s="1"/>
  <c r="Z1084" i="2" s="1"/>
  <c r="AC1813" i="2"/>
  <c r="Y1813" i="2" s="1"/>
  <c r="Z1813" i="2" s="1"/>
  <c r="AC353" i="2"/>
  <c r="Y353" i="2" s="1"/>
  <c r="Z353" i="2" s="1"/>
  <c r="R720" i="2"/>
  <c r="AE719" i="2"/>
  <c r="AD719" i="2"/>
  <c r="AG719" i="2" s="1"/>
  <c r="AL719" i="2" s="1"/>
  <c r="R2180" i="2"/>
  <c r="AE2179" i="2"/>
  <c r="AD2179" i="2"/>
  <c r="AG2179" i="2" s="1"/>
  <c r="AL2179" i="2" s="1"/>
  <c r="R1086" i="2"/>
  <c r="AE1085" i="2"/>
  <c r="AD1085" i="2"/>
  <c r="AG1085" i="2" s="1"/>
  <c r="AL1085" i="2" s="1"/>
  <c r="R1815" i="2"/>
  <c r="AE1814" i="2"/>
  <c r="AD1814" i="2"/>
  <c r="AG1814" i="2" s="1"/>
  <c r="AL1814" i="2" s="1"/>
  <c r="AU1814" i="2" s="1"/>
  <c r="R1451" i="2"/>
  <c r="AE1450" i="2"/>
  <c r="AD1450" i="2"/>
  <c r="AG1450" i="2" s="1"/>
  <c r="AL1450" i="2" s="1"/>
  <c r="R355" i="2"/>
  <c r="AE354" i="2"/>
  <c r="AD354" i="2"/>
  <c r="AG354" i="2" s="1"/>
  <c r="AL354" i="2" s="1"/>
  <c r="AU354" i="2" s="1"/>
  <c r="AC354" i="2" l="1"/>
  <c r="Y354" i="2" s="1"/>
  <c r="Z354" i="2" s="1"/>
  <c r="AC1085" i="2"/>
  <c r="Y1085" i="2" s="1"/>
  <c r="Z1085" i="2" s="1"/>
  <c r="AC1450" i="2"/>
  <c r="Y1450" i="2" s="1"/>
  <c r="Z1450" i="2" s="1"/>
  <c r="AC1814" i="2"/>
  <c r="Y1814" i="2" s="1"/>
  <c r="Z1814" i="2" s="1"/>
  <c r="AC2179" i="2"/>
  <c r="Y2179" i="2" s="1"/>
  <c r="Z2179" i="2" s="1"/>
  <c r="AC719" i="2"/>
  <c r="Y719" i="2" s="1"/>
  <c r="Z719" i="2" s="1"/>
  <c r="R356" i="2"/>
  <c r="AE355" i="2"/>
  <c r="AD355" i="2"/>
  <c r="AG355" i="2" s="1"/>
  <c r="AL355" i="2" s="1"/>
  <c r="AU355" i="2" s="1"/>
  <c r="R1452" i="2"/>
  <c r="AE1451" i="2"/>
  <c r="AD1451" i="2"/>
  <c r="AG1451" i="2" s="1"/>
  <c r="AL1451" i="2" s="1"/>
  <c r="R1816" i="2"/>
  <c r="AE1815" i="2"/>
  <c r="AD1815" i="2"/>
  <c r="AG1815" i="2" s="1"/>
  <c r="AL1815" i="2" s="1"/>
  <c r="AU1815" i="2" s="1"/>
  <c r="R1087" i="2"/>
  <c r="AE1086" i="2"/>
  <c r="AD1086" i="2"/>
  <c r="AG1086" i="2" s="1"/>
  <c r="AL1086" i="2" s="1"/>
  <c r="R2181" i="2"/>
  <c r="AE2180" i="2"/>
  <c r="AD2180" i="2"/>
  <c r="AG2180" i="2" s="1"/>
  <c r="AL2180" i="2" s="1"/>
  <c r="AU2180" i="2" s="1"/>
  <c r="R721" i="2"/>
  <c r="AE720" i="2"/>
  <c r="AD720" i="2"/>
  <c r="AG720" i="2" s="1"/>
  <c r="AL720" i="2" s="1"/>
  <c r="AC2180" i="2" l="1"/>
  <c r="Y2180" i="2" s="1"/>
  <c r="Z2180" i="2" s="1"/>
  <c r="AC1451" i="2"/>
  <c r="Y1451" i="2" s="1"/>
  <c r="Z1451" i="2" s="1"/>
  <c r="AC720" i="2"/>
  <c r="Y720" i="2" s="1"/>
  <c r="Z720" i="2" s="1"/>
  <c r="AC1086" i="2"/>
  <c r="Y1086" i="2" s="1"/>
  <c r="Z1086" i="2" s="1"/>
  <c r="AC1815" i="2"/>
  <c r="Y1815" i="2" s="1"/>
  <c r="Z1815" i="2" s="1"/>
  <c r="AC355" i="2"/>
  <c r="Y355" i="2" s="1"/>
  <c r="Z355" i="2" s="1"/>
  <c r="R722" i="2"/>
  <c r="AE721" i="2"/>
  <c r="AD721" i="2"/>
  <c r="AG721" i="2" s="1"/>
  <c r="AL721" i="2" s="1"/>
  <c r="R2182" i="2"/>
  <c r="AE2181" i="2"/>
  <c r="AD2181" i="2"/>
  <c r="AG2181" i="2" s="1"/>
  <c r="AL2181" i="2" s="1"/>
  <c r="AU2181" i="2" s="1"/>
  <c r="R1088" i="2"/>
  <c r="AE1087" i="2"/>
  <c r="AD1087" i="2"/>
  <c r="AG1087" i="2" s="1"/>
  <c r="AL1087" i="2" s="1"/>
  <c r="R1817" i="2"/>
  <c r="AE1816" i="2"/>
  <c r="AD1816" i="2"/>
  <c r="AG1816" i="2" s="1"/>
  <c r="AL1816" i="2" s="1"/>
  <c r="AU1816" i="2" s="1"/>
  <c r="R1453" i="2"/>
  <c r="AE1452" i="2"/>
  <c r="AD1452" i="2"/>
  <c r="AG1452" i="2" s="1"/>
  <c r="AL1452" i="2" s="1"/>
  <c r="R357" i="2"/>
  <c r="AE356" i="2"/>
  <c r="AD356" i="2"/>
  <c r="AG356" i="2" s="1"/>
  <c r="AL356" i="2" s="1"/>
  <c r="AU356" i="2" s="1"/>
  <c r="AC356" i="2" l="1"/>
  <c r="Y356" i="2" s="1"/>
  <c r="Z356" i="2" s="1"/>
  <c r="AC1087" i="2"/>
  <c r="Y1087" i="2" s="1"/>
  <c r="Z1087" i="2" s="1"/>
  <c r="AC1452" i="2"/>
  <c r="Y1452" i="2" s="1"/>
  <c r="Z1452" i="2" s="1"/>
  <c r="AC1816" i="2"/>
  <c r="Y1816" i="2" s="1"/>
  <c r="Z1816" i="2" s="1"/>
  <c r="AC2181" i="2"/>
  <c r="Y2181" i="2" s="1"/>
  <c r="Z2181" i="2" s="1"/>
  <c r="AC721" i="2"/>
  <c r="Y721" i="2" s="1"/>
  <c r="Z721" i="2" s="1"/>
  <c r="R358" i="2"/>
  <c r="AE357" i="2"/>
  <c r="AD357" i="2"/>
  <c r="AG357" i="2" s="1"/>
  <c r="AL357" i="2" s="1"/>
  <c r="AU357" i="2" s="1"/>
  <c r="R1454" i="2"/>
  <c r="AE1453" i="2"/>
  <c r="AD1453" i="2"/>
  <c r="AG1453" i="2" s="1"/>
  <c r="AL1453" i="2" s="1"/>
  <c r="AU1453" i="2" s="1"/>
  <c r="R1818" i="2"/>
  <c r="AE1817" i="2"/>
  <c r="AD1817" i="2"/>
  <c r="AG1817" i="2" s="1"/>
  <c r="AL1817" i="2" s="1"/>
  <c r="AU1817" i="2" s="1"/>
  <c r="R1089" i="2"/>
  <c r="AE1088" i="2"/>
  <c r="AD1088" i="2"/>
  <c r="AG1088" i="2" s="1"/>
  <c r="AL1088" i="2" s="1"/>
  <c r="R2183" i="2"/>
  <c r="AE2182" i="2"/>
  <c r="AD2182" i="2"/>
  <c r="AG2182" i="2" s="1"/>
  <c r="AL2182" i="2" s="1"/>
  <c r="R723" i="2"/>
  <c r="AE722" i="2"/>
  <c r="AD722" i="2"/>
  <c r="AG722" i="2" s="1"/>
  <c r="AL722" i="2" s="1"/>
  <c r="AC722" i="2" l="1"/>
  <c r="Y722" i="2" s="1"/>
  <c r="Z722" i="2" s="1"/>
  <c r="AC1817" i="2"/>
  <c r="Y1817" i="2" s="1"/>
  <c r="Z1817" i="2" s="1"/>
  <c r="AC2182" i="2"/>
  <c r="Y2182" i="2" s="1"/>
  <c r="Z2182" i="2" s="1"/>
  <c r="AC1088" i="2"/>
  <c r="Y1088" i="2" s="1"/>
  <c r="Z1088" i="2" s="1"/>
  <c r="AC1453" i="2"/>
  <c r="Y1453" i="2" s="1"/>
  <c r="Z1453" i="2" s="1"/>
  <c r="AC357" i="2"/>
  <c r="Y357" i="2" s="1"/>
  <c r="Z357" i="2" s="1"/>
  <c r="R724" i="2"/>
  <c r="AE723" i="2"/>
  <c r="AD723" i="2"/>
  <c r="AG723" i="2" s="1"/>
  <c r="AL723" i="2" s="1"/>
  <c r="R2184" i="2"/>
  <c r="AE2183" i="2"/>
  <c r="AD2183" i="2"/>
  <c r="AG2183" i="2" s="1"/>
  <c r="AL2183" i="2" s="1"/>
  <c r="R1090" i="2"/>
  <c r="AE1089" i="2"/>
  <c r="AD1089" i="2"/>
  <c r="AG1089" i="2" s="1"/>
  <c r="AL1089" i="2" s="1"/>
  <c r="R1819" i="2"/>
  <c r="AE1818" i="2"/>
  <c r="AD1818" i="2"/>
  <c r="AG1818" i="2" s="1"/>
  <c r="AL1818" i="2" s="1"/>
  <c r="AU1818" i="2" s="1"/>
  <c r="R1455" i="2"/>
  <c r="AE1454" i="2"/>
  <c r="AD1454" i="2"/>
  <c r="AG1454" i="2" s="1"/>
  <c r="AL1454" i="2" s="1"/>
  <c r="R359" i="2"/>
  <c r="AE358" i="2"/>
  <c r="AD358" i="2"/>
  <c r="AG358" i="2" s="1"/>
  <c r="AL358" i="2" s="1"/>
  <c r="AU358" i="2" s="1"/>
  <c r="AC358" i="2" l="1"/>
  <c r="Y358" i="2" s="1"/>
  <c r="Z358" i="2" s="1"/>
  <c r="AC1089" i="2"/>
  <c r="Y1089" i="2" s="1"/>
  <c r="Z1089" i="2" s="1"/>
  <c r="AC1454" i="2"/>
  <c r="Y1454" i="2" s="1"/>
  <c r="Z1454" i="2" s="1"/>
  <c r="AC1818" i="2"/>
  <c r="Y1818" i="2" s="1"/>
  <c r="Z1818" i="2" s="1"/>
  <c r="AC2183" i="2"/>
  <c r="Y2183" i="2" s="1"/>
  <c r="Z2183" i="2" s="1"/>
  <c r="AC723" i="2"/>
  <c r="Y723" i="2" s="1"/>
  <c r="Z723" i="2" s="1"/>
  <c r="R360" i="2"/>
  <c r="AE359" i="2"/>
  <c r="AD359" i="2"/>
  <c r="AG359" i="2" s="1"/>
  <c r="AL359" i="2" s="1"/>
  <c r="AU359" i="2" s="1"/>
  <c r="R1456" i="2"/>
  <c r="AE1455" i="2"/>
  <c r="AD1455" i="2"/>
  <c r="AG1455" i="2" s="1"/>
  <c r="AL1455" i="2" s="1"/>
  <c r="R1820" i="2"/>
  <c r="AE1819" i="2"/>
  <c r="AD1819" i="2"/>
  <c r="AG1819" i="2" s="1"/>
  <c r="AL1819" i="2" s="1"/>
  <c r="AU1819" i="2" s="1"/>
  <c r="R1091" i="2"/>
  <c r="AE1090" i="2"/>
  <c r="AD1090" i="2"/>
  <c r="AG1090" i="2" s="1"/>
  <c r="AL1090" i="2" s="1"/>
  <c r="AU1090" i="2" s="1"/>
  <c r="R2185" i="2"/>
  <c r="AE2184" i="2"/>
  <c r="AD2184" i="2"/>
  <c r="AG2184" i="2" s="1"/>
  <c r="AL2184" i="2" s="1"/>
  <c r="R725" i="2"/>
  <c r="AE724" i="2"/>
  <c r="AD724" i="2"/>
  <c r="AG724" i="2" s="1"/>
  <c r="AL724" i="2" s="1"/>
  <c r="AC1090" i="2" l="1"/>
  <c r="Y1090" i="2" s="1"/>
  <c r="Z1090" i="2" s="1"/>
  <c r="AC359" i="2"/>
  <c r="Y359" i="2" s="1"/>
  <c r="Z359" i="2" s="1"/>
  <c r="AC724" i="2"/>
  <c r="Y724" i="2" s="1"/>
  <c r="Z724" i="2" s="1"/>
  <c r="AC2184" i="2"/>
  <c r="Y2184" i="2" s="1"/>
  <c r="Z2184" i="2" s="1"/>
  <c r="AC1819" i="2"/>
  <c r="Y1819" i="2" s="1"/>
  <c r="Z1819" i="2" s="1"/>
  <c r="AC1455" i="2"/>
  <c r="Y1455" i="2" s="1"/>
  <c r="Z1455" i="2" s="1"/>
  <c r="R726" i="2"/>
  <c r="AE725" i="2"/>
  <c r="AD725" i="2"/>
  <c r="AG725" i="2" s="1"/>
  <c r="AL725" i="2" s="1"/>
  <c r="R2186" i="2"/>
  <c r="AE2185" i="2"/>
  <c r="AD2185" i="2"/>
  <c r="AG2185" i="2" s="1"/>
  <c r="AL2185" i="2" s="1"/>
  <c r="R1092" i="2"/>
  <c r="AE1091" i="2"/>
  <c r="AD1091" i="2"/>
  <c r="AG1091" i="2" s="1"/>
  <c r="AL1091" i="2" s="1"/>
  <c r="AU1091" i="2" s="1"/>
  <c r="R1821" i="2"/>
  <c r="AE1820" i="2"/>
  <c r="AD1820" i="2"/>
  <c r="AG1820" i="2" s="1"/>
  <c r="AL1820" i="2" s="1"/>
  <c r="AU1820" i="2" s="1"/>
  <c r="R1457" i="2"/>
  <c r="AE1456" i="2"/>
  <c r="AD1456" i="2"/>
  <c r="AG1456" i="2" s="1"/>
  <c r="AL1456" i="2" s="1"/>
  <c r="R361" i="2"/>
  <c r="AE360" i="2"/>
  <c r="AD360" i="2"/>
  <c r="AG360" i="2" s="1"/>
  <c r="AL360" i="2" s="1"/>
  <c r="AU360" i="2" s="1"/>
  <c r="AC1456" i="2" l="1"/>
  <c r="Y1456" i="2" s="1"/>
  <c r="Z1456" i="2" s="1"/>
  <c r="AC2185" i="2"/>
  <c r="Y2185" i="2" s="1"/>
  <c r="Z2185" i="2" s="1"/>
  <c r="AC360" i="2"/>
  <c r="Y360" i="2" s="1"/>
  <c r="Z360" i="2" s="1"/>
  <c r="AC1820" i="2"/>
  <c r="Y1820" i="2" s="1"/>
  <c r="Z1820" i="2" s="1"/>
  <c r="AC1091" i="2"/>
  <c r="Y1091" i="2" s="1"/>
  <c r="Z1091" i="2" s="1"/>
  <c r="AC725" i="2"/>
  <c r="Y725" i="2" s="1"/>
  <c r="Z725" i="2" s="1"/>
  <c r="R362" i="2"/>
  <c r="AE361" i="2"/>
  <c r="AD361" i="2"/>
  <c r="AG361" i="2" s="1"/>
  <c r="AL361" i="2" s="1"/>
  <c r="AU361" i="2" s="1"/>
  <c r="R1458" i="2"/>
  <c r="AE1457" i="2"/>
  <c r="AD1457" i="2"/>
  <c r="AG1457" i="2" s="1"/>
  <c r="AL1457" i="2" s="1"/>
  <c r="R1822" i="2"/>
  <c r="AE1821" i="2"/>
  <c r="AD1821" i="2"/>
  <c r="AG1821" i="2" s="1"/>
  <c r="AL1821" i="2" s="1"/>
  <c r="AU1821" i="2" s="1"/>
  <c r="R1093" i="2"/>
  <c r="AE1092" i="2"/>
  <c r="AD1092" i="2"/>
  <c r="AG1092" i="2" s="1"/>
  <c r="AL1092" i="2" s="1"/>
  <c r="AU1092" i="2" s="1"/>
  <c r="R2187" i="2"/>
  <c r="AE2186" i="2"/>
  <c r="AD2186" i="2"/>
  <c r="AG2186" i="2" s="1"/>
  <c r="AL2186" i="2" s="1"/>
  <c r="AU2186" i="2" s="1"/>
  <c r="R727" i="2"/>
  <c r="AE726" i="2"/>
  <c r="AD726" i="2"/>
  <c r="AG726" i="2" s="1"/>
  <c r="AL726" i="2" s="1"/>
  <c r="AC2186" i="2" l="1"/>
  <c r="Y2186" i="2" s="1"/>
  <c r="Z2186" i="2" s="1"/>
  <c r="AC1457" i="2"/>
  <c r="Y1457" i="2" s="1"/>
  <c r="Z1457" i="2" s="1"/>
  <c r="AC361" i="2"/>
  <c r="Y361" i="2" s="1"/>
  <c r="Z361" i="2" s="1"/>
  <c r="AC726" i="2"/>
  <c r="Y726" i="2" s="1"/>
  <c r="Z726" i="2" s="1"/>
  <c r="AC1092" i="2"/>
  <c r="Y1092" i="2" s="1"/>
  <c r="Z1092" i="2" s="1"/>
  <c r="AC1821" i="2"/>
  <c r="Y1821" i="2" s="1"/>
  <c r="Z1821" i="2" s="1"/>
  <c r="R728" i="2"/>
  <c r="AE727" i="2"/>
  <c r="AD727" i="2"/>
  <c r="AG727" i="2" s="1"/>
  <c r="AL727" i="2" s="1"/>
  <c r="AU727" i="2" s="1"/>
  <c r="R2188" i="2"/>
  <c r="AE2187" i="2"/>
  <c r="AD2187" i="2"/>
  <c r="AG2187" i="2" s="1"/>
  <c r="AL2187" i="2" s="1"/>
  <c r="AU2187" i="2" s="1"/>
  <c r="R1094" i="2"/>
  <c r="AE1093" i="2"/>
  <c r="AD1093" i="2"/>
  <c r="AG1093" i="2" s="1"/>
  <c r="AL1093" i="2" s="1"/>
  <c r="AU1093" i="2" s="1"/>
  <c r="R1823" i="2"/>
  <c r="AE1822" i="2"/>
  <c r="AD1822" i="2"/>
  <c r="AG1822" i="2" s="1"/>
  <c r="AL1822" i="2" s="1"/>
  <c r="AU1822" i="2" s="1"/>
  <c r="R1459" i="2"/>
  <c r="AE1458" i="2"/>
  <c r="AD1458" i="2"/>
  <c r="AG1458" i="2" s="1"/>
  <c r="AL1458" i="2" s="1"/>
  <c r="R363" i="2"/>
  <c r="AE362" i="2"/>
  <c r="AD362" i="2"/>
  <c r="AG362" i="2" s="1"/>
  <c r="AL362" i="2" s="1"/>
  <c r="AU362" i="2" s="1"/>
  <c r="AC1822" i="2" l="1"/>
  <c r="Y1822" i="2" s="1"/>
  <c r="Z1822" i="2" s="1"/>
  <c r="AC362" i="2"/>
  <c r="Y362" i="2" s="1"/>
  <c r="Z362" i="2" s="1"/>
  <c r="AC1458" i="2"/>
  <c r="Y1458" i="2" s="1"/>
  <c r="Z1458" i="2" s="1"/>
  <c r="AC1093" i="2"/>
  <c r="Y1093" i="2" s="1"/>
  <c r="Z1093" i="2" s="1"/>
  <c r="AC2187" i="2"/>
  <c r="Y2187" i="2" s="1"/>
  <c r="Z2187" i="2" s="1"/>
  <c r="AC727" i="2"/>
  <c r="Y727" i="2" s="1"/>
  <c r="Z727" i="2" s="1"/>
  <c r="R364" i="2"/>
  <c r="AE363" i="2"/>
  <c r="AD363" i="2"/>
  <c r="AG363" i="2" s="1"/>
  <c r="AL363" i="2" s="1"/>
  <c r="AU363" i="2" s="1"/>
  <c r="R1460" i="2"/>
  <c r="AE1459" i="2"/>
  <c r="AD1459" i="2"/>
  <c r="AG1459" i="2" s="1"/>
  <c r="AL1459" i="2" s="1"/>
  <c r="AU1459" i="2" s="1"/>
  <c r="R1824" i="2"/>
  <c r="AE1823" i="2"/>
  <c r="AD1823" i="2"/>
  <c r="AG1823" i="2" s="1"/>
  <c r="AL1823" i="2" s="1"/>
  <c r="AU1823" i="2" s="1"/>
  <c r="R1095" i="2"/>
  <c r="AE1094" i="2"/>
  <c r="AD1094" i="2"/>
  <c r="AG1094" i="2" s="1"/>
  <c r="AL1094" i="2" s="1"/>
  <c r="AU1094" i="2" s="1"/>
  <c r="R2189" i="2"/>
  <c r="AE2188" i="2"/>
  <c r="AD2188" i="2"/>
  <c r="AG2188" i="2" s="1"/>
  <c r="AL2188" i="2" s="1"/>
  <c r="R729" i="2"/>
  <c r="AE728" i="2"/>
  <c r="AD728" i="2"/>
  <c r="AG728" i="2" s="1"/>
  <c r="AL728" i="2" s="1"/>
  <c r="AU728" i="2" s="1"/>
  <c r="AC2188" i="2" l="1"/>
  <c r="Y2188" i="2" s="1"/>
  <c r="Z2188" i="2" s="1"/>
  <c r="AC1823" i="2"/>
  <c r="Y1823" i="2" s="1"/>
  <c r="Z1823" i="2" s="1"/>
  <c r="AC363" i="2"/>
  <c r="Y363" i="2" s="1"/>
  <c r="Z363" i="2" s="1"/>
  <c r="AC728" i="2"/>
  <c r="Y728" i="2" s="1"/>
  <c r="Z728" i="2" s="1"/>
  <c r="AC1094" i="2"/>
  <c r="Y1094" i="2" s="1"/>
  <c r="Z1094" i="2" s="1"/>
  <c r="AC1459" i="2"/>
  <c r="Y1459" i="2" s="1"/>
  <c r="Z1459" i="2" s="1"/>
  <c r="R730" i="2"/>
  <c r="AE729" i="2"/>
  <c r="AD729" i="2"/>
  <c r="AG729" i="2" s="1"/>
  <c r="AL729" i="2" s="1"/>
  <c r="AU729" i="2" s="1"/>
  <c r="R2190" i="2"/>
  <c r="AE2189" i="2"/>
  <c r="AD2189" i="2"/>
  <c r="AG2189" i="2" s="1"/>
  <c r="AL2189" i="2" s="1"/>
  <c r="R1096" i="2"/>
  <c r="AE1095" i="2"/>
  <c r="AD1095" i="2"/>
  <c r="AG1095" i="2" s="1"/>
  <c r="AL1095" i="2" s="1"/>
  <c r="AU1095" i="2" s="1"/>
  <c r="R1825" i="2"/>
  <c r="AE1824" i="2"/>
  <c r="AD1824" i="2"/>
  <c r="AG1824" i="2" s="1"/>
  <c r="AL1824" i="2" s="1"/>
  <c r="AU1824" i="2" s="1"/>
  <c r="R1461" i="2"/>
  <c r="AE1460" i="2"/>
  <c r="AD1460" i="2"/>
  <c r="AG1460" i="2" s="1"/>
  <c r="AL1460" i="2" s="1"/>
  <c r="R365" i="2"/>
  <c r="AE364" i="2"/>
  <c r="AD364" i="2"/>
  <c r="AG364" i="2" s="1"/>
  <c r="AL364" i="2" s="1"/>
  <c r="AC1460" i="2" l="1"/>
  <c r="Y1460" i="2" s="1"/>
  <c r="Z1460" i="2" s="1"/>
  <c r="AC1095" i="2"/>
  <c r="Y1095" i="2" s="1"/>
  <c r="Z1095" i="2" s="1"/>
  <c r="AC729" i="2"/>
  <c r="Y729" i="2" s="1"/>
  <c r="Z729" i="2" s="1"/>
  <c r="AC364" i="2"/>
  <c r="Y364" i="2" s="1"/>
  <c r="Z364" i="2" s="1"/>
  <c r="AC1824" i="2"/>
  <c r="Y1824" i="2" s="1"/>
  <c r="Z1824" i="2" s="1"/>
  <c r="AC2189" i="2"/>
  <c r="Y2189" i="2" s="1"/>
  <c r="Z2189" i="2" s="1"/>
  <c r="R366" i="2"/>
  <c r="AE365" i="2"/>
  <c r="AD365" i="2"/>
  <c r="AG365" i="2" s="1"/>
  <c r="AL365" i="2" s="1"/>
  <c r="AE1461" i="2"/>
  <c r="AD1461" i="2"/>
  <c r="AG1461" i="2" s="1"/>
  <c r="AL1461" i="2" s="1"/>
  <c r="R1826" i="2"/>
  <c r="AE1825" i="2"/>
  <c r="AD1825" i="2"/>
  <c r="AG1825" i="2" s="1"/>
  <c r="AL1825" i="2" s="1"/>
  <c r="R1097" i="2"/>
  <c r="AE1096" i="2"/>
  <c r="AD1096" i="2"/>
  <c r="AG1096" i="2" s="1"/>
  <c r="AL1096" i="2" s="1"/>
  <c r="AU1096" i="2" s="1"/>
  <c r="R2191" i="2"/>
  <c r="AE2190" i="2"/>
  <c r="AD2190" i="2"/>
  <c r="AG2190" i="2" s="1"/>
  <c r="AL2190" i="2" s="1"/>
  <c r="AU2190" i="2" s="1"/>
  <c r="R731" i="2"/>
  <c r="AE730" i="2"/>
  <c r="AD730" i="2"/>
  <c r="AG730" i="2" s="1"/>
  <c r="AL730" i="2" s="1"/>
  <c r="AU730" i="2" s="1"/>
  <c r="R732" i="2" l="1"/>
  <c r="AE731" i="2"/>
  <c r="AD731" i="2"/>
  <c r="AG731" i="2" s="1"/>
  <c r="AL731" i="2" s="1"/>
  <c r="R2192" i="2"/>
  <c r="AE2191" i="2"/>
  <c r="AD2191" i="2"/>
  <c r="AG2191" i="2" s="1"/>
  <c r="AL2191" i="2" s="1"/>
  <c r="AU2191" i="2" s="1"/>
  <c r="AE1097" i="2"/>
  <c r="AD1097" i="2"/>
  <c r="AG1097" i="2" s="1"/>
  <c r="AL1097" i="2" s="1"/>
  <c r="AU1097" i="2" s="1"/>
  <c r="AE1826" i="2"/>
  <c r="AC1826" i="2" s="1"/>
  <c r="Y1826" i="2" s="1"/>
  <c r="Z1826" i="2" s="1"/>
  <c r="AD1826" i="2"/>
  <c r="AG1826" i="2" s="1"/>
  <c r="AL1826" i="2" s="1"/>
  <c r="AU1826" i="2" s="1"/>
  <c r="AC365" i="2"/>
  <c r="Y365" i="2" s="1"/>
  <c r="Z365" i="2" s="1"/>
  <c r="AC730" i="2"/>
  <c r="Y730" i="2" s="1"/>
  <c r="Z730" i="2" s="1"/>
  <c r="AC2190" i="2"/>
  <c r="Y2190" i="2" s="1"/>
  <c r="Z2190" i="2" s="1"/>
  <c r="AC1096" i="2"/>
  <c r="Y1096" i="2" s="1"/>
  <c r="Z1096" i="2" s="1"/>
  <c r="AC1825" i="2"/>
  <c r="Y1825" i="2" s="1"/>
  <c r="Z1825" i="2" s="1"/>
  <c r="AC1461" i="2"/>
  <c r="Y1461" i="2" s="1"/>
  <c r="Z1461" i="2" s="1"/>
  <c r="AE366" i="2"/>
  <c r="AD366" i="2"/>
  <c r="AG366" i="2" s="1"/>
  <c r="AL366" i="2" s="1"/>
  <c r="AC366" i="2" l="1"/>
  <c r="Y366" i="2" s="1"/>
  <c r="Z366" i="2" s="1"/>
  <c r="AC2191" i="2"/>
  <c r="Y2191" i="2" s="1"/>
  <c r="Z2191" i="2" s="1"/>
  <c r="AC731" i="2"/>
  <c r="Y731" i="2" s="1"/>
  <c r="Z731" i="2" s="1"/>
  <c r="AC1097" i="2"/>
  <c r="Y1097" i="2" s="1"/>
  <c r="Z1097" i="2" s="1"/>
  <c r="AE2192" i="2"/>
  <c r="AD2192" i="2"/>
  <c r="AG2192" i="2" s="1"/>
  <c r="AL2192" i="2" s="1"/>
  <c r="AU2192" i="2" s="1"/>
  <c r="AE732" i="2"/>
  <c r="AD732" i="2"/>
  <c r="AG732" i="2" s="1"/>
  <c r="AL732" i="2" s="1"/>
  <c r="AC2192" i="2" l="1"/>
  <c r="Y2192" i="2" s="1"/>
  <c r="Z2192" i="2" s="1"/>
  <c r="M20" i="2"/>
  <c r="M68" i="2"/>
  <c r="M8" i="2"/>
  <c r="M56" i="2"/>
  <c r="M32" i="2"/>
  <c r="M44" i="2"/>
  <c r="M9" i="2"/>
  <c r="M33" i="2"/>
  <c r="M45" i="2"/>
  <c r="M57" i="2"/>
  <c r="M69" i="2"/>
  <c r="M21" i="2"/>
  <c r="M58" i="2"/>
  <c r="M10" i="2"/>
  <c r="M34" i="2"/>
  <c r="M46" i="2"/>
  <c r="M22" i="2"/>
  <c r="M70" i="2"/>
  <c r="M47" i="2"/>
  <c r="M35" i="2"/>
  <c r="M11" i="2"/>
  <c r="M23" i="2"/>
  <c r="M71" i="2"/>
  <c r="M59" i="2"/>
  <c r="M48" i="2"/>
  <c r="M36" i="2"/>
  <c r="M12" i="2"/>
  <c r="M72" i="2"/>
  <c r="M60" i="2"/>
  <c r="M24" i="2"/>
  <c r="M37" i="2"/>
  <c r="M13" i="2"/>
  <c r="M49" i="2"/>
  <c r="M61" i="2"/>
  <c r="M25" i="2"/>
  <c r="M73" i="2"/>
  <c r="AC732" i="2"/>
  <c r="Y732" i="2" s="1"/>
  <c r="Z732" i="2" s="1"/>
  <c r="K44" i="2" l="1"/>
  <c r="E44" i="1" s="1"/>
  <c r="K56" i="2"/>
  <c r="E56" i="1" s="1"/>
  <c r="K32" i="2"/>
  <c r="E32" i="1" s="1"/>
  <c r="K8" i="2"/>
  <c r="E8" i="1" s="1"/>
  <c r="K20" i="2"/>
  <c r="E20" i="1" s="1"/>
  <c r="K68" i="2"/>
  <c r="E68" i="1" s="1"/>
  <c r="K57" i="2"/>
  <c r="E57" i="1" s="1"/>
  <c r="K9" i="2"/>
  <c r="E9" i="1" s="1"/>
  <c r="K69" i="2"/>
  <c r="E69" i="1" s="1"/>
  <c r="K45" i="2"/>
  <c r="E45" i="1" s="1"/>
  <c r="K33" i="2"/>
  <c r="E33" i="1" s="1"/>
  <c r="K21" i="2"/>
  <c r="E21" i="1" s="1"/>
  <c r="K10" i="2"/>
  <c r="E10" i="1" s="1"/>
  <c r="K70" i="2"/>
  <c r="E70" i="1" s="1"/>
  <c r="K46" i="2"/>
  <c r="E46" i="1" s="1"/>
  <c r="K22" i="2"/>
  <c r="E22" i="1" s="1"/>
  <c r="K58" i="2"/>
  <c r="E58" i="1" s="1"/>
  <c r="K34" i="2"/>
  <c r="E34" i="1" s="1"/>
  <c r="K47" i="2"/>
  <c r="E47" i="1" s="1"/>
  <c r="K59" i="2"/>
  <c r="E59" i="1" s="1"/>
  <c r="K35" i="2"/>
  <c r="E35" i="1" s="1"/>
  <c r="K71" i="2"/>
  <c r="E71" i="1" s="1"/>
  <c r="K11" i="2"/>
  <c r="E11" i="1" s="1"/>
  <c r="K23" i="2"/>
  <c r="E23" i="1" s="1"/>
  <c r="K48" i="2"/>
  <c r="E48" i="1" s="1"/>
  <c r="K24" i="2"/>
  <c r="E24" i="1" s="1"/>
  <c r="K12" i="2"/>
  <c r="E12" i="1" s="1"/>
  <c r="K72" i="2"/>
  <c r="E72" i="1" s="1"/>
  <c r="K60" i="2"/>
  <c r="E60" i="1" s="1"/>
  <c r="K36" i="2"/>
  <c r="E36" i="1" s="1"/>
  <c r="K49" i="2"/>
  <c r="E49" i="1" s="1"/>
  <c r="K37" i="2"/>
  <c r="E37" i="1" s="1"/>
  <c r="K73" i="2"/>
  <c r="E73" i="1" s="1"/>
  <c r="K13" i="2"/>
  <c r="E13" i="1" s="1"/>
  <c r="K61" i="2"/>
  <c r="E61" i="1" s="1"/>
  <c r="K25" i="2"/>
  <c r="E25" i="1" s="1"/>
</calcChain>
</file>

<file path=xl/sharedStrings.xml><?xml version="1.0" encoding="utf-8"?>
<sst xmlns="http://schemas.openxmlformats.org/spreadsheetml/2006/main" count="13194" uniqueCount="55">
  <si>
    <t>Year</t>
  </si>
  <si>
    <t>Month</t>
  </si>
  <si>
    <t>Temperature (°C)</t>
  </si>
  <si>
    <t>Rainfall (mm)</t>
  </si>
  <si>
    <t>Pet (mm)</t>
  </si>
  <si>
    <t>Plant residuals (t C / ha)</t>
  </si>
  <si>
    <t>FYM (t C / ha)</t>
  </si>
  <si>
    <t>Soil cover (1 covered, 0 fallov)</t>
  </si>
  <si>
    <t>Notes</t>
  </si>
  <si>
    <t>ToCompare</t>
  </si>
  <si>
    <t>P(t0)</t>
  </si>
  <si>
    <t xml:space="preserve">annual NPP </t>
  </si>
  <si>
    <t>monthly distribution of plant inputs arable class</t>
  </si>
  <si>
    <t>JAN</t>
  </si>
  <si>
    <t>no manure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</si>
  <si>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</si>
  <si>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</si>
  <si>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</si>
  <si>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</si>
  <si>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</si>
  <si>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</si>
  <si>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</si>
  <si>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</si>
  <si>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</si>
  <si>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</si>
  <si>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</si>
  <si>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temp</t>
  </si>
  <si>
    <t>sum prcp</t>
  </si>
  <si>
    <t>Et (Hargr.-Sam.)</t>
  </si>
  <si>
    <t>ET from GLEAM</t>
  </si>
  <si>
    <t>Et (Thorntwaithe)</t>
  </si>
  <si>
    <r>
      <rPr>
        <sz val="11"/>
        <color rgb="FF000000"/>
        <rFont val="Calibri"/>
        <family val="2"/>
        <charset val="1"/>
      </rPr>
      <t xml:space="preserve">ET according to </t>
    </r>
    <r>
      <rPr>
        <sz val="10"/>
        <color rgb="FF000000"/>
        <rFont val="Arial"/>
        <family val="2"/>
        <charset val="1"/>
      </rPr>
      <t>Hargreaves-Samani</t>
    </r>
  </si>
  <si>
    <t>day in year</t>
  </si>
  <si>
    <t>ETo</t>
  </si>
  <si>
    <t>Eto corr</t>
  </si>
  <si>
    <t>latent heat of vaporization</t>
  </si>
  <si>
    <t>k_rs</t>
  </si>
  <si>
    <t>Ra</t>
  </si>
  <si>
    <t>solar declination</t>
  </si>
  <si>
    <t>relative earth-sun distance</t>
  </si>
  <si>
    <t>latitude</t>
  </si>
  <si>
    <t>sunset hour angle</t>
  </si>
  <si>
    <t>Thornthwaite formula</t>
  </si>
  <si>
    <t>Daylight hours</t>
  </si>
  <si>
    <t>T</t>
  </si>
  <si>
    <t>yearly I</t>
  </si>
  <si>
    <t>yearly a</t>
  </si>
  <si>
    <t>daily I</t>
  </si>
  <si>
    <t>daily a</t>
  </si>
  <si>
    <t>PET (mm/day)</t>
  </si>
  <si>
    <t>TMAX</t>
  </si>
  <si>
    <t>TAVG</t>
  </si>
  <si>
    <t>TMIN</t>
  </si>
  <si>
    <t>PRCP</t>
  </si>
  <si>
    <t>SNWD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</si>
</sst>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\-??\ _€_-;_-@_-"/>
    <numFmt numFmtId="165" formatCode="yyyy\-mm\-dd"/>
  </numFmts>
  <fonts count="3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Border="0" applyProtection="0"/>
  </cellStyleXfs>
  <cellXfs count="10">
    <xf numFmtId="0" fontId="0" fillId="0" borderId="0" xfId="0"/>
    <xf numFmtId="2" fontId="0" fillId="0" borderId="0" xfId="0" applyNumberFormat="1"/>
    <xf numFmtId="2" fontId="2" fillId="0" borderId="0" xfId="1" applyNumberFormat="1" applyBorder="1" applyProtection="1"/>
    <xf numFmtId="0" fontId="0" fillId="0" borderId="0" xfId="0" applyAlignment="1">
      <alignment horizontal="center"/>
    </xf>
    <xf numFmtId="2" fontId="2" fillId="0" borderId="0" xfId="1" applyNumberFormat="1" applyBorder="1" applyAlignment="1" applyProtection="1">
      <alignment horizontal="center"/>
    </xf>
    <xf numFmtId="1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wrapText="1"/>
    </xf>
    <xf numFmtId="165" fontId="0" fillId="0" borderId="0" xfId="0" applyNumberFormat="1"/>
    <xf numFmtId="14" fontId="0" fillId="0" borderId="0" xfId="0" applyNumberForma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73"/>
  <sheetViews>
    <sheetView tabSelected="1" topLeftCell="F1" zoomScaleNormal="100" workbookViewId="0">
      <selection activeCell="R12" sqref="R12"/>
    </sheetView>
  </sheetViews>
  <sheetFormatPr defaultColWidth="8.5703125" defaultRowHeight="15"/>
  <cols>
    <col min="3" max="3" width="16.42578125" style="1" customWidth="1"/>
    <col min="4" max="4" width="13.140625" style="1" customWidth="1"/>
    <col min="5" max="5" width="8.85546875" style="1" customWidth="1"/>
    <col min="6" max="6" width="22.42578125" style="2" customWidth="1"/>
    <col min="7" max="7" width="13.140625" style="2" customWidth="1"/>
    <col min="8" max="8" width="28" customWidth="1"/>
    <col min="9" max="9" width="11.28515625" customWidth="1"/>
    <col min="11" max="11" width="13.42578125" customWidth="1"/>
    <col min="12" max="12" width="11.28515625" customWidth="1"/>
    <col min="13" max="13" width="18.5703125" customWidth="1"/>
  </cols>
  <sheetData>
    <row r="1" spans="1:17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7">
      <c r="A2">
        <v>2015</v>
      </c>
      <c r="B2" t="s">
        <v>13</v>
      </c>
      <c r="C2" s="1">
        <f>weather_kryvyj_rih!I2</f>
        <v>-1.6741935483870969</v>
      </c>
      <c r="D2" s="1">
        <f>weather_kryvyj_rih!J2</f>
        <v>21.1</v>
      </c>
      <c r="E2" s="1">
        <f>weather_kryvyj_rih!K2</f>
        <v>10.429637886732259</v>
      </c>
      <c r="F2" s="1">
        <f>$K$2*M2</f>
        <v>0</v>
      </c>
      <c r="G2" s="1">
        <v>0</v>
      </c>
      <c r="H2" s="5">
        <v>0</v>
      </c>
      <c r="I2" t="s">
        <v>14</v>
      </c>
      <c r="J2">
        <v>100.68491579774501</v>
      </c>
      <c r="K2">
        <v>1.8199671829430724</v>
      </c>
      <c r="L2">
        <v>0.40550000000000003</v>
      </c>
      <c r="M2" s="1">
        <v>0</v>
      </c>
    </row>
    <row r="3" spans="1:17">
      <c r="A3">
        <v>2015</v>
      </c>
      <c r="B3" t="s">
        <v>15</v>
      </c>
      <c r="C3" s="1">
        <f>weather_kryvyj_rih!I3</f>
        <v>-0.89642857142857135</v>
      </c>
      <c r="D3" s="1">
        <f>weather_kryvyj_rih!J3</f>
        <v>20.100000000000001</v>
      </c>
      <c r="E3" s="1">
        <f>weather_kryvyj_rih!K3</f>
        <v>18.61547302081696</v>
      </c>
      <c r="F3" s="1">
        <f t="shared" ref="F3:F14" si="0">$K$2*M3</f>
        <v>0</v>
      </c>
      <c r="G3" s="1">
        <v>0</v>
      </c>
      <c r="H3" s="5">
        <v>0</v>
      </c>
      <c r="M3" s="1">
        <v>0</v>
      </c>
      <c r="Q3" s="9"/>
    </row>
    <row r="4" spans="1:17">
      <c r="A4">
        <v>2015</v>
      </c>
      <c r="B4" t="s">
        <v>16</v>
      </c>
      <c r="C4" s="1">
        <f>weather_kryvyj_rih!I4</f>
        <v>4.6516129032258062</v>
      </c>
      <c r="D4" s="1">
        <f>weather_kryvyj_rih!J4</f>
        <v>35.800000000000004</v>
      </c>
      <c r="E4" s="1">
        <f>weather_kryvyj_rih!K4</f>
        <v>45.603833116562356</v>
      </c>
      <c r="F4" s="1">
        <f t="shared" si="0"/>
        <v>0</v>
      </c>
      <c r="G4" s="1">
        <v>0</v>
      </c>
      <c r="H4" s="5">
        <v>0</v>
      </c>
      <c r="M4" s="1">
        <v>0</v>
      </c>
      <c r="Q4" s="9"/>
    </row>
    <row r="5" spans="1:17">
      <c r="A5">
        <v>2015</v>
      </c>
      <c r="B5" t="s">
        <v>17</v>
      </c>
      <c r="C5" s="1">
        <f>weather_kryvyj_rih!I5</f>
        <v>9.0266666666666673</v>
      </c>
      <c r="D5" s="1">
        <f>weather_kryvyj_rih!J5</f>
        <v>67.5</v>
      </c>
      <c r="E5" s="1">
        <f>weather_kryvyj_rih!K5</f>
        <v>84.729145939701368</v>
      </c>
      <c r="F5" s="1">
        <f t="shared" si="0"/>
        <v>0.30332786382384536</v>
      </c>
      <c r="G5" s="1">
        <v>0</v>
      </c>
      <c r="H5" s="5">
        <v>1</v>
      </c>
      <c r="M5" s="1">
        <v>0.16666666666666666</v>
      </c>
      <c r="Q5" s="9"/>
    </row>
    <row r="6" spans="1:17">
      <c r="A6">
        <v>2015</v>
      </c>
      <c r="B6" t="s">
        <v>18</v>
      </c>
      <c r="C6" s="1">
        <f>weather_kryvyj_rih!I6</f>
        <v>16.467741935483872</v>
      </c>
      <c r="D6" s="1">
        <f>weather_kryvyj_rih!J6</f>
        <v>12.9</v>
      </c>
      <c r="E6" s="1">
        <f>weather_kryvyj_rih!K6</f>
        <v>135.26172454870135</v>
      </c>
      <c r="F6" s="1">
        <f t="shared" si="0"/>
        <v>0.30332786382384536</v>
      </c>
      <c r="G6" s="1">
        <v>0</v>
      </c>
      <c r="H6" s="5">
        <v>1</v>
      </c>
      <c r="M6" s="1">
        <v>0.16666666666666666</v>
      </c>
      <c r="Q6" s="9"/>
    </row>
    <row r="7" spans="1:17">
      <c r="A7">
        <v>2015</v>
      </c>
      <c r="B7" t="s">
        <v>19</v>
      </c>
      <c r="C7" s="1">
        <f>weather_kryvyj_rih!I7</f>
        <v>20.380000000000003</v>
      </c>
      <c r="D7" s="1">
        <f>weather_kryvyj_rih!J7</f>
        <v>70</v>
      </c>
      <c r="E7" s="1">
        <f>weather_kryvyj_rih!K7</f>
        <v>148.16816607581345</v>
      </c>
      <c r="F7" s="1">
        <f t="shared" si="0"/>
        <v>0.30332786382384536</v>
      </c>
      <c r="G7" s="1">
        <v>0</v>
      </c>
      <c r="H7" s="5">
        <v>1</v>
      </c>
      <c r="M7" s="1">
        <v>0.16666666666666666</v>
      </c>
      <c r="Q7" s="9"/>
    </row>
    <row r="8" spans="1:17">
      <c r="A8">
        <v>2015</v>
      </c>
      <c r="B8" t="s">
        <v>20</v>
      </c>
      <c r="C8" s="1">
        <f>weather_kryvyj_rih!I8</f>
        <v>22.445161290322581</v>
      </c>
      <c r="D8" s="1">
        <f>weather_kryvyj_rih!J8</f>
        <v>14.200000000000001</v>
      </c>
      <c r="E8" s="1">
        <f>weather_kryvyj_rih!K8</f>
        <v>168.24344306444152</v>
      </c>
      <c r="F8" s="1">
        <f t="shared" si="0"/>
        <v>0.90998359147153618</v>
      </c>
      <c r="G8" s="1">
        <v>0</v>
      </c>
      <c r="H8" s="5">
        <v>1</v>
      </c>
      <c r="M8" s="1">
        <v>0.5</v>
      </c>
    </row>
    <row r="9" spans="1:17">
      <c r="A9">
        <v>2015</v>
      </c>
      <c r="B9" t="s">
        <v>21</v>
      </c>
      <c r="C9" s="1">
        <f>weather_kryvyj_rih!I9</f>
        <v>22.609677419354838</v>
      </c>
      <c r="D9" s="1">
        <f>weather_kryvyj_rih!J9</f>
        <v>0</v>
      </c>
      <c r="E9" s="1">
        <f>weather_kryvyj_rih!K9</f>
        <v>150.79697922260223</v>
      </c>
      <c r="F9" s="1">
        <f t="shared" si="0"/>
        <v>0</v>
      </c>
      <c r="G9" s="1">
        <v>0</v>
      </c>
      <c r="H9" s="5">
        <v>0</v>
      </c>
      <c r="M9" s="1">
        <v>0</v>
      </c>
    </row>
    <row r="10" spans="1:17">
      <c r="A10">
        <v>2015</v>
      </c>
      <c r="B10" t="s">
        <v>22</v>
      </c>
      <c r="C10" s="1">
        <f>weather_kryvyj_rih!I10</f>
        <v>20.13666666666667</v>
      </c>
      <c r="D10" s="1">
        <f>weather_kryvyj_rih!J10</f>
        <v>0</v>
      </c>
      <c r="E10" s="1">
        <f>weather_kryvyj_rih!K10</f>
        <v>109.28002077619448</v>
      </c>
      <c r="F10" s="1">
        <f t="shared" si="0"/>
        <v>0</v>
      </c>
      <c r="G10" s="1">
        <v>0</v>
      </c>
      <c r="H10" s="5">
        <v>0</v>
      </c>
      <c r="M10" s="1">
        <v>0</v>
      </c>
    </row>
    <row r="11" spans="1:17">
      <c r="A11">
        <v>2015</v>
      </c>
      <c r="B11" t="s">
        <v>23</v>
      </c>
      <c r="C11" s="1">
        <f>weather_kryvyj_rih!I11</f>
        <v>7.9483870967741943</v>
      </c>
      <c r="D11" s="1">
        <f>weather_kryvyj_rih!J11</f>
        <v>2.3000000000000003</v>
      </c>
      <c r="E11" s="1">
        <f>weather_kryvyj_rih!K11</f>
        <v>45.80767388731352</v>
      </c>
      <c r="F11" s="1">
        <f t="shared" si="0"/>
        <v>0</v>
      </c>
      <c r="G11" s="1">
        <v>0</v>
      </c>
      <c r="H11" s="5">
        <v>0</v>
      </c>
      <c r="M11" s="1">
        <v>0</v>
      </c>
    </row>
    <row r="12" spans="1:17">
      <c r="A12">
        <v>2015</v>
      </c>
      <c r="B12" t="s">
        <v>24</v>
      </c>
      <c r="C12" s="1">
        <f>weather_kryvyj_rih!I12</f>
        <v>5.36</v>
      </c>
      <c r="D12" s="1">
        <f>weather_kryvyj_rih!J12</f>
        <v>37.6</v>
      </c>
      <c r="E12" s="1">
        <f>weather_kryvyj_rih!K12</f>
        <v>18.954094884506389</v>
      </c>
      <c r="F12" s="1">
        <f t="shared" si="0"/>
        <v>0</v>
      </c>
      <c r="G12" s="1">
        <v>0</v>
      </c>
      <c r="H12" s="5">
        <v>0</v>
      </c>
      <c r="M12" s="1">
        <v>0</v>
      </c>
    </row>
    <row r="13" spans="1:17">
      <c r="A13">
        <v>2015</v>
      </c>
      <c r="B13" t="s">
        <v>25</v>
      </c>
      <c r="C13" s="1">
        <f>weather_kryvyj_rih!I13</f>
        <v>0.80645161290322587</v>
      </c>
      <c r="D13" s="1">
        <f>weather_kryvyj_rih!J13</f>
        <v>6.6000000000000005</v>
      </c>
      <c r="E13" s="1">
        <f>weather_kryvyj_rih!K13</f>
        <v>12.861104237922207</v>
      </c>
      <c r="F13" s="1">
        <f t="shared" si="0"/>
        <v>0</v>
      </c>
      <c r="G13" s="1">
        <v>0</v>
      </c>
      <c r="H13" s="5">
        <v>0</v>
      </c>
      <c r="M13" s="1">
        <v>0</v>
      </c>
    </row>
    <row r="14" spans="1:17">
      <c r="A14">
        <f>A2+1</f>
        <v>2016</v>
      </c>
      <c r="B14" t="str">
        <f>B2</f>
        <v>JAN</v>
      </c>
      <c r="C14" s="1">
        <f>weather_kryvyj_rih!I14</f>
        <v>-5.9870967741935486</v>
      </c>
      <c r="D14" s="1">
        <f>weather_kryvyj_rih!J14</f>
        <v>48.300000000000004</v>
      </c>
      <c r="E14" s="1">
        <f>weather_kryvyj_rih!K14</f>
        <v>7.9508409543420457</v>
      </c>
      <c r="F14" s="1">
        <f>$K$2*$L$14/$L$2*M2</f>
        <v>0</v>
      </c>
      <c r="G14" s="1">
        <f>G2</f>
        <v>0</v>
      </c>
      <c r="H14" s="1">
        <f>H2</f>
        <v>0</v>
      </c>
      <c r="J14">
        <v>88.016479432563898</v>
      </c>
      <c r="L14">
        <v>0.34139999999999998</v>
      </c>
    </row>
    <row r="15" spans="1:17">
      <c r="A15">
        <f>A3+1</f>
        <v>2016</v>
      </c>
      <c r="B15" t="str">
        <f>B3</f>
        <v>FEB</v>
      </c>
      <c r="C15" s="1">
        <f>weather_kryvyj_rih!I15</f>
        <v>1.7517241379310347</v>
      </c>
      <c r="D15" s="1">
        <f>weather_kryvyj_rih!J15</f>
        <v>13.4</v>
      </c>
      <c r="E15" s="1">
        <f>weather_kryvyj_rih!K15</f>
        <v>23.083365158423462</v>
      </c>
      <c r="F15" s="1">
        <f t="shared" ref="F15:F25" si="1">$K$2*$L$14/$L$2*M3</f>
        <v>0</v>
      </c>
      <c r="G15" s="1">
        <f>G3</f>
        <v>0</v>
      </c>
      <c r="H15" s="1">
        <f>H3</f>
        <v>0</v>
      </c>
    </row>
    <row r="16" spans="1:17">
      <c r="A16">
        <f>A4+1</f>
        <v>2016</v>
      </c>
      <c r="B16" t="str">
        <f>B4</f>
        <v>MAR</v>
      </c>
      <c r="C16" s="1">
        <f>weather_kryvyj_rih!I16</f>
        <v>4.8967741935483877</v>
      </c>
      <c r="D16" s="1">
        <f>weather_kryvyj_rih!J16</f>
        <v>32</v>
      </c>
      <c r="E16" s="1">
        <f>weather_kryvyj_rih!K16</f>
        <v>45.820903230410892</v>
      </c>
      <c r="F16" s="1">
        <f t="shared" si="1"/>
        <v>0</v>
      </c>
      <c r="G16" s="1">
        <f>G4</f>
        <v>0</v>
      </c>
      <c r="H16" s="1">
        <f>H4</f>
        <v>0</v>
      </c>
    </row>
    <row r="17" spans="1:12">
      <c r="A17">
        <f>A5+1</f>
        <v>2016</v>
      </c>
      <c r="B17" t="str">
        <f>B5</f>
        <v>APR</v>
      </c>
      <c r="C17" s="1">
        <f>weather_kryvyj_rih!I17</f>
        <v>12.293333333333335</v>
      </c>
      <c r="D17" s="1">
        <f>weather_kryvyj_rih!J17</f>
        <v>31</v>
      </c>
      <c r="E17" s="1">
        <f>weather_kryvyj_rih!K17</f>
        <v>97.264706829890983</v>
      </c>
      <c r="F17" s="1">
        <f t="shared" si="1"/>
        <v>0.25537887227980466</v>
      </c>
      <c r="G17" s="1">
        <f>G5</f>
        <v>0</v>
      </c>
      <c r="H17" s="1">
        <f>H5</f>
        <v>1</v>
      </c>
    </row>
    <row r="18" spans="1:12">
      <c r="A18">
        <f>A6+1</f>
        <v>2016</v>
      </c>
      <c r="B18" t="str">
        <f>B6</f>
        <v>MAY</v>
      </c>
      <c r="C18" s="1">
        <f>weather_kryvyj_rih!I18</f>
        <v>15.574193548387099</v>
      </c>
      <c r="D18" s="1">
        <f>weather_kryvyj_rih!J18</f>
        <v>43.2</v>
      </c>
      <c r="E18" s="1">
        <f>weather_kryvyj_rih!K18</f>
        <v>122.17024002456012</v>
      </c>
      <c r="F18" s="1">
        <f t="shared" si="1"/>
        <v>0.25537887227980466</v>
      </c>
      <c r="G18" s="1">
        <f>G6</f>
        <v>0</v>
      </c>
      <c r="H18" s="1">
        <f>H6</f>
        <v>1</v>
      </c>
    </row>
    <row r="19" spans="1:12">
      <c r="A19">
        <f>A7+1</f>
        <v>2016</v>
      </c>
      <c r="B19" t="str">
        <f>B7</f>
        <v>JUN</v>
      </c>
      <c r="C19" s="1">
        <f>weather_kryvyj_rih!I19</f>
        <v>20.543333333333337</v>
      </c>
      <c r="D19" s="1">
        <f>weather_kryvyj_rih!J19</f>
        <v>38.1</v>
      </c>
      <c r="E19" s="1">
        <f>weather_kryvyj_rih!K19</f>
        <v>151.05552708371357</v>
      </c>
      <c r="F19" s="1">
        <f t="shared" si="1"/>
        <v>0.25537887227980466</v>
      </c>
      <c r="G19" s="1">
        <f>G7</f>
        <v>0</v>
      </c>
      <c r="H19" s="1">
        <f>H7</f>
        <v>1</v>
      </c>
    </row>
    <row r="20" spans="1:12">
      <c r="A20">
        <f>A8+1</f>
        <v>2016</v>
      </c>
      <c r="B20" t="str">
        <f>B8</f>
        <v>JUL</v>
      </c>
      <c r="C20" s="1">
        <f>weather_kryvyj_rih!I20</f>
        <v>23.112903225806452</v>
      </c>
      <c r="D20" s="1">
        <f>weather_kryvyj_rih!J20</f>
        <v>6.1000000000000005</v>
      </c>
      <c r="E20" s="1">
        <f>weather_kryvyj_rih!K20</f>
        <v>177.52017110289728</v>
      </c>
      <c r="F20" s="1">
        <f t="shared" si="1"/>
        <v>0.76613661683941403</v>
      </c>
      <c r="G20" s="1">
        <f>G8</f>
        <v>0</v>
      </c>
      <c r="H20" s="1">
        <f>H8</f>
        <v>1</v>
      </c>
    </row>
    <row r="21" spans="1:12">
      <c r="A21">
        <f>A9+1</f>
        <v>2016</v>
      </c>
      <c r="B21" t="str">
        <f>B9</f>
        <v>AUG</v>
      </c>
      <c r="C21" s="1">
        <f>weather_kryvyj_rih!I21</f>
        <v>22.858064516129033</v>
      </c>
      <c r="D21" s="1">
        <f>weather_kryvyj_rih!J21</f>
        <v>4.1000000000000005</v>
      </c>
      <c r="E21" s="1">
        <f>weather_kryvyj_rih!K21</f>
        <v>148.51353580904552</v>
      </c>
      <c r="F21" s="1">
        <f t="shared" si="1"/>
        <v>0</v>
      </c>
      <c r="G21" s="1">
        <f>G9</f>
        <v>0</v>
      </c>
      <c r="H21" s="1">
        <f>H9</f>
        <v>0</v>
      </c>
    </row>
    <row r="22" spans="1:12">
      <c r="A22">
        <f>A10+1</f>
        <v>2016</v>
      </c>
      <c r="B22" t="str">
        <f>B10</f>
        <v>SEP</v>
      </c>
      <c r="C22" s="1">
        <f>weather_kryvyj_rih!I22</f>
        <v>16.266666666666666</v>
      </c>
      <c r="D22" s="1">
        <f>weather_kryvyj_rih!J22</f>
        <v>23.1</v>
      </c>
      <c r="E22" s="1">
        <f>weather_kryvyj_rih!K22</f>
        <v>93.657117499680027</v>
      </c>
      <c r="F22" s="1">
        <f t="shared" si="1"/>
        <v>0</v>
      </c>
      <c r="G22" s="1">
        <f>G10</f>
        <v>0</v>
      </c>
      <c r="H22" s="1">
        <f>H10</f>
        <v>0</v>
      </c>
    </row>
    <row r="23" spans="1:12">
      <c r="A23">
        <f>A11+1</f>
        <v>2016</v>
      </c>
      <c r="B23" t="str">
        <f>B11</f>
        <v>OCT</v>
      </c>
      <c r="C23" s="1">
        <f>weather_kryvyj_rih!I23</f>
        <v>6.9967741935483874</v>
      </c>
      <c r="D23" s="1">
        <f>weather_kryvyj_rih!J23</f>
        <v>57.900000000000006</v>
      </c>
      <c r="E23" s="1">
        <f>weather_kryvyj_rih!K23</f>
        <v>38.601205206863121</v>
      </c>
      <c r="F23" s="1">
        <f t="shared" si="1"/>
        <v>0</v>
      </c>
      <c r="G23" s="1">
        <f>G11</f>
        <v>0</v>
      </c>
      <c r="H23" s="1">
        <f>H11</f>
        <v>0</v>
      </c>
    </row>
    <row r="24" spans="1:12">
      <c r="A24">
        <f>A12+1</f>
        <v>2016</v>
      </c>
      <c r="B24" t="str">
        <f>B12</f>
        <v>NOV</v>
      </c>
      <c r="C24" s="1">
        <f>weather_kryvyj_rih!I24</f>
        <v>1.9233333333333336</v>
      </c>
      <c r="D24" s="1">
        <f>weather_kryvyj_rih!J24</f>
        <v>53.400000000000006</v>
      </c>
      <c r="E24" s="1">
        <f>weather_kryvyj_rih!K24</f>
        <v>16.583350718447253</v>
      </c>
      <c r="F24" s="1">
        <f t="shared" si="1"/>
        <v>0</v>
      </c>
      <c r="G24" s="1">
        <f>G12</f>
        <v>0</v>
      </c>
      <c r="H24" s="1">
        <f>H12</f>
        <v>0</v>
      </c>
    </row>
    <row r="25" spans="1:12">
      <c r="A25">
        <f>A13+1</f>
        <v>2016</v>
      </c>
      <c r="B25" t="str">
        <f>B13</f>
        <v>DEC</v>
      </c>
      <c r="C25" s="1">
        <f>weather_kryvyj_rih!I25</f>
        <v>-2.8032258064516129</v>
      </c>
      <c r="D25" s="1">
        <f>weather_kryvyj_rih!J25</f>
        <v>22.5</v>
      </c>
      <c r="E25" s="1">
        <f>weather_kryvyj_rih!K25</f>
        <v>9.2547034301179778</v>
      </c>
      <c r="F25" s="1">
        <f t="shared" si="1"/>
        <v>0</v>
      </c>
      <c r="G25" s="1">
        <f>G13</f>
        <v>0</v>
      </c>
      <c r="H25" s="1">
        <f>H13</f>
        <v>0</v>
      </c>
    </row>
    <row r="26" spans="1:12">
      <c r="A26">
        <f>A14+1</f>
        <v>2017</v>
      </c>
      <c r="B26" t="str">
        <f>B14</f>
        <v>JAN</v>
      </c>
      <c r="C26" s="1">
        <f>weather_kryvyj_rih!I26</f>
        <v>-6.0967741935483879</v>
      </c>
      <c r="D26" s="1">
        <f>weather_kryvyj_rih!J26</f>
        <v>24</v>
      </c>
      <c r="E26" s="1">
        <f>weather_kryvyj_rih!K26</f>
        <v>9.2661444294475768</v>
      </c>
      <c r="F26" s="1">
        <f>$K$2*$L$26/$L$2*M2</f>
        <v>0</v>
      </c>
      <c r="G26" s="1">
        <f>G14</f>
        <v>0</v>
      </c>
      <c r="H26" s="1">
        <f>H14</f>
        <v>0</v>
      </c>
      <c r="J26">
        <v>93.312663254687905</v>
      </c>
      <c r="L26">
        <v>0.379</v>
      </c>
    </row>
    <row r="27" spans="1:12">
      <c r="A27">
        <f>A15+1</f>
        <v>2017</v>
      </c>
      <c r="B27" t="str">
        <f>B15</f>
        <v>FEB</v>
      </c>
      <c r="C27" s="1">
        <f>weather_kryvyj_rih!I27</f>
        <v>-2.9250000000000003</v>
      </c>
      <c r="D27" s="1">
        <f>weather_kryvyj_rih!J27</f>
        <v>8.6</v>
      </c>
      <c r="E27" s="1">
        <f>weather_kryvyj_rih!K27</f>
        <v>14.460209059976062</v>
      </c>
      <c r="F27" s="1">
        <f t="shared" ref="F27:F38" si="2">$K$2*$L$26/$L$2*M3</f>
        <v>0</v>
      </c>
      <c r="G27" s="1">
        <f>G15</f>
        <v>0</v>
      </c>
      <c r="H27" s="1">
        <f>H15</f>
        <v>0</v>
      </c>
    </row>
    <row r="28" spans="1:12">
      <c r="A28">
        <f>A16+1</f>
        <v>2017</v>
      </c>
      <c r="B28" t="str">
        <f>B16</f>
        <v>MAR</v>
      </c>
      <c r="C28" s="1">
        <f>weather_kryvyj_rih!I28</f>
        <v>5.7645161290322591</v>
      </c>
      <c r="D28" s="1">
        <f>weather_kryvyj_rih!J28</f>
        <v>6.1000000000000005</v>
      </c>
      <c r="E28" s="1">
        <f>weather_kryvyj_rih!K28</f>
        <v>53.608296311844008</v>
      </c>
      <c r="F28" s="1">
        <f t="shared" si="2"/>
        <v>0</v>
      </c>
      <c r="G28" s="1">
        <f>G16</f>
        <v>0</v>
      </c>
      <c r="H28" s="1">
        <f>H16</f>
        <v>0</v>
      </c>
    </row>
    <row r="29" spans="1:12">
      <c r="A29">
        <f>A17+1</f>
        <v>2017</v>
      </c>
      <c r="B29" t="str">
        <f>B17</f>
        <v>APR</v>
      </c>
      <c r="C29" s="1">
        <f>weather_kryvyj_rih!I29</f>
        <v>9.2000000000000011</v>
      </c>
      <c r="D29" s="1">
        <f>weather_kryvyj_rih!J29</f>
        <v>48.5</v>
      </c>
      <c r="E29" s="1">
        <f>weather_kryvyj_rih!K29</f>
        <v>82.843355204771854</v>
      </c>
      <c r="F29" s="1">
        <f t="shared" si="2"/>
        <v>0.28350495780329815</v>
      </c>
      <c r="G29" s="1">
        <f>G17</f>
        <v>0</v>
      </c>
      <c r="H29" s="1">
        <f>H17</f>
        <v>1</v>
      </c>
    </row>
    <row r="30" spans="1:12">
      <c r="A30">
        <f>A18+1</f>
        <v>2017</v>
      </c>
      <c r="B30" t="str">
        <f>B18</f>
        <v>MAY</v>
      </c>
      <c r="C30" s="1">
        <f>weather_kryvyj_rih!I30</f>
        <v>15.538709677419355</v>
      </c>
      <c r="D30" s="1">
        <f>weather_kryvyj_rih!J30</f>
        <v>27</v>
      </c>
      <c r="E30" s="1">
        <f>weather_kryvyj_rih!K30</f>
        <v>131.75585340531333</v>
      </c>
      <c r="F30" s="1">
        <f t="shared" si="2"/>
        <v>0.28350495780329815</v>
      </c>
      <c r="G30" s="1">
        <f>G18</f>
        <v>0</v>
      </c>
      <c r="H30" s="1">
        <f>H18</f>
        <v>1</v>
      </c>
    </row>
    <row r="31" spans="1:12">
      <c r="A31">
        <f>A19+1</f>
        <v>2017</v>
      </c>
      <c r="B31" t="str">
        <f>B19</f>
        <v>JUN</v>
      </c>
      <c r="C31" s="1">
        <f>weather_kryvyj_rih!I31</f>
        <v>20.916666666666668</v>
      </c>
      <c r="D31" s="1">
        <f>weather_kryvyj_rih!J31</f>
        <v>0</v>
      </c>
      <c r="E31" s="1">
        <f>weather_kryvyj_rih!K31</f>
        <v>166.15639061602147</v>
      </c>
      <c r="F31" s="1">
        <f t="shared" si="2"/>
        <v>0.28350495780329815</v>
      </c>
      <c r="G31" s="1">
        <f>G19</f>
        <v>0</v>
      </c>
      <c r="H31" s="1">
        <f>H19</f>
        <v>1</v>
      </c>
    </row>
    <row r="32" spans="1:12">
      <c r="A32">
        <f>A20+1</f>
        <v>2017</v>
      </c>
      <c r="B32" t="str">
        <f>B20</f>
        <v>JUL</v>
      </c>
      <c r="C32" s="1">
        <f>weather_kryvyj_rih!I32</f>
        <v>21.532258064516128</v>
      </c>
      <c r="D32" s="1">
        <f>weather_kryvyj_rih!J32</f>
        <v>21.1</v>
      </c>
      <c r="E32" s="1">
        <f>weather_kryvyj_rih!K32</f>
        <v>168.4784195090877</v>
      </c>
      <c r="F32" s="1">
        <f t="shared" si="2"/>
        <v>0.85051487340989451</v>
      </c>
      <c r="G32" s="1">
        <f>G20</f>
        <v>0</v>
      </c>
      <c r="H32" s="1">
        <f>H20</f>
        <v>1</v>
      </c>
    </row>
    <row r="33" spans="1:12">
      <c r="A33">
        <f>A21+1</f>
        <v>2017</v>
      </c>
      <c r="B33" t="str">
        <f>B21</f>
        <v>AUG</v>
      </c>
      <c r="C33" s="1">
        <f>weather_kryvyj_rih!I33</f>
        <v>24.406451612903226</v>
      </c>
      <c r="D33" s="1">
        <f>weather_kryvyj_rih!J33</f>
        <v>21.8</v>
      </c>
      <c r="E33" s="1">
        <f>weather_kryvyj_rih!K33</f>
        <v>157.1641740366361</v>
      </c>
      <c r="F33" s="1">
        <f t="shared" si="2"/>
        <v>0</v>
      </c>
      <c r="G33" s="1">
        <f>G21</f>
        <v>0</v>
      </c>
      <c r="H33" s="1">
        <f>H21</f>
        <v>0</v>
      </c>
    </row>
    <row r="34" spans="1:12">
      <c r="A34">
        <f>A22+1</f>
        <v>2017</v>
      </c>
      <c r="B34" t="str">
        <f>B22</f>
        <v>SEP</v>
      </c>
      <c r="C34" s="1">
        <f>weather_kryvyj_rih!I34</f>
        <v>18.380000000000003</v>
      </c>
      <c r="D34" s="1">
        <f>weather_kryvyj_rih!J34</f>
        <v>21.3</v>
      </c>
      <c r="E34" s="1">
        <f>weather_kryvyj_rih!K34</f>
        <v>100.75766094941837</v>
      </c>
      <c r="F34" s="1">
        <f t="shared" si="2"/>
        <v>0</v>
      </c>
      <c r="G34" s="1">
        <f>G22</f>
        <v>0</v>
      </c>
      <c r="H34" s="1">
        <f>H22</f>
        <v>0</v>
      </c>
    </row>
    <row r="35" spans="1:12">
      <c r="A35">
        <f>A23+1</f>
        <v>2017</v>
      </c>
      <c r="B35" t="str">
        <f>B23</f>
        <v>OCT</v>
      </c>
      <c r="C35" s="1">
        <f>weather_kryvyj_rih!I35</f>
        <v>9.3129032258064512</v>
      </c>
      <c r="D35" s="1">
        <f>weather_kryvyj_rih!J35</f>
        <v>13.700000000000001</v>
      </c>
      <c r="E35" s="1">
        <f>weather_kryvyj_rih!K35</f>
        <v>42.404232243254597</v>
      </c>
      <c r="F35" s="1">
        <f t="shared" si="2"/>
        <v>0</v>
      </c>
      <c r="G35" s="1">
        <f>G23</f>
        <v>0</v>
      </c>
      <c r="H35" s="1">
        <f>H23</f>
        <v>0</v>
      </c>
    </row>
    <row r="36" spans="1:12">
      <c r="A36">
        <f>A24+1</f>
        <v>2017</v>
      </c>
      <c r="B36" t="str">
        <f>B24</f>
        <v>NOV</v>
      </c>
      <c r="C36" s="1">
        <f>weather_kryvyj_rih!I36</f>
        <v>3.7600000000000002</v>
      </c>
      <c r="D36" s="1">
        <f>weather_kryvyj_rih!J36</f>
        <v>25.3</v>
      </c>
      <c r="E36" s="1">
        <f>weather_kryvyj_rih!K36</f>
        <v>16.055864057667716</v>
      </c>
      <c r="F36" s="1">
        <f t="shared" si="2"/>
        <v>0</v>
      </c>
      <c r="G36" s="1">
        <f>G24</f>
        <v>0</v>
      </c>
      <c r="H36" s="1">
        <f>H24</f>
        <v>0</v>
      </c>
    </row>
    <row r="37" spans="1:12">
      <c r="A37">
        <f>A25+1</f>
        <v>2017</v>
      </c>
      <c r="B37" t="str">
        <f>B25</f>
        <v>DEC</v>
      </c>
      <c r="C37" s="1">
        <f>weather_kryvyj_rih!I37</f>
        <v>4.0354838709677416</v>
      </c>
      <c r="D37" s="1">
        <f>weather_kryvyj_rih!J37</f>
        <v>58.900000000000006</v>
      </c>
      <c r="E37" s="1">
        <f>weather_kryvyj_rih!K37</f>
        <v>13.612386732658974</v>
      </c>
      <c r="F37" s="1">
        <f t="shared" si="2"/>
        <v>0</v>
      </c>
      <c r="G37" s="1">
        <f>G25</f>
        <v>0</v>
      </c>
      <c r="H37" s="1">
        <f>H25</f>
        <v>0</v>
      </c>
    </row>
    <row r="38" spans="1:12">
      <c r="A38">
        <f>A26+1</f>
        <v>2018</v>
      </c>
      <c r="B38" t="str">
        <f>B26</f>
        <v>JAN</v>
      </c>
      <c r="C38" s="1">
        <f>weather_kryvyj_rih!I38</f>
        <v>-2.3548387096774195</v>
      </c>
      <c r="D38" s="1">
        <f>weather_kryvyj_rih!J38</f>
        <v>9.1</v>
      </c>
      <c r="E38" s="1">
        <f>weather_kryvyj_rih!K38</f>
        <v>10.263818007333786</v>
      </c>
      <c r="F38" s="1">
        <f>$K$2*$L$38/$L$2*M2</f>
        <v>0</v>
      </c>
      <c r="G38" s="1">
        <f>G26</f>
        <v>0</v>
      </c>
      <c r="H38" s="1">
        <f>H26</f>
        <v>0</v>
      </c>
      <c r="J38">
        <v>83.007411497377305</v>
      </c>
      <c r="L38">
        <v>0.39229999999999998</v>
      </c>
    </row>
    <row r="39" spans="1:12">
      <c r="A39">
        <f>A27+1</f>
        <v>2018</v>
      </c>
      <c r="B39" t="str">
        <f>B27</f>
        <v>FEB</v>
      </c>
      <c r="C39" s="1">
        <f>weather_kryvyj_rih!I39</f>
        <v>-2.0321428571428575</v>
      </c>
      <c r="D39" s="1">
        <f>weather_kryvyj_rih!J39</f>
        <v>14.600000000000001</v>
      </c>
      <c r="E39" s="1">
        <f>weather_kryvyj_rih!K39</f>
        <v>13.534663271657156</v>
      </c>
      <c r="F39" s="1">
        <f t="shared" ref="F39:F49" si="3">$K$2*$L$38/$L$2*M3</f>
        <v>0</v>
      </c>
      <c r="G39" s="1">
        <f>G27</f>
        <v>0</v>
      </c>
      <c r="H39" s="1">
        <f>H27</f>
        <v>0</v>
      </c>
    </row>
    <row r="40" spans="1:12">
      <c r="A40">
        <f>A28+1</f>
        <v>2018</v>
      </c>
      <c r="B40" t="str">
        <f>B28</f>
        <v>MAR</v>
      </c>
      <c r="C40" s="1">
        <f>weather_kryvyj_rih!I40</f>
        <v>-1.3580645161290323</v>
      </c>
      <c r="D40" s="1">
        <f>weather_kryvyj_rih!J40</f>
        <v>76</v>
      </c>
      <c r="E40" s="1">
        <f>weather_kryvyj_rih!K40</f>
        <v>28.894973190517579</v>
      </c>
      <c r="F40" s="1">
        <f t="shared" si="3"/>
        <v>0</v>
      </c>
      <c r="G40" s="1">
        <f>G28</f>
        <v>0</v>
      </c>
      <c r="H40" s="1">
        <f>H28</f>
        <v>0</v>
      </c>
    </row>
    <row r="41" spans="1:12">
      <c r="A41">
        <f>A29+1</f>
        <v>2018</v>
      </c>
      <c r="B41" t="str">
        <f>B29</f>
        <v>APR</v>
      </c>
      <c r="C41" s="1">
        <f>weather_kryvyj_rih!I41</f>
        <v>13.333333333333336</v>
      </c>
      <c r="D41" s="1">
        <f>weather_kryvyj_rih!J41</f>
        <v>3.6</v>
      </c>
      <c r="E41" s="1">
        <f>weather_kryvyj_rih!K41</f>
        <v>107.51738366955961</v>
      </c>
      <c r="F41" s="1">
        <f t="shared" si="3"/>
        <v>0.29345381252304442</v>
      </c>
      <c r="G41" s="1">
        <f>G29</f>
        <v>0</v>
      </c>
      <c r="H41" s="1">
        <f>H29</f>
        <v>1</v>
      </c>
    </row>
    <row r="42" spans="1:12">
      <c r="A42">
        <f>A30+1</f>
        <v>2018</v>
      </c>
      <c r="B42" t="str">
        <f>B30</f>
        <v>MAY</v>
      </c>
      <c r="C42" s="1">
        <f>weather_kryvyj_rih!I42</f>
        <v>18.812903225806451</v>
      </c>
      <c r="D42" s="1">
        <f>weather_kryvyj_rih!J42</f>
        <v>10.200000000000001</v>
      </c>
      <c r="E42" s="1">
        <f>weather_kryvyj_rih!K42</f>
        <v>154.37523544084837</v>
      </c>
      <c r="F42" s="1">
        <f t="shared" si="3"/>
        <v>0.29345381252304442</v>
      </c>
      <c r="G42" s="1">
        <f>G30</f>
        <v>0</v>
      </c>
      <c r="H42" s="1">
        <f>H30</f>
        <v>1</v>
      </c>
    </row>
    <row r="43" spans="1:12">
      <c r="A43">
        <f>A31+1</f>
        <v>2018</v>
      </c>
      <c r="B43" t="str">
        <f>B31</f>
        <v>JUN</v>
      </c>
      <c r="C43" s="1">
        <f>weather_kryvyj_rih!I43</f>
        <v>21.683333333333337</v>
      </c>
      <c r="D43" s="1">
        <f>weather_kryvyj_rih!J43</f>
        <v>14</v>
      </c>
      <c r="E43" s="1">
        <f>weather_kryvyj_rih!K43</f>
        <v>174.35720055917344</v>
      </c>
      <c r="F43" s="1">
        <f t="shared" si="3"/>
        <v>0.29345381252304442</v>
      </c>
      <c r="G43" s="1">
        <f>G31</f>
        <v>0</v>
      </c>
      <c r="H43" s="1">
        <f>H31</f>
        <v>1</v>
      </c>
    </row>
    <row r="44" spans="1:12">
      <c r="A44">
        <f>A32+1</f>
        <v>2018</v>
      </c>
      <c r="B44" t="str">
        <f>B32</f>
        <v>JUL</v>
      </c>
      <c r="C44" s="1">
        <f>weather_kryvyj_rih!I44</f>
        <v>22.93225806451613</v>
      </c>
      <c r="D44" s="1">
        <f>weather_kryvyj_rih!J44</f>
        <v>11.9</v>
      </c>
      <c r="E44" s="1">
        <f>weather_kryvyj_rih!K44</f>
        <v>168.75438293902397</v>
      </c>
      <c r="F44" s="1">
        <f t="shared" si="3"/>
        <v>0.88036143756913332</v>
      </c>
      <c r="G44" s="1">
        <f>G32</f>
        <v>0</v>
      </c>
      <c r="H44" s="1">
        <f>H32</f>
        <v>1</v>
      </c>
    </row>
    <row r="45" spans="1:12">
      <c r="A45">
        <f>A33+1</f>
        <v>2018</v>
      </c>
      <c r="B45" t="str">
        <f>B33</f>
        <v>AUG</v>
      </c>
      <c r="C45" s="1">
        <f>weather_kryvyj_rih!I45</f>
        <v>24.545161290322582</v>
      </c>
      <c r="D45" s="1">
        <f>weather_kryvyj_rih!J45</f>
        <v>0</v>
      </c>
      <c r="E45" s="1">
        <f>weather_kryvyj_rih!K45</f>
        <v>167.09830515269377</v>
      </c>
      <c r="F45" s="1">
        <f t="shared" si="3"/>
        <v>0</v>
      </c>
      <c r="G45" s="1">
        <f>G33</f>
        <v>0</v>
      </c>
      <c r="H45" s="1">
        <f>H33</f>
        <v>0</v>
      </c>
    </row>
    <row r="46" spans="1:12">
      <c r="A46">
        <f>A34+1</f>
        <v>2018</v>
      </c>
      <c r="B46" t="str">
        <f>B34</f>
        <v>SEP</v>
      </c>
      <c r="C46" s="1">
        <f>weather_kryvyj_rih!I46</f>
        <v>18.23448275862069</v>
      </c>
      <c r="D46" s="1">
        <f>weather_kryvyj_rih!J46</f>
        <v>17</v>
      </c>
      <c r="E46" s="1">
        <f>weather_kryvyj_rih!K46</f>
        <v>91.2946085616868</v>
      </c>
      <c r="F46" s="1">
        <f t="shared" si="3"/>
        <v>0</v>
      </c>
      <c r="G46" s="1">
        <f>G34</f>
        <v>0</v>
      </c>
      <c r="H46" s="1">
        <f>H34</f>
        <v>0</v>
      </c>
    </row>
    <row r="47" spans="1:12">
      <c r="A47">
        <f>A35+1</f>
        <v>2018</v>
      </c>
      <c r="B47" t="str">
        <f>B35</f>
        <v>OCT</v>
      </c>
      <c r="C47" s="1">
        <f>weather_kryvyj_rih!I47</f>
        <v>12.138709677419357</v>
      </c>
      <c r="D47" s="1">
        <f>weather_kryvyj_rih!J47</f>
        <v>3.8000000000000003</v>
      </c>
      <c r="E47" s="1">
        <f>weather_kryvyj_rih!K47</f>
        <v>55.536207673020847</v>
      </c>
      <c r="F47" s="1">
        <f t="shared" si="3"/>
        <v>0</v>
      </c>
      <c r="G47" s="1">
        <f>G35</f>
        <v>0</v>
      </c>
      <c r="H47" s="1">
        <f>H35</f>
        <v>0</v>
      </c>
    </row>
    <row r="48" spans="1:12">
      <c r="A48">
        <f>A36+1</f>
        <v>2018</v>
      </c>
      <c r="B48" t="str">
        <f>B36</f>
        <v>NOV</v>
      </c>
      <c r="C48" s="1">
        <f>weather_kryvyj_rih!I48</f>
        <v>0.7400000000000001</v>
      </c>
      <c r="D48" s="1">
        <f>weather_kryvyj_rih!J48</f>
        <v>36.800000000000004</v>
      </c>
      <c r="E48" s="1">
        <f>weather_kryvyj_rih!K48</f>
        <v>16.806621421692697</v>
      </c>
      <c r="F48" s="1">
        <f t="shared" si="3"/>
        <v>0</v>
      </c>
      <c r="G48" s="1">
        <f>G36</f>
        <v>0</v>
      </c>
      <c r="H48" s="1">
        <f>H36</f>
        <v>0</v>
      </c>
    </row>
    <row r="49" spans="1:12">
      <c r="A49">
        <f>A37+1</f>
        <v>2018</v>
      </c>
      <c r="B49" t="str">
        <f>B37</f>
        <v>DEC</v>
      </c>
      <c r="C49" s="1">
        <f>weather_kryvyj_rih!I49</f>
        <v>-1.8032258064516129</v>
      </c>
      <c r="D49" s="1">
        <f>weather_kryvyj_rih!J49</f>
        <v>58.5</v>
      </c>
      <c r="E49" s="1">
        <f>weather_kryvyj_rih!K49</f>
        <v>7.9513127025013439</v>
      </c>
      <c r="F49" s="1">
        <f t="shared" si="3"/>
        <v>0</v>
      </c>
      <c r="G49" s="1">
        <f>G37</f>
        <v>0</v>
      </c>
      <c r="H49" s="1">
        <f>H37</f>
        <v>0</v>
      </c>
    </row>
    <row r="50" spans="1:12">
      <c r="A50">
        <f>A38+1</f>
        <v>2019</v>
      </c>
      <c r="B50" t="str">
        <f>B38</f>
        <v>JAN</v>
      </c>
      <c r="C50" s="1">
        <f>weather_kryvyj_rih!I50</f>
        <v>-3.9903225806451617</v>
      </c>
      <c r="D50" s="1">
        <f>weather_kryvyj_rih!J50</f>
        <v>44.5</v>
      </c>
      <c r="E50" s="1">
        <f>weather_kryvyj_rih!K50</f>
        <v>10.094280325776117</v>
      </c>
      <c r="F50" s="1">
        <f>$K$2*$L$50/$L$2*M2</f>
        <v>0</v>
      </c>
      <c r="G50" s="1">
        <f>G38</f>
        <v>0</v>
      </c>
      <c r="H50" s="1">
        <f>H38</f>
        <v>0</v>
      </c>
      <c r="J50">
        <v>79.058463760113796</v>
      </c>
      <c r="L50">
        <v>0.4657</v>
      </c>
    </row>
    <row r="51" spans="1:12">
      <c r="A51">
        <f>A39+1</f>
        <v>2019</v>
      </c>
      <c r="B51" t="str">
        <f>B39</f>
        <v>FEB</v>
      </c>
      <c r="C51" s="1">
        <f>weather_kryvyj_rih!I51</f>
        <v>0.18928571428571428</v>
      </c>
      <c r="D51" s="1">
        <f>weather_kryvyj_rih!J51</f>
        <v>4.1000000000000005</v>
      </c>
      <c r="E51" s="1">
        <f>weather_kryvyj_rih!K51</f>
        <v>17.743310648088308</v>
      </c>
      <c r="F51" s="1">
        <f t="shared" ref="F51:G62" si="4">$K$2*$L$50/$L$2*M3</f>
        <v>0</v>
      </c>
      <c r="G51" s="1">
        <f>G39</f>
        <v>0</v>
      </c>
      <c r="H51" s="1">
        <f>H39</f>
        <v>0</v>
      </c>
    </row>
    <row r="52" spans="1:12">
      <c r="A52">
        <f>A40+1</f>
        <v>2019</v>
      </c>
      <c r="B52" t="str">
        <f>B40</f>
        <v>MAR</v>
      </c>
      <c r="C52" s="1">
        <f>weather_kryvyj_rih!I52</f>
        <v>4.6419354838709683</v>
      </c>
      <c r="D52" s="1">
        <f>weather_kryvyj_rih!J52</f>
        <v>4.6000000000000005</v>
      </c>
      <c r="E52" s="1">
        <f>weather_kryvyj_rih!K52</f>
        <v>53.643192402926992</v>
      </c>
      <c r="F52" s="1">
        <f t="shared" si="4"/>
        <v>0</v>
      </c>
      <c r="G52" s="1">
        <f>G40</f>
        <v>0</v>
      </c>
      <c r="H52" s="1">
        <f>H40</f>
        <v>0</v>
      </c>
    </row>
    <row r="53" spans="1:12">
      <c r="A53">
        <f>A41+1</f>
        <v>2019</v>
      </c>
      <c r="B53" t="str">
        <f>B41</f>
        <v>APR</v>
      </c>
      <c r="C53" s="1">
        <f>weather_kryvyj_rih!I53</f>
        <v>10.653333333333334</v>
      </c>
      <c r="D53" s="1">
        <f>weather_kryvyj_rih!J53</f>
        <v>50.800000000000004</v>
      </c>
      <c r="E53" s="1">
        <f>weather_kryvyj_rih!K53</f>
        <v>90.656937527819366</v>
      </c>
      <c r="F53" s="1">
        <f t="shared" si="4"/>
        <v>0.34835952202901305</v>
      </c>
      <c r="G53" s="1">
        <f>G41</f>
        <v>0</v>
      </c>
      <c r="H53" s="1">
        <f>H41</f>
        <v>1</v>
      </c>
    </row>
    <row r="54" spans="1:12">
      <c r="A54">
        <f>A42+1</f>
        <v>2019</v>
      </c>
      <c r="B54" t="str">
        <f>B42</f>
        <v>MAY</v>
      </c>
      <c r="C54" s="1">
        <f>weather_kryvyj_rih!I54</f>
        <v>17.770967741935486</v>
      </c>
      <c r="D54" s="1">
        <f>weather_kryvyj_rih!J54</f>
        <v>42.5</v>
      </c>
      <c r="E54" s="1">
        <f>weather_kryvyj_rih!K54</f>
        <v>135.27591334037157</v>
      </c>
      <c r="F54" s="1">
        <f t="shared" si="4"/>
        <v>0.34835952202901305</v>
      </c>
      <c r="G54" s="1">
        <f>G42</f>
        <v>0</v>
      </c>
      <c r="H54" s="1">
        <f>H42</f>
        <v>1</v>
      </c>
    </row>
    <row r="55" spans="1:12">
      <c r="A55">
        <f>A43+1</f>
        <v>2019</v>
      </c>
      <c r="B55" t="str">
        <f>B43</f>
        <v>JUN</v>
      </c>
      <c r="C55" s="1">
        <f>weather_kryvyj_rih!I55</f>
        <v>23.323333333333334</v>
      </c>
      <c r="D55" s="1">
        <f>weather_kryvyj_rih!J55</f>
        <v>46</v>
      </c>
      <c r="E55" s="1">
        <f>weather_kryvyj_rih!K55</f>
        <v>171.87418808480041</v>
      </c>
      <c r="F55" s="1">
        <f t="shared" si="4"/>
        <v>0.34835952202901305</v>
      </c>
      <c r="G55" s="1">
        <f>G43</f>
        <v>0</v>
      </c>
      <c r="H55" s="1">
        <f>H43</f>
        <v>1</v>
      </c>
    </row>
    <row r="56" spans="1:12">
      <c r="A56">
        <f>A44+1</f>
        <v>2019</v>
      </c>
      <c r="B56" t="str">
        <f>B44</f>
        <v>JUL</v>
      </c>
      <c r="C56" s="1">
        <f>weather_kryvyj_rih!I56</f>
        <v>21.358064516129033</v>
      </c>
      <c r="D56" s="1">
        <f>weather_kryvyj_rih!J56</f>
        <v>55.900000000000006</v>
      </c>
      <c r="E56" s="1">
        <f>weather_kryvyj_rih!K56</f>
        <v>167.63824027619464</v>
      </c>
      <c r="F56" s="1">
        <f t="shared" si="4"/>
        <v>1.0450785660870392</v>
      </c>
      <c r="G56" s="1">
        <f>G44</f>
        <v>0</v>
      </c>
      <c r="H56" s="1">
        <f>H44</f>
        <v>1</v>
      </c>
    </row>
    <row r="57" spans="1:12">
      <c r="A57">
        <f>A45+1</f>
        <v>2019</v>
      </c>
      <c r="B57" t="str">
        <f>B45</f>
        <v>AUG</v>
      </c>
      <c r="C57" s="1">
        <f>weather_kryvyj_rih!I57</f>
        <v>21.764516129032259</v>
      </c>
      <c r="D57" s="1">
        <f>weather_kryvyj_rih!J57</f>
        <v>28</v>
      </c>
      <c r="E57" s="1">
        <f>weather_kryvyj_rih!K57</f>
        <v>145.72302191851622</v>
      </c>
      <c r="F57" s="1">
        <f t="shared" si="4"/>
        <v>0</v>
      </c>
      <c r="G57" s="1">
        <f>G45</f>
        <v>0</v>
      </c>
      <c r="H57" s="1">
        <f>H45</f>
        <v>0</v>
      </c>
    </row>
    <row r="58" spans="1:12">
      <c r="A58">
        <f>A46+1</f>
        <v>2019</v>
      </c>
      <c r="B58" t="str">
        <f>B46</f>
        <v>SEP</v>
      </c>
      <c r="C58" s="1">
        <f>weather_kryvyj_rih!I58</f>
        <v>16.816666666666666</v>
      </c>
      <c r="D58" s="1">
        <f>weather_kryvyj_rih!J58</f>
        <v>1</v>
      </c>
      <c r="E58" s="1">
        <f>weather_kryvyj_rih!K58</f>
        <v>96.541457030475499</v>
      </c>
      <c r="F58" s="1">
        <f t="shared" si="4"/>
        <v>0</v>
      </c>
      <c r="G58" s="1">
        <f>G46</f>
        <v>0</v>
      </c>
      <c r="H58" s="1">
        <f>H46</f>
        <v>0</v>
      </c>
    </row>
    <row r="59" spans="1:12">
      <c r="A59">
        <f>A47+1</f>
        <v>2019</v>
      </c>
      <c r="B59" t="str">
        <f>B47</f>
        <v>OCT</v>
      </c>
      <c r="C59" s="1">
        <f>weather_kryvyj_rih!I59</f>
        <v>10.535483870967743</v>
      </c>
      <c r="D59" s="1">
        <f>weather_kryvyj_rih!J59</f>
        <v>18.3</v>
      </c>
      <c r="E59" s="1">
        <f>weather_kryvyj_rih!K59</f>
        <v>45.974843935788385</v>
      </c>
      <c r="F59" s="1">
        <f t="shared" si="4"/>
        <v>0</v>
      </c>
      <c r="G59" s="1">
        <f>G47</f>
        <v>0</v>
      </c>
      <c r="H59" s="1">
        <f>H47</f>
        <v>0</v>
      </c>
    </row>
    <row r="60" spans="1:12">
      <c r="A60">
        <f>A48+1</f>
        <v>2019</v>
      </c>
      <c r="B60" t="str">
        <f>B48</f>
        <v>NOV</v>
      </c>
      <c r="C60" s="1">
        <f>weather_kryvyj_rih!I60</f>
        <v>5.53</v>
      </c>
      <c r="D60" s="1">
        <f>weather_kryvyj_rih!J60</f>
        <v>20.100000000000001</v>
      </c>
      <c r="E60" s="1">
        <f>weather_kryvyj_rih!K60</f>
        <v>20.503767225006616</v>
      </c>
      <c r="F60" s="1">
        <f t="shared" si="4"/>
        <v>0</v>
      </c>
      <c r="G60" s="1">
        <f>G48</f>
        <v>0</v>
      </c>
      <c r="H60" s="1">
        <f>H48</f>
        <v>0</v>
      </c>
    </row>
    <row r="61" spans="1:12">
      <c r="A61">
        <f>A49+1</f>
        <v>2019</v>
      </c>
      <c r="B61" t="str">
        <f>B49</f>
        <v>DEC</v>
      </c>
      <c r="C61" s="1">
        <f>weather_kryvyj_rih!I61</f>
        <v>2.8451612903225811</v>
      </c>
      <c r="D61" s="1">
        <f>weather_kryvyj_rih!J61</f>
        <v>7.9</v>
      </c>
      <c r="E61" s="1">
        <f>weather_kryvyj_rih!K61</f>
        <v>12.273043419483344</v>
      </c>
      <c r="F61" s="1">
        <f t="shared" si="4"/>
        <v>0</v>
      </c>
      <c r="G61" s="1">
        <f>G49</f>
        <v>0</v>
      </c>
      <c r="H61" s="1">
        <f>H49</f>
        <v>0</v>
      </c>
    </row>
    <row r="62" spans="1:12">
      <c r="A62">
        <f>A50+1</f>
        <v>2020</v>
      </c>
      <c r="B62" t="str">
        <f>B50</f>
        <v>JAN</v>
      </c>
      <c r="C62" s="1">
        <f>weather_kryvyj_rih!I62</f>
        <v>0.1</v>
      </c>
      <c r="D62" s="1">
        <f>weather_kryvyj_rih!J62</f>
        <v>0.5</v>
      </c>
      <c r="E62" s="1">
        <f>weather_kryvyj_rih!K62</f>
        <v>13.584236128816599</v>
      </c>
      <c r="F62" s="1">
        <f>$K$2*$L$62/$L$2*M2</f>
        <v>0</v>
      </c>
      <c r="G62" s="1">
        <f>G50</f>
        <v>0</v>
      </c>
      <c r="H62" s="1">
        <f>H50</f>
        <v>0</v>
      </c>
      <c r="J62">
        <v>78.364968463972502</v>
      </c>
      <c r="L62">
        <v>0.33389999999999997</v>
      </c>
    </row>
    <row r="63" spans="1:12">
      <c r="A63">
        <f>A51+1</f>
        <v>2020</v>
      </c>
      <c r="B63" t="str">
        <f>B51</f>
        <v>FEB</v>
      </c>
      <c r="C63" s="1">
        <f>weather_kryvyj_rih!I63</f>
        <v>1.4586206896551726</v>
      </c>
      <c r="D63" s="1">
        <f>weather_kryvyj_rih!J63</f>
        <v>30.3</v>
      </c>
      <c r="E63" s="1">
        <f>weather_kryvyj_rih!K63</f>
        <v>24.430066558803539</v>
      </c>
      <c r="F63" s="1">
        <f t="shared" ref="F63:F73" si="5">$K$2*$L$62/$L$2*M3</f>
        <v>0</v>
      </c>
      <c r="G63" s="1">
        <f>G51</f>
        <v>0</v>
      </c>
      <c r="H63" s="1">
        <f>H51</f>
        <v>0</v>
      </c>
    </row>
    <row r="64" spans="1:12">
      <c r="A64">
        <f>A52+1</f>
        <v>2020</v>
      </c>
      <c r="B64" t="str">
        <f>B52</f>
        <v>MAR</v>
      </c>
      <c r="C64" s="1">
        <f>weather_kryvyj_rih!I64</f>
        <v>6.9258064516129041</v>
      </c>
      <c r="D64" s="1">
        <f>weather_kryvyj_rih!J64</f>
        <v>1</v>
      </c>
      <c r="E64" s="1">
        <f>weather_kryvyj_rih!K64</f>
        <v>60.683365420004151</v>
      </c>
      <c r="F64" s="1">
        <f t="shared" si="5"/>
        <v>0</v>
      </c>
      <c r="G64" s="1">
        <f>G52</f>
        <v>0</v>
      </c>
      <c r="H64" s="1">
        <f>H52</f>
        <v>0</v>
      </c>
    </row>
    <row r="65" spans="1:8">
      <c r="A65">
        <f>A53+1</f>
        <v>2020</v>
      </c>
      <c r="B65" t="str">
        <f>B53</f>
        <v>APR</v>
      </c>
      <c r="C65" s="1">
        <f>weather_kryvyj_rih!I65</f>
        <v>9.2566666666666659</v>
      </c>
      <c r="D65" s="1">
        <f>weather_kryvyj_rih!J65</f>
        <v>2.3000000000000003</v>
      </c>
      <c r="E65" s="1">
        <f>weather_kryvyj_rih!K65</f>
        <v>95.290922077513912</v>
      </c>
      <c r="F65" s="1">
        <f t="shared" si="5"/>
        <v>0.24976861585889509</v>
      </c>
      <c r="G65" s="1">
        <f>G53</f>
        <v>0</v>
      </c>
      <c r="H65" s="1">
        <f>H53</f>
        <v>1</v>
      </c>
    </row>
    <row r="66" spans="1:8">
      <c r="A66">
        <f>A54+1</f>
        <v>2020</v>
      </c>
      <c r="B66" t="str">
        <f>B54</f>
        <v>MAY</v>
      </c>
      <c r="C66" s="1">
        <f>weather_kryvyj_rih!I66</f>
        <v>13.82258064516129</v>
      </c>
      <c r="D66" s="1">
        <f>weather_kryvyj_rih!J66</f>
        <v>41.900000000000006</v>
      </c>
      <c r="E66" s="1">
        <f>weather_kryvyj_rih!K66</f>
        <v>121.68705374655164</v>
      </c>
      <c r="F66" s="1">
        <f t="shared" si="5"/>
        <v>0.24976861585889509</v>
      </c>
      <c r="G66" s="1">
        <f>G54</f>
        <v>0</v>
      </c>
      <c r="H66" s="1">
        <f>H54</f>
        <v>1</v>
      </c>
    </row>
    <row r="67" spans="1:8">
      <c r="A67">
        <f>A55+1</f>
        <v>2020</v>
      </c>
      <c r="B67" t="str">
        <f>B55</f>
        <v>JUN</v>
      </c>
      <c r="C67" s="1">
        <f>weather_kryvyj_rih!I67</f>
        <v>21.786666666666669</v>
      </c>
      <c r="D67" s="1">
        <f>weather_kryvyj_rih!J67</f>
        <v>51.1</v>
      </c>
      <c r="E67" s="1">
        <f>weather_kryvyj_rih!K67</f>
        <v>173.56297695334516</v>
      </c>
      <c r="F67" s="1">
        <f t="shared" si="5"/>
        <v>0.24976861585889509</v>
      </c>
      <c r="G67" s="1">
        <f>G55</f>
        <v>0</v>
      </c>
      <c r="H67" s="1">
        <f>H55</f>
        <v>1</v>
      </c>
    </row>
    <row r="68" spans="1:8">
      <c r="A68">
        <f>A56+1</f>
        <v>2020</v>
      </c>
      <c r="B68" t="str">
        <f>B56</f>
        <v>JUL</v>
      </c>
      <c r="C68" s="1">
        <f>weather_kryvyj_rih!I68</f>
        <v>23.487096774193549</v>
      </c>
      <c r="D68" s="1">
        <f>weather_kryvyj_rih!J68</f>
        <v>24.400000000000002</v>
      </c>
      <c r="E68" s="1">
        <f>weather_kryvyj_rih!K68</f>
        <v>185.71807221040871</v>
      </c>
      <c r="F68" s="1">
        <f t="shared" si="5"/>
        <v>0.74930584757668528</v>
      </c>
      <c r="G68" s="1">
        <f>G56</f>
        <v>0</v>
      </c>
      <c r="H68" s="1">
        <f>H56</f>
        <v>1</v>
      </c>
    </row>
    <row r="69" spans="1:8">
      <c r="A69">
        <f>A57+1</f>
        <v>2020</v>
      </c>
      <c r="B69" t="str">
        <f>B57</f>
        <v>AUG</v>
      </c>
      <c r="C69" s="1">
        <f>weather_kryvyj_rih!I69</f>
        <v>22.767741935483873</v>
      </c>
      <c r="D69" s="1">
        <f>weather_kryvyj_rih!J69</f>
        <v>0</v>
      </c>
      <c r="E69" s="1">
        <f>weather_kryvyj_rih!K69</f>
        <v>163.61863141330289</v>
      </c>
      <c r="F69" s="1">
        <f t="shared" si="5"/>
        <v>0</v>
      </c>
      <c r="G69" s="1">
        <f>G57</f>
        <v>0</v>
      </c>
      <c r="H69" s="1">
        <f>H57</f>
        <v>0</v>
      </c>
    </row>
    <row r="70" spans="1:8">
      <c r="A70">
        <f>A58+1</f>
        <v>2020</v>
      </c>
      <c r="B70" t="str">
        <f>B58</f>
        <v>SEP</v>
      </c>
      <c r="C70" s="1">
        <f>weather_kryvyj_rih!I70</f>
        <v>19.566666666666666</v>
      </c>
      <c r="D70" s="1">
        <f>weather_kryvyj_rih!J70</f>
        <v>35.1</v>
      </c>
      <c r="E70" s="1">
        <f>weather_kryvyj_rih!K70</f>
        <v>110.78691669618648</v>
      </c>
      <c r="F70" s="1">
        <f t="shared" si="5"/>
        <v>0</v>
      </c>
      <c r="G70" s="1">
        <f>G58</f>
        <v>0</v>
      </c>
      <c r="H70" s="1">
        <f>H58</f>
        <v>0</v>
      </c>
    </row>
    <row r="71" spans="1:8">
      <c r="A71">
        <f>A59+1</f>
        <v>2020</v>
      </c>
      <c r="B71" t="str">
        <f>B59</f>
        <v>OCT</v>
      </c>
      <c r="C71" s="1">
        <f>weather_kryvyj_rih!I71</f>
        <v>13.793548387096775</v>
      </c>
      <c r="D71" s="1">
        <f>weather_kryvyj_rih!J71</f>
        <v>8.4</v>
      </c>
      <c r="E71" s="1">
        <f>weather_kryvyj_rih!K71</f>
        <v>53.85269385768413</v>
      </c>
      <c r="F71" s="1">
        <f t="shared" si="5"/>
        <v>0</v>
      </c>
      <c r="G71" s="1">
        <f>G59</f>
        <v>0</v>
      </c>
      <c r="H71" s="1">
        <f>H59</f>
        <v>0</v>
      </c>
    </row>
    <row r="72" spans="1:8">
      <c r="A72">
        <f>A60+1</f>
        <v>2020</v>
      </c>
      <c r="B72" t="str">
        <f>B60</f>
        <v>NOV</v>
      </c>
      <c r="C72" s="1">
        <f>weather_kryvyj_rih!I72</f>
        <v>3.8433333333333333</v>
      </c>
      <c r="D72" s="1">
        <f>weather_kryvyj_rih!J72</f>
        <v>0.8</v>
      </c>
      <c r="E72" s="1">
        <f>weather_kryvyj_rih!K72</f>
        <v>16.158905730673411</v>
      </c>
      <c r="F72" s="1">
        <f t="shared" si="5"/>
        <v>0</v>
      </c>
      <c r="G72" s="1">
        <f>G60</f>
        <v>0</v>
      </c>
      <c r="H72" s="1">
        <f>H60</f>
        <v>0</v>
      </c>
    </row>
    <row r="73" spans="1:8">
      <c r="A73">
        <f>A61+1</f>
        <v>2020</v>
      </c>
      <c r="B73" t="str">
        <f>B61</f>
        <v>DEC</v>
      </c>
      <c r="C73" s="1">
        <f>weather_kryvyj_rih!I73</f>
        <v>-0.32903225806451619</v>
      </c>
      <c r="D73" s="1">
        <f>weather_kryvyj_rih!J73</f>
        <v>26.8</v>
      </c>
      <c r="E73" s="1">
        <f>weather_kryvyj_rih!K73</f>
        <v>8.9666050465912566</v>
      </c>
      <c r="F73" s="1">
        <f t="shared" si="5"/>
        <v>0</v>
      </c>
      <c r="G73" s="1">
        <f>G61</f>
        <v>0</v>
      </c>
      <c r="H73" s="1">
        <f>H61</f>
        <v>0</v>
      </c>
    </row>
    <row r="74" spans="1:8">
      <c r="F74" s="1"/>
      <c r="G74" s="1"/>
      <c r="H74" s="5"/>
    </row>
    <row r="75" spans="1:8">
      <c r="F75" s="1"/>
      <c r="G75" s="1"/>
      <c r="H75" s="5"/>
    </row>
    <row r="76" spans="1:8">
      <c r="F76" s="1"/>
      <c r="G76" s="1"/>
      <c r="H76" s="5"/>
    </row>
    <row r="77" spans="1:8">
      <c r="F77" s="1"/>
      <c r="G77" s="1"/>
      <c r="H77" s="5"/>
    </row>
    <row r="78" spans="1:8">
      <c r="F78" s="1"/>
      <c r="G78" s="1"/>
      <c r="H78" s="5"/>
    </row>
    <row r="79" spans="1:8">
      <c r="F79" s="1"/>
      <c r="G79" s="1"/>
      <c r="H79" s="5"/>
    </row>
    <row r="80" spans="1:8">
      <c r="F80" s="1"/>
      <c r="G80" s="1"/>
      <c r="H80" s="5"/>
    </row>
    <row r="81" spans="6:8">
      <c r="F81" s="1"/>
      <c r="G81" s="1"/>
      <c r="H81" s="5"/>
    </row>
    <row r="82" spans="6:8">
      <c r="F82" s="1"/>
      <c r="G82" s="1"/>
      <c r="H82" s="5"/>
    </row>
    <row r="83" spans="6:8">
      <c r="F83" s="1"/>
      <c r="G83" s="1"/>
      <c r="H83" s="5"/>
    </row>
    <row r="84" spans="6:8">
      <c r="F84" s="1"/>
      <c r="G84" s="1"/>
      <c r="H84" s="5"/>
    </row>
    <row r="85" spans="6:8">
      <c r="F85" s="1"/>
      <c r="G85" s="1"/>
      <c r="H85" s="5"/>
    </row>
    <row r="86" spans="6:8">
      <c r="F86" s="1"/>
      <c r="G86" s="1"/>
      <c r="H86" s="5"/>
    </row>
    <row r="87" spans="6:8">
      <c r="F87" s="1"/>
      <c r="G87" s="1"/>
      <c r="H87" s="5"/>
    </row>
    <row r="88" spans="6:8">
      <c r="F88" s="1"/>
      <c r="G88" s="1"/>
      <c r="H88" s="5"/>
    </row>
    <row r="89" spans="6:8">
      <c r="F89" s="1"/>
      <c r="G89" s="1"/>
      <c r="H89" s="5"/>
    </row>
    <row r="90" spans="6:8">
      <c r="F90" s="1"/>
      <c r="G90" s="1"/>
      <c r="H90" s="5"/>
    </row>
    <row r="91" spans="6:8">
      <c r="F91" s="1"/>
      <c r="G91" s="1"/>
      <c r="H91" s="5"/>
    </row>
    <row r="92" spans="6:8">
      <c r="F92" s="1"/>
      <c r="G92" s="1"/>
      <c r="H92" s="5"/>
    </row>
    <row r="93" spans="6:8">
      <c r="F93" s="1"/>
      <c r="G93" s="1"/>
      <c r="H93" s="5"/>
    </row>
    <row r="94" spans="6:8">
      <c r="F94" s="1"/>
      <c r="G94" s="1"/>
      <c r="H94" s="5"/>
    </row>
    <row r="95" spans="6:8">
      <c r="F95" s="1"/>
      <c r="G95" s="1"/>
      <c r="H95" s="5"/>
    </row>
    <row r="96" spans="6:8">
      <c r="F96" s="1"/>
      <c r="G96" s="1"/>
      <c r="H96" s="5"/>
    </row>
    <row r="97" spans="6:8">
      <c r="F97" s="1"/>
      <c r="G97" s="1"/>
      <c r="H97" s="5"/>
    </row>
    <row r="98" spans="6:8">
      <c r="F98" s="1"/>
      <c r="G98" s="1"/>
      <c r="H98" s="5"/>
    </row>
    <row r="99" spans="6:8">
      <c r="F99" s="1"/>
      <c r="G99" s="1"/>
      <c r="H99" s="5"/>
    </row>
    <row r="100" spans="6:8">
      <c r="F100" s="1"/>
      <c r="G100" s="1"/>
      <c r="H100" s="5"/>
    </row>
    <row r="101" spans="6:8">
      <c r="F101" s="1"/>
      <c r="G101" s="1"/>
      <c r="H101" s="5"/>
    </row>
    <row r="102" spans="6:8">
      <c r="F102" s="1"/>
      <c r="G102" s="1"/>
      <c r="H102" s="5"/>
    </row>
    <row r="103" spans="6:8">
      <c r="F103" s="1"/>
      <c r="G103" s="1"/>
      <c r="H103" s="5"/>
    </row>
    <row r="104" spans="6:8">
      <c r="F104" s="1"/>
      <c r="G104" s="1"/>
      <c r="H104" s="5"/>
    </row>
    <row r="105" spans="6:8">
      <c r="F105" s="1"/>
      <c r="G105" s="1"/>
      <c r="H105" s="5"/>
    </row>
    <row r="106" spans="6:8">
      <c r="F106" s="1"/>
      <c r="G106" s="1"/>
      <c r="H106" s="5"/>
    </row>
    <row r="107" spans="6:8">
      <c r="F107" s="1"/>
      <c r="G107" s="1"/>
      <c r="H107" s="5"/>
    </row>
    <row r="108" spans="6:8">
      <c r="F108" s="1"/>
      <c r="G108" s="1"/>
      <c r="H108" s="5"/>
    </row>
    <row r="109" spans="6:8">
      <c r="F109" s="1"/>
      <c r="G109" s="1"/>
      <c r="H109" s="5"/>
    </row>
    <row r="110" spans="6:8">
      <c r="F110" s="1"/>
      <c r="G110" s="1"/>
      <c r="H110" s="5"/>
    </row>
    <row r="111" spans="6:8">
      <c r="F111" s="1"/>
      <c r="G111" s="1"/>
      <c r="H111" s="5"/>
    </row>
    <row r="112" spans="6:8">
      <c r="F112" s="1"/>
      <c r="G112" s="1"/>
      <c r="H112" s="5"/>
    </row>
    <row r="113" spans="6:8">
      <c r="F113" s="1"/>
      <c r="G113" s="1"/>
      <c r="H113" s="5"/>
    </row>
    <row r="114" spans="6:8">
      <c r="F114" s="1"/>
      <c r="G114" s="1"/>
      <c r="H114" s="5"/>
    </row>
    <row r="115" spans="6:8">
      <c r="F115" s="1"/>
      <c r="G115" s="1"/>
      <c r="H115" s="5"/>
    </row>
    <row r="116" spans="6:8">
      <c r="F116" s="1"/>
      <c r="G116" s="1"/>
      <c r="H116" s="5"/>
    </row>
    <row r="117" spans="6:8">
      <c r="F117" s="1"/>
      <c r="G117" s="1"/>
      <c r="H117" s="5"/>
    </row>
    <row r="118" spans="6:8">
      <c r="F118" s="1"/>
      <c r="G118" s="1"/>
      <c r="H118" s="5"/>
    </row>
    <row r="119" spans="6:8">
      <c r="F119" s="1"/>
      <c r="G119" s="1"/>
      <c r="H119" s="5"/>
    </row>
    <row r="120" spans="6:8">
      <c r="F120" s="1"/>
      <c r="G120" s="1"/>
      <c r="H120" s="5"/>
    </row>
    <row r="121" spans="6:8">
      <c r="F121" s="1"/>
      <c r="G121" s="1"/>
      <c r="H121" s="5"/>
    </row>
    <row r="122" spans="6:8">
      <c r="F122" s="1"/>
      <c r="G122" s="1"/>
      <c r="H122" s="5"/>
    </row>
    <row r="123" spans="6:8">
      <c r="F123" s="1"/>
      <c r="G123" s="1"/>
      <c r="H123" s="5"/>
    </row>
    <row r="124" spans="6:8">
      <c r="F124" s="1"/>
      <c r="G124" s="1"/>
      <c r="H124" s="5"/>
    </row>
    <row r="125" spans="6:8">
      <c r="F125" s="1"/>
      <c r="G125" s="1"/>
      <c r="H125" s="5"/>
    </row>
    <row r="126" spans="6:8">
      <c r="F126" s="1"/>
      <c r="G126" s="1"/>
      <c r="H126" s="5"/>
    </row>
    <row r="127" spans="6:8">
      <c r="F127" s="1"/>
      <c r="G127" s="1"/>
      <c r="H127" s="5"/>
    </row>
    <row r="128" spans="6:8">
      <c r="F128" s="1"/>
      <c r="G128" s="1"/>
      <c r="H128" s="5"/>
    </row>
    <row r="129" spans="6:8">
      <c r="F129" s="1"/>
      <c r="G129" s="1"/>
      <c r="H129" s="5"/>
    </row>
    <row r="130" spans="6:8">
      <c r="F130" s="1"/>
      <c r="G130" s="1"/>
      <c r="H130" s="5"/>
    </row>
    <row r="131" spans="6:8">
      <c r="F131" s="1"/>
      <c r="G131" s="1"/>
      <c r="H131" s="5"/>
    </row>
    <row r="132" spans="6:8">
      <c r="F132" s="1"/>
      <c r="G132" s="1"/>
      <c r="H132" s="5"/>
    </row>
    <row r="133" spans="6:8">
      <c r="F133" s="1"/>
      <c r="G133" s="1"/>
      <c r="H133" s="5"/>
    </row>
    <row r="134" spans="6:8">
      <c r="F134" s="1"/>
      <c r="G134" s="1"/>
      <c r="H134" s="5"/>
    </row>
    <row r="135" spans="6:8">
      <c r="F135" s="1"/>
      <c r="G135" s="1"/>
      <c r="H135" s="5"/>
    </row>
    <row r="136" spans="6:8">
      <c r="F136" s="1"/>
      <c r="G136" s="1"/>
      <c r="H136" s="5"/>
    </row>
    <row r="137" spans="6:8">
      <c r="F137" s="1"/>
      <c r="G137" s="1"/>
      <c r="H137" s="5"/>
    </row>
    <row r="138" spans="6:8">
      <c r="F138" s="1"/>
      <c r="G138" s="1"/>
      <c r="H138" s="5"/>
    </row>
    <row r="139" spans="6:8">
      <c r="F139" s="1"/>
      <c r="G139" s="1"/>
      <c r="H139" s="5"/>
    </row>
    <row r="140" spans="6:8">
      <c r="F140" s="1"/>
      <c r="G140" s="1"/>
      <c r="H140" s="5"/>
    </row>
    <row r="141" spans="6:8">
      <c r="F141" s="1"/>
      <c r="G141" s="1"/>
      <c r="H141" s="5"/>
    </row>
    <row r="142" spans="6:8">
      <c r="F142" s="1"/>
      <c r="G142" s="1"/>
      <c r="H142" s="5"/>
    </row>
    <row r="143" spans="6:8">
      <c r="F143" s="1"/>
      <c r="G143" s="1"/>
      <c r="H143" s="5"/>
    </row>
    <row r="144" spans="6:8">
      <c r="F144" s="1"/>
      <c r="G144" s="1"/>
      <c r="H144" s="5"/>
    </row>
    <row r="145" spans="6:8">
      <c r="F145" s="1"/>
      <c r="G145" s="1"/>
      <c r="H145" s="5"/>
    </row>
    <row r="146" spans="6:8">
      <c r="F146" s="1"/>
      <c r="G146" s="1"/>
      <c r="H146" s="5"/>
    </row>
    <row r="147" spans="6:8">
      <c r="F147" s="1"/>
      <c r="G147" s="1"/>
      <c r="H147" s="5"/>
    </row>
    <row r="148" spans="6:8">
      <c r="F148" s="1"/>
      <c r="G148" s="1"/>
      <c r="H148" s="5"/>
    </row>
    <row r="149" spans="6:8">
      <c r="F149" s="1"/>
      <c r="G149" s="1"/>
      <c r="H149" s="5"/>
    </row>
    <row r="150" spans="6:8">
      <c r="F150" s="1"/>
      <c r="G150" s="1"/>
      <c r="H150" s="5"/>
    </row>
    <row r="151" spans="6:8">
      <c r="F151" s="1"/>
      <c r="G151" s="1"/>
      <c r="H151" s="5"/>
    </row>
    <row r="152" spans="6:8">
      <c r="F152" s="1"/>
      <c r="G152" s="1"/>
      <c r="H152" s="5"/>
    </row>
    <row r="153" spans="6:8">
      <c r="F153" s="1"/>
      <c r="G153" s="1"/>
      <c r="H153" s="5"/>
    </row>
    <row r="154" spans="6:8">
      <c r="F154" s="1"/>
      <c r="G154" s="1"/>
      <c r="H154" s="5"/>
    </row>
    <row r="155" spans="6:8">
      <c r="F155" s="1"/>
      <c r="G155" s="1"/>
      <c r="H155" s="5"/>
    </row>
    <row r="156" spans="6:8">
      <c r="F156" s="1"/>
      <c r="G156" s="1"/>
      <c r="H156" s="5"/>
    </row>
    <row r="157" spans="6:8">
      <c r="F157" s="1"/>
      <c r="G157" s="1"/>
      <c r="H157" s="5"/>
    </row>
    <row r="158" spans="6:8">
      <c r="F158" s="1"/>
      <c r="G158" s="1"/>
      <c r="H158" s="5"/>
    </row>
    <row r="159" spans="6:8">
      <c r="F159" s="1"/>
      <c r="G159" s="1"/>
      <c r="H159" s="5"/>
    </row>
    <row r="160" spans="6:8">
      <c r="F160" s="1"/>
      <c r="G160" s="1"/>
      <c r="H160" s="5"/>
    </row>
    <row r="161" spans="6:8">
      <c r="F161" s="1"/>
      <c r="G161" s="1"/>
      <c r="H161" s="5"/>
    </row>
    <row r="162" spans="6:8">
      <c r="F162" s="1"/>
      <c r="G162" s="1"/>
      <c r="H162" s="5"/>
    </row>
    <row r="163" spans="6:8">
      <c r="F163" s="1"/>
      <c r="G163" s="1"/>
      <c r="H163" s="5"/>
    </row>
    <row r="164" spans="6:8">
      <c r="F164" s="1"/>
      <c r="G164" s="1"/>
      <c r="H164" s="5"/>
    </row>
    <row r="165" spans="6:8">
      <c r="F165" s="1"/>
      <c r="G165" s="1"/>
      <c r="H165" s="5"/>
    </row>
    <row r="166" spans="6:8">
      <c r="F166" s="1"/>
      <c r="G166" s="1"/>
      <c r="H166" s="5"/>
    </row>
    <row r="167" spans="6:8">
      <c r="F167" s="1"/>
      <c r="G167" s="1"/>
      <c r="H167" s="5"/>
    </row>
    <row r="168" spans="6:8">
      <c r="F168" s="1"/>
      <c r="G168" s="1"/>
      <c r="H168" s="5"/>
    </row>
    <row r="169" spans="6:8">
      <c r="F169" s="1"/>
      <c r="G169" s="1"/>
      <c r="H169" s="5"/>
    </row>
    <row r="170" spans="6:8">
      <c r="F170" s="1"/>
      <c r="G170" s="1"/>
      <c r="H170" s="5"/>
    </row>
    <row r="171" spans="6:8">
      <c r="F171" s="1"/>
      <c r="G171" s="1"/>
      <c r="H171" s="5"/>
    </row>
    <row r="172" spans="6:8">
      <c r="F172" s="1"/>
      <c r="G172" s="1"/>
      <c r="H172" s="5"/>
    </row>
    <row r="173" spans="6:8">
      <c r="F173" s="1"/>
      <c r="G173" s="1"/>
      <c r="H173" s="5"/>
    </row>
    <row r="174" spans="6:8">
      <c r="F174" s="1"/>
      <c r="G174" s="1"/>
      <c r="H174" s="5"/>
    </row>
    <row r="175" spans="6:8">
      <c r="F175" s="1"/>
      <c r="G175" s="1"/>
      <c r="H175" s="5"/>
    </row>
    <row r="176" spans="6:8">
      <c r="F176" s="1"/>
      <c r="G176" s="1"/>
      <c r="H176" s="5"/>
    </row>
    <row r="177" spans="6:8">
      <c r="F177" s="1"/>
      <c r="G177" s="1"/>
      <c r="H177" s="5"/>
    </row>
    <row r="178" spans="6:8">
      <c r="F178" s="1"/>
      <c r="G178" s="1"/>
      <c r="H178" s="5"/>
    </row>
    <row r="179" spans="6:8">
      <c r="F179" s="1"/>
      <c r="G179" s="1"/>
      <c r="H179" s="5"/>
    </row>
    <row r="180" spans="6:8">
      <c r="F180" s="1"/>
      <c r="G180" s="1"/>
      <c r="H180" s="5"/>
    </row>
    <row r="181" spans="6:8">
      <c r="F181" s="1"/>
      <c r="G181" s="1"/>
      <c r="H181" s="5"/>
    </row>
    <row r="182" spans="6:8">
      <c r="F182" s="1"/>
      <c r="G182" s="1"/>
      <c r="H182" s="5"/>
    </row>
    <row r="183" spans="6:8">
      <c r="F183" s="1"/>
      <c r="G183" s="1"/>
      <c r="H183" s="5"/>
    </row>
    <row r="184" spans="6:8">
      <c r="F184" s="1"/>
      <c r="G184" s="1"/>
      <c r="H184" s="5"/>
    </row>
    <row r="185" spans="6:8">
      <c r="F185" s="1"/>
      <c r="G185" s="1"/>
      <c r="H185" s="5"/>
    </row>
    <row r="186" spans="6:8">
      <c r="F186" s="1"/>
      <c r="G186" s="1"/>
      <c r="H186" s="5"/>
    </row>
    <row r="187" spans="6:8">
      <c r="F187" s="1"/>
      <c r="G187" s="1"/>
      <c r="H187" s="5"/>
    </row>
    <row r="188" spans="6:8">
      <c r="F188" s="1"/>
      <c r="G188" s="1"/>
      <c r="H188" s="5"/>
    </row>
    <row r="189" spans="6:8">
      <c r="F189" s="1"/>
      <c r="G189" s="1"/>
      <c r="H189" s="5"/>
    </row>
    <row r="190" spans="6:8">
      <c r="F190" s="1"/>
      <c r="G190" s="1"/>
      <c r="H190" s="5"/>
    </row>
    <row r="191" spans="6:8">
      <c r="F191" s="1"/>
      <c r="G191" s="1"/>
      <c r="H191" s="5"/>
    </row>
    <row r="192" spans="6:8">
      <c r="F192" s="1"/>
      <c r="G192" s="1"/>
      <c r="H192" s="5"/>
    </row>
    <row r="193" spans="6:8">
      <c r="F193" s="1"/>
      <c r="G193" s="1"/>
      <c r="H193" s="5"/>
    </row>
    <row r="194" spans="6:8">
      <c r="F194" s="1"/>
      <c r="G194" s="1"/>
      <c r="H194" s="5"/>
    </row>
    <row r="195" spans="6:8">
      <c r="F195" s="1"/>
      <c r="G195" s="1"/>
      <c r="H195" s="5"/>
    </row>
    <row r="196" spans="6:8">
      <c r="F196" s="1"/>
      <c r="G196" s="1"/>
      <c r="H196" s="5"/>
    </row>
    <row r="197" spans="6:8">
      <c r="F197" s="1"/>
      <c r="G197" s="1"/>
      <c r="H197" s="5"/>
    </row>
    <row r="198" spans="6:8">
      <c r="F198" s="1"/>
      <c r="G198" s="1"/>
      <c r="H198" s="5"/>
    </row>
    <row r="199" spans="6:8">
      <c r="F199" s="1"/>
      <c r="G199" s="1"/>
      <c r="H199" s="5"/>
    </row>
    <row r="200" spans="6:8">
      <c r="F200" s="1"/>
      <c r="G200" s="1"/>
      <c r="H200" s="5"/>
    </row>
    <row r="201" spans="6:8">
      <c r="F201" s="1"/>
      <c r="G201" s="1"/>
      <c r="H201" s="5"/>
    </row>
    <row r="202" spans="6:8">
      <c r="F202" s="1"/>
      <c r="G202" s="1"/>
      <c r="H202" s="5"/>
    </row>
    <row r="203" spans="6:8">
      <c r="F203" s="1"/>
      <c r="G203" s="1"/>
      <c r="H203" s="5"/>
    </row>
    <row r="204" spans="6:8">
      <c r="F204" s="1"/>
      <c r="G204" s="1"/>
      <c r="H204" s="5"/>
    </row>
    <row r="205" spans="6:8">
      <c r="F205" s="1"/>
      <c r="G205" s="1"/>
      <c r="H205" s="5"/>
    </row>
    <row r="206" spans="6:8">
      <c r="F206" s="1"/>
      <c r="G206" s="1"/>
      <c r="H206" s="5"/>
    </row>
    <row r="207" spans="6:8">
      <c r="F207" s="1"/>
      <c r="G207" s="1"/>
      <c r="H207" s="5"/>
    </row>
    <row r="208" spans="6:8">
      <c r="F208" s="1"/>
      <c r="G208" s="1"/>
      <c r="H208" s="5"/>
    </row>
    <row r="209" spans="6:8">
      <c r="F209" s="1"/>
      <c r="G209" s="1"/>
      <c r="H209" s="5"/>
    </row>
    <row r="210" spans="6:8">
      <c r="F210" s="1"/>
      <c r="G210" s="1"/>
      <c r="H210" s="5"/>
    </row>
    <row r="211" spans="6:8">
      <c r="F211" s="1"/>
      <c r="G211" s="1"/>
      <c r="H211" s="5"/>
    </row>
    <row r="212" spans="6:8">
      <c r="F212" s="1"/>
      <c r="G212" s="1"/>
      <c r="H212" s="5"/>
    </row>
    <row r="213" spans="6:8">
      <c r="F213" s="1"/>
      <c r="G213" s="1"/>
      <c r="H213" s="5"/>
    </row>
    <row r="214" spans="6:8">
      <c r="F214" s="1"/>
      <c r="G214" s="1"/>
      <c r="H214" s="5"/>
    </row>
    <row r="215" spans="6:8">
      <c r="F215" s="1"/>
      <c r="G215" s="1"/>
      <c r="H215" s="5"/>
    </row>
    <row r="216" spans="6:8">
      <c r="F216" s="1"/>
      <c r="G216" s="1"/>
      <c r="H216" s="5"/>
    </row>
    <row r="217" spans="6:8">
      <c r="F217" s="1"/>
      <c r="G217" s="1"/>
      <c r="H217" s="5"/>
    </row>
    <row r="218" spans="6:8">
      <c r="F218" s="1"/>
      <c r="G218" s="1"/>
      <c r="H218" s="5"/>
    </row>
    <row r="219" spans="6:8">
      <c r="F219" s="1"/>
      <c r="G219" s="1"/>
      <c r="H219" s="5"/>
    </row>
    <row r="220" spans="6:8">
      <c r="F220" s="1"/>
      <c r="G220" s="1"/>
      <c r="H220" s="5"/>
    </row>
    <row r="221" spans="6:8">
      <c r="F221" s="1"/>
      <c r="G221" s="1"/>
      <c r="H221" s="5"/>
    </row>
    <row r="222" spans="6:8">
      <c r="F222" s="1"/>
      <c r="G222" s="1"/>
      <c r="H222" s="5"/>
    </row>
    <row r="223" spans="6:8">
      <c r="F223" s="1"/>
      <c r="G223" s="1"/>
      <c r="H223" s="5"/>
    </row>
    <row r="224" spans="6:8">
      <c r="F224" s="1"/>
      <c r="G224" s="1"/>
      <c r="H224" s="5"/>
    </row>
    <row r="225" spans="6:8">
      <c r="F225" s="1"/>
      <c r="G225" s="1"/>
      <c r="H225" s="5"/>
    </row>
    <row r="226" spans="6:8">
      <c r="F226" s="1"/>
      <c r="G226" s="1"/>
      <c r="H226" s="5"/>
    </row>
    <row r="227" spans="6:8">
      <c r="F227" s="1"/>
      <c r="G227" s="1"/>
      <c r="H227" s="5"/>
    </row>
    <row r="228" spans="6:8">
      <c r="F228" s="1"/>
      <c r="G228" s="1"/>
      <c r="H228" s="5"/>
    </row>
    <row r="229" spans="6:8">
      <c r="F229" s="1"/>
      <c r="G229" s="1"/>
      <c r="H229" s="5"/>
    </row>
    <row r="230" spans="6:8">
      <c r="F230" s="1"/>
      <c r="G230" s="1"/>
      <c r="H230" s="5"/>
    </row>
    <row r="231" spans="6:8">
      <c r="F231" s="1"/>
      <c r="G231" s="1"/>
      <c r="H231" s="5"/>
    </row>
    <row r="232" spans="6:8">
      <c r="F232" s="1"/>
      <c r="G232" s="1"/>
      <c r="H232" s="5"/>
    </row>
    <row r="233" spans="6:8">
      <c r="F233" s="1"/>
      <c r="G233" s="1"/>
      <c r="H233" s="5"/>
    </row>
    <row r="234" spans="6:8">
      <c r="F234" s="1"/>
      <c r="G234" s="1"/>
      <c r="H234" s="5"/>
    </row>
    <row r="235" spans="6:8">
      <c r="F235" s="1"/>
      <c r="G235" s="1"/>
      <c r="H235" s="5"/>
    </row>
    <row r="236" spans="6:8">
      <c r="F236" s="1"/>
      <c r="G236" s="1"/>
      <c r="H236" s="5"/>
    </row>
    <row r="237" spans="6:8">
      <c r="F237" s="1"/>
      <c r="G237" s="1"/>
      <c r="H237" s="5"/>
    </row>
    <row r="238" spans="6:8">
      <c r="F238" s="1"/>
      <c r="G238" s="1"/>
      <c r="H238" s="5"/>
    </row>
    <row r="239" spans="6:8">
      <c r="F239" s="1"/>
      <c r="G239" s="1"/>
      <c r="H239" s="5"/>
    </row>
    <row r="240" spans="6:8">
      <c r="F240" s="1"/>
      <c r="G240" s="1"/>
      <c r="H240" s="5"/>
    </row>
    <row r="241" spans="6:8">
      <c r="F241" s="1"/>
      <c r="G241" s="1"/>
      <c r="H241" s="5"/>
    </row>
    <row r="242" spans="6:8">
      <c r="F242" s="1"/>
      <c r="G242" s="1"/>
      <c r="H242" s="5"/>
    </row>
    <row r="243" spans="6:8">
      <c r="F243" s="1"/>
      <c r="G243" s="1"/>
      <c r="H243" s="5"/>
    </row>
    <row r="244" spans="6:8">
      <c r="F244" s="1"/>
      <c r="G244" s="1"/>
      <c r="H244" s="5"/>
    </row>
    <row r="245" spans="6:8">
      <c r="F245" s="1"/>
      <c r="G245" s="1"/>
      <c r="H245" s="5"/>
    </row>
    <row r="246" spans="6:8">
      <c r="F246" s="1"/>
      <c r="G246" s="1"/>
      <c r="H246" s="5"/>
    </row>
    <row r="247" spans="6:8">
      <c r="F247" s="1"/>
      <c r="G247" s="1"/>
      <c r="H247" s="5"/>
    </row>
    <row r="248" spans="6:8">
      <c r="F248" s="1"/>
      <c r="G248" s="1"/>
      <c r="H248" s="5"/>
    </row>
    <row r="249" spans="6:8">
      <c r="F249" s="1"/>
      <c r="G249" s="1"/>
      <c r="H249" s="5"/>
    </row>
    <row r="250" spans="6:8">
      <c r="F250" s="1"/>
      <c r="G250" s="1"/>
      <c r="H250" s="5"/>
    </row>
    <row r="251" spans="6:8">
      <c r="F251" s="1"/>
      <c r="G251" s="1"/>
      <c r="H251" s="5"/>
    </row>
    <row r="252" spans="6:8">
      <c r="F252" s="1"/>
      <c r="G252" s="1"/>
      <c r="H252" s="5"/>
    </row>
    <row r="253" spans="6:8">
      <c r="F253" s="1"/>
      <c r="G253" s="1"/>
      <c r="H253" s="5"/>
    </row>
    <row r="254" spans="6:8">
      <c r="F254" s="1"/>
      <c r="G254" s="1"/>
      <c r="H254" s="5"/>
    </row>
    <row r="255" spans="6:8">
      <c r="F255" s="1"/>
      <c r="G255" s="1"/>
      <c r="H255" s="5"/>
    </row>
    <row r="256" spans="6:8">
      <c r="F256" s="1"/>
      <c r="G256" s="1"/>
      <c r="H256" s="5"/>
    </row>
    <row r="257" spans="6:8">
      <c r="F257" s="1"/>
      <c r="G257" s="1"/>
      <c r="H257" s="5"/>
    </row>
    <row r="258" spans="6:8">
      <c r="F258" s="1"/>
      <c r="G258" s="1"/>
      <c r="H258" s="5"/>
    </row>
    <row r="259" spans="6:8">
      <c r="F259" s="1"/>
      <c r="G259" s="1"/>
      <c r="H259" s="5"/>
    </row>
    <row r="260" spans="6:8">
      <c r="F260" s="1"/>
      <c r="G260" s="1"/>
      <c r="H260" s="5"/>
    </row>
    <row r="261" spans="6:8">
      <c r="F261" s="1"/>
      <c r="G261" s="1"/>
      <c r="H261" s="5"/>
    </row>
    <row r="262" spans="6:8">
      <c r="F262" s="1"/>
      <c r="G262" s="1"/>
      <c r="H262" s="5"/>
    </row>
    <row r="263" spans="6:8">
      <c r="F263" s="1"/>
      <c r="G263" s="1"/>
      <c r="H263" s="5"/>
    </row>
    <row r="264" spans="6:8">
      <c r="F264" s="1"/>
      <c r="G264" s="1"/>
      <c r="H264" s="5"/>
    </row>
    <row r="265" spans="6:8">
      <c r="F265" s="1"/>
      <c r="G265" s="1"/>
      <c r="H265" s="5"/>
    </row>
    <row r="266" spans="6:8">
      <c r="F266" s="1"/>
      <c r="G266" s="1"/>
      <c r="H266" s="5"/>
    </row>
    <row r="267" spans="6:8">
      <c r="F267" s="1"/>
      <c r="G267" s="1"/>
      <c r="H267" s="5"/>
    </row>
    <row r="268" spans="6:8">
      <c r="F268" s="1"/>
      <c r="G268" s="1"/>
      <c r="H268" s="5"/>
    </row>
    <row r="269" spans="6:8">
      <c r="F269" s="1"/>
      <c r="G269" s="1"/>
      <c r="H269" s="5"/>
    </row>
    <row r="270" spans="6:8">
      <c r="F270" s="1"/>
      <c r="G270" s="1"/>
      <c r="H270" s="5"/>
    </row>
    <row r="271" spans="6:8">
      <c r="F271" s="1"/>
      <c r="G271" s="1"/>
      <c r="H271" s="5"/>
    </row>
    <row r="272" spans="6:8">
      <c r="F272" s="1"/>
      <c r="G272" s="1"/>
      <c r="H272" s="5"/>
    </row>
    <row r="273" spans="6:8">
      <c r="F273" s="1"/>
      <c r="G273" s="1"/>
      <c r="H273" s="5"/>
    </row>
    <row r="274" spans="6:8">
      <c r="F274" s="1"/>
      <c r="G274" s="1"/>
      <c r="H274" s="5"/>
    </row>
    <row r="275" spans="6:8">
      <c r="F275" s="1"/>
      <c r="G275" s="1"/>
      <c r="H275" s="5"/>
    </row>
    <row r="276" spans="6:8">
      <c r="F276" s="1"/>
      <c r="G276" s="1"/>
      <c r="H276" s="5"/>
    </row>
    <row r="277" spans="6:8">
      <c r="F277" s="1"/>
      <c r="G277" s="1"/>
      <c r="H277" s="5"/>
    </row>
    <row r="278" spans="6:8">
      <c r="F278" s="1"/>
      <c r="G278" s="1"/>
      <c r="H278" s="5"/>
    </row>
    <row r="279" spans="6:8">
      <c r="F279" s="1"/>
      <c r="G279" s="1"/>
      <c r="H279" s="5"/>
    </row>
    <row r="280" spans="6:8">
      <c r="F280" s="1"/>
      <c r="G280" s="1"/>
      <c r="H280" s="5"/>
    </row>
    <row r="281" spans="6:8">
      <c r="F281" s="1"/>
      <c r="G281" s="1"/>
      <c r="H281" s="5"/>
    </row>
    <row r="282" spans="6:8">
      <c r="F282" s="1"/>
      <c r="G282" s="1"/>
      <c r="H282" s="5"/>
    </row>
    <row r="283" spans="6:8">
      <c r="F283" s="1"/>
      <c r="G283" s="1"/>
      <c r="H283" s="5"/>
    </row>
    <row r="284" spans="6:8">
      <c r="F284" s="1"/>
      <c r="G284" s="1"/>
      <c r="H284" s="5"/>
    </row>
    <row r="285" spans="6:8">
      <c r="F285" s="1"/>
      <c r="G285" s="1"/>
      <c r="H285" s="5"/>
    </row>
    <row r="286" spans="6:8">
      <c r="F286" s="1"/>
      <c r="G286" s="1"/>
      <c r="H286" s="5"/>
    </row>
    <row r="287" spans="6:8">
      <c r="F287" s="1"/>
      <c r="G287" s="1"/>
      <c r="H287" s="5"/>
    </row>
    <row r="288" spans="6:8">
      <c r="F288" s="1"/>
      <c r="G288" s="1"/>
      <c r="H288" s="5"/>
    </row>
    <row r="289" spans="6:8">
      <c r="F289" s="1"/>
      <c r="G289" s="1"/>
      <c r="H289" s="5"/>
    </row>
    <row r="290" spans="6:8">
      <c r="F290" s="1"/>
      <c r="G290" s="1"/>
      <c r="H290" s="5"/>
    </row>
    <row r="291" spans="6:8">
      <c r="F291" s="1"/>
      <c r="G291" s="1"/>
      <c r="H291" s="5"/>
    </row>
    <row r="292" spans="6:8">
      <c r="F292" s="1"/>
      <c r="G292" s="1"/>
      <c r="H292" s="5"/>
    </row>
    <row r="293" spans="6:8">
      <c r="F293" s="1"/>
      <c r="G293" s="1"/>
      <c r="H293" s="5"/>
    </row>
    <row r="294" spans="6:8">
      <c r="F294" s="1"/>
      <c r="G294" s="1"/>
      <c r="H294" s="5"/>
    </row>
    <row r="295" spans="6:8">
      <c r="F295" s="1"/>
      <c r="G295" s="1"/>
      <c r="H295" s="5"/>
    </row>
    <row r="296" spans="6:8">
      <c r="F296" s="1"/>
      <c r="G296" s="1"/>
      <c r="H296" s="5"/>
    </row>
    <row r="297" spans="6:8">
      <c r="F297" s="1"/>
      <c r="G297" s="1"/>
      <c r="H297" s="5"/>
    </row>
    <row r="298" spans="6:8">
      <c r="F298" s="1"/>
      <c r="G298" s="1"/>
      <c r="H298" s="5"/>
    </row>
    <row r="299" spans="6:8">
      <c r="F299" s="1"/>
      <c r="G299" s="1"/>
      <c r="H299" s="5"/>
    </row>
    <row r="300" spans="6:8">
      <c r="F300" s="1"/>
      <c r="G300" s="1"/>
      <c r="H300" s="5"/>
    </row>
    <row r="301" spans="6:8">
      <c r="F301" s="1"/>
      <c r="G301" s="1"/>
      <c r="H301" s="5"/>
    </row>
    <row r="302" spans="6:8">
      <c r="F302" s="1"/>
      <c r="G302" s="1"/>
      <c r="H302" s="5"/>
    </row>
    <row r="303" spans="6:8">
      <c r="F303" s="1"/>
      <c r="G303" s="1"/>
      <c r="H303" s="5"/>
    </row>
    <row r="304" spans="6:8">
      <c r="F304" s="1"/>
      <c r="G304" s="1"/>
      <c r="H304" s="5"/>
    </row>
    <row r="305" spans="6:8">
      <c r="F305" s="1"/>
      <c r="G305" s="1"/>
      <c r="H305" s="5"/>
    </row>
    <row r="306" spans="6:8">
      <c r="F306" s="1"/>
      <c r="G306" s="1"/>
      <c r="H306" s="5"/>
    </row>
    <row r="307" spans="6:8">
      <c r="F307" s="1"/>
      <c r="G307" s="1"/>
      <c r="H307" s="5"/>
    </row>
    <row r="308" spans="6:8">
      <c r="F308" s="1"/>
      <c r="G308" s="1"/>
      <c r="H308" s="5"/>
    </row>
    <row r="309" spans="6:8">
      <c r="F309" s="1"/>
      <c r="G309" s="1"/>
      <c r="H309" s="5"/>
    </row>
    <row r="310" spans="6:8">
      <c r="F310" s="1"/>
      <c r="G310" s="1"/>
      <c r="H310" s="5"/>
    </row>
    <row r="311" spans="6:8">
      <c r="F311" s="1"/>
      <c r="G311" s="1"/>
      <c r="H311" s="5"/>
    </row>
    <row r="312" spans="6:8">
      <c r="F312" s="1"/>
      <c r="G312" s="1"/>
      <c r="H312" s="5"/>
    </row>
    <row r="313" spans="6:8">
      <c r="F313" s="1"/>
      <c r="G313" s="1"/>
      <c r="H313" s="5"/>
    </row>
    <row r="314" spans="6:8">
      <c r="F314" s="1"/>
      <c r="G314" s="1"/>
      <c r="H314" s="5"/>
    </row>
    <row r="315" spans="6:8">
      <c r="F315" s="1"/>
      <c r="G315" s="1"/>
      <c r="H315" s="5"/>
    </row>
    <row r="316" spans="6:8">
      <c r="F316" s="1"/>
      <c r="G316" s="1"/>
      <c r="H316" s="5"/>
    </row>
    <row r="317" spans="6:8">
      <c r="F317" s="1"/>
      <c r="G317" s="1"/>
      <c r="H317" s="5"/>
    </row>
    <row r="318" spans="6:8">
      <c r="F318" s="1"/>
      <c r="G318" s="1"/>
      <c r="H318" s="5"/>
    </row>
    <row r="319" spans="6:8">
      <c r="F319" s="1"/>
      <c r="G319" s="1"/>
      <c r="H319" s="5"/>
    </row>
    <row r="320" spans="6:8">
      <c r="F320" s="1"/>
      <c r="G320" s="1"/>
      <c r="H320" s="5"/>
    </row>
    <row r="321" spans="6:8">
      <c r="F321" s="1"/>
      <c r="G321" s="1"/>
      <c r="H321" s="5"/>
    </row>
    <row r="322" spans="6:8">
      <c r="F322" s="1"/>
      <c r="G322" s="1"/>
      <c r="H322" s="5"/>
    </row>
    <row r="323" spans="6:8">
      <c r="F323" s="1"/>
      <c r="G323" s="1"/>
      <c r="H323" s="5"/>
    </row>
    <row r="324" spans="6:8">
      <c r="F324" s="1"/>
      <c r="G324" s="1"/>
      <c r="H324" s="5"/>
    </row>
    <row r="325" spans="6:8">
      <c r="F325" s="1"/>
      <c r="G325" s="1"/>
      <c r="H325" s="5"/>
    </row>
    <row r="326" spans="6:8">
      <c r="F326" s="1"/>
      <c r="G326" s="1"/>
      <c r="H326" s="5"/>
    </row>
    <row r="327" spans="6:8">
      <c r="F327" s="1"/>
      <c r="G327" s="1"/>
      <c r="H327" s="5"/>
    </row>
    <row r="328" spans="6:8">
      <c r="F328" s="1"/>
      <c r="G328" s="1"/>
      <c r="H328" s="5"/>
    </row>
    <row r="329" spans="6:8">
      <c r="F329" s="1"/>
      <c r="G329" s="1"/>
      <c r="H329" s="5"/>
    </row>
    <row r="330" spans="6:8">
      <c r="F330" s="1"/>
      <c r="G330" s="1"/>
      <c r="H330" s="5"/>
    </row>
    <row r="331" spans="6:8">
      <c r="F331" s="1"/>
      <c r="G331" s="1"/>
      <c r="H331" s="5"/>
    </row>
    <row r="332" spans="6:8">
      <c r="F332" s="1"/>
      <c r="G332" s="1"/>
      <c r="H332" s="5"/>
    </row>
    <row r="333" spans="6:8">
      <c r="F333" s="1"/>
      <c r="G333" s="1"/>
      <c r="H333" s="5"/>
    </row>
    <row r="334" spans="6:8">
      <c r="F334" s="1"/>
      <c r="G334" s="1"/>
      <c r="H334" s="5"/>
    </row>
    <row r="335" spans="6:8">
      <c r="F335" s="1"/>
      <c r="G335" s="1"/>
      <c r="H335" s="5"/>
    </row>
    <row r="336" spans="6:8">
      <c r="F336" s="1"/>
      <c r="G336" s="1"/>
      <c r="H336" s="5"/>
    </row>
    <row r="337" spans="6:8">
      <c r="F337" s="1"/>
      <c r="G337" s="1"/>
      <c r="H337" s="5"/>
    </row>
    <row r="338" spans="6:8">
      <c r="F338" s="1"/>
      <c r="G338" s="1"/>
      <c r="H338" s="5"/>
    </row>
    <row r="339" spans="6:8">
      <c r="F339" s="1"/>
      <c r="G339" s="1"/>
      <c r="H339" s="5"/>
    </row>
    <row r="340" spans="6:8">
      <c r="F340" s="1"/>
      <c r="G340" s="1"/>
      <c r="H340" s="5"/>
    </row>
    <row r="341" spans="6:8">
      <c r="F341" s="1"/>
      <c r="G341" s="1"/>
      <c r="H341" s="5"/>
    </row>
    <row r="342" spans="6:8">
      <c r="F342" s="1"/>
      <c r="G342" s="1"/>
      <c r="H342" s="5"/>
    </row>
    <row r="343" spans="6:8">
      <c r="F343" s="1"/>
      <c r="G343" s="1"/>
      <c r="H343" s="5"/>
    </row>
    <row r="344" spans="6:8">
      <c r="F344" s="1"/>
      <c r="G344" s="1"/>
      <c r="H344" s="5"/>
    </row>
    <row r="345" spans="6:8">
      <c r="F345" s="1"/>
      <c r="G345" s="1"/>
      <c r="H345" s="5"/>
    </row>
    <row r="346" spans="6:8">
      <c r="F346" s="1"/>
      <c r="G346" s="1"/>
      <c r="H346" s="5"/>
    </row>
    <row r="347" spans="6:8">
      <c r="F347" s="1"/>
      <c r="G347" s="1"/>
      <c r="H347" s="5"/>
    </row>
    <row r="348" spans="6:8">
      <c r="F348" s="1"/>
      <c r="G348" s="1"/>
      <c r="H348" s="5"/>
    </row>
    <row r="349" spans="6:8">
      <c r="F349" s="1"/>
      <c r="G349" s="1"/>
      <c r="H349" s="5"/>
    </row>
    <row r="350" spans="6:8">
      <c r="F350" s="1"/>
      <c r="G350" s="1"/>
      <c r="H350" s="5"/>
    </row>
    <row r="351" spans="6:8">
      <c r="F351" s="1"/>
      <c r="G351" s="1"/>
      <c r="H351" s="5"/>
    </row>
    <row r="352" spans="6:8">
      <c r="F352" s="1"/>
      <c r="G352" s="1"/>
      <c r="H352" s="5"/>
    </row>
    <row r="353" spans="6:8">
      <c r="F353" s="1"/>
      <c r="G353" s="1"/>
      <c r="H353" s="5"/>
    </row>
    <row r="354" spans="6:8">
      <c r="F354" s="1"/>
      <c r="G354" s="1"/>
      <c r="H354" s="5"/>
    </row>
    <row r="355" spans="6:8">
      <c r="F355" s="1"/>
      <c r="G355" s="1"/>
      <c r="H355" s="5"/>
    </row>
    <row r="356" spans="6:8">
      <c r="F356" s="1"/>
      <c r="G356" s="1"/>
      <c r="H356" s="5"/>
    </row>
    <row r="357" spans="6:8">
      <c r="F357" s="1"/>
      <c r="G357" s="1"/>
      <c r="H357" s="5"/>
    </row>
    <row r="358" spans="6:8">
      <c r="F358" s="1"/>
      <c r="G358" s="1"/>
      <c r="H358" s="5"/>
    </row>
    <row r="359" spans="6:8">
      <c r="F359" s="1"/>
      <c r="G359" s="1"/>
      <c r="H359" s="5"/>
    </row>
    <row r="360" spans="6:8">
      <c r="F360" s="1"/>
      <c r="G360" s="1"/>
      <c r="H360" s="5"/>
    </row>
    <row r="361" spans="6:8">
      <c r="F361" s="1"/>
      <c r="G361" s="1"/>
      <c r="H361" s="5"/>
    </row>
    <row r="362" spans="6:8">
      <c r="F362" s="1"/>
      <c r="G362" s="1"/>
      <c r="H362" s="5"/>
    </row>
    <row r="363" spans="6:8">
      <c r="F363" s="1"/>
      <c r="G363" s="1"/>
      <c r="H363" s="5"/>
    </row>
    <row r="364" spans="6:8">
      <c r="F364" s="1"/>
      <c r="G364" s="1"/>
      <c r="H364" s="5"/>
    </row>
    <row r="365" spans="6:8">
      <c r="F365" s="1"/>
      <c r="G365" s="1"/>
      <c r="H365" s="5"/>
    </row>
    <row r="366" spans="6:8">
      <c r="F366" s="1"/>
      <c r="G366" s="1"/>
      <c r="H366" s="5"/>
    </row>
    <row r="367" spans="6:8">
      <c r="F367" s="1"/>
      <c r="G367" s="1"/>
      <c r="H367" s="5"/>
    </row>
    <row r="368" spans="6:8">
      <c r="F368" s="1"/>
      <c r="G368" s="1"/>
      <c r="H368" s="5"/>
    </row>
    <row r="369" spans="6:8">
      <c r="F369" s="1"/>
      <c r="G369" s="1"/>
      <c r="H369" s="5"/>
    </row>
    <row r="370" spans="6:8">
      <c r="F370" s="1"/>
      <c r="G370" s="1"/>
      <c r="H370" s="5"/>
    </row>
    <row r="371" spans="6:8">
      <c r="F371" s="1"/>
      <c r="G371" s="1"/>
      <c r="H371" s="5"/>
    </row>
    <row r="372" spans="6:8">
      <c r="F372" s="1"/>
      <c r="G372" s="1"/>
      <c r="H372" s="5"/>
    </row>
    <row r="373" spans="6:8">
      <c r="F373" s="1"/>
      <c r="G373" s="1"/>
      <c r="H373" s="5"/>
    </row>
    <row r="374" spans="6:8">
      <c r="F374" s="1"/>
      <c r="G374" s="1"/>
      <c r="H374" s="5"/>
    </row>
    <row r="375" spans="6:8">
      <c r="F375" s="1"/>
      <c r="G375" s="1"/>
      <c r="H375" s="5"/>
    </row>
    <row r="376" spans="6:8">
      <c r="F376" s="1"/>
      <c r="G376" s="1"/>
      <c r="H376" s="5"/>
    </row>
    <row r="377" spans="6:8">
      <c r="F377" s="1"/>
      <c r="G377" s="1"/>
      <c r="H377" s="5"/>
    </row>
    <row r="378" spans="6:8">
      <c r="F378" s="1"/>
      <c r="G378" s="1"/>
      <c r="H378" s="5"/>
    </row>
    <row r="379" spans="6:8">
      <c r="F379" s="1"/>
      <c r="G379" s="1"/>
      <c r="H379" s="5"/>
    </row>
    <row r="380" spans="6:8">
      <c r="F380" s="1"/>
      <c r="G380" s="1"/>
      <c r="H380" s="5"/>
    </row>
    <row r="381" spans="6:8">
      <c r="F381" s="1"/>
      <c r="G381" s="1"/>
      <c r="H381" s="5"/>
    </row>
    <row r="382" spans="6:8">
      <c r="F382" s="1"/>
      <c r="G382" s="1"/>
      <c r="H382" s="5"/>
    </row>
    <row r="383" spans="6:8">
      <c r="F383" s="1"/>
      <c r="G383" s="1"/>
      <c r="H383" s="5"/>
    </row>
    <row r="384" spans="6:8">
      <c r="F384" s="1"/>
      <c r="G384" s="1"/>
      <c r="H384" s="5"/>
    </row>
    <row r="385" spans="6:8">
      <c r="F385" s="1"/>
      <c r="G385" s="1"/>
      <c r="H385" s="5"/>
    </row>
    <row r="386" spans="6:8">
      <c r="F386" s="1"/>
      <c r="G386" s="1"/>
      <c r="H386" s="5"/>
    </row>
    <row r="387" spans="6:8">
      <c r="F387" s="1"/>
      <c r="G387" s="1"/>
      <c r="H387" s="5"/>
    </row>
    <row r="388" spans="6:8">
      <c r="F388" s="1"/>
      <c r="G388" s="1"/>
      <c r="H388" s="5"/>
    </row>
    <row r="389" spans="6:8">
      <c r="F389" s="1"/>
      <c r="G389" s="1"/>
      <c r="H389" s="5"/>
    </row>
    <row r="390" spans="6:8">
      <c r="F390" s="1"/>
      <c r="G390" s="1"/>
      <c r="H390" s="5"/>
    </row>
    <row r="391" spans="6:8">
      <c r="F391" s="1"/>
      <c r="G391" s="1"/>
      <c r="H391" s="5"/>
    </row>
    <row r="392" spans="6:8">
      <c r="F392" s="1"/>
      <c r="G392" s="1"/>
      <c r="H392" s="5"/>
    </row>
    <row r="393" spans="6:8">
      <c r="F393" s="1"/>
      <c r="G393" s="1"/>
      <c r="H393" s="5"/>
    </row>
    <row r="394" spans="6:8">
      <c r="F394" s="1"/>
      <c r="G394" s="1"/>
      <c r="H394" s="5"/>
    </row>
    <row r="395" spans="6:8">
      <c r="F395" s="1"/>
      <c r="G395" s="1"/>
      <c r="H395" s="5"/>
    </row>
    <row r="396" spans="6:8">
      <c r="F396" s="1"/>
      <c r="G396" s="1"/>
      <c r="H396" s="5"/>
    </row>
    <row r="397" spans="6:8">
      <c r="F397" s="1"/>
      <c r="G397" s="1"/>
      <c r="H397" s="5"/>
    </row>
    <row r="398" spans="6:8">
      <c r="F398" s="1"/>
      <c r="G398" s="1"/>
      <c r="H398" s="5"/>
    </row>
    <row r="399" spans="6:8">
      <c r="F399" s="1"/>
      <c r="G399" s="1"/>
      <c r="H399" s="5"/>
    </row>
    <row r="400" spans="6:8">
      <c r="F400" s="1"/>
      <c r="G400" s="1"/>
      <c r="H400" s="5"/>
    </row>
    <row r="401" spans="6:8">
      <c r="F401" s="1"/>
      <c r="G401" s="1"/>
      <c r="H401" s="5"/>
    </row>
    <row r="402" spans="6:8">
      <c r="F402" s="1"/>
      <c r="G402" s="1"/>
      <c r="H402" s="5"/>
    </row>
    <row r="403" spans="6:8">
      <c r="F403" s="1"/>
      <c r="G403" s="1"/>
      <c r="H403" s="5"/>
    </row>
    <row r="404" spans="6:8">
      <c r="F404" s="1"/>
      <c r="G404" s="1"/>
      <c r="H404" s="5"/>
    </row>
    <row r="405" spans="6:8">
      <c r="F405" s="1"/>
      <c r="G405" s="1"/>
      <c r="H405" s="5"/>
    </row>
    <row r="406" spans="6:8">
      <c r="F406" s="1"/>
      <c r="G406" s="1"/>
      <c r="H406" s="5"/>
    </row>
    <row r="407" spans="6:8">
      <c r="F407" s="1"/>
      <c r="G407" s="1"/>
      <c r="H407" s="5"/>
    </row>
    <row r="408" spans="6:8">
      <c r="F408" s="1"/>
      <c r="G408" s="1"/>
      <c r="H408" s="5"/>
    </row>
    <row r="409" spans="6:8">
      <c r="F409" s="1"/>
      <c r="G409" s="1"/>
      <c r="H409" s="5"/>
    </row>
    <row r="410" spans="6:8">
      <c r="F410" s="1"/>
      <c r="G410" s="1"/>
      <c r="H410" s="5"/>
    </row>
    <row r="411" spans="6:8">
      <c r="F411" s="1"/>
      <c r="G411" s="1"/>
      <c r="H411" s="5"/>
    </row>
    <row r="412" spans="6:8">
      <c r="F412" s="1"/>
      <c r="G412" s="1"/>
      <c r="H412" s="5"/>
    </row>
    <row r="413" spans="6:8">
      <c r="F413" s="1"/>
      <c r="G413" s="1"/>
      <c r="H413" s="5"/>
    </row>
    <row r="414" spans="6:8">
      <c r="F414" s="1"/>
      <c r="G414" s="1"/>
      <c r="H414" s="5"/>
    </row>
    <row r="415" spans="6:8">
      <c r="F415" s="1"/>
      <c r="G415" s="1"/>
      <c r="H415" s="5"/>
    </row>
    <row r="416" spans="6:8">
      <c r="F416" s="1"/>
      <c r="G416" s="1"/>
      <c r="H416" s="5"/>
    </row>
    <row r="417" spans="6:8">
      <c r="F417" s="1"/>
      <c r="G417" s="1"/>
      <c r="H417" s="5"/>
    </row>
    <row r="418" spans="6:8">
      <c r="F418" s="1"/>
      <c r="G418" s="1"/>
      <c r="H418" s="5"/>
    </row>
    <row r="419" spans="6:8">
      <c r="F419" s="1"/>
      <c r="G419" s="1"/>
      <c r="H419" s="5"/>
    </row>
    <row r="420" spans="6:8">
      <c r="F420" s="1"/>
      <c r="G420" s="1"/>
      <c r="H420" s="5"/>
    </row>
    <row r="421" spans="6:8">
      <c r="F421" s="1"/>
      <c r="G421" s="1"/>
      <c r="H421" s="5"/>
    </row>
    <row r="422" spans="6:8">
      <c r="F422" s="1"/>
      <c r="G422" s="1"/>
      <c r="H422" s="5"/>
    </row>
    <row r="423" spans="6:8">
      <c r="F423" s="1"/>
      <c r="G423" s="1"/>
      <c r="H423" s="5"/>
    </row>
    <row r="424" spans="6:8">
      <c r="F424" s="1"/>
      <c r="G424" s="1"/>
      <c r="H424" s="5"/>
    </row>
    <row r="425" spans="6:8">
      <c r="F425" s="1"/>
      <c r="G425" s="1"/>
      <c r="H425" s="5"/>
    </row>
    <row r="426" spans="6:8">
      <c r="F426" s="1"/>
      <c r="G426" s="1"/>
      <c r="H426" s="5"/>
    </row>
    <row r="427" spans="6:8">
      <c r="F427" s="1"/>
      <c r="G427" s="1"/>
      <c r="H427" s="5"/>
    </row>
    <row r="428" spans="6:8">
      <c r="F428" s="1"/>
      <c r="G428" s="1"/>
      <c r="H428" s="5"/>
    </row>
    <row r="429" spans="6:8">
      <c r="F429" s="1"/>
      <c r="G429" s="1"/>
      <c r="H429" s="5"/>
    </row>
    <row r="430" spans="6:8">
      <c r="F430" s="1"/>
      <c r="G430" s="1"/>
      <c r="H430" s="5"/>
    </row>
    <row r="431" spans="6:8">
      <c r="F431" s="1"/>
      <c r="G431" s="1"/>
      <c r="H431" s="5"/>
    </row>
    <row r="432" spans="6:8">
      <c r="F432" s="1"/>
      <c r="G432" s="1"/>
      <c r="H432" s="5"/>
    </row>
    <row r="433" spans="6:8">
      <c r="F433" s="1"/>
      <c r="G433" s="1"/>
      <c r="H433" s="5"/>
    </row>
    <row r="434" spans="6:8">
      <c r="F434" s="1"/>
      <c r="G434" s="1"/>
      <c r="H434" s="5"/>
    </row>
    <row r="435" spans="6:8">
      <c r="F435" s="1"/>
      <c r="G435" s="1"/>
      <c r="H435" s="5"/>
    </row>
    <row r="436" spans="6:8">
      <c r="F436" s="1"/>
      <c r="G436" s="1"/>
      <c r="H436" s="5"/>
    </row>
    <row r="437" spans="6:8">
      <c r="F437" s="1"/>
      <c r="G437" s="1"/>
      <c r="H437" s="5"/>
    </row>
    <row r="438" spans="6:8">
      <c r="F438" s="1"/>
      <c r="G438" s="1"/>
      <c r="H438" s="5"/>
    </row>
    <row r="439" spans="6:8">
      <c r="F439" s="1"/>
      <c r="G439" s="1"/>
      <c r="H439" s="5"/>
    </row>
    <row r="440" spans="6:8">
      <c r="F440" s="1"/>
      <c r="G440" s="1"/>
      <c r="H440" s="5"/>
    </row>
    <row r="441" spans="6:8">
      <c r="F441" s="1"/>
      <c r="G441" s="1"/>
      <c r="H441" s="5"/>
    </row>
    <row r="442" spans="6:8">
      <c r="F442" s="1"/>
      <c r="G442" s="1"/>
      <c r="H442" s="5"/>
    </row>
    <row r="443" spans="6:8">
      <c r="F443" s="1"/>
      <c r="G443" s="1"/>
      <c r="H443" s="5"/>
    </row>
    <row r="444" spans="6:8">
      <c r="F444" s="1"/>
      <c r="G444" s="1"/>
      <c r="H444" s="5"/>
    </row>
    <row r="445" spans="6:8">
      <c r="F445" s="1"/>
      <c r="G445" s="1"/>
      <c r="H445" s="5"/>
    </row>
    <row r="446" spans="6:8">
      <c r="F446" s="1"/>
      <c r="G446" s="1"/>
      <c r="H446" s="5"/>
    </row>
    <row r="447" spans="6:8">
      <c r="F447" s="1"/>
      <c r="G447" s="1"/>
      <c r="H447" s="5"/>
    </row>
    <row r="448" spans="6:8">
      <c r="F448" s="1"/>
      <c r="G448" s="1"/>
      <c r="H448" s="5"/>
    </row>
    <row r="449" spans="6:8">
      <c r="F449" s="1"/>
      <c r="G449" s="1"/>
      <c r="H449" s="5"/>
    </row>
    <row r="450" spans="6:8">
      <c r="F450" s="1"/>
      <c r="G450" s="1"/>
      <c r="H450" s="5"/>
    </row>
    <row r="451" spans="6:8">
      <c r="F451" s="1"/>
      <c r="G451" s="1"/>
      <c r="H451" s="5"/>
    </row>
    <row r="452" spans="6:8">
      <c r="F452" s="1"/>
      <c r="G452" s="1"/>
      <c r="H452" s="5"/>
    </row>
    <row r="453" spans="6:8">
      <c r="F453" s="1"/>
      <c r="G453" s="1"/>
      <c r="H453" s="5"/>
    </row>
    <row r="454" spans="6:8">
      <c r="F454" s="1"/>
      <c r="G454" s="1"/>
      <c r="H454" s="5"/>
    </row>
    <row r="455" spans="6:8">
      <c r="F455" s="1"/>
      <c r="G455" s="1"/>
      <c r="H455" s="5"/>
    </row>
    <row r="456" spans="6:8">
      <c r="F456" s="1"/>
      <c r="G456" s="1"/>
      <c r="H456" s="5"/>
    </row>
    <row r="457" spans="6:8">
      <c r="F457" s="1"/>
      <c r="G457" s="1"/>
      <c r="H457" s="5"/>
    </row>
    <row r="458" spans="6:8">
      <c r="F458" s="1"/>
      <c r="G458" s="1"/>
      <c r="H458" s="5"/>
    </row>
    <row r="459" spans="6:8">
      <c r="F459" s="1"/>
      <c r="G459" s="1"/>
      <c r="H459" s="5"/>
    </row>
    <row r="460" spans="6:8">
      <c r="F460" s="1"/>
      <c r="G460" s="1"/>
      <c r="H460" s="5"/>
    </row>
    <row r="461" spans="6:8">
      <c r="F461" s="1"/>
      <c r="G461" s="1"/>
      <c r="H461" s="5"/>
    </row>
    <row r="462" spans="6:8">
      <c r="F462" s="1"/>
      <c r="G462" s="1"/>
      <c r="H462" s="5"/>
    </row>
    <row r="463" spans="6:8">
      <c r="F463" s="1"/>
      <c r="G463" s="1"/>
      <c r="H463" s="5"/>
    </row>
    <row r="464" spans="6:8">
      <c r="F464" s="1"/>
      <c r="G464" s="1"/>
      <c r="H464" s="5"/>
    </row>
    <row r="465" spans="6:8">
      <c r="F465" s="1"/>
      <c r="G465" s="1"/>
      <c r="H465" s="5"/>
    </row>
    <row r="466" spans="6:8">
      <c r="F466" s="1"/>
      <c r="G466" s="1"/>
      <c r="H466" s="5"/>
    </row>
    <row r="467" spans="6:8">
      <c r="F467" s="1"/>
      <c r="G467" s="1"/>
      <c r="H467" s="5"/>
    </row>
    <row r="468" spans="6:8">
      <c r="F468" s="1"/>
      <c r="G468" s="1"/>
      <c r="H468" s="5"/>
    </row>
    <row r="469" spans="6:8">
      <c r="F469" s="1"/>
      <c r="G469" s="1"/>
      <c r="H469" s="5"/>
    </row>
    <row r="470" spans="6:8">
      <c r="F470" s="1"/>
      <c r="G470" s="1"/>
      <c r="H470" s="5"/>
    </row>
    <row r="471" spans="6:8">
      <c r="F471" s="1"/>
      <c r="G471" s="1"/>
      <c r="H471" s="5"/>
    </row>
    <row r="472" spans="6:8">
      <c r="F472" s="1"/>
      <c r="G472" s="1"/>
      <c r="H472" s="5"/>
    </row>
    <row r="473" spans="6:8">
      <c r="F473" s="1"/>
      <c r="G473" s="1"/>
      <c r="H473" s="5"/>
    </row>
    <row r="474" spans="6:8">
      <c r="F474" s="1"/>
      <c r="G474" s="1"/>
      <c r="H474" s="5"/>
    </row>
    <row r="475" spans="6:8">
      <c r="F475" s="1"/>
      <c r="G475" s="1"/>
      <c r="H475" s="5"/>
    </row>
    <row r="476" spans="6:8">
      <c r="F476" s="1"/>
      <c r="G476" s="1"/>
      <c r="H476" s="5"/>
    </row>
    <row r="477" spans="6:8">
      <c r="F477" s="1"/>
      <c r="G477" s="1"/>
      <c r="H477" s="5"/>
    </row>
    <row r="478" spans="6:8">
      <c r="F478" s="1"/>
      <c r="G478" s="1"/>
      <c r="H478" s="5"/>
    </row>
    <row r="479" spans="6:8">
      <c r="F479" s="1"/>
      <c r="G479" s="1"/>
      <c r="H479" s="5"/>
    </row>
    <row r="480" spans="6:8">
      <c r="F480" s="1"/>
      <c r="G480" s="1"/>
      <c r="H480" s="5"/>
    </row>
    <row r="481" spans="6:8">
      <c r="F481" s="1"/>
      <c r="G481" s="1"/>
      <c r="H481" s="5"/>
    </row>
    <row r="482" spans="6:8">
      <c r="F482" s="1"/>
      <c r="G482" s="1"/>
      <c r="H482" s="5"/>
    </row>
    <row r="483" spans="6:8">
      <c r="F483" s="1"/>
      <c r="G483" s="1"/>
      <c r="H483" s="5"/>
    </row>
    <row r="484" spans="6:8">
      <c r="F484" s="1"/>
      <c r="G484" s="1"/>
      <c r="H484" s="5"/>
    </row>
    <row r="485" spans="6:8">
      <c r="F485" s="1"/>
      <c r="G485" s="1"/>
      <c r="H485" s="5"/>
    </row>
    <row r="486" spans="6:8">
      <c r="F486" s="1"/>
      <c r="G486" s="1"/>
      <c r="H486" s="5"/>
    </row>
    <row r="487" spans="6:8">
      <c r="F487" s="1"/>
      <c r="G487" s="1"/>
      <c r="H487" s="5"/>
    </row>
    <row r="488" spans="6:8">
      <c r="F488" s="1"/>
      <c r="G488" s="1"/>
      <c r="H488" s="5"/>
    </row>
    <row r="489" spans="6:8">
      <c r="F489" s="1"/>
      <c r="G489" s="1"/>
      <c r="H489" s="5"/>
    </row>
    <row r="490" spans="6:8">
      <c r="F490" s="1"/>
      <c r="G490" s="1"/>
      <c r="H490" s="5"/>
    </row>
    <row r="491" spans="6:8">
      <c r="F491" s="1"/>
      <c r="G491" s="1"/>
      <c r="H491" s="5"/>
    </row>
    <row r="492" spans="6:8">
      <c r="F492" s="1"/>
      <c r="G492" s="1"/>
      <c r="H492" s="5"/>
    </row>
    <row r="493" spans="6:8">
      <c r="F493" s="1"/>
      <c r="G493" s="1"/>
      <c r="H493" s="5"/>
    </row>
    <row r="494" spans="6:8">
      <c r="F494" s="1"/>
      <c r="G494" s="1"/>
      <c r="H494" s="5"/>
    </row>
    <row r="495" spans="6:8">
      <c r="F495" s="1"/>
      <c r="G495" s="1"/>
      <c r="H495" s="5"/>
    </row>
    <row r="496" spans="6:8">
      <c r="F496" s="1"/>
      <c r="G496" s="1"/>
      <c r="H496" s="5"/>
    </row>
    <row r="497" spans="6:8">
      <c r="F497" s="1"/>
      <c r="G497" s="1"/>
      <c r="H497" s="5"/>
    </row>
    <row r="498" spans="6:8">
      <c r="F498" s="1"/>
      <c r="G498" s="1"/>
      <c r="H498" s="5"/>
    </row>
    <row r="499" spans="6:8">
      <c r="F499" s="1"/>
      <c r="G499" s="1"/>
      <c r="H499" s="5"/>
    </row>
    <row r="500" spans="6:8">
      <c r="F500" s="1"/>
      <c r="G500" s="1"/>
      <c r="H500" s="5"/>
    </row>
    <row r="501" spans="6:8">
      <c r="F501" s="1"/>
      <c r="G501" s="1"/>
      <c r="H501" s="5"/>
    </row>
    <row r="502" spans="6:8">
      <c r="F502" s="1"/>
      <c r="G502" s="1"/>
      <c r="H502" s="5"/>
    </row>
    <row r="503" spans="6:8">
      <c r="F503" s="1"/>
      <c r="G503" s="1"/>
      <c r="H503" s="5"/>
    </row>
    <row r="504" spans="6:8">
      <c r="F504" s="1"/>
      <c r="G504" s="1"/>
      <c r="H504" s="5"/>
    </row>
    <row r="505" spans="6:8">
      <c r="F505" s="1"/>
      <c r="G505" s="1"/>
      <c r="H505" s="5"/>
    </row>
    <row r="506" spans="6:8">
      <c r="F506" s="1"/>
      <c r="G506" s="1"/>
      <c r="H506" s="5"/>
    </row>
    <row r="507" spans="6:8">
      <c r="F507" s="1"/>
      <c r="G507" s="1"/>
      <c r="H507" s="5"/>
    </row>
    <row r="508" spans="6:8">
      <c r="F508" s="1"/>
      <c r="G508" s="1"/>
      <c r="H508" s="5"/>
    </row>
    <row r="509" spans="6:8">
      <c r="F509" s="1"/>
      <c r="G509" s="1"/>
      <c r="H509" s="5"/>
    </row>
    <row r="510" spans="6:8">
      <c r="F510" s="1"/>
      <c r="G510" s="1"/>
      <c r="H510" s="5"/>
    </row>
    <row r="511" spans="6:8">
      <c r="F511" s="1"/>
      <c r="G511" s="1"/>
      <c r="H511" s="5"/>
    </row>
    <row r="512" spans="6:8">
      <c r="F512" s="1"/>
      <c r="G512" s="1"/>
      <c r="H512" s="5"/>
    </row>
    <row r="513" spans="6:8">
      <c r="F513" s="1"/>
      <c r="G513" s="1"/>
      <c r="H513" s="5"/>
    </row>
    <row r="514" spans="6:8">
      <c r="F514" s="1"/>
      <c r="G514" s="1"/>
      <c r="H514" s="5"/>
    </row>
    <row r="515" spans="6:8">
      <c r="F515" s="1"/>
      <c r="G515" s="1"/>
      <c r="H515" s="5"/>
    </row>
    <row r="516" spans="6:8">
      <c r="F516" s="1"/>
      <c r="G516" s="1"/>
      <c r="H516" s="5"/>
    </row>
    <row r="517" spans="6:8">
      <c r="F517" s="1"/>
      <c r="G517" s="1"/>
      <c r="H517" s="5"/>
    </row>
    <row r="518" spans="6:8">
      <c r="F518" s="1"/>
      <c r="G518" s="1"/>
      <c r="H518" s="5"/>
    </row>
    <row r="519" spans="6:8">
      <c r="F519" s="1"/>
      <c r="G519" s="1"/>
      <c r="H519" s="5"/>
    </row>
    <row r="520" spans="6:8">
      <c r="F520" s="1"/>
      <c r="G520" s="1"/>
      <c r="H520" s="5"/>
    </row>
    <row r="521" spans="6:8">
      <c r="F521" s="1"/>
      <c r="G521" s="1"/>
      <c r="H521" s="5"/>
    </row>
    <row r="522" spans="6:8">
      <c r="F522" s="1"/>
      <c r="G522" s="1"/>
      <c r="H522" s="5"/>
    </row>
    <row r="523" spans="6:8">
      <c r="F523" s="1"/>
      <c r="G523" s="1"/>
      <c r="H523" s="5"/>
    </row>
    <row r="524" spans="6:8">
      <c r="F524" s="1"/>
      <c r="G524" s="1"/>
      <c r="H524" s="5"/>
    </row>
    <row r="525" spans="6:8">
      <c r="F525" s="1"/>
      <c r="G525" s="1"/>
      <c r="H525" s="5"/>
    </row>
    <row r="526" spans="6:8">
      <c r="F526" s="1"/>
      <c r="G526" s="1"/>
      <c r="H526" s="5"/>
    </row>
    <row r="527" spans="6:8">
      <c r="F527" s="1"/>
      <c r="G527" s="1"/>
      <c r="H527" s="5"/>
    </row>
    <row r="528" spans="6:8">
      <c r="F528" s="1"/>
      <c r="G528" s="1"/>
      <c r="H528" s="5"/>
    </row>
    <row r="529" spans="6:8">
      <c r="F529" s="1"/>
      <c r="G529" s="1"/>
      <c r="H529" s="5"/>
    </row>
    <row r="530" spans="6:8">
      <c r="F530" s="1"/>
      <c r="G530" s="1"/>
      <c r="H530" s="5"/>
    </row>
    <row r="531" spans="6:8">
      <c r="F531" s="1"/>
      <c r="G531" s="1"/>
      <c r="H531" s="5"/>
    </row>
    <row r="532" spans="6:8">
      <c r="F532" s="1"/>
      <c r="G532" s="1"/>
      <c r="H532" s="5"/>
    </row>
    <row r="533" spans="6:8">
      <c r="F533" s="1"/>
      <c r="G533" s="1"/>
      <c r="H533" s="5"/>
    </row>
    <row r="534" spans="6:8">
      <c r="F534" s="1"/>
      <c r="G534" s="1"/>
      <c r="H534" s="5"/>
    </row>
    <row r="535" spans="6:8">
      <c r="F535" s="1"/>
      <c r="G535" s="1"/>
      <c r="H535" s="5"/>
    </row>
    <row r="536" spans="6:8">
      <c r="F536" s="1"/>
      <c r="G536" s="1"/>
      <c r="H536" s="5"/>
    </row>
    <row r="537" spans="6:8">
      <c r="F537" s="1"/>
      <c r="G537" s="1"/>
      <c r="H537" s="5"/>
    </row>
    <row r="538" spans="6:8">
      <c r="F538" s="1"/>
      <c r="G538" s="1"/>
      <c r="H538" s="5"/>
    </row>
    <row r="539" spans="6:8">
      <c r="F539" s="1"/>
      <c r="G539" s="1"/>
      <c r="H539" s="5"/>
    </row>
    <row r="540" spans="6:8">
      <c r="F540" s="1"/>
      <c r="G540" s="1"/>
      <c r="H540" s="5"/>
    </row>
    <row r="541" spans="6:8">
      <c r="F541" s="1"/>
      <c r="G541" s="1"/>
      <c r="H541" s="5"/>
    </row>
    <row r="542" spans="6:8">
      <c r="F542" s="1"/>
      <c r="G542" s="1"/>
      <c r="H542" s="5"/>
    </row>
    <row r="543" spans="6:8">
      <c r="F543" s="1"/>
      <c r="G543" s="1"/>
      <c r="H543" s="5"/>
    </row>
    <row r="544" spans="6:8">
      <c r="F544" s="1"/>
      <c r="G544" s="1"/>
      <c r="H544" s="5"/>
    </row>
    <row r="545" spans="6:8">
      <c r="F545" s="1"/>
      <c r="G545" s="1"/>
      <c r="H545" s="5"/>
    </row>
    <row r="546" spans="6:8">
      <c r="F546" s="1"/>
      <c r="G546" s="1"/>
      <c r="H546" s="5"/>
    </row>
    <row r="547" spans="6:8">
      <c r="F547" s="1"/>
      <c r="G547" s="1"/>
      <c r="H547" s="5"/>
    </row>
    <row r="548" spans="6:8">
      <c r="F548" s="1"/>
      <c r="G548" s="1"/>
      <c r="H548" s="5"/>
    </row>
    <row r="549" spans="6:8">
      <c r="F549" s="1"/>
      <c r="G549" s="1"/>
      <c r="H549" s="5"/>
    </row>
    <row r="550" spans="6:8">
      <c r="F550" s="1"/>
      <c r="G550" s="1"/>
      <c r="H550" s="5"/>
    </row>
    <row r="551" spans="6:8">
      <c r="F551" s="1"/>
      <c r="G551" s="1"/>
      <c r="H551" s="5"/>
    </row>
    <row r="552" spans="6:8">
      <c r="F552" s="1"/>
      <c r="G552" s="1"/>
      <c r="H552" s="5"/>
    </row>
    <row r="553" spans="6:8">
      <c r="F553" s="1"/>
      <c r="G553" s="1"/>
      <c r="H553" s="5"/>
    </row>
    <row r="554" spans="6:8">
      <c r="F554" s="1"/>
      <c r="G554" s="1"/>
      <c r="H554" s="5"/>
    </row>
    <row r="555" spans="6:8">
      <c r="F555" s="1"/>
      <c r="G555" s="1"/>
      <c r="H555" s="5"/>
    </row>
    <row r="556" spans="6:8">
      <c r="F556" s="1"/>
      <c r="G556" s="1"/>
      <c r="H556" s="5"/>
    </row>
    <row r="557" spans="6:8">
      <c r="F557" s="1"/>
      <c r="G557" s="1"/>
      <c r="H557" s="5"/>
    </row>
    <row r="558" spans="6:8">
      <c r="F558" s="1"/>
      <c r="G558" s="1"/>
      <c r="H558" s="5"/>
    </row>
    <row r="559" spans="6:8">
      <c r="F559" s="1"/>
      <c r="G559" s="1"/>
      <c r="H559" s="5"/>
    </row>
    <row r="560" spans="6:8">
      <c r="F560" s="1"/>
      <c r="G560" s="1"/>
      <c r="H560" s="5"/>
    </row>
    <row r="561" spans="6:8">
      <c r="F561" s="1"/>
      <c r="G561" s="1"/>
      <c r="H561" s="5"/>
    </row>
    <row r="562" spans="6:8">
      <c r="F562" s="1"/>
      <c r="G562" s="1"/>
      <c r="H562" s="5"/>
    </row>
    <row r="563" spans="6:8">
      <c r="F563" s="1"/>
      <c r="G563" s="1"/>
      <c r="H563" s="5"/>
    </row>
    <row r="564" spans="6:8">
      <c r="F564" s="1"/>
      <c r="G564" s="1"/>
      <c r="H564" s="5"/>
    </row>
    <row r="565" spans="6:8">
      <c r="F565" s="1"/>
      <c r="G565" s="1"/>
      <c r="H565" s="5"/>
    </row>
    <row r="566" spans="6:8">
      <c r="F566" s="1"/>
      <c r="G566" s="1"/>
      <c r="H566" s="5"/>
    </row>
    <row r="567" spans="6:8">
      <c r="F567" s="1"/>
      <c r="G567" s="1"/>
      <c r="H567" s="5"/>
    </row>
    <row r="568" spans="6:8">
      <c r="F568" s="1"/>
      <c r="G568" s="1"/>
      <c r="H568" s="5"/>
    </row>
    <row r="569" spans="6:8">
      <c r="F569" s="1"/>
      <c r="G569" s="1"/>
      <c r="H569" s="5"/>
    </row>
    <row r="570" spans="6:8">
      <c r="F570" s="1"/>
      <c r="G570" s="1"/>
      <c r="H570" s="5"/>
    </row>
    <row r="571" spans="6:8">
      <c r="F571" s="1"/>
      <c r="G571" s="1"/>
      <c r="H571" s="5"/>
    </row>
    <row r="572" spans="6:8">
      <c r="F572" s="1"/>
      <c r="G572" s="1"/>
      <c r="H572" s="5"/>
    </row>
    <row r="573" spans="6:8">
      <c r="F573" s="1"/>
      <c r="G573" s="1"/>
      <c r="H573" s="5"/>
    </row>
    <row r="574" spans="6:8">
      <c r="F574" s="1"/>
      <c r="G574" s="1"/>
      <c r="H574" s="5"/>
    </row>
    <row r="575" spans="6:8">
      <c r="F575" s="1"/>
      <c r="G575" s="1"/>
      <c r="H575" s="5"/>
    </row>
    <row r="576" spans="6:8">
      <c r="F576" s="1"/>
      <c r="G576" s="1"/>
      <c r="H576" s="5"/>
    </row>
    <row r="577" spans="6:8">
      <c r="F577" s="1"/>
      <c r="G577" s="1"/>
      <c r="H577" s="5"/>
    </row>
    <row r="578" spans="6:8">
      <c r="F578" s="1"/>
      <c r="G578" s="1"/>
      <c r="H578" s="5"/>
    </row>
    <row r="579" spans="6:8">
      <c r="F579" s="1"/>
      <c r="G579" s="1"/>
      <c r="H579" s="5"/>
    </row>
    <row r="580" spans="6:8">
      <c r="F580" s="1"/>
      <c r="G580" s="1"/>
      <c r="H580" s="5"/>
    </row>
    <row r="581" spans="6:8">
      <c r="F581" s="1"/>
      <c r="G581" s="1"/>
      <c r="H581" s="5"/>
    </row>
    <row r="582" spans="6:8">
      <c r="F582" s="1"/>
      <c r="G582" s="1"/>
      <c r="H582" s="5"/>
    </row>
    <row r="583" spans="6:8">
      <c r="F583" s="1"/>
      <c r="G583" s="1"/>
      <c r="H583" s="5"/>
    </row>
    <row r="584" spans="6:8">
      <c r="F584" s="1"/>
      <c r="G584" s="1"/>
      <c r="H584" s="5"/>
    </row>
    <row r="585" spans="6:8">
      <c r="F585" s="1"/>
      <c r="G585" s="1"/>
      <c r="H585" s="5"/>
    </row>
    <row r="586" spans="6:8">
      <c r="F586" s="1"/>
      <c r="G586" s="1"/>
      <c r="H586" s="5"/>
    </row>
    <row r="587" spans="6:8">
      <c r="F587" s="1"/>
      <c r="G587" s="1"/>
      <c r="H587" s="5"/>
    </row>
    <row r="588" spans="6:8">
      <c r="F588" s="1"/>
      <c r="G588" s="1"/>
      <c r="H588" s="5"/>
    </row>
    <row r="589" spans="6:8">
      <c r="F589" s="1"/>
      <c r="G589" s="1"/>
      <c r="H589" s="5"/>
    </row>
    <row r="590" spans="6:8">
      <c r="F590" s="1"/>
      <c r="G590" s="1"/>
      <c r="H590" s="5"/>
    </row>
    <row r="591" spans="6:8">
      <c r="F591" s="1"/>
      <c r="G591" s="1"/>
      <c r="H591" s="5"/>
    </row>
    <row r="592" spans="6:8">
      <c r="F592" s="1"/>
      <c r="G592" s="1"/>
      <c r="H592" s="5"/>
    </row>
    <row r="593" spans="6:8">
      <c r="F593" s="1"/>
      <c r="G593" s="1"/>
      <c r="H593" s="5"/>
    </row>
    <row r="594" spans="6:8">
      <c r="F594" s="1"/>
      <c r="G594" s="1"/>
      <c r="H594" s="5"/>
    </row>
    <row r="595" spans="6:8">
      <c r="F595" s="1"/>
      <c r="G595" s="1"/>
      <c r="H595" s="5"/>
    </row>
    <row r="596" spans="6:8">
      <c r="F596" s="1"/>
      <c r="G596" s="1"/>
      <c r="H596" s="5"/>
    </row>
    <row r="597" spans="6:8">
      <c r="F597" s="1"/>
      <c r="G597" s="1"/>
      <c r="H597" s="5"/>
    </row>
    <row r="598" spans="6:8">
      <c r="F598" s="1"/>
      <c r="G598" s="1"/>
      <c r="H598" s="5"/>
    </row>
    <row r="599" spans="6:8">
      <c r="F599" s="1"/>
      <c r="G599" s="1"/>
      <c r="H599" s="5"/>
    </row>
    <row r="600" spans="6:8">
      <c r="F600" s="1"/>
      <c r="G600" s="1"/>
      <c r="H600" s="5"/>
    </row>
    <row r="601" spans="6:8">
      <c r="F601" s="1"/>
      <c r="G601" s="1"/>
      <c r="H601" s="5"/>
    </row>
    <row r="602" spans="6:8">
      <c r="F602" s="1"/>
      <c r="G602" s="1"/>
      <c r="H602" s="5"/>
    </row>
    <row r="603" spans="6:8">
      <c r="F603" s="1"/>
      <c r="G603" s="1"/>
      <c r="H603" s="5"/>
    </row>
    <row r="604" spans="6:8">
      <c r="F604" s="1"/>
      <c r="G604" s="1"/>
      <c r="H604" s="5"/>
    </row>
    <row r="605" spans="6:8">
      <c r="F605" s="1"/>
      <c r="G605" s="1"/>
      <c r="H605" s="5"/>
    </row>
    <row r="606" spans="6:8">
      <c r="F606" s="1"/>
      <c r="G606" s="1"/>
      <c r="H606" s="5"/>
    </row>
    <row r="607" spans="6:8">
      <c r="F607" s="1"/>
      <c r="G607" s="1"/>
      <c r="H607" s="5"/>
    </row>
    <row r="608" spans="6:8">
      <c r="F608" s="1"/>
      <c r="G608" s="1"/>
      <c r="H608" s="5"/>
    </row>
    <row r="609" spans="6:8">
      <c r="F609" s="1"/>
      <c r="G609" s="1"/>
      <c r="H609" s="5"/>
    </row>
    <row r="610" spans="6:8">
      <c r="F610" s="1"/>
      <c r="G610" s="1"/>
      <c r="H610" s="5"/>
    </row>
    <row r="611" spans="6:8">
      <c r="F611" s="1"/>
      <c r="G611" s="1"/>
      <c r="H611" s="5"/>
    </row>
    <row r="612" spans="6:8">
      <c r="F612" s="1"/>
      <c r="G612" s="1"/>
      <c r="H612" s="5"/>
    </row>
    <row r="613" spans="6:8">
      <c r="F613" s="1"/>
      <c r="G613" s="1"/>
      <c r="H613" s="5"/>
    </row>
    <row r="614" spans="6:8">
      <c r="F614" s="1"/>
      <c r="G614" s="1"/>
      <c r="H614" s="5"/>
    </row>
    <row r="615" spans="6:8">
      <c r="F615" s="1"/>
      <c r="G615" s="1"/>
      <c r="H615" s="5"/>
    </row>
    <row r="616" spans="6:8">
      <c r="F616" s="1"/>
      <c r="G616" s="1"/>
      <c r="H616" s="5"/>
    </row>
    <row r="617" spans="6:8">
      <c r="F617" s="1"/>
      <c r="G617" s="1"/>
      <c r="H617" s="5"/>
    </row>
    <row r="618" spans="6:8">
      <c r="F618" s="1"/>
      <c r="G618" s="1"/>
      <c r="H618" s="5"/>
    </row>
    <row r="619" spans="6:8">
      <c r="F619" s="1"/>
      <c r="G619" s="1"/>
      <c r="H619" s="5"/>
    </row>
    <row r="620" spans="6:8">
      <c r="F620" s="1"/>
      <c r="G620" s="1"/>
      <c r="H620" s="5"/>
    </row>
    <row r="621" spans="6:8">
      <c r="F621" s="1"/>
      <c r="G621" s="1"/>
      <c r="H621" s="5"/>
    </row>
    <row r="622" spans="6:8">
      <c r="F622" s="1"/>
      <c r="G622" s="1"/>
      <c r="H622" s="5"/>
    </row>
    <row r="623" spans="6:8">
      <c r="F623" s="1"/>
      <c r="G623" s="1"/>
      <c r="H623" s="5"/>
    </row>
    <row r="624" spans="6:8">
      <c r="F624" s="1"/>
      <c r="G624" s="1"/>
      <c r="H624" s="5"/>
    </row>
    <row r="625" spans="6:8">
      <c r="F625" s="1"/>
      <c r="G625" s="1"/>
      <c r="H625" s="5"/>
    </row>
    <row r="626" spans="6:8">
      <c r="F626" s="1"/>
      <c r="G626" s="1"/>
      <c r="H626" s="5"/>
    </row>
    <row r="627" spans="6:8">
      <c r="F627" s="1"/>
      <c r="G627" s="1"/>
      <c r="H627" s="5"/>
    </row>
    <row r="628" spans="6:8">
      <c r="F628" s="1"/>
      <c r="G628" s="1"/>
      <c r="H628" s="5"/>
    </row>
    <row r="629" spans="6:8">
      <c r="F629" s="1"/>
      <c r="G629" s="1"/>
      <c r="H629" s="5"/>
    </row>
    <row r="630" spans="6:8">
      <c r="F630" s="1"/>
      <c r="G630" s="1"/>
      <c r="H630" s="5"/>
    </row>
    <row r="631" spans="6:8">
      <c r="F631" s="1"/>
      <c r="G631" s="1"/>
      <c r="H631" s="5"/>
    </row>
    <row r="632" spans="6:8">
      <c r="F632" s="1"/>
      <c r="G632" s="1"/>
      <c r="H632" s="5"/>
    </row>
    <row r="633" spans="6:8">
      <c r="F633" s="1"/>
      <c r="G633" s="1"/>
      <c r="H633" s="5"/>
    </row>
    <row r="634" spans="6:8">
      <c r="F634" s="1"/>
      <c r="G634" s="1"/>
      <c r="H634" s="5"/>
    </row>
    <row r="635" spans="6:8">
      <c r="F635" s="1"/>
      <c r="G635" s="1"/>
      <c r="H635" s="5"/>
    </row>
    <row r="636" spans="6:8">
      <c r="F636" s="1"/>
      <c r="G636" s="1"/>
      <c r="H636" s="5"/>
    </row>
    <row r="637" spans="6:8">
      <c r="F637" s="1"/>
      <c r="G637" s="1"/>
      <c r="H637" s="5"/>
    </row>
    <row r="638" spans="6:8">
      <c r="F638" s="1"/>
      <c r="G638" s="1"/>
      <c r="H638" s="5"/>
    </row>
    <row r="639" spans="6:8">
      <c r="F639" s="1"/>
      <c r="G639" s="1"/>
      <c r="H639" s="5"/>
    </row>
    <row r="640" spans="6:8">
      <c r="F640" s="1"/>
      <c r="G640" s="1"/>
      <c r="H640" s="5"/>
    </row>
    <row r="641" spans="6:8">
      <c r="F641" s="1"/>
      <c r="G641" s="1"/>
      <c r="H641" s="5"/>
    </row>
    <row r="642" spans="6:8">
      <c r="F642" s="1"/>
      <c r="G642" s="1"/>
      <c r="H642" s="5"/>
    </row>
    <row r="643" spans="6:8">
      <c r="F643" s="1"/>
      <c r="G643" s="1"/>
      <c r="H643" s="5"/>
    </row>
    <row r="644" spans="6:8">
      <c r="F644" s="1"/>
      <c r="G644" s="1"/>
      <c r="H644" s="5"/>
    </row>
    <row r="645" spans="6:8">
      <c r="F645" s="1"/>
      <c r="G645" s="1"/>
      <c r="H645" s="5"/>
    </row>
    <row r="646" spans="6:8">
      <c r="F646" s="1"/>
      <c r="G646" s="1"/>
      <c r="H646" s="5"/>
    </row>
    <row r="647" spans="6:8">
      <c r="F647" s="1"/>
      <c r="G647" s="1"/>
      <c r="H647" s="5"/>
    </row>
    <row r="648" spans="6:8">
      <c r="F648" s="1"/>
      <c r="G648" s="1"/>
      <c r="H648" s="5"/>
    </row>
    <row r="649" spans="6:8">
      <c r="F649" s="1"/>
      <c r="G649" s="1"/>
      <c r="H649" s="5"/>
    </row>
    <row r="650" spans="6:8">
      <c r="F650" s="1"/>
      <c r="G650" s="1"/>
      <c r="H650" s="5"/>
    </row>
    <row r="651" spans="6:8">
      <c r="F651" s="1"/>
      <c r="G651" s="1"/>
      <c r="H651" s="5"/>
    </row>
    <row r="652" spans="6:8">
      <c r="F652" s="1"/>
      <c r="G652" s="1"/>
      <c r="H652" s="5"/>
    </row>
    <row r="653" spans="6:8">
      <c r="F653" s="1"/>
      <c r="G653" s="1"/>
      <c r="H653" s="5"/>
    </row>
    <row r="654" spans="6:8">
      <c r="F654" s="1"/>
      <c r="G654" s="1"/>
      <c r="H654" s="5"/>
    </row>
    <row r="655" spans="6:8">
      <c r="F655" s="1"/>
      <c r="G655" s="1"/>
      <c r="H655" s="5"/>
    </row>
    <row r="656" spans="6:8">
      <c r="F656" s="1"/>
      <c r="G656" s="1"/>
      <c r="H656" s="5"/>
    </row>
    <row r="657" spans="6:8">
      <c r="F657" s="1"/>
      <c r="G657" s="1"/>
      <c r="H657" s="5"/>
    </row>
    <row r="658" spans="6:8">
      <c r="F658" s="1"/>
      <c r="G658" s="1"/>
      <c r="H658" s="5"/>
    </row>
    <row r="659" spans="6:8">
      <c r="F659" s="1"/>
      <c r="G659" s="1"/>
      <c r="H659" s="5"/>
    </row>
    <row r="660" spans="6:8">
      <c r="F660" s="1"/>
      <c r="G660" s="1"/>
      <c r="H660" s="5"/>
    </row>
    <row r="661" spans="6:8">
      <c r="F661" s="1"/>
      <c r="G661" s="1"/>
      <c r="H661" s="5"/>
    </row>
    <row r="662" spans="6:8">
      <c r="F662" s="1"/>
      <c r="G662" s="1"/>
      <c r="H662" s="5"/>
    </row>
    <row r="663" spans="6:8">
      <c r="F663" s="1"/>
      <c r="G663" s="1"/>
      <c r="H663" s="5"/>
    </row>
    <row r="664" spans="6:8">
      <c r="F664" s="1"/>
      <c r="G664" s="1"/>
      <c r="H664" s="5"/>
    </row>
    <row r="665" spans="6:8">
      <c r="F665" s="1"/>
      <c r="G665" s="1"/>
      <c r="H665" s="5"/>
    </row>
    <row r="666" spans="6:8">
      <c r="F666" s="1"/>
      <c r="G666" s="1"/>
      <c r="H666" s="5"/>
    </row>
    <row r="667" spans="6:8">
      <c r="F667" s="1"/>
      <c r="G667" s="1"/>
      <c r="H667" s="5"/>
    </row>
    <row r="668" spans="6:8">
      <c r="F668" s="1"/>
      <c r="G668" s="1"/>
      <c r="H668" s="5"/>
    </row>
    <row r="669" spans="6:8">
      <c r="F669" s="1"/>
      <c r="G669" s="1"/>
      <c r="H669" s="5"/>
    </row>
    <row r="670" spans="6:8">
      <c r="F670" s="1"/>
      <c r="G670" s="1"/>
      <c r="H670" s="5"/>
    </row>
    <row r="671" spans="6:8">
      <c r="F671" s="1"/>
      <c r="G671" s="1"/>
      <c r="H671" s="5"/>
    </row>
    <row r="672" spans="6:8">
      <c r="F672" s="1"/>
      <c r="G672" s="1"/>
      <c r="H672" s="5"/>
    </row>
    <row r="673" spans="6:8">
      <c r="F673" s="1"/>
      <c r="G673" s="1"/>
      <c r="H673" s="5"/>
    </row>
    <row r="674" spans="6:8">
      <c r="F674" s="1"/>
      <c r="G674" s="1"/>
      <c r="H674" s="5"/>
    </row>
    <row r="675" spans="6:8">
      <c r="F675" s="1"/>
      <c r="G675" s="1"/>
      <c r="H675" s="5"/>
    </row>
    <row r="676" spans="6:8">
      <c r="F676" s="1"/>
      <c r="G676" s="1"/>
      <c r="H676" s="5"/>
    </row>
    <row r="677" spans="6:8">
      <c r="F677" s="1"/>
      <c r="G677" s="1"/>
      <c r="H677" s="5"/>
    </row>
    <row r="678" spans="6:8">
      <c r="F678" s="1"/>
      <c r="G678" s="1"/>
      <c r="H678" s="5"/>
    </row>
    <row r="679" spans="6:8">
      <c r="F679" s="1"/>
      <c r="G679" s="1"/>
      <c r="H679" s="5"/>
    </row>
    <row r="680" spans="6:8">
      <c r="F680" s="1"/>
      <c r="G680" s="1"/>
      <c r="H680" s="5"/>
    </row>
    <row r="681" spans="6:8">
      <c r="F681" s="1"/>
      <c r="G681" s="1"/>
      <c r="H681" s="5"/>
    </row>
    <row r="682" spans="6:8">
      <c r="F682" s="1"/>
      <c r="G682" s="1"/>
      <c r="H682" s="5"/>
    </row>
    <row r="683" spans="6:8">
      <c r="F683" s="1"/>
      <c r="G683" s="1"/>
      <c r="H683" s="5"/>
    </row>
    <row r="684" spans="6:8">
      <c r="F684" s="1"/>
      <c r="G684" s="1"/>
      <c r="H684" s="5"/>
    </row>
    <row r="685" spans="6:8">
      <c r="F685" s="1"/>
      <c r="G685" s="1"/>
      <c r="H685" s="5"/>
    </row>
    <row r="686" spans="6:8">
      <c r="F686" s="1"/>
      <c r="G686" s="1"/>
      <c r="H686" s="5"/>
    </row>
    <row r="687" spans="6:8">
      <c r="F687" s="1"/>
      <c r="G687" s="1"/>
      <c r="H687" s="5"/>
    </row>
    <row r="688" spans="6:8">
      <c r="F688" s="1"/>
      <c r="G688" s="1"/>
      <c r="H688" s="5"/>
    </row>
    <row r="689" spans="6:8">
      <c r="F689" s="1"/>
      <c r="G689" s="1"/>
      <c r="H689" s="5"/>
    </row>
    <row r="690" spans="6:8">
      <c r="F690" s="1"/>
      <c r="G690" s="1"/>
      <c r="H690" s="5"/>
    </row>
    <row r="691" spans="6:8">
      <c r="F691" s="1"/>
      <c r="G691" s="1"/>
      <c r="H691" s="5"/>
    </row>
    <row r="692" spans="6:8">
      <c r="F692" s="1"/>
      <c r="G692" s="1"/>
      <c r="H692" s="5"/>
    </row>
    <row r="693" spans="6:8">
      <c r="F693" s="1"/>
      <c r="G693" s="1"/>
      <c r="H693" s="5"/>
    </row>
    <row r="694" spans="6:8">
      <c r="F694" s="1"/>
      <c r="G694" s="1"/>
      <c r="H694" s="5"/>
    </row>
    <row r="695" spans="6:8">
      <c r="F695" s="1"/>
      <c r="G695" s="1"/>
      <c r="H695" s="5"/>
    </row>
    <row r="696" spans="6:8">
      <c r="F696" s="1"/>
      <c r="G696" s="1"/>
      <c r="H696" s="5"/>
    </row>
    <row r="697" spans="6:8">
      <c r="F697" s="1"/>
      <c r="G697" s="1"/>
      <c r="H697" s="5"/>
    </row>
    <row r="698" spans="6:8">
      <c r="F698" s="1"/>
      <c r="G698" s="1"/>
      <c r="H698" s="5"/>
    </row>
    <row r="699" spans="6:8">
      <c r="F699" s="1"/>
      <c r="G699" s="1"/>
      <c r="H699" s="5"/>
    </row>
    <row r="700" spans="6:8">
      <c r="F700" s="1"/>
      <c r="G700" s="1"/>
      <c r="H700" s="5"/>
    </row>
    <row r="701" spans="6:8">
      <c r="F701" s="1"/>
      <c r="G701" s="1"/>
      <c r="H701" s="5"/>
    </row>
    <row r="702" spans="6:8">
      <c r="F702" s="1"/>
      <c r="G702" s="1"/>
      <c r="H702" s="5"/>
    </row>
    <row r="703" spans="6:8">
      <c r="F703" s="1"/>
      <c r="G703" s="1"/>
      <c r="H703" s="5"/>
    </row>
    <row r="704" spans="6:8">
      <c r="F704" s="1"/>
      <c r="G704" s="1"/>
      <c r="H704" s="5"/>
    </row>
    <row r="705" spans="6:8">
      <c r="F705" s="1"/>
      <c r="G705" s="1"/>
      <c r="H705" s="5"/>
    </row>
    <row r="706" spans="6:8">
      <c r="F706" s="1"/>
      <c r="G706" s="1"/>
      <c r="H706" s="5"/>
    </row>
    <row r="707" spans="6:8">
      <c r="F707" s="1"/>
      <c r="G707" s="1"/>
      <c r="H707" s="5"/>
    </row>
    <row r="708" spans="6:8">
      <c r="F708" s="1"/>
      <c r="G708" s="1"/>
      <c r="H708" s="5"/>
    </row>
    <row r="709" spans="6:8">
      <c r="F709" s="1"/>
      <c r="G709" s="1"/>
      <c r="H709" s="5"/>
    </row>
    <row r="710" spans="6:8">
      <c r="F710" s="1"/>
      <c r="G710" s="1"/>
      <c r="H710" s="5"/>
    </row>
    <row r="711" spans="6:8">
      <c r="F711" s="1"/>
      <c r="G711" s="1"/>
      <c r="H711" s="5"/>
    </row>
    <row r="712" spans="6:8">
      <c r="F712" s="1"/>
      <c r="G712" s="1"/>
      <c r="H712" s="5"/>
    </row>
    <row r="713" spans="6:8">
      <c r="F713" s="1"/>
      <c r="G713" s="1"/>
      <c r="H713" s="5"/>
    </row>
    <row r="714" spans="6:8">
      <c r="F714" s="1"/>
      <c r="G714" s="1"/>
      <c r="H714" s="5"/>
    </row>
    <row r="715" spans="6:8">
      <c r="F715" s="1"/>
      <c r="G715" s="1"/>
      <c r="H715" s="5"/>
    </row>
    <row r="716" spans="6:8">
      <c r="F716" s="1"/>
      <c r="G716" s="1"/>
      <c r="H716" s="5"/>
    </row>
    <row r="717" spans="6:8">
      <c r="F717" s="1"/>
      <c r="G717" s="1"/>
      <c r="H717" s="5"/>
    </row>
    <row r="718" spans="6:8">
      <c r="F718" s="1"/>
      <c r="G718" s="1"/>
      <c r="H718" s="5"/>
    </row>
    <row r="719" spans="6:8">
      <c r="F719" s="1"/>
      <c r="G719" s="1"/>
      <c r="H719" s="5"/>
    </row>
    <row r="720" spans="6:8">
      <c r="F720" s="1"/>
      <c r="G720" s="1"/>
      <c r="H720" s="5"/>
    </row>
    <row r="721" spans="6:8">
      <c r="F721" s="1"/>
      <c r="G721" s="1"/>
      <c r="H721" s="5"/>
    </row>
    <row r="722" spans="6:8">
      <c r="H722" s="5"/>
    </row>
    <row r="723" spans="6:8">
      <c r="H723" s="5"/>
    </row>
    <row r="724" spans="6:8">
      <c r="H724" s="5"/>
    </row>
    <row r="725" spans="6:8">
      <c r="H725" s="5"/>
    </row>
    <row r="726" spans="6:8">
      <c r="H726" s="5"/>
    </row>
    <row r="727" spans="6:8">
      <c r="H727" s="5"/>
    </row>
    <row r="728" spans="6:8">
      <c r="H728" s="5"/>
    </row>
    <row r="729" spans="6:8">
      <c r="H729" s="5"/>
    </row>
    <row r="730" spans="6:8">
      <c r="H730" s="5"/>
    </row>
    <row r="731" spans="6:8">
      <c r="H731" s="5"/>
    </row>
    <row r="732" spans="6:8">
      <c r="H732" s="5"/>
    </row>
    <row r="733" spans="6:8">
      <c r="H733" s="5"/>
    </row>
    <row r="734" spans="6:8">
      <c r="F734" s="1"/>
      <c r="G734" s="1"/>
      <c r="H734" s="5"/>
    </row>
    <row r="735" spans="6:8">
      <c r="F735" s="1"/>
      <c r="G735" s="1"/>
      <c r="H735" s="5"/>
    </row>
    <row r="736" spans="6:8">
      <c r="F736" s="1"/>
      <c r="G736" s="1"/>
      <c r="H736" s="5"/>
    </row>
    <row r="737" spans="6:13">
      <c r="F737" s="1"/>
      <c r="G737" s="1"/>
      <c r="H737" s="5"/>
    </row>
    <row r="738" spans="6:13">
      <c r="F738" s="1"/>
      <c r="G738" s="1"/>
      <c r="H738" s="5"/>
    </row>
    <row r="739" spans="6:13">
      <c r="F739" s="1"/>
      <c r="G739" s="1"/>
      <c r="H739" s="5"/>
    </row>
    <row r="740" spans="6:13">
      <c r="F740" s="1"/>
      <c r="G740" s="1"/>
      <c r="H740" s="5"/>
    </row>
    <row r="741" spans="6:13">
      <c r="F741" s="1"/>
      <c r="G741" s="1"/>
      <c r="H741" s="5"/>
    </row>
    <row r="742" spans="6:13">
      <c r="F742" s="1"/>
      <c r="G742" s="1"/>
      <c r="H742" s="5"/>
    </row>
    <row r="743" spans="6:13">
      <c r="F743" s="1"/>
      <c r="G743" s="1"/>
      <c r="H743" s="5"/>
    </row>
    <row r="744" spans="6:13">
      <c r="F744" s="1"/>
      <c r="G744" s="1"/>
      <c r="H744" s="5"/>
    </row>
    <row r="745" spans="6:13">
      <c r="F745" s="1"/>
      <c r="G745" s="1"/>
      <c r="H745" s="5"/>
    </row>
    <row r="746" spans="6:13">
      <c r="F746" s="1"/>
      <c r="G746" s="1"/>
      <c r="H746" s="5"/>
      <c r="I746" s="1"/>
      <c r="K746" s="1"/>
      <c r="L746" s="1"/>
      <c r="M746" s="1"/>
    </row>
    <row r="747" spans="6:13">
      <c r="F747" s="1"/>
      <c r="G747" s="1"/>
      <c r="H747" s="5"/>
      <c r="I747" s="1"/>
      <c r="K747" s="1"/>
      <c r="L747" s="1"/>
      <c r="M747" s="1"/>
    </row>
    <row r="748" spans="6:13">
      <c r="F748" s="1"/>
      <c r="G748" s="1"/>
      <c r="H748" s="5"/>
      <c r="I748" s="1"/>
      <c r="K748" s="1"/>
      <c r="L748" s="1"/>
      <c r="M748" s="1"/>
    </row>
    <row r="749" spans="6:13">
      <c r="F749" s="1"/>
      <c r="G749" s="1"/>
      <c r="H749" s="5"/>
      <c r="I749" s="1"/>
      <c r="K749" s="1"/>
      <c r="L749" s="1"/>
      <c r="M749" s="1"/>
    </row>
    <row r="750" spans="6:13">
      <c r="F750" s="1"/>
      <c r="G750" s="1"/>
      <c r="H750" s="5"/>
      <c r="I750" s="1"/>
      <c r="K750" s="1"/>
      <c r="L750" s="1"/>
      <c r="M750" s="1"/>
    </row>
    <row r="751" spans="6:13">
      <c r="F751" s="1"/>
      <c r="G751" s="1"/>
      <c r="H751" s="5"/>
      <c r="I751" s="1"/>
      <c r="K751" s="1"/>
      <c r="L751" s="1"/>
      <c r="M751" s="1"/>
    </row>
    <row r="752" spans="6:13">
      <c r="F752" s="1"/>
      <c r="G752" s="1"/>
      <c r="H752" s="5"/>
      <c r="I752" s="1"/>
      <c r="K752" s="1"/>
      <c r="L752" s="1"/>
      <c r="M752" s="1"/>
    </row>
    <row r="753" spans="6:13">
      <c r="F753" s="1"/>
      <c r="G753" s="1"/>
      <c r="H753" s="5"/>
      <c r="I753" s="1"/>
      <c r="K753" s="1"/>
      <c r="L753" s="1"/>
      <c r="M753" s="1"/>
    </row>
    <row r="754" spans="6:13">
      <c r="F754" s="1"/>
      <c r="G754" s="1"/>
      <c r="H754" s="5"/>
      <c r="I754" s="1"/>
      <c r="K754" s="1"/>
      <c r="L754" s="1"/>
      <c r="M754" s="1"/>
    </row>
    <row r="755" spans="6:13">
      <c r="F755" s="1"/>
      <c r="G755" s="1"/>
      <c r="H755" s="5"/>
      <c r="I755" s="1"/>
      <c r="K755" s="1"/>
      <c r="L755" s="1"/>
      <c r="M755" s="1"/>
    </row>
    <row r="756" spans="6:13">
      <c r="F756" s="1"/>
      <c r="G756" s="1"/>
      <c r="H756" s="5"/>
      <c r="I756" s="1"/>
      <c r="K756" s="1"/>
      <c r="L756" s="1"/>
      <c r="M756" s="1"/>
    </row>
    <row r="757" spans="6:13">
      <c r="F757" s="1"/>
      <c r="G757" s="1"/>
      <c r="H757" s="5"/>
      <c r="I757" s="1"/>
      <c r="K757" s="1"/>
      <c r="L757" s="1"/>
      <c r="M757" s="1"/>
    </row>
    <row r="758" spans="6:13">
      <c r="F758" s="1"/>
      <c r="G758" s="1"/>
      <c r="H758" s="5"/>
      <c r="I758" s="1"/>
      <c r="K758" s="1"/>
      <c r="L758" s="1"/>
      <c r="M758" s="1"/>
    </row>
    <row r="759" spans="6:13">
      <c r="F759" s="1"/>
      <c r="G759" s="1"/>
      <c r="H759" s="5"/>
      <c r="I759" s="1"/>
      <c r="K759" s="1"/>
      <c r="L759" s="1"/>
      <c r="M759" s="1"/>
    </row>
    <row r="760" spans="6:13">
      <c r="F760" s="1"/>
      <c r="G760" s="1"/>
      <c r="H760" s="5"/>
      <c r="I760" s="1"/>
      <c r="K760" s="1"/>
      <c r="L760" s="1"/>
      <c r="M760" s="1"/>
    </row>
    <row r="761" spans="6:13">
      <c r="F761" s="1"/>
      <c r="G761" s="1"/>
      <c r="H761" s="5"/>
      <c r="I761" s="1"/>
      <c r="K761" s="1"/>
      <c r="L761" s="1"/>
      <c r="M761" s="1"/>
    </row>
    <row r="762" spans="6:13">
      <c r="F762" s="1"/>
      <c r="G762" s="1"/>
      <c r="H762" s="5"/>
      <c r="I762" s="1"/>
      <c r="K762" s="1"/>
      <c r="L762" s="1"/>
      <c r="M762" s="1"/>
    </row>
    <row r="763" spans="6:13">
      <c r="F763" s="1"/>
      <c r="G763" s="1"/>
      <c r="H763" s="5"/>
      <c r="I763" s="1"/>
      <c r="K763" s="1"/>
      <c r="L763" s="1"/>
      <c r="M763" s="1"/>
    </row>
    <row r="764" spans="6:13">
      <c r="F764" s="1"/>
      <c r="G764" s="1"/>
      <c r="H764" s="5"/>
      <c r="I764" s="1"/>
      <c r="K764" s="1"/>
      <c r="L764" s="1"/>
      <c r="M764" s="1"/>
    </row>
    <row r="765" spans="6:13">
      <c r="F765" s="1"/>
      <c r="G765" s="1"/>
      <c r="H765" s="5"/>
      <c r="I765" s="1"/>
      <c r="K765" s="1"/>
      <c r="L765" s="1"/>
      <c r="M765" s="1"/>
    </row>
    <row r="766" spans="6:13">
      <c r="F766" s="1"/>
      <c r="G766" s="1"/>
      <c r="H766" s="5"/>
      <c r="I766" s="1"/>
      <c r="K766" s="1"/>
      <c r="L766" s="1"/>
      <c r="M766" s="1"/>
    </row>
    <row r="767" spans="6:13">
      <c r="F767" s="1"/>
      <c r="G767" s="1"/>
      <c r="H767" s="5"/>
      <c r="I767" s="1"/>
      <c r="K767" s="1"/>
      <c r="L767" s="1"/>
      <c r="M767" s="1"/>
    </row>
    <row r="768" spans="6:13">
      <c r="F768" s="1"/>
      <c r="G768" s="1"/>
      <c r="H768" s="5"/>
      <c r="I768" s="1"/>
      <c r="K768" s="1"/>
      <c r="L768" s="1"/>
      <c r="M768" s="1"/>
    </row>
    <row r="769" spans="6:13">
      <c r="F769" s="1"/>
      <c r="G769" s="1"/>
      <c r="H769" s="5"/>
      <c r="I769" s="1"/>
      <c r="K769" s="1"/>
      <c r="L769" s="1"/>
      <c r="M769" s="1"/>
    </row>
    <row r="770" spans="6:13">
      <c r="F770" s="1"/>
      <c r="G770" s="1"/>
      <c r="H770" s="5"/>
      <c r="I770" s="1"/>
      <c r="K770" s="1"/>
      <c r="L770" s="1"/>
      <c r="M770" s="1"/>
    </row>
    <row r="771" spans="6:13">
      <c r="F771" s="1"/>
      <c r="G771" s="1"/>
      <c r="H771" s="5"/>
      <c r="I771" s="1"/>
      <c r="K771" s="1"/>
      <c r="L771" s="1"/>
      <c r="M771" s="1"/>
    </row>
    <row r="772" spans="6:13">
      <c r="F772" s="1"/>
      <c r="G772" s="1"/>
      <c r="H772" s="5"/>
      <c r="I772" s="1"/>
      <c r="K772" s="1"/>
      <c r="L772" s="1"/>
      <c r="M772" s="1"/>
    </row>
    <row r="773" spans="6:13">
      <c r="F773" s="1"/>
      <c r="G773" s="1"/>
      <c r="H773" s="5"/>
      <c r="I773" s="1"/>
      <c r="K773" s="1"/>
      <c r="L773" s="1"/>
      <c r="M773" s="1"/>
    </row>
    <row r="774" spans="6:13">
      <c r="F774" s="1"/>
      <c r="G774" s="1"/>
      <c r="H774" s="5"/>
      <c r="I774" s="1"/>
      <c r="K774" s="1"/>
      <c r="L774" s="1"/>
      <c r="M774" s="1"/>
    </row>
    <row r="775" spans="6:13">
      <c r="F775" s="1"/>
      <c r="G775" s="1"/>
      <c r="H775" s="5"/>
      <c r="I775" s="1"/>
      <c r="K775" s="1"/>
      <c r="L775" s="1"/>
      <c r="M775" s="1"/>
    </row>
    <row r="776" spans="6:13">
      <c r="F776" s="1"/>
      <c r="G776" s="1"/>
      <c r="H776" s="5"/>
      <c r="I776" s="1"/>
      <c r="K776" s="1"/>
      <c r="L776" s="1"/>
      <c r="M776" s="1"/>
    </row>
    <row r="777" spans="6:13">
      <c r="F777" s="1"/>
      <c r="G777" s="1"/>
      <c r="H777" s="5"/>
      <c r="I777" s="1"/>
      <c r="K777" s="1"/>
      <c r="L777" s="1"/>
      <c r="M777" s="1"/>
    </row>
    <row r="778" spans="6:13">
      <c r="F778" s="1"/>
      <c r="G778" s="1"/>
      <c r="H778" s="5"/>
      <c r="I778" s="1"/>
      <c r="K778" s="1"/>
      <c r="L778" s="1"/>
      <c r="M778" s="1"/>
    </row>
    <row r="779" spans="6:13">
      <c r="F779" s="1"/>
      <c r="G779" s="1"/>
      <c r="H779" s="5"/>
      <c r="I779" s="1"/>
      <c r="K779" s="1"/>
      <c r="L779" s="1"/>
      <c r="M779" s="1"/>
    </row>
    <row r="780" spans="6:13">
      <c r="F780" s="1"/>
      <c r="G780" s="1"/>
      <c r="H780" s="5"/>
      <c r="I780" s="1"/>
      <c r="K780" s="1"/>
      <c r="L780" s="1"/>
      <c r="M780" s="1"/>
    </row>
    <row r="781" spans="6:13">
      <c r="F781" s="1"/>
      <c r="G781" s="1"/>
      <c r="H781" s="5"/>
      <c r="I781" s="1"/>
      <c r="K781" s="1"/>
      <c r="L781" s="1"/>
      <c r="M781" s="1"/>
    </row>
    <row r="782" spans="6:13">
      <c r="F782" s="1"/>
      <c r="G782" s="1"/>
      <c r="H782" s="5"/>
      <c r="I782" s="1"/>
      <c r="K782" s="1"/>
      <c r="L782" s="1"/>
      <c r="M782" s="1"/>
    </row>
    <row r="783" spans="6:13">
      <c r="F783" s="1"/>
      <c r="G783" s="1"/>
      <c r="H783" s="5"/>
      <c r="I783" s="1"/>
      <c r="K783" s="1"/>
      <c r="L783" s="1"/>
      <c r="M783" s="1"/>
    </row>
    <row r="784" spans="6:13">
      <c r="F784" s="1"/>
      <c r="G784" s="1"/>
      <c r="H784" s="5"/>
      <c r="I784" s="1"/>
      <c r="K784" s="1"/>
      <c r="L784" s="1"/>
      <c r="M784" s="1"/>
    </row>
    <row r="785" spans="6:13">
      <c r="F785" s="1"/>
      <c r="G785" s="1"/>
      <c r="H785" s="5"/>
      <c r="I785" s="1"/>
      <c r="K785" s="1"/>
      <c r="L785" s="1"/>
      <c r="M785" s="1"/>
    </row>
    <row r="786" spans="6:13">
      <c r="F786" s="1"/>
      <c r="G786" s="1"/>
      <c r="H786" s="5"/>
      <c r="I786" s="1"/>
      <c r="K786" s="1"/>
      <c r="L786" s="1"/>
      <c r="M786" s="1"/>
    </row>
    <row r="787" spans="6:13">
      <c r="F787" s="1"/>
      <c r="G787" s="1"/>
      <c r="H787" s="5"/>
      <c r="I787" s="1"/>
      <c r="K787" s="1"/>
      <c r="L787" s="1"/>
      <c r="M787" s="1"/>
    </row>
    <row r="788" spans="6:13">
      <c r="F788" s="1"/>
      <c r="G788" s="1"/>
      <c r="H788" s="5"/>
      <c r="I788" s="1"/>
      <c r="K788" s="1"/>
      <c r="L788" s="1"/>
      <c r="M788" s="1"/>
    </row>
    <row r="789" spans="6:13">
      <c r="F789" s="1"/>
      <c r="G789" s="1"/>
      <c r="H789" s="5"/>
      <c r="I789" s="1"/>
      <c r="K789" s="1"/>
      <c r="L789" s="1"/>
      <c r="M789" s="1"/>
    </row>
    <row r="790" spans="6:13">
      <c r="F790" s="1"/>
      <c r="G790" s="1"/>
      <c r="H790" s="5"/>
      <c r="I790" s="1"/>
      <c r="K790" s="1"/>
      <c r="L790" s="1"/>
      <c r="M790" s="1"/>
    </row>
    <row r="791" spans="6:13">
      <c r="F791" s="1"/>
      <c r="G791" s="1"/>
      <c r="H791" s="5"/>
      <c r="I791" s="1"/>
      <c r="K791" s="1"/>
      <c r="L791" s="1"/>
      <c r="M791" s="1"/>
    </row>
    <row r="792" spans="6:13">
      <c r="F792" s="1"/>
      <c r="G792" s="1"/>
      <c r="H792" s="5"/>
      <c r="I792" s="1"/>
      <c r="K792" s="1"/>
      <c r="L792" s="1"/>
      <c r="M792" s="1"/>
    </row>
    <row r="793" spans="6:13">
      <c r="F793" s="1"/>
      <c r="G793" s="1"/>
      <c r="H793" s="5"/>
      <c r="I793" s="1"/>
      <c r="K793" s="1"/>
      <c r="L793" s="1"/>
      <c r="M793" s="1"/>
    </row>
    <row r="794" spans="6:13">
      <c r="F794" s="1"/>
      <c r="G794" s="1"/>
      <c r="H794" s="5"/>
      <c r="I794" s="1"/>
      <c r="K794" s="1"/>
      <c r="L794" s="1"/>
      <c r="M794" s="1"/>
    </row>
    <row r="795" spans="6:13">
      <c r="F795" s="1"/>
      <c r="G795" s="1"/>
      <c r="H795" s="5"/>
      <c r="I795" s="1"/>
      <c r="K795" s="1"/>
      <c r="L795" s="1"/>
      <c r="M795" s="1"/>
    </row>
    <row r="796" spans="6:13">
      <c r="F796" s="1"/>
      <c r="G796" s="1"/>
      <c r="H796" s="5"/>
      <c r="I796" s="1"/>
      <c r="K796" s="1"/>
      <c r="L796" s="1"/>
      <c r="M796" s="1"/>
    </row>
    <row r="797" spans="6:13">
      <c r="F797" s="1"/>
      <c r="G797" s="1"/>
      <c r="H797" s="5"/>
      <c r="I797" s="1"/>
      <c r="K797" s="1"/>
      <c r="L797" s="1"/>
      <c r="M797" s="1"/>
    </row>
    <row r="798" spans="6:13">
      <c r="F798" s="1"/>
      <c r="G798" s="1"/>
      <c r="H798" s="5"/>
      <c r="I798" s="1"/>
      <c r="K798" s="1"/>
      <c r="L798" s="1"/>
      <c r="M798" s="1"/>
    </row>
    <row r="799" spans="6:13">
      <c r="F799" s="1"/>
      <c r="G799" s="1"/>
      <c r="H799" s="5"/>
      <c r="I799" s="1"/>
      <c r="K799" s="1"/>
      <c r="L799" s="1"/>
      <c r="M799" s="1"/>
    </row>
    <row r="800" spans="6:13">
      <c r="F800" s="1"/>
      <c r="G800" s="1"/>
      <c r="H800" s="5"/>
      <c r="I800" s="1"/>
      <c r="K800" s="1"/>
      <c r="L800" s="1"/>
      <c r="M800" s="1"/>
    </row>
    <row r="801" spans="6:13">
      <c r="F801" s="1"/>
      <c r="G801" s="1"/>
      <c r="H801" s="5"/>
      <c r="I801" s="1"/>
      <c r="K801" s="1"/>
      <c r="L801" s="1"/>
      <c r="M801" s="1"/>
    </row>
    <row r="802" spans="6:13">
      <c r="F802" s="1"/>
      <c r="G802" s="1"/>
      <c r="H802" s="5"/>
      <c r="I802" s="1"/>
      <c r="K802" s="1"/>
      <c r="L802" s="1"/>
      <c r="M802" s="1"/>
    </row>
    <row r="803" spans="6:13">
      <c r="F803" s="1"/>
      <c r="G803" s="1"/>
      <c r="H803" s="5"/>
      <c r="I803" s="1"/>
      <c r="K803" s="1"/>
      <c r="L803" s="1"/>
      <c r="M803" s="1"/>
    </row>
    <row r="804" spans="6:13">
      <c r="F804" s="1"/>
      <c r="G804" s="1"/>
      <c r="H804" s="5"/>
      <c r="I804" s="1"/>
      <c r="K804" s="1"/>
      <c r="L804" s="1"/>
      <c r="M804" s="1"/>
    </row>
    <row r="805" spans="6:13">
      <c r="F805" s="1"/>
      <c r="G805" s="1"/>
      <c r="H805" s="5"/>
      <c r="I805" s="1"/>
      <c r="K805" s="1"/>
      <c r="L805" s="1"/>
      <c r="M805" s="1"/>
    </row>
    <row r="806" spans="6:13">
      <c r="F806" s="1"/>
      <c r="G806" s="1"/>
      <c r="H806" s="5"/>
      <c r="I806" s="1"/>
      <c r="K806" s="1"/>
      <c r="L806" s="1"/>
      <c r="M806" s="1"/>
    </row>
    <row r="807" spans="6:13">
      <c r="F807" s="1"/>
      <c r="G807" s="1"/>
      <c r="H807" s="5"/>
      <c r="I807" s="1"/>
      <c r="K807" s="1"/>
      <c r="L807" s="1"/>
      <c r="M807" s="1"/>
    </row>
    <row r="808" spans="6:13">
      <c r="F808" s="1"/>
      <c r="G808" s="1"/>
      <c r="H808" s="5"/>
      <c r="I808" s="1"/>
      <c r="K808" s="1"/>
      <c r="L808" s="1"/>
      <c r="M808" s="1"/>
    </row>
    <row r="809" spans="6:13">
      <c r="F809" s="1"/>
      <c r="G809" s="1"/>
      <c r="H809" s="5"/>
      <c r="I809" s="1"/>
      <c r="K809" s="1"/>
      <c r="L809" s="1"/>
      <c r="M809" s="1"/>
    </row>
    <row r="810" spans="6:13">
      <c r="F810" s="1"/>
      <c r="G810" s="1"/>
      <c r="H810" s="5"/>
      <c r="I810" s="1"/>
      <c r="K810" s="1"/>
      <c r="L810" s="1"/>
      <c r="M810" s="1"/>
    </row>
    <row r="811" spans="6:13">
      <c r="F811" s="1"/>
      <c r="G811" s="1"/>
      <c r="H811" s="5"/>
      <c r="I811" s="1"/>
      <c r="K811" s="1"/>
      <c r="L811" s="1"/>
      <c r="M811" s="1"/>
    </row>
    <row r="812" spans="6:13">
      <c r="F812" s="1"/>
      <c r="G812" s="1"/>
      <c r="H812" s="5"/>
      <c r="I812" s="1"/>
      <c r="K812" s="1"/>
      <c r="L812" s="1"/>
      <c r="M812" s="1"/>
    </row>
    <row r="813" spans="6:13">
      <c r="F813" s="1"/>
      <c r="G813" s="1"/>
      <c r="H813" s="5"/>
      <c r="I813" s="1"/>
      <c r="K813" s="1"/>
      <c r="L813" s="1"/>
      <c r="M813" s="1"/>
    </row>
    <row r="814" spans="6:13">
      <c r="F814" s="1"/>
      <c r="G814" s="1"/>
      <c r="H814" s="5"/>
      <c r="I814" s="1"/>
      <c r="K814" s="1"/>
      <c r="L814" s="1"/>
      <c r="M814" s="1"/>
    </row>
    <row r="815" spans="6:13">
      <c r="F815" s="1"/>
      <c r="G815" s="1"/>
      <c r="H815" s="5"/>
      <c r="I815" s="1"/>
      <c r="K815" s="1"/>
      <c r="L815" s="1"/>
      <c r="M815" s="1"/>
    </row>
    <row r="816" spans="6:13">
      <c r="F816" s="1"/>
      <c r="G816" s="1"/>
      <c r="H816" s="5"/>
      <c r="I816" s="1"/>
      <c r="K816" s="1"/>
      <c r="L816" s="1"/>
      <c r="M816" s="1"/>
    </row>
    <row r="817" spans="6:13">
      <c r="F817" s="1"/>
      <c r="G817" s="1"/>
      <c r="H817" s="5"/>
      <c r="I817" s="1"/>
      <c r="K817" s="1"/>
      <c r="L817" s="1"/>
      <c r="M817" s="1"/>
    </row>
    <row r="818" spans="6:13">
      <c r="F818" s="1"/>
      <c r="G818" s="1"/>
      <c r="H818" s="5"/>
      <c r="I818" s="1"/>
      <c r="K818" s="1"/>
      <c r="L818" s="1"/>
      <c r="M818" s="1"/>
    </row>
    <row r="819" spans="6:13">
      <c r="F819" s="1"/>
      <c r="G819" s="1"/>
      <c r="H819" s="5"/>
      <c r="I819" s="1"/>
      <c r="K819" s="1"/>
      <c r="L819" s="1"/>
      <c r="M819" s="1"/>
    </row>
    <row r="820" spans="6:13">
      <c r="F820" s="1"/>
      <c r="G820" s="1"/>
      <c r="H820" s="5"/>
      <c r="I820" s="1"/>
      <c r="K820" s="1"/>
      <c r="L820" s="1"/>
      <c r="M820" s="1"/>
    </row>
    <row r="821" spans="6:13">
      <c r="F821" s="1"/>
      <c r="G821" s="1"/>
      <c r="H821" s="5"/>
      <c r="I821" s="1"/>
      <c r="K821" s="1"/>
      <c r="L821" s="1"/>
      <c r="M821" s="1"/>
    </row>
    <row r="822" spans="6:13">
      <c r="F822" s="1"/>
      <c r="G822" s="1"/>
      <c r="H822" s="5"/>
      <c r="I822" s="1"/>
      <c r="K822" s="1"/>
      <c r="L822" s="1"/>
      <c r="M822" s="1"/>
    </row>
    <row r="823" spans="6:13">
      <c r="F823" s="1"/>
      <c r="G823" s="1"/>
      <c r="H823" s="5"/>
      <c r="I823" s="1"/>
      <c r="K823" s="1"/>
      <c r="L823" s="1"/>
      <c r="M823" s="1"/>
    </row>
    <row r="824" spans="6:13">
      <c r="F824" s="1"/>
      <c r="G824" s="1"/>
      <c r="H824" s="5"/>
      <c r="I824" s="1"/>
      <c r="K824" s="1"/>
      <c r="L824" s="1"/>
      <c r="M824" s="1"/>
    </row>
    <row r="825" spans="6:13">
      <c r="F825" s="1"/>
      <c r="G825" s="1"/>
      <c r="H825" s="5"/>
      <c r="I825" s="1"/>
      <c r="K825" s="1"/>
      <c r="L825" s="1"/>
      <c r="M825" s="1"/>
    </row>
    <row r="826" spans="6:13">
      <c r="F826" s="1"/>
      <c r="G826" s="1"/>
      <c r="H826" s="5"/>
      <c r="I826" s="1"/>
      <c r="K826" s="1"/>
      <c r="L826" s="1"/>
      <c r="M826" s="1"/>
    </row>
    <row r="827" spans="6:13">
      <c r="F827" s="1"/>
      <c r="G827" s="1"/>
      <c r="H827" s="5"/>
      <c r="I827" s="1"/>
      <c r="K827" s="1"/>
      <c r="L827" s="1"/>
      <c r="M827" s="1"/>
    </row>
    <row r="828" spans="6:13">
      <c r="F828" s="1"/>
      <c r="G828" s="1"/>
      <c r="H828" s="5"/>
      <c r="I828" s="1"/>
      <c r="K828" s="1"/>
      <c r="L828" s="1"/>
      <c r="M828" s="1"/>
    </row>
    <row r="829" spans="6:13">
      <c r="F829" s="1"/>
      <c r="G829" s="1"/>
      <c r="H829" s="5"/>
      <c r="I829" s="1"/>
      <c r="K829" s="1"/>
      <c r="L829" s="1"/>
      <c r="M829" s="1"/>
    </row>
    <row r="830" spans="6:13">
      <c r="F830" s="1"/>
      <c r="G830" s="1"/>
      <c r="H830" s="5"/>
      <c r="I830" s="1"/>
      <c r="K830" s="1"/>
      <c r="L830" s="1"/>
      <c r="M830" s="1"/>
    </row>
    <row r="831" spans="6:13">
      <c r="F831" s="1"/>
      <c r="G831" s="1"/>
      <c r="H831" s="5"/>
      <c r="I831" s="1"/>
      <c r="K831" s="1"/>
      <c r="L831" s="1"/>
      <c r="M831" s="1"/>
    </row>
    <row r="832" spans="6:13">
      <c r="F832" s="1"/>
      <c r="G832" s="1"/>
      <c r="H832" s="5"/>
      <c r="I832" s="1"/>
      <c r="K832" s="1"/>
      <c r="L832" s="1"/>
      <c r="M832" s="1"/>
    </row>
    <row r="833" spans="6:13">
      <c r="F833" s="1"/>
      <c r="G833" s="1"/>
      <c r="H833" s="5"/>
      <c r="I833" s="1"/>
      <c r="K833" s="1"/>
      <c r="L833" s="1"/>
      <c r="M833" s="1"/>
    </row>
    <row r="834" spans="6:13">
      <c r="F834" s="1"/>
      <c r="G834" s="1"/>
      <c r="H834" s="5"/>
      <c r="I834" s="1"/>
      <c r="K834" s="1"/>
      <c r="L834" s="1"/>
      <c r="M834" s="1"/>
    </row>
    <row r="835" spans="6:13">
      <c r="F835" s="1"/>
      <c r="G835" s="1"/>
      <c r="H835" s="5"/>
      <c r="I835" s="1"/>
      <c r="K835" s="1"/>
      <c r="L835" s="1"/>
      <c r="M835" s="1"/>
    </row>
    <row r="836" spans="6:13">
      <c r="F836" s="1"/>
      <c r="G836" s="1"/>
      <c r="H836" s="5"/>
      <c r="I836" s="1"/>
      <c r="K836" s="1"/>
      <c r="L836" s="1"/>
      <c r="M836" s="1"/>
    </row>
    <row r="837" spans="6:13">
      <c r="F837" s="1"/>
      <c r="G837" s="1"/>
      <c r="H837" s="5"/>
      <c r="I837" s="1"/>
      <c r="K837" s="1"/>
      <c r="L837" s="1"/>
      <c r="M837" s="1"/>
    </row>
    <row r="838" spans="6:13">
      <c r="F838" s="1"/>
      <c r="G838" s="1"/>
      <c r="H838" s="5"/>
      <c r="I838" s="1"/>
      <c r="K838" s="1"/>
      <c r="L838" s="1"/>
      <c r="M838" s="1"/>
    </row>
    <row r="839" spans="6:13">
      <c r="F839" s="1"/>
      <c r="G839" s="1"/>
      <c r="H839" s="5"/>
      <c r="I839" s="1"/>
      <c r="K839" s="1"/>
      <c r="L839" s="1"/>
      <c r="M839" s="1"/>
    </row>
    <row r="840" spans="6:13">
      <c r="F840" s="1"/>
      <c r="G840" s="1"/>
      <c r="H840" s="5"/>
      <c r="I840" s="1"/>
      <c r="K840" s="1"/>
      <c r="L840" s="1"/>
      <c r="M840" s="1"/>
    </row>
    <row r="841" spans="6:13">
      <c r="F841" s="1"/>
      <c r="G841" s="1"/>
      <c r="H841" s="5"/>
      <c r="I841" s="1"/>
      <c r="K841" s="1"/>
      <c r="L841" s="1"/>
      <c r="M841" s="1"/>
    </row>
    <row r="842" spans="6:13">
      <c r="F842" s="1"/>
      <c r="G842" s="1"/>
      <c r="H842" s="5"/>
      <c r="I842" s="1"/>
      <c r="K842" s="1"/>
      <c r="L842" s="1"/>
      <c r="M842" s="1"/>
    </row>
    <row r="843" spans="6:13">
      <c r="F843" s="1"/>
      <c r="G843" s="1"/>
      <c r="H843" s="5"/>
      <c r="I843" s="1"/>
      <c r="K843" s="1"/>
      <c r="L843" s="1"/>
      <c r="M843" s="1"/>
    </row>
    <row r="844" spans="6:13">
      <c r="F844" s="1"/>
      <c r="G844" s="1"/>
      <c r="H844" s="5"/>
      <c r="I844" s="1"/>
      <c r="K844" s="1"/>
      <c r="L844" s="1"/>
      <c r="M844" s="1"/>
    </row>
    <row r="845" spans="6:13">
      <c r="F845" s="1"/>
      <c r="G845" s="1"/>
      <c r="H845" s="5"/>
      <c r="I845" s="1"/>
      <c r="K845" s="1"/>
      <c r="L845" s="1"/>
      <c r="M845" s="1"/>
    </row>
    <row r="846" spans="6:13">
      <c r="F846" s="1"/>
      <c r="G846" s="1"/>
      <c r="H846" s="5"/>
      <c r="I846" s="1"/>
      <c r="K846" s="1"/>
      <c r="L846" s="1"/>
      <c r="M846" s="1"/>
    </row>
    <row r="847" spans="6:13">
      <c r="F847" s="1"/>
      <c r="G847" s="1"/>
      <c r="H847" s="5"/>
      <c r="I847" s="1"/>
      <c r="K847" s="1"/>
      <c r="L847" s="1"/>
      <c r="M847" s="1"/>
    </row>
    <row r="848" spans="6:13">
      <c r="F848" s="1"/>
      <c r="G848" s="1"/>
      <c r="H848" s="5"/>
      <c r="I848" s="1"/>
      <c r="K848" s="1"/>
      <c r="L848" s="1"/>
      <c r="M848" s="1"/>
    </row>
    <row r="849" spans="6:13">
      <c r="F849" s="1"/>
      <c r="G849" s="1"/>
      <c r="H849" s="5"/>
      <c r="I849" s="1"/>
      <c r="K849" s="1"/>
      <c r="L849" s="1"/>
      <c r="M849" s="1"/>
    </row>
    <row r="850" spans="6:13">
      <c r="F850" s="1"/>
      <c r="G850" s="1"/>
      <c r="H850" s="5"/>
      <c r="I850" s="1"/>
      <c r="K850" s="1"/>
      <c r="L850" s="1"/>
      <c r="M850" s="1"/>
    </row>
    <row r="851" spans="6:13">
      <c r="F851" s="1"/>
      <c r="G851" s="1"/>
      <c r="H851" s="5"/>
      <c r="I851" s="1"/>
      <c r="K851" s="1"/>
      <c r="L851" s="1"/>
      <c r="M851" s="1"/>
    </row>
    <row r="852" spans="6:13">
      <c r="F852" s="1"/>
      <c r="G852" s="1"/>
      <c r="H852" s="5"/>
      <c r="I852" s="1"/>
      <c r="K852" s="1"/>
      <c r="L852" s="1"/>
      <c r="M852" s="1"/>
    </row>
    <row r="853" spans="6:13">
      <c r="F853" s="1"/>
      <c r="G853" s="1"/>
      <c r="H853" s="5"/>
      <c r="I853" s="1"/>
      <c r="K853" s="1"/>
      <c r="L853" s="1"/>
      <c r="M853" s="1"/>
    </row>
    <row r="854" spans="6:13">
      <c r="F854" s="1"/>
      <c r="G854" s="1"/>
      <c r="H854" s="5"/>
      <c r="I854" s="1"/>
      <c r="K854" s="1"/>
      <c r="L854" s="1"/>
      <c r="M854" s="1"/>
    </row>
    <row r="855" spans="6:13">
      <c r="F855" s="1"/>
      <c r="G855" s="1"/>
      <c r="H855" s="5"/>
      <c r="I855" s="1"/>
      <c r="K855" s="1"/>
      <c r="L855" s="1"/>
      <c r="M855" s="1"/>
    </row>
    <row r="856" spans="6:13">
      <c r="F856" s="1"/>
      <c r="G856" s="1"/>
      <c r="H856" s="5"/>
      <c r="I856" s="1"/>
      <c r="K856" s="1"/>
      <c r="L856" s="1"/>
      <c r="M856" s="1"/>
    </row>
    <row r="857" spans="6:13">
      <c r="F857" s="1"/>
      <c r="G857" s="1"/>
      <c r="H857" s="5"/>
      <c r="I857" s="1"/>
      <c r="K857" s="1"/>
      <c r="L857" s="1"/>
      <c r="M857" s="1"/>
    </row>
    <row r="858" spans="6:13">
      <c r="F858" s="1"/>
      <c r="G858" s="1"/>
      <c r="H858" s="5"/>
      <c r="I858" s="1"/>
      <c r="K858" s="1"/>
      <c r="L858" s="1"/>
      <c r="M858" s="1"/>
    </row>
    <row r="859" spans="6:13">
      <c r="F859" s="1"/>
      <c r="G859" s="1"/>
      <c r="H859" s="5"/>
      <c r="I859" s="1"/>
      <c r="K859" s="1"/>
      <c r="L859" s="1"/>
      <c r="M859" s="1"/>
    </row>
    <row r="860" spans="6:13">
      <c r="F860" s="1"/>
      <c r="G860" s="1"/>
      <c r="H860" s="5"/>
      <c r="I860" s="1"/>
      <c r="K860" s="1"/>
      <c r="L860" s="1"/>
      <c r="M860" s="1"/>
    </row>
    <row r="861" spans="6:13">
      <c r="F861" s="1"/>
      <c r="G861" s="1"/>
      <c r="H861" s="5"/>
      <c r="I861" s="1"/>
      <c r="K861" s="1"/>
      <c r="L861" s="1"/>
      <c r="M861" s="1"/>
    </row>
    <row r="862" spans="6:13">
      <c r="F862" s="1"/>
      <c r="G862" s="1"/>
      <c r="H862" s="5"/>
      <c r="I862" s="1"/>
      <c r="K862" s="1"/>
      <c r="L862" s="1"/>
      <c r="M862" s="1"/>
    </row>
    <row r="863" spans="6:13">
      <c r="F863" s="1"/>
      <c r="G863" s="1"/>
      <c r="H863" s="5"/>
      <c r="I863" s="1"/>
      <c r="K863" s="1"/>
      <c r="L863" s="1"/>
      <c r="M863" s="1"/>
    </row>
    <row r="864" spans="6:13">
      <c r="F864" s="1"/>
      <c r="G864" s="1"/>
      <c r="H864" s="5"/>
      <c r="I864" s="1"/>
      <c r="K864" s="1"/>
      <c r="L864" s="1"/>
      <c r="M864" s="1"/>
    </row>
    <row r="865" spans="6:13">
      <c r="F865" s="1"/>
      <c r="G865" s="1"/>
      <c r="H865" s="5"/>
      <c r="I865" s="1"/>
      <c r="K865" s="1"/>
      <c r="L865" s="1"/>
      <c r="M865" s="1"/>
    </row>
    <row r="866" spans="6:13">
      <c r="F866" s="1"/>
      <c r="G866" s="1"/>
      <c r="H866" s="5"/>
      <c r="I866" s="1"/>
      <c r="K866" s="1"/>
      <c r="L866" s="1"/>
      <c r="M866" s="1"/>
    </row>
    <row r="867" spans="6:13">
      <c r="F867" s="1"/>
      <c r="G867" s="1"/>
      <c r="H867" s="5"/>
      <c r="I867" s="1"/>
      <c r="K867" s="1"/>
      <c r="L867" s="1"/>
      <c r="M867" s="1"/>
    </row>
    <row r="868" spans="6:13">
      <c r="F868" s="1"/>
      <c r="G868" s="1"/>
      <c r="H868" s="5"/>
      <c r="I868" s="1"/>
      <c r="K868" s="1"/>
      <c r="L868" s="1"/>
      <c r="M868" s="1"/>
    </row>
    <row r="869" spans="6:13">
      <c r="F869" s="1"/>
      <c r="G869" s="1"/>
      <c r="H869" s="5"/>
      <c r="I869" s="1"/>
      <c r="K869" s="1"/>
      <c r="L869" s="1"/>
      <c r="M869" s="1"/>
    </row>
    <row r="870" spans="6:13">
      <c r="F870" s="1"/>
      <c r="G870" s="1"/>
      <c r="H870" s="5"/>
      <c r="I870" s="1"/>
      <c r="K870" s="1"/>
      <c r="L870" s="1"/>
      <c r="M870" s="1"/>
    </row>
    <row r="871" spans="6:13">
      <c r="F871" s="1"/>
      <c r="G871" s="1"/>
      <c r="H871" s="5"/>
      <c r="I871" s="1"/>
      <c r="K871" s="1"/>
      <c r="L871" s="1"/>
      <c r="M871" s="1"/>
    </row>
    <row r="872" spans="6:13">
      <c r="F872" s="1"/>
      <c r="G872" s="1"/>
      <c r="H872" s="5"/>
      <c r="I872" s="1"/>
      <c r="K872" s="1"/>
      <c r="L872" s="1"/>
      <c r="M872" s="1"/>
    </row>
    <row r="873" spans="6:13">
      <c r="F873" s="1"/>
      <c r="G873" s="1"/>
      <c r="H873" s="5"/>
      <c r="I873" s="1"/>
      <c r="K873" s="1"/>
      <c r="L873" s="1"/>
      <c r="M873" s="1"/>
    </row>
    <row r="874" spans="6:13">
      <c r="F874" s="1"/>
      <c r="G874" s="1"/>
      <c r="H874" s="5"/>
      <c r="I874" s="1"/>
      <c r="K874" s="1"/>
      <c r="L874" s="1"/>
      <c r="M874" s="1"/>
    </row>
    <row r="875" spans="6:13">
      <c r="F875" s="1"/>
      <c r="G875" s="1"/>
      <c r="H875" s="5"/>
      <c r="I875" s="1"/>
      <c r="K875" s="1"/>
      <c r="L875" s="1"/>
      <c r="M875" s="1"/>
    </row>
    <row r="876" spans="6:13">
      <c r="F876" s="1"/>
      <c r="G876" s="1"/>
      <c r="H876" s="5"/>
      <c r="I876" s="1"/>
      <c r="K876" s="1"/>
      <c r="L876" s="1"/>
      <c r="M876" s="1"/>
    </row>
    <row r="877" spans="6:13">
      <c r="F877" s="1"/>
      <c r="G877" s="1"/>
      <c r="H877" s="5"/>
      <c r="I877" s="1"/>
      <c r="K877" s="1"/>
      <c r="L877" s="1"/>
      <c r="M877" s="1"/>
    </row>
    <row r="878" spans="6:13">
      <c r="F878" s="1"/>
      <c r="G878" s="1"/>
      <c r="H878" s="5"/>
      <c r="I878" s="1"/>
      <c r="K878" s="1"/>
      <c r="L878" s="1"/>
      <c r="M878" s="1"/>
    </row>
    <row r="879" spans="6:13">
      <c r="F879" s="1"/>
      <c r="G879" s="1"/>
      <c r="H879" s="5"/>
      <c r="I879" s="1"/>
      <c r="K879" s="1"/>
      <c r="L879" s="1"/>
      <c r="M879" s="1"/>
    </row>
    <row r="880" spans="6:13">
      <c r="F880" s="1"/>
      <c r="G880" s="1"/>
      <c r="H880" s="5"/>
      <c r="I880" s="1"/>
      <c r="K880" s="1"/>
      <c r="L880" s="1"/>
      <c r="M880" s="1"/>
    </row>
    <row r="881" spans="6:13">
      <c r="F881" s="1"/>
      <c r="G881" s="1"/>
      <c r="H881" s="5"/>
      <c r="I881" s="1"/>
      <c r="K881" s="1"/>
      <c r="L881" s="1"/>
      <c r="M881" s="1"/>
    </row>
    <row r="882" spans="6:13">
      <c r="F882" s="1"/>
      <c r="G882" s="1"/>
      <c r="H882" s="5"/>
      <c r="I882" s="1"/>
      <c r="K882" s="1"/>
      <c r="L882" s="1"/>
      <c r="M882" s="1"/>
    </row>
    <row r="883" spans="6:13">
      <c r="F883" s="1"/>
      <c r="G883" s="1"/>
      <c r="H883" s="5"/>
      <c r="I883" s="1"/>
      <c r="K883" s="1"/>
      <c r="L883" s="1"/>
      <c r="M883" s="1"/>
    </row>
    <row r="884" spans="6:13">
      <c r="F884" s="1"/>
      <c r="G884" s="1"/>
      <c r="H884" s="5"/>
      <c r="I884" s="1"/>
      <c r="K884" s="1"/>
      <c r="L884" s="1"/>
      <c r="M884" s="1"/>
    </row>
    <row r="885" spans="6:13">
      <c r="F885" s="1"/>
      <c r="G885" s="1"/>
      <c r="H885" s="5"/>
      <c r="I885" s="1"/>
      <c r="K885" s="1"/>
      <c r="L885" s="1"/>
      <c r="M885" s="1"/>
    </row>
    <row r="886" spans="6:13">
      <c r="F886" s="1"/>
      <c r="G886" s="1"/>
      <c r="H886" s="5"/>
      <c r="I886" s="1"/>
      <c r="K886" s="1"/>
      <c r="L886" s="1"/>
      <c r="M886" s="1"/>
    </row>
    <row r="887" spans="6:13">
      <c r="F887" s="1"/>
      <c r="G887" s="1"/>
      <c r="H887" s="5"/>
      <c r="I887" s="1"/>
      <c r="K887" s="1"/>
      <c r="L887" s="1"/>
      <c r="M887" s="1"/>
    </row>
    <row r="888" spans="6:13">
      <c r="F888" s="1"/>
      <c r="G888" s="1"/>
      <c r="H888" s="5"/>
      <c r="I888" s="1"/>
      <c r="K888" s="1"/>
      <c r="L888" s="1"/>
      <c r="M888" s="1"/>
    </row>
    <row r="889" spans="6:13">
      <c r="F889" s="1"/>
      <c r="G889" s="1"/>
      <c r="H889" s="5"/>
      <c r="I889" s="1"/>
      <c r="K889" s="1"/>
      <c r="L889" s="1"/>
      <c r="M889" s="1"/>
    </row>
    <row r="890" spans="6:13">
      <c r="F890" s="1"/>
      <c r="G890" s="1"/>
      <c r="H890" s="5"/>
      <c r="I890" s="1"/>
      <c r="K890" s="1"/>
      <c r="L890" s="1"/>
      <c r="M890" s="1"/>
    </row>
    <row r="891" spans="6:13">
      <c r="F891" s="1"/>
      <c r="G891" s="1"/>
      <c r="H891" s="5"/>
      <c r="I891" s="1"/>
      <c r="K891" s="1"/>
      <c r="L891" s="1"/>
      <c r="M891" s="1"/>
    </row>
    <row r="892" spans="6:13">
      <c r="F892" s="1"/>
      <c r="G892" s="1"/>
      <c r="H892" s="5"/>
      <c r="I892" s="1"/>
      <c r="K892" s="1"/>
      <c r="L892" s="1"/>
      <c r="M892" s="1"/>
    </row>
    <row r="893" spans="6:13">
      <c r="F893" s="1"/>
      <c r="G893" s="1"/>
      <c r="H893" s="5"/>
      <c r="I893" s="1"/>
      <c r="K893" s="1"/>
      <c r="L893" s="1"/>
      <c r="M893" s="1"/>
    </row>
    <row r="894" spans="6:13">
      <c r="F894" s="1"/>
      <c r="G894" s="1"/>
      <c r="H894" s="5"/>
      <c r="I894" s="1"/>
      <c r="K894" s="1"/>
      <c r="L894" s="1"/>
      <c r="M894" s="1"/>
    </row>
    <row r="895" spans="6:13">
      <c r="F895" s="1"/>
      <c r="G895" s="1"/>
      <c r="H895" s="5"/>
      <c r="I895" s="1"/>
      <c r="K895" s="1"/>
      <c r="L895" s="1"/>
      <c r="M895" s="1"/>
    </row>
    <row r="896" spans="6:13">
      <c r="F896" s="1"/>
      <c r="G896" s="1"/>
      <c r="H896" s="5"/>
      <c r="I896" s="1"/>
      <c r="K896" s="1"/>
      <c r="L896" s="1"/>
      <c r="M896" s="1"/>
    </row>
    <row r="897" spans="6:13">
      <c r="F897" s="1"/>
      <c r="G897" s="1"/>
      <c r="H897" s="5"/>
      <c r="I897" s="1"/>
      <c r="K897" s="1"/>
      <c r="L897" s="1"/>
      <c r="M897" s="1"/>
    </row>
    <row r="898" spans="6:13">
      <c r="F898" s="1"/>
      <c r="G898" s="1"/>
      <c r="H898" s="5"/>
      <c r="I898" s="1"/>
      <c r="K898" s="1"/>
      <c r="L898" s="1"/>
      <c r="M898" s="1"/>
    </row>
    <row r="899" spans="6:13">
      <c r="F899" s="1"/>
      <c r="G899" s="1"/>
      <c r="H899" s="5"/>
      <c r="I899" s="1"/>
      <c r="K899" s="1"/>
      <c r="L899" s="1"/>
      <c r="M899" s="1"/>
    </row>
    <row r="900" spans="6:13">
      <c r="F900" s="1"/>
      <c r="G900" s="1"/>
      <c r="H900" s="5"/>
      <c r="I900" s="1"/>
      <c r="K900" s="1"/>
      <c r="L900" s="1"/>
      <c r="M900" s="1"/>
    </row>
    <row r="901" spans="6:13">
      <c r="F901" s="1"/>
      <c r="G901" s="1"/>
      <c r="H901" s="5"/>
      <c r="I901" s="1"/>
      <c r="K901" s="1"/>
      <c r="L901" s="1"/>
      <c r="M901" s="1"/>
    </row>
    <row r="902" spans="6:13">
      <c r="F902" s="1"/>
      <c r="G902" s="1"/>
      <c r="H902" s="5"/>
      <c r="I902" s="1"/>
      <c r="K902" s="1"/>
      <c r="L902" s="1"/>
      <c r="M902" s="1"/>
    </row>
    <row r="903" spans="6:13">
      <c r="F903" s="1"/>
      <c r="G903" s="1"/>
      <c r="H903" s="5"/>
      <c r="I903" s="1"/>
      <c r="K903" s="1"/>
      <c r="L903" s="1"/>
      <c r="M903" s="1"/>
    </row>
    <row r="904" spans="6:13">
      <c r="F904" s="1"/>
      <c r="G904" s="1"/>
      <c r="H904" s="5"/>
      <c r="I904" s="1"/>
      <c r="K904" s="1"/>
      <c r="L904" s="1"/>
      <c r="M904" s="1"/>
    </row>
    <row r="905" spans="6:13">
      <c r="F905" s="1"/>
      <c r="G905" s="1"/>
      <c r="H905" s="5"/>
      <c r="I905" s="1"/>
      <c r="K905" s="1"/>
      <c r="L905" s="1"/>
      <c r="M905" s="1"/>
    </row>
    <row r="906" spans="6:13">
      <c r="F906" s="1"/>
      <c r="G906" s="1"/>
      <c r="H906" s="5"/>
      <c r="I906" s="1"/>
      <c r="K906" s="1"/>
      <c r="L906" s="1"/>
      <c r="M906" s="1"/>
    </row>
    <row r="907" spans="6:13">
      <c r="F907" s="1"/>
      <c r="G907" s="1"/>
      <c r="H907" s="5"/>
      <c r="I907" s="1"/>
      <c r="K907" s="1"/>
      <c r="L907" s="1"/>
      <c r="M907" s="1"/>
    </row>
    <row r="908" spans="6:13">
      <c r="F908" s="1"/>
      <c r="G908" s="1"/>
      <c r="H908" s="5"/>
      <c r="I908" s="1"/>
      <c r="K908" s="1"/>
      <c r="L908" s="1"/>
      <c r="M908" s="1"/>
    </row>
    <row r="909" spans="6:13">
      <c r="F909" s="1"/>
      <c r="G909" s="1"/>
      <c r="H909" s="5"/>
      <c r="I909" s="1"/>
      <c r="K909" s="1"/>
      <c r="L909" s="1"/>
      <c r="M909" s="1"/>
    </row>
    <row r="910" spans="6:13">
      <c r="F910" s="1"/>
      <c r="G910" s="1"/>
      <c r="H910" s="5"/>
      <c r="I910" s="1"/>
      <c r="K910" s="1"/>
      <c r="L910" s="1"/>
      <c r="M910" s="1"/>
    </row>
    <row r="911" spans="6:13">
      <c r="F911" s="1"/>
      <c r="G911" s="1"/>
      <c r="H911" s="5"/>
      <c r="I911" s="1"/>
      <c r="K911" s="1"/>
      <c r="L911" s="1"/>
      <c r="M911" s="1"/>
    </row>
    <row r="912" spans="6:13">
      <c r="F912" s="1"/>
      <c r="G912" s="1"/>
      <c r="H912" s="5"/>
      <c r="I912" s="1"/>
      <c r="K912" s="1"/>
      <c r="L912" s="1"/>
      <c r="M912" s="1"/>
    </row>
    <row r="913" spans="6:13">
      <c r="F913" s="1"/>
      <c r="G913" s="1"/>
      <c r="H913" s="5"/>
      <c r="I913" s="1"/>
      <c r="K913" s="1"/>
      <c r="L913" s="1"/>
      <c r="M913" s="1"/>
    </row>
    <row r="914" spans="6:13">
      <c r="F914" s="1"/>
      <c r="G914" s="1"/>
      <c r="H914" s="5"/>
      <c r="I914" s="1"/>
      <c r="K914" s="1"/>
      <c r="L914" s="1"/>
      <c r="M914" s="1"/>
    </row>
    <row r="915" spans="6:13">
      <c r="F915" s="1"/>
      <c r="G915" s="1"/>
      <c r="H915" s="5"/>
      <c r="I915" s="1"/>
      <c r="K915" s="1"/>
      <c r="L915" s="1"/>
      <c r="M915" s="1"/>
    </row>
    <row r="916" spans="6:13">
      <c r="F916" s="1"/>
      <c r="G916" s="1"/>
      <c r="H916" s="5"/>
      <c r="I916" s="1"/>
      <c r="K916" s="1"/>
      <c r="L916" s="1"/>
      <c r="M916" s="1"/>
    </row>
    <row r="917" spans="6:13">
      <c r="F917" s="1"/>
      <c r="G917" s="1"/>
      <c r="H917" s="5"/>
      <c r="I917" s="1"/>
      <c r="K917" s="1"/>
      <c r="L917" s="1"/>
      <c r="M917" s="1"/>
    </row>
    <row r="918" spans="6:13">
      <c r="F918" s="1"/>
      <c r="G918" s="1"/>
      <c r="H918" s="5"/>
      <c r="I918" s="1"/>
      <c r="K918" s="1"/>
      <c r="L918" s="1"/>
      <c r="M918" s="1"/>
    </row>
    <row r="919" spans="6:13">
      <c r="F919" s="1"/>
      <c r="G919" s="1"/>
      <c r="H919" s="5"/>
      <c r="I919" s="1"/>
      <c r="K919" s="1"/>
      <c r="L919" s="1"/>
      <c r="M919" s="1"/>
    </row>
    <row r="920" spans="6:13">
      <c r="F920" s="1"/>
      <c r="G920" s="1"/>
      <c r="H920" s="5"/>
      <c r="I920" s="1"/>
      <c r="K920" s="1"/>
      <c r="L920" s="1"/>
      <c r="M920" s="1"/>
    </row>
    <row r="921" spans="6:13">
      <c r="F921" s="1"/>
      <c r="G921" s="1"/>
      <c r="H921" s="5"/>
      <c r="I921" s="1"/>
      <c r="K921" s="1"/>
      <c r="L921" s="1"/>
      <c r="M921" s="1"/>
    </row>
    <row r="922" spans="6:13">
      <c r="F922" s="1"/>
      <c r="G922" s="1"/>
      <c r="H922" s="5"/>
      <c r="I922" s="1"/>
      <c r="K922" s="1"/>
      <c r="L922" s="1"/>
      <c r="M922" s="1"/>
    </row>
    <row r="923" spans="6:13">
      <c r="F923" s="1"/>
      <c r="G923" s="1"/>
      <c r="H923" s="5"/>
      <c r="I923" s="1"/>
      <c r="K923" s="1"/>
      <c r="L923" s="1"/>
      <c r="M923" s="1"/>
    </row>
    <row r="924" spans="6:13">
      <c r="F924" s="1"/>
      <c r="G924" s="1"/>
      <c r="H924" s="5"/>
      <c r="I924" s="1"/>
      <c r="K924" s="1"/>
      <c r="L924" s="1"/>
      <c r="M924" s="1"/>
    </row>
    <row r="925" spans="6:13">
      <c r="F925" s="1"/>
      <c r="G925" s="1"/>
      <c r="H925" s="5"/>
      <c r="I925" s="1"/>
      <c r="K925" s="1"/>
      <c r="L925" s="1"/>
      <c r="M925" s="1"/>
    </row>
    <row r="926" spans="6:13">
      <c r="F926" s="1"/>
      <c r="G926" s="1"/>
      <c r="H926" s="5"/>
      <c r="I926" s="1"/>
      <c r="K926" s="1"/>
      <c r="L926" s="1"/>
      <c r="M926" s="1"/>
    </row>
    <row r="927" spans="6:13">
      <c r="F927" s="1"/>
      <c r="G927" s="1"/>
      <c r="H927" s="5"/>
      <c r="I927" s="1"/>
      <c r="K927" s="1"/>
      <c r="L927" s="1"/>
      <c r="M927" s="1"/>
    </row>
    <row r="928" spans="6:13">
      <c r="F928" s="1"/>
      <c r="G928" s="1"/>
      <c r="H928" s="5"/>
      <c r="I928" s="1"/>
      <c r="K928" s="1"/>
      <c r="L928" s="1"/>
      <c r="M928" s="1"/>
    </row>
    <row r="929" spans="6:13">
      <c r="F929" s="1"/>
      <c r="G929" s="1"/>
      <c r="H929" s="5"/>
      <c r="I929" s="1"/>
      <c r="K929" s="1"/>
      <c r="L929" s="1"/>
      <c r="M929" s="1"/>
    </row>
    <row r="930" spans="6:13">
      <c r="F930" s="1"/>
      <c r="G930" s="1"/>
      <c r="H930" s="5"/>
      <c r="I930" s="1"/>
      <c r="K930" s="1"/>
      <c r="L930" s="1"/>
      <c r="M930" s="1"/>
    </row>
    <row r="931" spans="6:13">
      <c r="F931" s="1"/>
      <c r="G931" s="1"/>
      <c r="H931" s="5"/>
      <c r="I931" s="1"/>
      <c r="K931" s="1"/>
      <c r="L931" s="1"/>
      <c r="M931" s="1"/>
    </row>
    <row r="932" spans="6:13">
      <c r="F932" s="1"/>
      <c r="G932" s="1"/>
      <c r="H932" s="5"/>
      <c r="I932" s="1"/>
      <c r="K932" s="1"/>
      <c r="L932" s="1"/>
      <c r="M932" s="1"/>
    </row>
    <row r="933" spans="6:13">
      <c r="F933" s="1"/>
      <c r="G933" s="1"/>
      <c r="H933" s="5"/>
      <c r="I933" s="1"/>
      <c r="K933" s="1"/>
      <c r="L933" s="1"/>
      <c r="M933" s="1"/>
    </row>
    <row r="934" spans="6:13">
      <c r="F934" s="1"/>
      <c r="G934" s="1"/>
      <c r="H934" s="5"/>
      <c r="I934" s="1"/>
      <c r="K934" s="1"/>
      <c r="L934" s="1"/>
      <c r="M934" s="1"/>
    </row>
    <row r="935" spans="6:13">
      <c r="F935" s="1"/>
      <c r="G935" s="1"/>
      <c r="H935" s="5"/>
      <c r="I935" s="1"/>
      <c r="K935" s="1"/>
      <c r="L935" s="1"/>
      <c r="M935" s="1"/>
    </row>
    <row r="936" spans="6:13">
      <c r="F936" s="1"/>
      <c r="G936" s="1"/>
      <c r="H936" s="5"/>
      <c r="I936" s="1"/>
      <c r="K936" s="1"/>
      <c r="L936" s="1"/>
      <c r="M936" s="1"/>
    </row>
    <row r="937" spans="6:13">
      <c r="F937" s="1"/>
      <c r="G937" s="1"/>
      <c r="H937" s="5"/>
      <c r="I937" s="1"/>
      <c r="K937" s="1"/>
      <c r="L937" s="1"/>
      <c r="M937" s="1"/>
    </row>
    <row r="938" spans="6:13">
      <c r="F938" s="1"/>
      <c r="G938" s="1"/>
      <c r="H938" s="5"/>
      <c r="I938" s="1"/>
      <c r="K938" s="1"/>
      <c r="L938" s="1"/>
      <c r="M938" s="1"/>
    </row>
    <row r="939" spans="6:13">
      <c r="F939" s="1"/>
      <c r="G939" s="1"/>
      <c r="H939" s="5"/>
      <c r="I939" s="1"/>
      <c r="K939" s="1"/>
      <c r="L939" s="1"/>
      <c r="M939" s="1"/>
    </row>
    <row r="940" spans="6:13">
      <c r="F940" s="1"/>
      <c r="G940" s="1"/>
      <c r="H940" s="5"/>
      <c r="I940" s="1"/>
      <c r="K940" s="1"/>
      <c r="L940" s="1"/>
      <c r="M940" s="1"/>
    </row>
    <row r="941" spans="6:13">
      <c r="F941" s="1"/>
      <c r="G941" s="1"/>
      <c r="H941" s="5"/>
      <c r="I941" s="1"/>
      <c r="K941" s="1"/>
      <c r="L941" s="1"/>
      <c r="M941" s="1"/>
    </row>
    <row r="942" spans="6:13">
      <c r="F942" s="1"/>
      <c r="G942" s="1"/>
      <c r="H942" s="5"/>
      <c r="I942" s="1"/>
      <c r="K942" s="1"/>
      <c r="L942" s="1"/>
      <c r="M942" s="1"/>
    </row>
    <row r="943" spans="6:13">
      <c r="F943" s="1"/>
      <c r="G943" s="1"/>
      <c r="H943" s="5"/>
      <c r="I943" s="1"/>
      <c r="K943" s="1"/>
      <c r="L943" s="1"/>
      <c r="M943" s="1"/>
    </row>
    <row r="944" spans="6:13">
      <c r="F944" s="1"/>
      <c r="G944" s="1"/>
      <c r="H944" s="5"/>
      <c r="I944" s="1"/>
      <c r="K944" s="1"/>
      <c r="L944" s="1"/>
      <c r="M944" s="1"/>
    </row>
    <row r="945" spans="6:13">
      <c r="F945" s="1"/>
      <c r="G945" s="1"/>
      <c r="H945" s="5"/>
      <c r="I945" s="1"/>
      <c r="K945" s="1"/>
      <c r="L945" s="1"/>
      <c r="M945" s="1"/>
    </row>
    <row r="946" spans="6:13">
      <c r="F946" s="1"/>
      <c r="G946" s="1"/>
      <c r="H946" s="5"/>
      <c r="I946" s="1"/>
      <c r="K946" s="1"/>
      <c r="L946" s="1"/>
      <c r="M946" s="1"/>
    </row>
    <row r="947" spans="6:13">
      <c r="F947" s="1"/>
      <c r="G947" s="1"/>
      <c r="H947" s="5"/>
      <c r="I947" s="1"/>
      <c r="K947" s="1"/>
      <c r="L947" s="1"/>
      <c r="M947" s="1"/>
    </row>
    <row r="948" spans="6:13">
      <c r="F948" s="1"/>
      <c r="G948" s="1"/>
      <c r="H948" s="5"/>
      <c r="I948" s="1"/>
      <c r="K948" s="1"/>
      <c r="L948" s="1"/>
      <c r="M948" s="1"/>
    </row>
    <row r="949" spans="6:13">
      <c r="F949" s="1"/>
      <c r="G949" s="1"/>
      <c r="H949" s="5"/>
      <c r="I949" s="1"/>
      <c r="K949" s="1"/>
      <c r="L949" s="1"/>
      <c r="M949" s="1"/>
    </row>
    <row r="950" spans="6:13">
      <c r="F950" s="1"/>
      <c r="G950" s="1"/>
      <c r="H950" s="5"/>
      <c r="I950" s="1"/>
      <c r="K950" s="1"/>
      <c r="L950" s="1"/>
      <c r="M950" s="1"/>
    </row>
    <row r="951" spans="6:13">
      <c r="F951" s="1"/>
      <c r="G951" s="1"/>
      <c r="H951" s="5"/>
      <c r="I951" s="1"/>
      <c r="K951" s="1"/>
      <c r="L951" s="1"/>
      <c r="M951" s="1"/>
    </row>
    <row r="952" spans="6:13">
      <c r="F952" s="1"/>
      <c r="G952" s="1"/>
      <c r="H952" s="5"/>
      <c r="I952" s="1"/>
      <c r="K952" s="1"/>
      <c r="L952" s="1"/>
      <c r="M952" s="1"/>
    </row>
    <row r="953" spans="6:13">
      <c r="F953" s="1"/>
      <c r="G953" s="1"/>
      <c r="H953" s="5"/>
      <c r="I953" s="1"/>
      <c r="K953" s="1"/>
      <c r="L953" s="1"/>
      <c r="M953" s="1"/>
    </row>
    <row r="954" spans="6:13">
      <c r="F954" s="1"/>
      <c r="G954" s="1"/>
      <c r="H954" s="5"/>
      <c r="I954" s="1"/>
      <c r="K954" s="1"/>
      <c r="L954" s="1"/>
      <c r="M954" s="1"/>
    </row>
    <row r="955" spans="6:13">
      <c r="F955" s="1"/>
      <c r="G955" s="1"/>
      <c r="H955" s="5"/>
      <c r="I955" s="1"/>
      <c r="K955" s="1"/>
      <c r="L955" s="1"/>
      <c r="M955" s="1"/>
    </row>
    <row r="956" spans="6:13">
      <c r="F956" s="1"/>
      <c r="G956" s="1"/>
      <c r="H956" s="5"/>
      <c r="I956" s="1"/>
      <c r="K956" s="1"/>
      <c r="L956" s="1"/>
      <c r="M956" s="1"/>
    </row>
    <row r="957" spans="6:13">
      <c r="F957" s="1"/>
      <c r="G957" s="1"/>
      <c r="H957" s="5"/>
      <c r="I957" s="1"/>
      <c r="K957" s="1"/>
      <c r="L957" s="1"/>
      <c r="M957" s="1"/>
    </row>
    <row r="958" spans="6:13">
      <c r="F958" s="1"/>
      <c r="G958" s="1"/>
      <c r="H958" s="5"/>
      <c r="I958" s="1"/>
      <c r="K958" s="1"/>
      <c r="L958" s="1"/>
      <c r="M958" s="1"/>
    </row>
    <row r="959" spans="6:13">
      <c r="F959" s="1"/>
      <c r="G959" s="1"/>
      <c r="H959" s="5"/>
      <c r="I959" s="1"/>
      <c r="K959" s="1"/>
      <c r="L959" s="1"/>
      <c r="M959" s="1"/>
    </row>
    <row r="960" spans="6:13">
      <c r="F960" s="1"/>
      <c r="G960" s="1"/>
      <c r="H960" s="5"/>
      <c r="I960" s="1"/>
      <c r="K960" s="1"/>
      <c r="L960" s="1"/>
      <c r="M960" s="1"/>
    </row>
    <row r="961" spans="6:13">
      <c r="F961" s="1"/>
      <c r="G961" s="1"/>
      <c r="H961" s="5"/>
      <c r="I961" s="1"/>
      <c r="K961" s="1"/>
      <c r="L961" s="1"/>
      <c r="M961" s="1"/>
    </row>
    <row r="962" spans="6:13">
      <c r="F962" s="1"/>
      <c r="G962" s="1"/>
      <c r="H962" s="5"/>
      <c r="I962" s="1"/>
      <c r="K962" s="1"/>
      <c r="L962" s="1"/>
      <c r="M962" s="1"/>
    </row>
    <row r="963" spans="6:13">
      <c r="F963" s="1"/>
      <c r="G963" s="1"/>
      <c r="H963" s="5"/>
      <c r="I963" s="1"/>
      <c r="K963" s="1"/>
      <c r="L963" s="1"/>
      <c r="M963" s="1"/>
    </row>
    <row r="964" spans="6:13">
      <c r="F964" s="1"/>
      <c r="G964" s="1"/>
      <c r="H964" s="5"/>
      <c r="I964" s="1"/>
      <c r="K964" s="1"/>
      <c r="L964" s="1"/>
      <c r="M964" s="1"/>
    </row>
    <row r="965" spans="6:13">
      <c r="F965" s="1"/>
      <c r="G965" s="1"/>
      <c r="H965" s="5"/>
      <c r="I965" s="1"/>
      <c r="K965" s="1"/>
      <c r="L965" s="1"/>
      <c r="M965" s="1"/>
    </row>
    <row r="966" spans="6:13">
      <c r="F966" s="1"/>
      <c r="G966" s="1"/>
      <c r="H966" s="5"/>
      <c r="I966" s="1"/>
      <c r="K966" s="1"/>
      <c r="L966" s="1"/>
      <c r="M966" s="1"/>
    </row>
    <row r="967" spans="6:13">
      <c r="F967" s="1"/>
      <c r="G967" s="1"/>
      <c r="H967" s="5"/>
      <c r="I967" s="1"/>
      <c r="K967" s="1"/>
      <c r="L967" s="1"/>
      <c r="M967" s="1"/>
    </row>
    <row r="968" spans="6:13">
      <c r="F968" s="1"/>
      <c r="G968" s="1"/>
      <c r="H968" s="5"/>
      <c r="I968" s="1"/>
      <c r="K968" s="1"/>
      <c r="L968" s="1"/>
      <c r="M968" s="1"/>
    </row>
    <row r="969" spans="6:13">
      <c r="F969" s="1"/>
      <c r="G969" s="1"/>
      <c r="H969" s="5"/>
      <c r="I969" s="1"/>
      <c r="K969" s="1"/>
      <c r="L969" s="1"/>
      <c r="M969" s="1"/>
    </row>
    <row r="970" spans="6:13">
      <c r="F970" s="1"/>
      <c r="G970" s="1"/>
      <c r="H970" s="5"/>
      <c r="I970" s="1"/>
      <c r="K970" s="1"/>
      <c r="L970" s="1"/>
      <c r="M970" s="1"/>
    </row>
    <row r="971" spans="6:13">
      <c r="F971" s="1"/>
      <c r="G971" s="1"/>
      <c r="H971" s="5"/>
      <c r="I971" s="1"/>
      <c r="K971" s="1"/>
      <c r="L971" s="1"/>
      <c r="M971" s="1"/>
    </row>
    <row r="972" spans="6:13">
      <c r="F972" s="1"/>
      <c r="G972" s="1"/>
      <c r="H972" s="5"/>
      <c r="I972" s="1"/>
      <c r="K972" s="1"/>
      <c r="L972" s="1"/>
      <c r="M972" s="1"/>
    </row>
    <row r="973" spans="6:13">
      <c r="F973" s="1"/>
      <c r="G973" s="1"/>
      <c r="H973" s="5"/>
      <c r="I973" s="1"/>
      <c r="K973" s="1"/>
      <c r="L973" s="1"/>
      <c r="M973" s="1"/>
    </row>
    <row r="974" spans="6:13">
      <c r="H974" s="5"/>
    </row>
    <row r="975" spans="6:13">
      <c r="H975" s="5"/>
    </row>
    <row r="976" spans="6:13">
      <c r="H976" s="5"/>
    </row>
    <row r="977" spans="6:8">
      <c r="H977" s="5"/>
    </row>
    <row r="978" spans="6:8">
      <c r="H978" s="5"/>
    </row>
    <row r="979" spans="6:8">
      <c r="H979" s="5"/>
    </row>
    <row r="980" spans="6:8">
      <c r="H980" s="5"/>
    </row>
    <row r="981" spans="6:8">
      <c r="H981" s="5"/>
    </row>
    <row r="982" spans="6:8">
      <c r="H982" s="5"/>
    </row>
    <row r="983" spans="6:8">
      <c r="H983" s="5"/>
    </row>
    <row r="984" spans="6:8">
      <c r="H984" s="5"/>
    </row>
    <row r="985" spans="6:8">
      <c r="H985" s="5"/>
    </row>
    <row r="986" spans="6:8">
      <c r="F986" s="1"/>
      <c r="G986" s="1"/>
      <c r="H986" s="5"/>
    </row>
    <row r="987" spans="6:8">
      <c r="F987" s="1"/>
      <c r="G987" s="1"/>
      <c r="H987" s="5"/>
    </row>
    <row r="988" spans="6:8">
      <c r="F988" s="1"/>
      <c r="G988" s="1"/>
      <c r="H988" s="5"/>
    </row>
    <row r="989" spans="6:8">
      <c r="F989" s="1"/>
      <c r="G989" s="1"/>
      <c r="H989" s="5"/>
    </row>
    <row r="990" spans="6:8">
      <c r="F990" s="1"/>
      <c r="G990" s="1"/>
      <c r="H990" s="5"/>
    </row>
    <row r="991" spans="6:8">
      <c r="F991" s="1"/>
      <c r="G991" s="1"/>
      <c r="H991" s="5"/>
    </row>
    <row r="992" spans="6:8">
      <c r="F992" s="1"/>
      <c r="G992" s="1"/>
      <c r="H992" s="5"/>
    </row>
    <row r="993" spans="6:8">
      <c r="F993" s="1"/>
      <c r="G993" s="1"/>
      <c r="H993" s="5"/>
    </row>
    <row r="994" spans="6:8">
      <c r="F994" s="1"/>
      <c r="G994" s="1"/>
      <c r="H994" s="5"/>
    </row>
    <row r="995" spans="6:8">
      <c r="F995" s="1"/>
      <c r="G995" s="1"/>
      <c r="H995" s="5"/>
    </row>
    <row r="996" spans="6:8">
      <c r="F996" s="1"/>
      <c r="G996" s="1"/>
      <c r="H996" s="5"/>
    </row>
    <row r="997" spans="6:8">
      <c r="F997" s="1"/>
      <c r="G997" s="1"/>
      <c r="H997" s="5"/>
    </row>
    <row r="998" spans="6:8">
      <c r="F998" s="1"/>
      <c r="G998" s="1"/>
      <c r="H998" s="5"/>
    </row>
    <row r="999" spans="6:8">
      <c r="F999" s="1"/>
      <c r="G999" s="1"/>
      <c r="H999" s="5"/>
    </row>
    <row r="1000" spans="6:8">
      <c r="F1000" s="1"/>
      <c r="G1000" s="1"/>
      <c r="H1000" s="5"/>
    </row>
    <row r="1001" spans="6:8">
      <c r="F1001" s="1"/>
      <c r="G1001" s="1"/>
      <c r="H1001" s="5"/>
    </row>
    <row r="1002" spans="6:8">
      <c r="F1002" s="1"/>
      <c r="G1002" s="1"/>
      <c r="H1002" s="5"/>
    </row>
    <row r="1003" spans="6:8">
      <c r="F1003" s="1"/>
      <c r="G1003" s="1"/>
      <c r="H1003" s="5"/>
    </row>
    <row r="1004" spans="6:8">
      <c r="F1004" s="1"/>
      <c r="G1004" s="1"/>
      <c r="H1004" s="5"/>
    </row>
    <row r="1005" spans="6:8">
      <c r="F1005" s="1"/>
      <c r="G1005" s="1"/>
      <c r="H1005" s="5"/>
    </row>
    <row r="1006" spans="6:8">
      <c r="F1006" s="1"/>
      <c r="G1006" s="1"/>
      <c r="H1006" s="5"/>
    </row>
    <row r="1007" spans="6:8">
      <c r="F1007" s="1"/>
      <c r="G1007" s="1"/>
      <c r="H1007" s="5"/>
    </row>
    <row r="1008" spans="6:8">
      <c r="F1008" s="1"/>
      <c r="G1008" s="1"/>
      <c r="H1008" s="5"/>
    </row>
    <row r="1009" spans="6:8">
      <c r="F1009" s="1"/>
      <c r="G1009" s="1"/>
      <c r="H1009" s="5"/>
    </row>
    <row r="1010" spans="6:8">
      <c r="F1010" s="1"/>
      <c r="G1010" s="1"/>
      <c r="H1010" s="5"/>
    </row>
    <row r="1011" spans="6:8">
      <c r="F1011" s="1"/>
      <c r="G1011" s="1"/>
      <c r="H1011" s="5"/>
    </row>
    <row r="1012" spans="6:8">
      <c r="F1012" s="1"/>
      <c r="G1012" s="1"/>
      <c r="H1012" s="5"/>
    </row>
    <row r="1013" spans="6:8">
      <c r="F1013" s="1"/>
      <c r="G1013" s="1"/>
      <c r="H1013" s="5"/>
    </row>
    <row r="1014" spans="6:8">
      <c r="F1014" s="1"/>
      <c r="G1014" s="1"/>
      <c r="H1014" s="5"/>
    </row>
    <row r="1015" spans="6:8">
      <c r="F1015" s="1"/>
      <c r="G1015" s="1"/>
      <c r="H1015" s="5"/>
    </row>
    <row r="1016" spans="6:8">
      <c r="F1016" s="1"/>
      <c r="G1016" s="1"/>
      <c r="H1016" s="5"/>
    </row>
    <row r="1017" spans="6:8">
      <c r="F1017" s="1"/>
      <c r="G1017" s="1"/>
      <c r="H1017" s="5"/>
    </row>
    <row r="1018" spans="6:8">
      <c r="F1018" s="1"/>
      <c r="G1018" s="1"/>
      <c r="H1018" s="5"/>
    </row>
    <row r="1019" spans="6:8">
      <c r="F1019" s="1"/>
      <c r="G1019" s="1"/>
      <c r="H1019" s="5"/>
    </row>
    <row r="1020" spans="6:8">
      <c r="F1020" s="1"/>
      <c r="G1020" s="1"/>
      <c r="H1020" s="5"/>
    </row>
    <row r="1021" spans="6:8">
      <c r="F1021" s="1"/>
      <c r="G1021" s="1"/>
      <c r="H1021" s="5"/>
    </row>
    <row r="1022" spans="6:8">
      <c r="F1022" s="1"/>
      <c r="G1022" s="1"/>
      <c r="H1022" s="5"/>
    </row>
    <row r="1023" spans="6:8">
      <c r="F1023" s="1"/>
      <c r="G1023" s="1"/>
      <c r="H1023" s="5"/>
    </row>
    <row r="1024" spans="6:8">
      <c r="F1024" s="1"/>
      <c r="G1024" s="1"/>
      <c r="H1024" s="5"/>
    </row>
    <row r="1025" spans="6:8">
      <c r="F1025" s="1"/>
      <c r="G1025" s="1"/>
      <c r="H1025" s="5"/>
    </row>
    <row r="1026" spans="6:8">
      <c r="F1026" s="1"/>
      <c r="G1026" s="1"/>
      <c r="H1026" s="5"/>
    </row>
    <row r="1027" spans="6:8">
      <c r="F1027" s="1"/>
      <c r="G1027" s="1"/>
      <c r="H1027" s="5"/>
    </row>
    <row r="1028" spans="6:8">
      <c r="F1028" s="1"/>
      <c r="G1028" s="1"/>
      <c r="H1028" s="5"/>
    </row>
    <row r="1029" spans="6:8">
      <c r="F1029" s="1"/>
      <c r="G1029" s="1"/>
      <c r="H1029" s="5"/>
    </row>
    <row r="1030" spans="6:8">
      <c r="F1030" s="1"/>
      <c r="G1030" s="1"/>
      <c r="H1030" s="5"/>
    </row>
    <row r="1031" spans="6:8">
      <c r="F1031" s="1"/>
      <c r="G1031" s="1"/>
      <c r="H1031" s="5"/>
    </row>
    <row r="1032" spans="6:8">
      <c r="F1032" s="1"/>
      <c r="G1032" s="1"/>
      <c r="H1032" s="5"/>
    </row>
    <row r="1033" spans="6:8">
      <c r="F1033" s="1"/>
      <c r="G1033" s="1"/>
      <c r="H1033" s="5"/>
    </row>
    <row r="1034" spans="6:8">
      <c r="F1034" s="1"/>
      <c r="G1034" s="1"/>
      <c r="H1034" s="5"/>
    </row>
    <row r="1035" spans="6:8">
      <c r="F1035" s="1"/>
      <c r="G1035" s="1"/>
      <c r="H1035" s="5"/>
    </row>
    <row r="1036" spans="6:8">
      <c r="F1036" s="1"/>
      <c r="G1036" s="1"/>
      <c r="H1036" s="5"/>
    </row>
    <row r="1037" spans="6:8">
      <c r="F1037" s="1"/>
      <c r="G1037" s="1"/>
      <c r="H1037" s="5"/>
    </row>
    <row r="1038" spans="6:8">
      <c r="F1038" s="1"/>
      <c r="G1038" s="1"/>
      <c r="H1038" s="5"/>
    </row>
    <row r="1039" spans="6:8">
      <c r="F1039" s="1"/>
      <c r="G1039" s="1"/>
      <c r="H1039" s="5"/>
    </row>
    <row r="1040" spans="6:8">
      <c r="F1040" s="1"/>
      <c r="G1040" s="1"/>
      <c r="H1040" s="5"/>
    </row>
    <row r="1041" spans="6:8">
      <c r="F1041" s="1"/>
      <c r="G1041" s="1"/>
      <c r="H1041" s="5"/>
    </row>
    <row r="1042" spans="6:8">
      <c r="F1042" s="1"/>
      <c r="G1042" s="1"/>
      <c r="H1042" s="5"/>
    </row>
    <row r="1043" spans="6:8">
      <c r="F1043" s="1"/>
      <c r="G1043" s="1"/>
      <c r="H1043" s="5"/>
    </row>
    <row r="1044" spans="6:8">
      <c r="F1044" s="1"/>
      <c r="G1044" s="1"/>
      <c r="H1044" s="5"/>
    </row>
    <row r="1045" spans="6:8">
      <c r="F1045" s="1"/>
      <c r="G1045" s="1"/>
      <c r="H1045" s="5"/>
    </row>
    <row r="1046" spans="6:8">
      <c r="F1046" s="1"/>
      <c r="G1046" s="1"/>
      <c r="H1046" s="5"/>
    </row>
    <row r="1047" spans="6:8">
      <c r="F1047" s="1"/>
      <c r="G1047" s="1"/>
      <c r="H1047" s="5"/>
    </row>
    <row r="1048" spans="6:8">
      <c r="F1048" s="1"/>
      <c r="G1048" s="1"/>
      <c r="H1048" s="5"/>
    </row>
    <row r="1049" spans="6:8">
      <c r="F1049" s="1"/>
      <c r="G1049" s="1"/>
      <c r="H1049" s="5"/>
    </row>
    <row r="1050" spans="6:8">
      <c r="F1050" s="1"/>
      <c r="G1050" s="1"/>
      <c r="H1050" s="5"/>
    </row>
    <row r="1051" spans="6:8">
      <c r="F1051" s="1"/>
      <c r="G1051" s="1"/>
      <c r="H1051" s="5"/>
    </row>
    <row r="1052" spans="6:8">
      <c r="F1052" s="1"/>
      <c r="G1052" s="1"/>
      <c r="H1052" s="5"/>
    </row>
    <row r="1053" spans="6:8">
      <c r="F1053" s="1"/>
      <c r="G1053" s="1"/>
      <c r="H1053" s="5"/>
    </row>
    <row r="1054" spans="6:8">
      <c r="F1054" s="1"/>
      <c r="G1054" s="1"/>
      <c r="H1054" s="5"/>
    </row>
    <row r="1055" spans="6:8">
      <c r="F1055" s="1"/>
      <c r="G1055" s="1"/>
      <c r="H1055" s="5"/>
    </row>
    <row r="1056" spans="6:8">
      <c r="F1056" s="1"/>
      <c r="G1056" s="1"/>
      <c r="H1056" s="5"/>
    </row>
    <row r="1057" spans="6:8">
      <c r="F1057" s="1"/>
      <c r="G1057" s="1"/>
      <c r="H1057" s="5"/>
    </row>
    <row r="1058" spans="6:8">
      <c r="F1058" s="1"/>
      <c r="G1058" s="1"/>
      <c r="H1058" s="5"/>
    </row>
    <row r="1059" spans="6:8">
      <c r="F1059" s="1"/>
      <c r="G1059" s="1"/>
      <c r="H1059" s="5"/>
    </row>
    <row r="1060" spans="6:8">
      <c r="F1060" s="1"/>
      <c r="G1060" s="1"/>
      <c r="H1060" s="5"/>
    </row>
    <row r="1061" spans="6:8">
      <c r="F1061" s="1"/>
      <c r="G1061" s="1"/>
      <c r="H1061" s="5"/>
    </row>
    <row r="1062" spans="6:8">
      <c r="F1062" s="1"/>
      <c r="G1062" s="1"/>
      <c r="H1062" s="5"/>
    </row>
    <row r="1063" spans="6:8">
      <c r="F1063" s="1"/>
      <c r="G1063" s="1"/>
      <c r="H1063" s="5"/>
    </row>
    <row r="1064" spans="6:8">
      <c r="F1064" s="1"/>
      <c r="G1064" s="1"/>
      <c r="H1064" s="5"/>
    </row>
    <row r="1065" spans="6:8">
      <c r="F1065" s="1"/>
      <c r="G1065" s="1"/>
      <c r="H1065" s="5"/>
    </row>
    <row r="1066" spans="6:8">
      <c r="F1066" s="1"/>
      <c r="G1066" s="1"/>
      <c r="H1066" s="5"/>
    </row>
    <row r="1067" spans="6:8">
      <c r="F1067" s="1"/>
      <c r="G1067" s="1"/>
      <c r="H1067" s="5"/>
    </row>
    <row r="1068" spans="6:8">
      <c r="F1068" s="1"/>
      <c r="G1068" s="1"/>
      <c r="H1068" s="5"/>
    </row>
    <row r="1069" spans="6:8">
      <c r="F1069" s="1"/>
      <c r="G1069" s="1"/>
      <c r="H1069" s="5"/>
    </row>
    <row r="1070" spans="6:8">
      <c r="F1070" s="1"/>
      <c r="G1070" s="1"/>
      <c r="H1070" s="5"/>
    </row>
    <row r="1071" spans="6:8">
      <c r="F1071" s="1"/>
      <c r="G1071" s="1"/>
      <c r="H1071" s="5"/>
    </row>
    <row r="1072" spans="6:8">
      <c r="F1072" s="1"/>
      <c r="G1072" s="1"/>
      <c r="H1072" s="5"/>
    </row>
    <row r="1073" spans="6:8">
      <c r="F1073" s="1"/>
      <c r="G1073" s="1"/>
      <c r="H1073" s="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72"/>
  <sheetViews>
    <sheetView topLeftCell="I49" zoomScaleNormal="100" workbookViewId="0">
      <selection activeCell="S26" activeCellId="1" sqref="E3:E73 S26"/>
    </sheetView>
  </sheetViews>
  <sheetFormatPr defaultColWidth="11.7109375" defaultRowHeight="13.9"/>
  <cols>
    <col min="11" max="11" width="18.28515625" customWidth="1"/>
    <col min="12" max="15" width="14.28515625" customWidth="1"/>
  </cols>
  <sheetData>
    <row r="1" spans="1:47" ht="16.899999999999999" customHeight="1">
      <c r="I1" t="s">
        <v>26</v>
      </c>
      <c r="J1" t="s">
        <v>27</v>
      </c>
      <c r="K1" t="s">
        <v>28</v>
      </c>
      <c r="L1" t="s">
        <v>29</v>
      </c>
      <c r="M1" t="s">
        <v>30</v>
      </c>
      <c r="O1" t="s">
        <v>31</v>
      </c>
      <c r="R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J1" t="s">
        <v>42</v>
      </c>
      <c r="AL1" t="s">
        <v>43</v>
      </c>
      <c r="AO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</row>
    <row r="2" spans="1:47" s="6" customFormat="1">
      <c r="A2" s="6">
        <v>2015</v>
      </c>
      <c r="B2" s="6">
        <v>1</v>
      </c>
      <c r="C2" s="6">
        <v>2</v>
      </c>
      <c r="D2" s="6" t="s">
        <v>50</v>
      </c>
      <c r="E2" s="6">
        <v>3</v>
      </c>
      <c r="G2" s="6">
        <v>2015</v>
      </c>
      <c r="H2" s="6">
        <v>1</v>
      </c>
      <c r="I2" s="6">
        <f>AVERAGEIFS($E$2:$E$22000,$A$2:$A$22000,G2,$B$2:$B$22000,H2,$D$2:$D$22000,$D$165)*0.1</f>
        <v>-1.6741935483870969</v>
      </c>
      <c r="J2" s="6">
        <f>SUMIFS($E$2:$E$22000,$A$2:$A$22000,G2,$B$2:$B$22000,H2,$D$2:$D$22000,$D$338)*0.1</f>
        <v>21.1</v>
      </c>
      <c r="K2" s="6">
        <f>SUMIFS($Z$2:$Z$22000,$O$2:$O$22000,G2,$P$2:$P$22000,H2)</f>
        <v>10.429637886732259</v>
      </c>
      <c r="L2">
        <v>3.9590945</v>
      </c>
      <c r="M2">
        <f>SUMIFS($AU$2:$AU$22000,$O$2:$O$22000,G2,$P$2:$P$22000,H2)</f>
        <v>1.8254283085765337</v>
      </c>
      <c r="N2"/>
      <c r="O2" s="6">
        <v>2015</v>
      </c>
      <c r="P2" s="6">
        <v>1</v>
      </c>
      <c r="Q2" s="6">
        <v>1</v>
      </c>
      <c r="R2" s="6">
        <v>1</v>
      </c>
      <c r="S2" s="6" t="s">
        <v>51</v>
      </c>
      <c r="T2" s="6">
        <v>-118</v>
      </c>
      <c r="U2" s="6" t="s">
        <v>50</v>
      </c>
      <c r="V2" s="6">
        <v>3</v>
      </c>
      <c r="W2" t="s">
        <v>52</v>
      </c>
      <c r="X2">
        <v>-205</v>
      </c>
      <c r="Y2">
        <f>0.0135*AB2*(AC2/AA2)*((0.1*(V2-X2))^0.5)*(17.8+0.5*0.1*(X2+V2))</f>
        <v>0.28809360500757902</v>
      </c>
      <c r="Z2">
        <f>IF(Y2&lt;0,0,Y2)</f>
        <v>0.28809360500757902</v>
      </c>
      <c r="AA2">
        <f>2.501-0.002361*(V2+X2)*0.1</f>
        <v>2.5486922000000001</v>
      </c>
      <c r="AB2">
        <v>0.17</v>
      </c>
      <c r="AC2">
        <f>37.6*AE2*(AG2*SIN(AF2)*SIN(AD2)+COS(AF2)*COS(AD2)*SIN(AG2))</f>
        <v>9.1105778891792077</v>
      </c>
      <c r="AD2">
        <f>0.409*SIN(0.0172*R2-1.39)</f>
        <v>-0.40100923556809398</v>
      </c>
      <c r="AE2">
        <f>1+0.033*COS(0.0172*R2)</f>
        <v>1.0329951187603406</v>
      </c>
      <c r="AF2">
        <f>47.70748439*PI()/180</f>
        <v>0.83265268044929852</v>
      </c>
      <c r="AG2">
        <f>ACOS(-TAN(AF2)*TAN(AD2))</f>
        <v>1.0859482751376095</v>
      </c>
      <c r="AL2" s="6">
        <f>24*AG2/PI()</f>
        <v>8.2960337246528706</v>
      </c>
      <c r="AM2" s="6">
        <f>O2</f>
        <v>2015</v>
      </c>
      <c r="AN2" s="6">
        <v>1</v>
      </c>
      <c r="AO2" s="6">
        <f>MAX(0,I2)</f>
        <v>0</v>
      </c>
      <c r="AP2" s="6">
        <f>(AO2/5)^1.514</f>
        <v>0</v>
      </c>
      <c r="AQ2" s="6">
        <f>SUM(AP2:AP13)</f>
        <v>48.779643626707525</v>
      </c>
      <c r="AR2" s="6">
        <f>(0.000000675*AQ2^3)-(0.0000771*AQ2^2)+(0.01792*AQ2)+0.49239</f>
        <v>1.2614118463797839</v>
      </c>
      <c r="AS2" s="6">
        <f>IF(O2=2015,$AQ$2,IF(O2=2016,$AQ$14,IF(O2=2017,$AQ$26,IF(O2=2018,$AQ$38,IF(O2=2019,$AQ$50,$AQ$62)))))</f>
        <v>48.779643626707525</v>
      </c>
      <c r="AT2" s="6">
        <f>IF(O2=2015,$AR$2,IF(O2=2016,$AR$14,IF(O2=2017,$AR$26,IF(O2=2018,$AR$38,IF(O2=2019,$AR$50,$AR$62)))))</f>
        <v>1.2614118463797839</v>
      </c>
      <c r="AU2" s="6">
        <f>IF(T2*0.1&lt;0,0,IF(T2*0.1&lt;=26,(16*AL2/360)*(T2/AS2)^AT2,(AL2/360)*(-415.85+30.5332*0.1*T2-0.43*0.01*T2*T2)))</f>
        <v>0</v>
      </c>
    </row>
    <row r="3" spans="1:47">
      <c r="A3">
        <v>2015</v>
      </c>
      <c r="B3">
        <v>1</v>
      </c>
      <c r="C3">
        <v>3</v>
      </c>
      <c r="D3" t="s">
        <v>50</v>
      </c>
      <c r="E3">
        <v>27</v>
      </c>
      <c r="G3">
        <f>G2</f>
        <v>2015</v>
      </c>
      <c r="H3">
        <f>H2+1</f>
        <v>2</v>
      </c>
      <c r="I3">
        <f>AVERAGEIFS($E$2:$E$22000,$A$2:$A$22000,G3,$B$2:$B$22000,H3,$D$2:$D$22000,$D$165)*0.1</f>
        <v>-0.89642857142857135</v>
      </c>
      <c r="J3">
        <f>SUMIFS($E$2:$E$22000,$A$2:$A$22000,G3,$B$2:$B$22000,H3,$D$2:$D$22000,$D$338)*0.1</f>
        <v>20.100000000000001</v>
      </c>
      <c r="K3" s="6">
        <f>SUMIFS($Z$2:$Z$22000,$O$2:$O$22000,G3,$P$2:$P$22000,H3)</f>
        <v>18.61547302081696</v>
      </c>
      <c r="L3">
        <v>14.369089000000001</v>
      </c>
      <c r="M3">
        <f>SUMIFS($AU$2:$AU$22000,$O$2:$O$22000,G3,$P$2:$P$22000,H3)</f>
        <v>2.7082459612100549</v>
      </c>
      <c r="O3">
        <v>2015</v>
      </c>
      <c r="P3">
        <v>1</v>
      </c>
      <c r="Q3">
        <v>2</v>
      </c>
      <c r="R3">
        <f>R2+1</f>
        <v>2</v>
      </c>
      <c r="S3" t="s">
        <v>51</v>
      </c>
      <c r="T3">
        <v>-12</v>
      </c>
      <c r="U3" t="s">
        <v>50</v>
      </c>
      <c r="V3">
        <v>3</v>
      </c>
      <c r="W3" t="s">
        <v>52</v>
      </c>
      <c r="X3">
        <v>-61</v>
      </c>
      <c r="Y3">
        <f>0.0135*AB3*(AC3/AA3)*((0.1*(V3-X3))^0.5)*(17.8+0.5*0.1*(X3+V3))</f>
        <v>0.31528589969422921</v>
      </c>
      <c r="Z3">
        <f>IF(Y3&lt;0,0,Y3)</f>
        <v>0.31528589969422921</v>
      </c>
      <c r="AA3">
        <f>2.501-0.002361*(V3+X3)*0.1</f>
        <v>2.5146937999999999</v>
      </c>
      <c r="AB3">
        <v>0.17</v>
      </c>
      <c r="AC3">
        <f>37.6*AE3*(AG3*SIN(AF3)*SIN(AD3)+COS(AF3)*COS(AD3)*SIN(AG3))</f>
        <v>9.1649629639850474</v>
      </c>
      <c r="AD3">
        <f>0.409*SIN(0.0172*R3-1.39)</f>
        <v>-0.39956620623083422</v>
      </c>
      <c r="AE3">
        <f>1+0.033*COS(0.0172*R3)</f>
        <v>1.0329804764853927</v>
      </c>
      <c r="AF3">
        <f>47.70748439*PI()/180</f>
        <v>0.83265268044929852</v>
      </c>
      <c r="AG3">
        <f>ACOS(-TAN(AF3)*TAN(AD3))</f>
        <v>1.0880610362732488</v>
      </c>
      <c r="AL3" s="6">
        <f>24*AG3/PI()</f>
        <v>8.3121740308117236</v>
      </c>
      <c r="AN3">
        <f>AN2+1</f>
        <v>2</v>
      </c>
      <c r="AO3" s="6">
        <f>MAX(0,I3)</f>
        <v>0</v>
      </c>
      <c r="AP3" s="6">
        <f>(AO3/5)^1.514</f>
        <v>0</v>
      </c>
      <c r="AS3" s="6">
        <f>IF(O3=2015,$AQ$2,IF(O3=2016,$AQ$14,IF(O3=2017,$AQ$26,IF(O3=2018,$AQ$38,IF(O3=2019,$AQ$50,$AQ$62)))))</f>
        <v>48.779643626707525</v>
      </c>
      <c r="AT3" s="6">
        <f>IF(O3=2015,$AR$2,IF(O3=2016,$AR$14,IF(O3=2017,$AR$26,IF(O3=2018,$AR$38,IF(O3=2019,$AR$50,$AR$62)))))</f>
        <v>1.2614118463797839</v>
      </c>
      <c r="AU3" s="6">
        <f>IF(T3*0.1&lt;0,0,IF(T3*0.1&lt;=26,(16*AL3/360)*(T3/AS3)^AT3,(AL3/360)*(-415.85+30.5332*0.1*T3-0.43*0.01*T3*T3)))</f>
        <v>0</v>
      </c>
    </row>
    <row r="4" spans="1:47">
      <c r="A4">
        <v>2015</v>
      </c>
      <c r="B4">
        <v>1</v>
      </c>
      <c r="C4">
        <v>4</v>
      </c>
      <c r="D4" t="s">
        <v>50</v>
      </c>
      <c r="E4">
        <v>12</v>
      </c>
      <c r="G4">
        <f>G3</f>
        <v>2015</v>
      </c>
      <c r="H4">
        <f>H3+1</f>
        <v>3</v>
      </c>
      <c r="I4">
        <f>AVERAGEIFS($E$2:$E$22000,$A$2:$A$22000,G4,$B$2:$B$22000,H4,$D$2:$D$22000,$D$165)*0.1</f>
        <v>4.6516129032258062</v>
      </c>
      <c r="J4">
        <f>SUMIFS($E$2:$E$22000,$A$2:$A$22000,G4,$B$2:$B$22000,H4,$D$2:$D$22000,$D$338)*0.1</f>
        <v>35.800000000000004</v>
      </c>
      <c r="K4" s="6">
        <f>SUMIFS($Z$2:$Z$22000,$O$2:$O$22000,G4,$P$2:$P$22000,H4)</f>
        <v>45.603833116562356</v>
      </c>
      <c r="L4">
        <v>34.324460000000002</v>
      </c>
      <c r="M4">
        <f>SUMIFS($AU$2:$AU$22000,$O$2:$O$22000,G4,$P$2:$P$22000,H4)</f>
        <v>16.209359550517565</v>
      </c>
      <c r="O4">
        <v>2015</v>
      </c>
      <c r="P4">
        <v>1</v>
      </c>
      <c r="Q4">
        <v>3</v>
      </c>
      <c r="R4">
        <f>R3+1</f>
        <v>3</v>
      </c>
      <c r="S4" t="s">
        <v>51</v>
      </c>
      <c r="T4">
        <v>12</v>
      </c>
      <c r="U4" t="s">
        <v>50</v>
      </c>
      <c r="V4">
        <v>27</v>
      </c>
      <c r="W4" t="s">
        <v>52</v>
      </c>
      <c r="X4">
        <v>-14</v>
      </c>
      <c r="Y4">
        <f>0.0135*AB4*(AC4/AA4)*((0.1*(V4-X4))^0.5)*(17.8+0.5*0.1*(X4+V4))</f>
        <v>0.31659274877442617</v>
      </c>
      <c r="Z4">
        <f>IF(Y4&lt;0,0,Y4)</f>
        <v>0.31659274877442617</v>
      </c>
      <c r="AA4">
        <f>2.501-0.002361*(V4+X4)*0.1</f>
        <v>2.4979306999999999</v>
      </c>
      <c r="AB4">
        <v>0.17</v>
      </c>
      <c r="AC4">
        <f>37.6*AE4*(AG4*SIN(AF4)*SIN(AD4)+COS(AF4)*COS(AD4)*SIN(AG4))</f>
        <v>9.2238102555978276</v>
      </c>
      <c r="AD4">
        <f>0.409*SIN(0.0172*R4-1.39)</f>
        <v>-0.39800497214130737</v>
      </c>
      <c r="AE4">
        <f>1+0.033*COS(0.0172*R4)</f>
        <v>1.0329560775068203</v>
      </c>
      <c r="AF4">
        <f>47.70748439*PI()/180</f>
        <v>0.83265268044929852</v>
      </c>
      <c r="AG4">
        <f>ACOS(-TAN(AF4)*TAN(AD4))</f>
        <v>1.0903413388254832</v>
      </c>
      <c r="AL4" s="6">
        <f>24*AG4/PI()</f>
        <v>8.3295942591125165</v>
      </c>
      <c r="AN4">
        <f>AN3+1</f>
        <v>3</v>
      </c>
      <c r="AO4" s="6">
        <f>MAX(0,I4)</f>
        <v>4.6516129032258062</v>
      </c>
      <c r="AP4" s="6">
        <f>(AO4/5)^1.514</f>
        <v>0.89641933059378609</v>
      </c>
      <c r="AS4" s="6">
        <f>IF(O4=2015,$AQ$2,IF(O4=2016,$AQ$14,IF(O4=2017,$AQ$26,IF(O4=2018,$AQ$38,IF(O4=2019,$AQ$50,$AQ$62)))))</f>
        <v>48.779643626707525</v>
      </c>
      <c r="AT4" s="6">
        <f>IF(O4=2015,$AR$2,IF(O4=2016,$AR$14,IF(O4=2017,$AR$26,IF(O4=2018,$AR$38,IF(O4=2019,$AR$50,$AR$62)))))</f>
        <v>1.2614118463797839</v>
      </c>
      <c r="AU4" s="6">
        <f>IF(T4*0.1&lt;0,0,IF(T4*0.1&lt;=26,(16*AL4/360)*(T4/AS4)^AT4,(AL4/360)*(-415.85+30.5332*0.1*T4-0.43*0.01*T4*T4)))</f>
        <v>6.312031222091348E-2</v>
      </c>
    </row>
    <row r="5" spans="1:47">
      <c r="A5">
        <v>2015</v>
      </c>
      <c r="B5">
        <v>1</v>
      </c>
      <c r="C5">
        <v>5</v>
      </c>
      <c r="D5" t="s">
        <v>50</v>
      </c>
      <c r="E5">
        <v>-10</v>
      </c>
      <c r="G5">
        <f>G4</f>
        <v>2015</v>
      </c>
      <c r="H5">
        <f>H4+1</f>
        <v>4</v>
      </c>
      <c r="I5">
        <f>AVERAGEIFS($E$2:$E$22000,$A$2:$A$22000,G5,$B$2:$B$22000,H5,$D$2:$D$22000,$D$165)*0.1</f>
        <v>9.0266666666666673</v>
      </c>
      <c r="J5">
        <f>SUMIFS($E$2:$E$22000,$A$2:$A$22000,G5,$B$2:$B$22000,H5,$D$2:$D$22000,$D$338)*0.1</f>
        <v>67.5</v>
      </c>
      <c r="K5" s="6">
        <f>SUMIFS($Z$2:$Z$22000,$O$2:$O$22000,G5,$P$2:$P$22000,H5)</f>
        <v>84.729145939701368</v>
      </c>
      <c r="L5">
        <v>60.699356000000002</v>
      </c>
      <c r="M5">
        <f>SUMIFS($AU$2:$AU$22000,$O$2:$O$22000,G5,$P$2:$P$22000,H5)</f>
        <v>41.219959372136195</v>
      </c>
      <c r="O5">
        <v>2015</v>
      </c>
      <c r="P5">
        <v>1</v>
      </c>
      <c r="Q5">
        <v>4</v>
      </c>
      <c r="R5">
        <f>R4+1</f>
        <v>4</v>
      </c>
      <c r="S5" t="s">
        <v>51</v>
      </c>
      <c r="T5">
        <v>-4</v>
      </c>
      <c r="U5" t="s">
        <v>50</v>
      </c>
      <c r="V5">
        <v>12</v>
      </c>
      <c r="W5" t="s">
        <v>52</v>
      </c>
      <c r="X5">
        <v>-56</v>
      </c>
      <c r="Y5">
        <f>0.0135*AB5*(AC5/AA5)*((0.1*(V5-X5))^0.5)*(17.8+0.5*0.1*(X5+V5))</f>
        <v>0.34524620620152668</v>
      </c>
      <c r="Z5">
        <f>IF(Y5&lt;0,0,Y5)</f>
        <v>0.34524620620152668</v>
      </c>
      <c r="AA5">
        <f>2.501-0.002361*(V5+X5)*0.1</f>
        <v>2.5113884</v>
      </c>
      <c r="AB5">
        <v>0.17</v>
      </c>
      <c r="AC5">
        <f>37.6*AE5*(AG5*SIN(AF5)*SIN(AD5)+COS(AF5)*COS(AD5)*SIN(AG5))</f>
        <v>9.2871199390913919</v>
      </c>
      <c r="AD5">
        <f>0.409*SIN(0.0172*R5-1.39)</f>
        <v>-0.39632599516361994</v>
      </c>
      <c r="AE5">
        <f>1+0.033*COS(0.0172*R5)</f>
        <v>1.0329219290426392</v>
      </c>
      <c r="AF5">
        <f>47.70748439*PI()/180</f>
        <v>0.83265268044929852</v>
      </c>
      <c r="AG5">
        <f>ACOS(-TAN(AF5)*TAN(AD5))</f>
        <v>1.0927872618526717</v>
      </c>
      <c r="AL5" s="6">
        <f>24*AG5/PI()</f>
        <v>8.3482797346420856</v>
      </c>
      <c r="AN5">
        <f>AN4+1</f>
        <v>4</v>
      </c>
      <c r="AO5" s="6">
        <f>MAX(0,I5)</f>
        <v>9.0266666666666673</v>
      </c>
      <c r="AP5" s="6">
        <f>(AO5/5)^1.514</f>
        <v>2.4458392214001541</v>
      </c>
      <c r="AS5" s="6">
        <f>IF(O5=2015,$AQ$2,IF(O5=2016,$AQ$14,IF(O5=2017,$AQ$26,IF(O5=2018,$AQ$38,IF(O5=2019,$AQ$50,$AQ$62)))))</f>
        <v>48.779643626707525</v>
      </c>
      <c r="AT5" s="6">
        <f>IF(O5=2015,$AR$2,IF(O5=2016,$AR$14,IF(O5=2017,$AR$26,IF(O5=2018,$AR$38,IF(O5=2019,$AR$50,$AR$62)))))</f>
        <v>1.2614118463797839</v>
      </c>
      <c r="AU5" s="6">
        <f>IF(T5*0.1&lt;0,0,IF(T5*0.1&lt;=26,(16*AL5/360)*(T5/AS5)^AT5,(AL5/360)*(-415.85+30.5332*0.1*T5-0.43*0.01*T5*T5)))</f>
        <v>0</v>
      </c>
    </row>
    <row r="6" spans="1:47">
      <c r="A6">
        <v>2015</v>
      </c>
      <c r="B6">
        <v>1</v>
      </c>
      <c r="C6">
        <v>8</v>
      </c>
      <c r="D6" t="s">
        <v>50</v>
      </c>
      <c r="E6">
        <v>-164</v>
      </c>
      <c r="G6">
        <f>G5</f>
        <v>2015</v>
      </c>
      <c r="H6">
        <f>H5+1</f>
        <v>5</v>
      </c>
      <c r="I6">
        <f>AVERAGEIFS($E$2:$E$22000,$A$2:$A$22000,G6,$B$2:$B$22000,H6,$D$2:$D$22000,$D$165)*0.1</f>
        <v>16.467741935483872</v>
      </c>
      <c r="J6">
        <f>SUMIFS($E$2:$E$22000,$A$2:$A$22000,G6,$B$2:$B$22000,H6,$D$2:$D$22000,$D$338)*0.1</f>
        <v>12.9</v>
      </c>
      <c r="K6" s="6">
        <f>SUMIFS($Z$2:$Z$22000,$O$2:$O$22000,G6,$P$2:$P$22000,H6)</f>
        <v>135.26172454870135</v>
      </c>
      <c r="L6">
        <v>83.060980000000001</v>
      </c>
      <c r="M6">
        <f>SUMIFS($AU$2:$AU$22000,$O$2:$O$22000,G6,$P$2:$P$22000,H6)</f>
        <v>96.450659199874096</v>
      </c>
      <c r="O6">
        <v>2015</v>
      </c>
      <c r="P6">
        <v>1</v>
      </c>
      <c r="Q6">
        <v>5</v>
      </c>
      <c r="R6">
        <f>R5+1</f>
        <v>5</v>
      </c>
      <c r="S6" t="s">
        <v>51</v>
      </c>
      <c r="T6">
        <v>-25</v>
      </c>
      <c r="U6" t="s">
        <v>50</v>
      </c>
      <c r="V6">
        <v>-10</v>
      </c>
      <c r="W6" t="s">
        <v>52</v>
      </c>
      <c r="X6">
        <v>-56</v>
      </c>
      <c r="Y6">
        <f>0.0135*AB6*(AC6/AA6)*((0.1*(V6-X6))^0.5)*(17.8+0.5*0.1*(X6+V6))</f>
        <v>0.2653121793680483</v>
      </c>
      <c r="Z6">
        <f>IF(Y6&lt;0,0,Y6)</f>
        <v>0.2653121793680483</v>
      </c>
      <c r="AA6">
        <f>2.501-0.002361*(V6+X6)*0.1</f>
        <v>2.5165826</v>
      </c>
      <c r="AB6">
        <v>0.17</v>
      </c>
      <c r="AC6">
        <f>37.6*AE6*(AG6*SIN(AF6)*SIN(AD6)+COS(AF6)*COS(AD6)*SIN(AG6))</f>
        <v>9.354891797392904</v>
      </c>
      <c r="AD6">
        <f>0.409*SIN(0.0172*R6-1.39)</f>
        <v>-0.39452977199407541</v>
      </c>
      <c r="AE6">
        <f>1+0.033*COS(0.0172*R6)</f>
        <v>1.0328780411950818</v>
      </c>
      <c r="AF6">
        <f>47.70748439*PI()/180</f>
        <v>0.83265268044929852</v>
      </c>
      <c r="AG6">
        <f>ACOS(-TAN(AF6)*TAN(AD6))</f>
        <v>1.0953967670611371</v>
      </c>
      <c r="AL6" s="6">
        <f>24*AG6/PI()</f>
        <v>8.3682148859837469</v>
      </c>
      <c r="AN6">
        <f>AN5+1</f>
        <v>5</v>
      </c>
      <c r="AO6" s="6">
        <f>MAX(0,I6)</f>
        <v>16.467741935483872</v>
      </c>
      <c r="AP6" s="6">
        <f>(AO6/5)^1.514</f>
        <v>6.0777575158745734</v>
      </c>
      <c r="AS6" s="6">
        <f>IF(O6=2015,$AQ$2,IF(O6=2016,$AQ$14,IF(O6=2017,$AQ$26,IF(O6=2018,$AQ$38,IF(O6=2019,$AQ$50,$AQ$62)))))</f>
        <v>48.779643626707525</v>
      </c>
      <c r="AT6" s="6">
        <f>IF(O6=2015,$AR$2,IF(O6=2016,$AR$14,IF(O6=2017,$AR$26,IF(O6=2018,$AR$38,IF(O6=2019,$AR$50,$AR$62)))))</f>
        <v>1.2614118463797839</v>
      </c>
      <c r="AU6" s="6">
        <f>IF(T6*0.1&lt;0,0,IF(T6*0.1&lt;=26,(16*AL6/360)*(T6/AS6)^AT6,(AL6/360)*(-415.85+30.5332*0.1*T6-0.43*0.01*T6*T6)))</f>
        <v>0</v>
      </c>
    </row>
    <row r="7" spans="1:47">
      <c r="A7">
        <v>2015</v>
      </c>
      <c r="B7">
        <v>1</v>
      </c>
      <c r="C7">
        <v>10</v>
      </c>
      <c r="D7" t="s">
        <v>50</v>
      </c>
      <c r="E7">
        <v>16</v>
      </c>
      <c r="G7">
        <f>G6</f>
        <v>2015</v>
      </c>
      <c r="H7">
        <f>H6+1</f>
        <v>6</v>
      </c>
      <c r="I7">
        <f>AVERAGEIFS($E$2:$E$22000,$A$2:$A$22000,G7,$B$2:$B$22000,H7,$D$2:$D$22000,$D$165)*0.1</f>
        <v>20.380000000000003</v>
      </c>
      <c r="J7">
        <f>SUMIFS($E$2:$E$22000,$A$2:$A$22000,G7,$B$2:$B$22000,H7,$D$2:$D$22000,$D$338)*0.1</f>
        <v>70</v>
      </c>
      <c r="K7" s="6">
        <f>SUMIFS($Z$2:$Z$22000,$O$2:$O$22000,G7,$P$2:$P$22000,H7)</f>
        <v>148.16816607581345</v>
      </c>
      <c r="L7">
        <v>90.278809999999993</v>
      </c>
      <c r="M7">
        <f>SUMIFS($AU$2:$AU$22000,$O$2:$O$22000,G7,$P$2:$P$22000,H7)</f>
        <v>127.7225715062131</v>
      </c>
      <c r="O7">
        <v>2015</v>
      </c>
      <c r="P7">
        <v>1</v>
      </c>
      <c r="Q7">
        <v>6</v>
      </c>
      <c r="R7">
        <f>R6+1</f>
        <v>6</v>
      </c>
      <c r="S7" t="s">
        <v>51</v>
      </c>
      <c r="T7">
        <v>-77</v>
      </c>
      <c r="U7" t="s">
        <v>50</v>
      </c>
      <c r="V7">
        <v>-164</v>
      </c>
      <c r="W7" t="s">
        <v>52</v>
      </c>
      <c r="X7">
        <v>-232</v>
      </c>
      <c r="Y7">
        <f>0.0135*AB7*(AC7/AA7)*((0.1*(V7-X7))^0.5)*(17.8+0.5*0.1*(X7+V7))</f>
        <v>-4.3490407428253053E-2</v>
      </c>
      <c r="Z7">
        <f>IF(Y7&lt;0,0,Y7)</f>
        <v>0</v>
      </c>
      <c r="AA7">
        <f>2.501-0.002361*(V7+X7)*0.1</f>
        <v>2.5944955999999997</v>
      </c>
      <c r="AB7">
        <v>0.17</v>
      </c>
      <c r="AC7">
        <f>37.6*AE7*(AG7*SIN(AF7)*SIN(AD7)+COS(AF7)*COS(AD7)*SIN(AG7))</f>
        <v>9.4271251559226243</v>
      </c>
      <c r="AD7">
        <f>0.409*SIN(0.0172*R7-1.39)</f>
        <v>-0.39261683401423592</v>
      </c>
      <c r="AE7">
        <f>1+0.033*COS(0.0172*R7)</f>
        <v>1.032824426947609</v>
      </c>
      <c r="AF7">
        <f>47.70748439*PI()/180</f>
        <v>0.83265268044929852</v>
      </c>
      <c r="AG7">
        <f>ACOS(-TAN(AF7)*TAN(AD7))</f>
        <v>1.0981677048555727</v>
      </c>
      <c r="AL7" s="6">
        <f>24*AG7/PI()</f>
        <v>8.3893832914390067</v>
      </c>
      <c r="AN7">
        <f>AN6+1</f>
        <v>6</v>
      </c>
      <c r="AO7" s="6">
        <f>MAX(0,I7)</f>
        <v>20.380000000000003</v>
      </c>
      <c r="AP7" s="6">
        <f>(AO7/5)^1.514</f>
        <v>8.3925616748939174</v>
      </c>
      <c r="AS7" s="6">
        <f>IF(O7=2015,$AQ$2,IF(O7=2016,$AQ$14,IF(O7=2017,$AQ$26,IF(O7=2018,$AQ$38,IF(O7=2019,$AQ$50,$AQ$62)))))</f>
        <v>48.779643626707525</v>
      </c>
      <c r="AT7" s="6">
        <f>IF(O7=2015,$AR$2,IF(O7=2016,$AR$14,IF(O7=2017,$AR$26,IF(O7=2018,$AR$38,IF(O7=2019,$AR$50,$AR$62)))))</f>
        <v>1.2614118463797839</v>
      </c>
      <c r="AU7" s="6">
        <f>IF(T7*0.1&lt;0,0,IF(T7*0.1&lt;=26,(16*AL7/360)*(T7/AS7)^AT7,(AL7/360)*(-415.85+30.5332*0.1*T7-0.43*0.01*T7*T7)))</f>
        <v>0</v>
      </c>
    </row>
    <row r="8" spans="1:47">
      <c r="A8">
        <v>2015</v>
      </c>
      <c r="B8">
        <v>1</v>
      </c>
      <c r="C8">
        <v>11</v>
      </c>
      <c r="D8" t="s">
        <v>50</v>
      </c>
      <c r="E8">
        <v>45</v>
      </c>
      <c r="G8">
        <f>G7</f>
        <v>2015</v>
      </c>
      <c r="H8">
        <f>H7+1</f>
        <v>7</v>
      </c>
      <c r="I8">
        <f>AVERAGEIFS($E$2:$E$22000,$A$2:$A$22000,G8,$B$2:$B$22000,H8,$D$2:$D$22000,$D$165)*0.1</f>
        <v>22.445161290322581</v>
      </c>
      <c r="J8">
        <f>SUMIFS($E$2:$E$22000,$A$2:$A$22000,G8,$B$2:$B$22000,H8,$D$2:$D$22000,$D$338)*0.1</f>
        <v>14.200000000000001</v>
      </c>
      <c r="K8" s="6">
        <f>SUMIFS($Z$2:$Z$22000,$O$2:$O$22000,G8,$P$2:$P$22000,H8)</f>
        <v>168.24344306444152</v>
      </c>
      <c r="L8">
        <v>110.95305</v>
      </c>
      <c r="M8">
        <f>SUMIFS($AU$2:$AU$22000,$O$2:$O$22000,G8,$P$2:$P$22000,H8)</f>
        <v>134.15414182056097</v>
      </c>
      <c r="O8">
        <v>2015</v>
      </c>
      <c r="P8">
        <v>1</v>
      </c>
      <c r="Q8">
        <v>7</v>
      </c>
      <c r="R8">
        <f>R7+1</f>
        <v>7</v>
      </c>
      <c r="S8" t="s">
        <v>51</v>
      </c>
      <c r="T8">
        <v>-168</v>
      </c>
      <c r="U8" t="s">
        <v>50</v>
      </c>
      <c r="V8">
        <v>-164</v>
      </c>
      <c r="W8" t="s">
        <v>52</v>
      </c>
      <c r="X8">
        <v>-232</v>
      </c>
      <c r="Y8">
        <f>0.0135*AB8*(AC8/AA8)*((0.1*(V8-X8))^0.5)*(17.8+0.5*0.1*(X8+V8))</f>
        <v>-4.3844220325042899E-2</v>
      </c>
      <c r="Z8">
        <f>IF(Y8&lt;0,0,Y8)</f>
        <v>0</v>
      </c>
      <c r="AA8">
        <f>2.501-0.002361*(V8+X8)*0.1</f>
        <v>2.5944955999999997</v>
      </c>
      <c r="AB8">
        <v>0.17</v>
      </c>
      <c r="AC8">
        <f>37.6*AE8*(AG8*SIN(AF8)*SIN(AD8)+COS(AF8)*COS(AD8)*SIN(AG8))</f>
        <v>9.5038188145258449</v>
      </c>
      <c r="AD8">
        <f>0.409*SIN(0.0172*R8-1.39)</f>
        <v>-0.39058774713372146</v>
      </c>
      <c r="AE8">
        <f>1+0.033*COS(0.0172*R8)</f>
        <v>1.0327611021610688</v>
      </c>
      <c r="AF8">
        <f>47.70748439*PI()/180</f>
        <v>0.83265268044929852</v>
      </c>
      <c r="AG8">
        <f>ACOS(-TAN(AF8)*TAN(AD8))</f>
        <v>1.1010978206013915</v>
      </c>
      <c r="AL8" s="6">
        <f>24*AG8/PI()</f>
        <v>8.4117677268683728</v>
      </c>
      <c r="AN8">
        <f>AN7+1</f>
        <v>7</v>
      </c>
      <c r="AO8" s="6">
        <f>MAX(0,I8)</f>
        <v>22.445161290322581</v>
      </c>
      <c r="AP8" s="6">
        <f>(AO8/5)^1.514</f>
        <v>9.7131305855470913</v>
      </c>
      <c r="AS8" s="6">
        <f>IF(O8=2015,$AQ$2,IF(O8=2016,$AQ$14,IF(O8=2017,$AQ$26,IF(O8=2018,$AQ$38,IF(O8=2019,$AQ$50,$AQ$62)))))</f>
        <v>48.779643626707525</v>
      </c>
      <c r="AT8" s="6">
        <f>IF(O8=2015,$AR$2,IF(O8=2016,$AR$14,IF(O8=2017,$AR$26,IF(O8=2018,$AR$38,IF(O8=2019,$AR$50,$AR$62)))))</f>
        <v>1.2614118463797839</v>
      </c>
      <c r="AU8" s="6">
        <f>IF(T8*0.1&lt;0,0,IF(T8*0.1&lt;=26,(16*AL8/360)*(T8/AS8)^AT8,(AL8/360)*(-415.85+30.5332*0.1*T8-0.43*0.01*T8*T8)))</f>
        <v>0</v>
      </c>
    </row>
    <row r="9" spans="1:47">
      <c r="A9">
        <v>2015</v>
      </c>
      <c r="B9">
        <v>1</v>
      </c>
      <c r="C9">
        <v>12</v>
      </c>
      <c r="D9" t="s">
        <v>50</v>
      </c>
      <c r="E9">
        <v>27</v>
      </c>
      <c r="G9">
        <f>G8</f>
        <v>2015</v>
      </c>
      <c r="H9">
        <f>H8+1</f>
        <v>8</v>
      </c>
      <c r="I9">
        <f>AVERAGEIFS($E$2:$E$22000,$A$2:$A$22000,G9,$B$2:$B$22000,H9,$D$2:$D$22000,$D$165)*0.1</f>
        <v>22.609677419354838</v>
      </c>
      <c r="J9">
        <f>SUMIFS($E$2:$E$22000,$A$2:$A$22000,G9,$B$2:$B$22000,H9,$D$2:$D$22000,$D$338)*0.1</f>
        <v>0</v>
      </c>
      <c r="K9" s="6">
        <f>SUMIFS($Z$2:$Z$22000,$O$2:$O$22000,G9,$P$2:$P$22000,H9)</f>
        <v>150.79697922260223</v>
      </c>
      <c r="L9">
        <v>66.007866000000007</v>
      </c>
      <c r="M9">
        <f>SUMIFS($AU$2:$AU$22000,$O$2:$O$22000,G9,$P$2:$P$22000,H9)</f>
        <v>125.79719744671658</v>
      </c>
      <c r="O9">
        <v>2015</v>
      </c>
      <c r="P9">
        <v>1</v>
      </c>
      <c r="Q9">
        <v>8</v>
      </c>
      <c r="R9">
        <f>R8+1</f>
        <v>8</v>
      </c>
      <c r="S9" t="s">
        <v>51</v>
      </c>
      <c r="T9">
        <v>-198</v>
      </c>
      <c r="U9" t="s">
        <v>50</v>
      </c>
      <c r="V9">
        <v>-164</v>
      </c>
      <c r="W9" t="s">
        <v>52</v>
      </c>
      <c r="X9">
        <v>-232</v>
      </c>
      <c r="Y9">
        <f>0.0135*AB9*(AC9/AA9)*((0.1*(V9-X9))^0.5)*(17.8+0.5*0.1*(X9+V9))</f>
        <v>-4.421860175658731E-2</v>
      </c>
      <c r="Z9">
        <f>IF(Y9&lt;0,0,Y9)</f>
        <v>0</v>
      </c>
      <c r="AA9">
        <f>2.501-0.002361*(V9+X9)*0.1</f>
        <v>2.5944955999999997</v>
      </c>
      <c r="AB9">
        <v>0.17</v>
      </c>
      <c r="AC9">
        <f>37.6*AE9*(AG9*SIN(AF9)*SIN(AD9)+COS(AF9)*COS(AD9)*SIN(AG9))</f>
        <v>9.5849709770353595</v>
      </c>
      <c r="AD9">
        <f>0.409*SIN(0.0172*R9-1.39)</f>
        <v>-0.3884431116227961</v>
      </c>
      <c r="AE9">
        <f>1+0.033*COS(0.0172*R9)</f>
        <v>1.0326880855690039</v>
      </c>
      <c r="AF9">
        <f>47.70748439*PI()/180</f>
        <v>0.83265268044929852</v>
      </c>
      <c r="AG9">
        <f>ACOS(-TAN(AF9)*TAN(AD9))</f>
        <v>1.1041847610625972</v>
      </c>
      <c r="AL9" s="6">
        <f>24*AG9/PI()</f>
        <v>8.4353502148730755</v>
      </c>
      <c r="AN9">
        <f>AN8+1</f>
        <v>8</v>
      </c>
      <c r="AO9" s="6">
        <f>MAX(0,I9)</f>
        <v>22.609677419354838</v>
      </c>
      <c r="AP9" s="6">
        <f>(AO9/5)^1.514</f>
        <v>9.8211214982785506</v>
      </c>
      <c r="AS9" s="6">
        <f>IF(O9=2015,$AQ$2,IF(O9=2016,$AQ$14,IF(O9=2017,$AQ$26,IF(O9=2018,$AQ$38,IF(O9=2019,$AQ$50,$AQ$62)))))</f>
        <v>48.779643626707525</v>
      </c>
      <c r="AT9" s="6">
        <f>IF(O9=2015,$AR$2,IF(O9=2016,$AR$14,IF(O9=2017,$AR$26,IF(O9=2018,$AR$38,IF(O9=2019,$AR$50,$AR$62)))))</f>
        <v>1.2614118463797839</v>
      </c>
      <c r="AU9" s="6">
        <f>IF(T9*0.1&lt;0,0,IF(T9*0.1&lt;=26,(16*AL9/360)*(T9/AS9)^AT9,(AL9/360)*(-415.85+30.5332*0.1*T9-0.43*0.01*T9*T9)))</f>
        <v>0</v>
      </c>
    </row>
    <row r="10" spans="1:47">
      <c r="A10">
        <v>2015</v>
      </c>
      <c r="B10">
        <v>1</v>
      </c>
      <c r="C10">
        <v>13</v>
      </c>
      <c r="D10" t="s">
        <v>50</v>
      </c>
      <c r="E10">
        <v>34</v>
      </c>
      <c r="G10">
        <f>G9</f>
        <v>2015</v>
      </c>
      <c r="H10">
        <f>H9+1</f>
        <v>9</v>
      </c>
      <c r="I10">
        <f>AVERAGEIFS($E$2:$E$22000,$A$2:$A$22000,G10,$B$2:$B$22000,H10,$D$2:$D$22000,$D$165)*0.1</f>
        <v>20.13666666666667</v>
      </c>
      <c r="J10">
        <f>SUMIFS($E$2:$E$22000,$A$2:$A$22000,G10,$B$2:$B$22000,H10,$D$2:$D$22000,$D$338)*0.1</f>
        <v>0</v>
      </c>
      <c r="K10" s="6">
        <f>SUMIFS($Z$2:$Z$22000,$O$2:$O$22000,G10,$P$2:$P$22000,H10)</f>
        <v>109.28002077619448</v>
      </c>
      <c r="L10">
        <v>25.429617</v>
      </c>
      <c r="M10">
        <f>SUMIFS($AU$2:$AU$22000,$O$2:$O$22000,G10,$P$2:$P$22000,H10)</f>
        <v>92.670641047769323</v>
      </c>
      <c r="O10">
        <v>2015</v>
      </c>
      <c r="P10">
        <v>1</v>
      </c>
      <c r="Q10">
        <v>9</v>
      </c>
      <c r="R10">
        <f>R9+1</f>
        <v>9</v>
      </c>
      <c r="S10" t="s">
        <v>51</v>
      </c>
      <c r="T10">
        <v>-122</v>
      </c>
      <c r="U10" t="s">
        <v>50</v>
      </c>
      <c r="V10">
        <v>16</v>
      </c>
      <c r="W10" t="s">
        <v>52</v>
      </c>
      <c r="X10">
        <v>-217</v>
      </c>
      <c r="Y10">
        <f>0.0135*AB10*(AC10/AA10)*((0.1*(V10-X10))^0.5)*(17.8+0.5*0.1*(X10+V10))</f>
        <v>0.32578994864931821</v>
      </c>
      <c r="Z10">
        <f>IF(Y10&lt;0,0,Y10)</f>
        <v>0.32578994864931821</v>
      </c>
      <c r="AA10">
        <f>2.501-0.002361*(V10+X10)*0.1</f>
        <v>2.5484561000000001</v>
      </c>
      <c r="AB10">
        <v>0.17</v>
      </c>
      <c r="AC10">
        <f>37.6*AE10*(AG10*SIN(AF10)*SIN(AD10)+COS(AF10)*COS(AD10)*SIN(AG10))</f>
        <v>9.6705791788102271</v>
      </c>
      <c r="AD10">
        <f>0.409*SIN(0.0172*R10-1.39)</f>
        <v>-0.3861835619347877</v>
      </c>
      <c r="AE10">
        <f>1+0.033*COS(0.0172*R10)</f>
        <v>1.0326053987721109</v>
      </c>
      <c r="AF10">
        <f>47.70748439*PI()/180</f>
        <v>0.83265268044929852</v>
      </c>
      <c r="AG10">
        <f>ACOS(-TAN(AF10)*TAN(AD10))</f>
        <v>1.1074260809788961</v>
      </c>
      <c r="AL10" s="6">
        <f>24*AG10/PI()</f>
        <v>8.4601120750404917</v>
      </c>
      <c r="AN10">
        <f>AN9+1</f>
        <v>9</v>
      </c>
      <c r="AO10" s="6">
        <f>MAX(0,I10)</f>
        <v>20.13666666666667</v>
      </c>
      <c r="AP10" s="6">
        <f>(AO10/5)^1.514</f>
        <v>8.2413168406816606</v>
      </c>
      <c r="AS10" s="6">
        <f>IF(O10=2015,$AQ$2,IF(O10=2016,$AQ$14,IF(O10=2017,$AQ$26,IF(O10=2018,$AQ$38,IF(O10=2019,$AQ$50,$AQ$62)))))</f>
        <v>48.779643626707525</v>
      </c>
      <c r="AT10" s="6">
        <f>IF(O10=2015,$AR$2,IF(O10=2016,$AR$14,IF(O10=2017,$AR$26,IF(O10=2018,$AR$38,IF(O10=2019,$AR$50,$AR$62)))))</f>
        <v>1.2614118463797839</v>
      </c>
      <c r="AU10" s="6">
        <f>IF(T10*0.1&lt;0,0,IF(T10*0.1&lt;=26,(16*AL10/360)*(T10/AS10)^AT10,(AL10/360)*(-415.85+30.5332*0.1*T10-0.43*0.01*T10*T10)))</f>
        <v>0</v>
      </c>
    </row>
    <row r="11" spans="1:47">
      <c r="A11">
        <v>2015</v>
      </c>
      <c r="B11">
        <v>1</v>
      </c>
      <c r="C11">
        <v>14</v>
      </c>
      <c r="D11" t="s">
        <v>50</v>
      </c>
      <c r="E11">
        <v>14</v>
      </c>
      <c r="G11">
        <f>G10</f>
        <v>2015</v>
      </c>
      <c r="H11">
        <f>H10+1</f>
        <v>10</v>
      </c>
      <c r="I11">
        <f>AVERAGEIFS($E$2:$E$22000,$A$2:$A$22000,G11,$B$2:$B$22000,H11,$D$2:$D$22000,$D$165)*0.1</f>
        <v>7.9483870967741943</v>
      </c>
      <c r="J11">
        <f>SUMIFS($E$2:$E$22000,$A$2:$A$22000,G11,$B$2:$B$22000,H11,$D$2:$D$22000,$D$338)*0.1</f>
        <v>2.3000000000000003</v>
      </c>
      <c r="K11" s="6">
        <f>SUMIFS($Z$2:$Z$22000,$O$2:$O$22000,G11,$P$2:$P$22000,H11)</f>
        <v>45.80767388731352</v>
      </c>
      <c r="L11">
        <v>11.615498000000001</v>
      </c>
      <c r="M11">
        <f>SUMIFS($AU$2:$AU$22000,$O$2:$O$22000,G11,$P$2:$P$22000,H11)</f>
        <v>28.724608310593087</v>
      </c>
      <c r="O11">
        <v>2015</v>
      </c>
      <c r="P11">
        <v>1</v>
      </c>
      <c r="Q11">
        <v>10</v>
      </c>
      <c r="R11">
        <f>R10+1</f>
        <v>10</v>
      </c>
      <c r="S11" t="s">
        <v>51</v>
      </c>
      <c r="T11">
        <v>-2</v>
      </c>
      <c r="U11" t="s">
        <v>50</v>
      </c>
      <c r="V11">
        <v>16</v>
      </c>
      <c r="W11" t="s">
        <v>52</v>
      </c>
      <c r="X11">
        <v>-53</v>
      </c>
      <c r="Y11">
        <f>0.0135*AB11*(AC11/AA11)*((0.1*(V11-X11))^0.5)*(17.8+0.5*0.1*(X11+V11))</f>
        <v>0.37395404800815241</v>
      </c>
      <c r="Z11">
        <f>IF(Y11&lt;0,0,Y11)</f>
        <v>0.37395404800815241</v>
      </c>
      <c r="AA11">
        <f>2.501-0.002361*(V11+X11)*0.1</f>
        <v>2.5097356999999998</v>
      </c>
      <c r="AB11">
        <v>0.17</v>
      </c>
      <c r="AC11">
        <f>37.6*AE11*(AG11*SIN(AF11)*SIN(AD11)+COS(AF11)*COS(AD11)*SIN(AG11))</f>
        <v>9.7606402126013396</v>
      </c>
      <c r="AD11">
        <f>0.409*SIN(0.0172*R11-1.39)</f>
        <v>-0.3838097665183961</v>
      </c>
      <c r="AE11">
        <f>1+0.033*COS(0.0172*R11)</f>
        <v>1.0325130662318482</v>
      </c>
      <c r="AF11">
        <f>47.70748439*PI()/180</f>
        <v>0.83265268044929852</v>
      </c>
      <c r="AG11">
        <f>ACOS(-TAN(AF11)*TAN(AD11))</f>
        <v>1.1108192497462106</v>
      </c>
      <c r="AL11" s="6">
        <f>24*AG11/PI()</f>
        <v>8.4860339749795219</v>
      </c>
      <c r="AN11">
        <f>AN10+1</f>
        <v>10</v>
      </c>
      <c r="AO11" s="6">
        <f>MAX(0,I11)</f>
        <v>7.9483870967741943</v>
      </c>
      <c r="AP11" s="6">
        <f>(AO11/5)^1.514</f>
        <v>2.0173527007513274</v>
      </c>
      <c r="AS11" s="6">
        <f>IF(O11=2015,$AQ$2,IF(O11=2016,$AQ$14,IF(O11=2017,$AQ$26,IF(O11=2018,$AQ$38,IF(O11=2019,$AQ$50,$AQ$62)))))</f>
        <v>48.779643626707525</v>
      </c>
      <c r="AT11" s="6">
        <f>IF(O11=2015,$AR$2,IF(O11=2016,$AR$14,IF(O11=2017,$AR$26,IF(O11=2018,$AR$38,IF(O11=2019,$AR$50,$AR$62)))))</f>
        <v>1.2614118463797839</v>
      </c>
      <c r="AU11" s="6">
        <f>IF(T11*0.1&lt;0,0,IF(T11*0.1&lt;=26,(16*AL11/360)*(T11/AS11)^AT11,(AL11/360)*(-415.85+30.5332*0.1*T11-0.43*0.01*T11*T11)))</f>
        <v>0</v>
      </c>
    </row>
    <row r="12" spans="1:47">
      <c r="A12">
        <v>2015</v>
      </c>
      <c r="B12">
        <v>1</v>
      </c>
      <c r="C12">
        <v>15</v>
      </c>
      <c r="D12" t="s">
        <v>50</v>
      </c>
      <c r="E12">
        <v>21</v>
      </c>
      <c r="G12">
        <f>G11</f>
        <v>2015</v>
      </c>
      <c r="H12">
        <f>H11+1</f>
        <v>11</v>
      </c>
      <c r="I12">
        <f>AVERAGEIFS($E$2:$E$22000,$A$2:$A$22000,G12,$B$2:$B$22000,H12,$D$2:$D$22000,$D$165)*0.1</f>
        <v>5.36</v>
      </c>
      <c r="J12">
        <f>SUMIFS($E$2:$E$22000,$A$2:$A$22000,G12,$B$2:$B$22000,H12,$D$2:$D$22000,$D$338)*0.1</f>
        <v>37.6</v>
      </c>
      <c r="K12" s="6">
        <f>SUMIFS($Z$2:$Z$22000,$O$2:$O$22000,G12,$P$2:$P$22000,H12)</f>
        <v>18.954094884506389</v>
      </c>
      <c r="L12">
        <v>8.336131</v>
      </c>
      <c r="M12">
        <f>SUMIFS($AU$2:$AU$22000,$O$2:$O$22000,G12,$P$2:$P$22000,H12)</f>
        <v>14.429663433314051</v>
      </c>
      <c r="O12">
        <v>2015</v>
      </c>
      <c r="P12">
        <v>1</v>
      </c>
      <c r="Q12">
        <v>11</v>
      </c>
      <c r="R12">
        <f>R11+1</f>
        <v>11</v>
      </c>
      <c r="S12" t="s">
        <v>51</v>
      </c>
      <c r="T12">
        <v>21</v>
      </c>
      <c r="U12" t="s">
        <v>50</v>
      </c>
      <c r="V12">
        <v>45</v>
      </c>
      <c r="W12" t="s">
        <v>52</v>
      </c>
      <c r="X12">
        <v>8</v>
      </c>
      <c r="Y12">
        <f>0.0135*AB12*(AC12/AA12)*((0.1*(V12-X12))^0.5)*(17.8+0.5*0.1*(X12+V12))</f>
        <v>0.357523654967421</v>
      </c>
      <c r="Z12">
        <f>IF(Y12&lt;0,0,Y12)</f>
        <v>0.357523654967421</v>
      </c>
      <c r="AA12">
        <f>2.501-0.002361*(V12+X12)*0.1</f>
        <v>2.4884866999999997</v>
      </c>
      <c r="AB12">
        <v>0.17</v>
      </c>
      <c r="AC12">
        <f>37.6*AE12*(AG12*SIN(AF12)*SIN(AD12)+COS(AF12)*COS(AD12)*SIN(AG12))</f>
        <v>9.8551500530975655</v>
      </c>
      <c r="AD12">
        <f>0.409*SIN(0.0172*R12-1.39)</f>
        <v>-0.38132242761994445</v>
      </c>
      <c r="AE12">
        <f>1+0.033*COS(0.0172*R12)</f>
        <v>1.0324111152632014</v>
      </c>
      <c r="AF12">
        <f>47.70748439*PI()/180</f>
        <v>0.83265268044929852</v>
      </c>
      <c r="AG12">
        <f>ACOS(-TAN(AF12)*TAN(AD12))</f>
        <v>1.1143616581655116</v>
      </c>
      <c r="AL12" s="6">
        <f>24*AG12/PI()</f>
        <v>8.5130959818778624</v>
      </c>
      <c r="AN12">
        <f>AN11+1</f>
        <v>11</v>
      </c>
      <c r="AO12" s="6">
        <f>MAX(0,I12)</f>
        <v>5.36</v>
      </c>
      <c r="AP12" s="6">
        <f>(AO12/5)^1.514</f>
        <v>1.1110021644439794</v>
      </c>
      <c r="AS12" s="6">
        <f>IF(O12=2015,$AQ$2,IF(O12=2016,$AQ$14,IF(O12=2017,$AQ$26,IF(O12=2018,$AQ$38,IF(O12=2019,$AQ$50,$AQ$62)))))</f>
        <v>48.779643626707525</v>
      </c>
      <c r="AT12" s="6">
        <f>IF(O12=2015,$AR$2,IF(O12=2016,$AR$14,IF(O12=2017,$AR$26,IF(O12=2018,$AR$38,IF(O12=2019,$AR$50,$AR$62)))))</f>
        <v>1.2614118463797839</v>
      </c>
      <c r="AU12" s="6">
        <f>IF(T12*0.1&lt;0,0,IF(T12*0.1&lt;=26,(16*AL12/360)*(T12/AS12)^AT12,(AL12/360)*(-415.85+30.5332*0.1*T12-0.43*0.01*T12*T12)))</f>
        <v>0.13067842604189675</v>
      </c>
    </row>
    <row r="13" spans="1:47">
      <c r="A13">
        <v>2015</v>
      </c>
      <c r="B13">
        <v>1</v>
      </c>
      <c r="C13">
        <v>18</v>
      </c>
      <c r="D13" t="s">
        <v>50</v>
      </c>
      <c r="E13">
        <v>27</v>
      </c>
      <c r="G13">
        <f>G12</f>
        <v>2015</v>
      </c>
      <c r="H13">
        <f>H12+1</f>
        <v>12</v>
      </c>
      <c r="I13">
        <f>AVERAGEIFS($E$2:$E$22000,$A$2:$A$22000,G13,$B$2:$B$22000,H13,$D$2:$D$22000,$D$165)*0.1</f>
        <v>0.80645161290322587</v>
      </c>
      <c r="J13">
        <f>SUMIFS($E$2:$E$22000,$A$2:$A$22000,G13,$B$2:$B$22000,H13,$D$2:$D$22000,$D$338)*0.1</f>
        <v>6.6000000000000005</v>
      </c>
      <c r="K13" s="6">
        <f>SUMIFS($Z$2:$Z$22000,$O$2:$O$22000,G13,$P$2:$P$22000,H13)</f>
        <v>12.861104237922207</v>
      </c>
      <c r="L13">
        <v>4.133737</v>
      </c>
      <c r="M13">
        <f>SUMIFS($AU$2:$AU$22000,$O$2:$O$22000,G13,$P$2:$P$22000,H13)</f>
        <v>4.8519129527830112</v>
      </c>
      <c r="O13">
        <v>2015</v>
      </c>
      <c r="P13">
        <v>1</v>
      </c>
      <c r="Q13">
        <v>12</v>
      </c>
      <c r="R13">
        <f>R12+1</f>
        <v>12</v>
      </c>
      <c r="S13" t="s">
        <v>51</v>
      </c>
      <c r="T13">
        <v>7</v>
      </c>
      <c r="U13" t="s">
        <v>50</v>
      </c>
      <c r="V13">
        <v>27</v>
      </c>
      <c r="W13" t="s">
        <v>52</v>
      </c>
      <c r="X13">
        <v>-27</v>
      </c>
      <c r="Y13">
        <f>0.0135*AB13*(AC13/AA13)*((0.1*(V13-X13))^0.5)*(17.8+0.5*0.1*(X13+V13))</f>
        <v>0.3778226977818826</v>
      </c>
      <c r="Z13">
        <f>IF(Y13&lt;0,0,Y13)</f>
        <v>0.3778226977818826</v>
      </c>
      <c r="AA13">
        <f>2.501-0.002361*(V13+X13)*0.1</f>
        <v>2.5009999999999999</v>
      </c>
      <c r="AB13">
        <v>0.17</v>
      </c>
      <c r="AC13">
        <f>37.6*AE13*(AG13*SIN(AF13)*SIN(AD13)+COS(AF13)*COS(AD13)*SIN(AG13))</f>
        <v>9.9541037805066672</v>
      </c>
      <c r="AD13">
        <f>0.409*SIN(0.0172*R13-1.39)</f>
        <v>-0.37872228107563138</v>
      </c>
      <c r="AE13">
        <f>1+0.033*COS(0.0172*R13)</f>
        <v>1.0322995760266012</v>
      </c>
      <c r="AF13">
        <f>47.70748439*PI()/180</f>
        <v>0.83265268044929852</v>
      </c>
      <c r="AG13">
        <f>ACOS(-TAN(AF13)*TAN(AD13))</f>
        <v>1.1180506252258944</v>
      </c>
      <c r="AL13" s="6">
        <f>24*AG13/PI()</f>
        <v>8.5412776143208902</v>
      </c>
      <c r="AN13">
        <f>AN12+1</f>
        <v>12</v>
      </c>
      <c r="AO13" s="6">
        <f>MAX(0,I13)</f>
        <v>0.80645161290322587</v>
      </c>
      <c r="AP13" s="6">
        <f>(AO13/5)^1.514</f>
        <v>6.3142094242488109E-2</v>
      </c>
      <c r="AS13" s="6">
        <f>IF(O13=2015,$AQ$2,IF(O13=2016,$AQ$14,IF(O13=2017,$AQ$26,IF(O13=2018,$AQ$38,IF(O13=2019,$AQ$50,$AQ$62)))))</f>
        <v>48.779643626707525</v>
      </c>
      <c r="AT13" s="6">
        <f>IF(O13=2015,$AR$2,IF(O13=2016,$AR$14,IF(O13=2017,$AR$26,IF(O13=2018,$AR$38,IF(O13=2019,$AR$50,$AR$62)))))</f>
        <v>1.2614118463797839</v>
      </c>
      <c r="AU13" s="6">
        <f>IF(T13*0.1&lt;0,0,IF(T13*0.1&lt;=26,(16*AL13/360)*(T13/AS13)^AT13,(AL13/360)*(-415.85+30.5332*0.1*T13-0.43*0.01*T13*T13)))</f>
        <v>3.2793879762356017E-2</v>
      </c>
    </row>
    <row r="14" spans="1:47">
      <c r="A14">
        <v>2015</v>
      </c>
      <c r="B14">
        <v>1</v>
      </c>
      <c r="C14">
        <v>19</v>
      </c>
      <c r="D14" t="s">
        <v>50</v>
      </c>
      <c r="E14">
        <v>18</v>
      </c>
      <c r="G14">
        <f>G2+1</f>
        <v>2016</v>
      </c>
      <c r="H14">
        <f>H2</f>
        <v>1</v>
      </c>
      <c r="I14">
        <f>AVERAGEIFS($E$2:$E$22000,$A$2:$A$22000,G14,$B$2:$B$22000,H14,$D$2:$D$22000,$D$165)*0.1</f>
        <v>-5.9870967741935486</v>
      </c>
      <c r="J14">
        <f>SUMIFS($E$2:$E$22000,$A$2:$A$22000,G14,$B$2:$B$22000,H14,$D$2:$D$22000,$D$338)*0.1</f>
        <v>48.300000000000004</v>
      </c>
      <c r="K14" s="6">
        <f>SUMIFS($Z$2:$Z$22000,$O$2:$O$22000,G14,$P$2:$P$22000,H14)</f>
        <v>7.9508409543420457</v>
      </c>
      <c r="L14">
        <v>3.9442868</v>
      </c>
      <c r="M14">
        <f>SUMIFS($AU$2:$AU$22000,$O$2:$O$22000,G14,$P$2:$P$22000,H14)</f>
        <v>0.64299873240742456</v>
      </c>
      <c r="O14">
        <v>2015</v>
      </c>
      <c r="P14">
        <v>1</v>
      </c>
      <c r="Q14">
        <v>13</v>
      </c>
      <c r="R14">
        <f>R13+1</f>
        <v>13</v>
      </c>
      <c r="S14" t="s">
        <v>51</v>
      </c>
      <c r="T14">
        <v>-4</v>
      </c>
      <c r="U14" t="s">
        <v>50</v>
      </c>
      <c r="V14">
        <v>34</v>
      </c>
      <c r="W14" t="s">
        <v>52</v>
      </c>
      <c r="X14">
        <v>-27</v>
      </c>
      <c r="Y14">
        <f>0.0135*AB14*(AC14/AA14)*((0.1*(V14-X14))^0.5)*(17.8+0.5*0.1*(X14+V14))</f>
        <v>0.413987735831434</v>
      </c>
      <c r="Z14">
        <f>IF(Y14&lt;0,0,Y14)</f>
        <v>0.413987735831434</v>
      </c>
      <c r="AA14">
        <f>2.501-0.002361*(V14+X14)*0.1</f>
        <v>2.4993472999999997</v>
      </c>
      <c r="AB14">
        <v>0.17</v>
      </c>
      <c r="AC14">
        <f>37.6*AE14*(AG14*SIN(AF14)*SIN(AD14)+COS(AF14)*COS(AD14)*SIN(AG14))</f>
        <v>10.05749550352396</v>
      </c>
      <c r="AD14">
        <f>0.409*SIN(0.0172*R14-1.39)</f>
        <v>-0.37601009609384667</v>
      </c>
      <c r="AE14">
        <f>1+0.033*COS(0.0172*R14)</f>
        <v>1.0321784815190023</v>
      </c>
      <c r="AF14">
        <f>47.70748439*PI()/180</f>
        <v>0.83265268044929852</v>
      </c>
      <c r="AG14">
        <f>ACOS(-TAN(AF14)*TAN(AD14))</f>
        <v>1.1218834048890924</v>
      </c>
      <c r="AL14" s="6">
        <f>24*AG14/PI()</f>
        <v>8.5705578941215332</v>
      </c>
      <c r="AM14" s="6">
        <v>2016</v>
      </c>
      <c r="AN14" s="6">
        <v>1</v>
      </c>
      <c r="AO14" s="6">
        <f>MAX(0,I14)</f>
        <v>0</v>
      </c>
      <c r="AP14" s="6">
        <f>(AO14/5)^1.514</f>
        <v>0</v>
      </c>
      <c r="AQ14" s="6">
        <f>SUM(AP14:AP25)</f>
        <v>47.160647582888814</v>
      </c>
      <c r="AR14" s="6">
        <f>(0.000000675*AQ14^3)-(0.0000771*AQ14^2)+(0.01792*AQ14)+0.49239</f>
        <v>1.2368302344488131</v>
      </c>
      <c r="AS14" s="6">
        <f>IF(O14=2015,$AQ$2,IF(O14=2016,$AQ$14,IF(O14=2017,$AQ$26,IF(O14=2018,$AQ$38,IF(O14=2019,$AQ$50,$AQ$62)))))</f>
        <v>48.779643626707525</v>
      </c>
      <c r="AT14" s="6">
        <f>IF(O14=2015,$AR$2,IF(O14=2016,$AR$14,IF(O14=2017,$AR$26,IF(O14=2018,$AR$38,IF(O14=2019,$AR$50,$AR$62)))))</f>
        <v>1.2614118463797839</v>
      </c>
      <c r="AU14" s="6">
        <f>IF(T14*0.1&lt;0,0,IF(T14*0.1&lt;=26,(16*AL14/360)*(T14/AS14)^AT14,(AL14/360)*(-415.85+30.5332*0.1*T14-0.43*0.01*T14*T14)))</f>
        <v>0</v>
      </c>
    </row>
    <row r="15" spans="1:47">
      <c r="A15">
        <v>2015</v>
      </c>
      <c r="B15">
        <v>1</v>
      </c>
      <c r="C15">
        <v>20</v>
      </c>
      <c r="D15" t="s">
        <v>50</v>
      </c>
      <c r="E15">
        <v>20</v>
      </c>
      <c r="G15">
        <f>G14</f>
        <v>2016</v>
      </c>
      <c r="H15">
        <f>H3</f>
        <v>2</v>
      </c>
      <c r="I15">
        <f>AVERAGEIFS($E$2:$E$22000,$A$2:$A$22000,G15,$B$2:$B$22000,H15,$D$2:$D$22000,$D$165)*0.1</f>
        <v>1.7517241379310347</v>
      </c>
      <c r="J15">
        <f>SUMIFS($E$2:$E$22000,$A$2:$A$22000,G15,$B$2:$B$22000,H15,$D$2:$D$22000,$D$338)*0.1</f>
        <v>13.4</v>
      </c>
      <c r="K15" s="6">
        <f>SUMIFS($Z$2:$Z$22000,$O$2:$O$22000,G15,$P$2:$P$22000,H15)</f>
        <v>23.083365158423462</v>
      </c>
      <c r="L15">
        <v>17.219145000000001</v>
      </c>
      <c r="M15">
        <f>SUMIFS($AU$2:$AU$22000,$O$2:$O$22000,G15,$P$2:$P$22000,H15)</f>
        <v>6.781268767419963</v>
      </c>
      <c r="O15">
        <v>2015</v>
      </c>
      <c r="P15">
        <v>1</v>
      </c>
      <c r="Q15">
        <v>14</v>
      </c>
      <c r="R15">
        <f>R14+1</f>
        <v>14</v>
      </c>
      <c r="S15" t="s">
        <v>51</v>
      </c>
      <c r="T15">
        <v>-10</v>
      </c>
      <c r="U15" t="s">
        <v>50</v>
      </c>
      <c r="V15">
        <v>14</v>
      </c>
      <c r="W15" t="s">
        <v>52</v>
      </c>
      <c r="X15">
        <v>-45</v>
      </c>
      <c r="Y15">
        <f>0.0135*AB15*(AC15/AA15)*((0.1*(V15-X15))^0.5)*(17.8+0.5*0.1*(X15+V15))</f>
        <v>0.36711341696544803</v>
      </c>
      <c r="Z15">
        <f>IF(Y15&lt;0,0,Y15)</f>
        <v>0.36711341696544803</v>
      </c>
      <c r="AA15">
        <f>2.501-0.002361*(V15+X15)*0.1</f>
        <v>2.5083191</v>
      </c>
      <c r="AB15">
        <v>0.17</v>
      </c>
      <c r="AC15">
        <f>37.6*AE15*(AG15*SIN(AF15)*SIN(AD15)+COS(AF15)*COS(AD15)*SIN(AG15))</f>
        <v>10.165318282038498</v>
      </c>
      <c r="AD15">
        <f>0.409*SIN(0.0172*R15-1.39)</f>
        <v>-0.37318667502761443</v>
      </c>
      <c r="AE15">
        <f>1+0.033*COS(0.0172*R15)</f>
        <v>1.0320478675641203</v>
      </c>
      <c r="AF15">
        <f>47.70748439*PI()/180</f>
        <v>0.83265268044929852</v>
      </c>
      <c r="AG15">
        <f>ACOS(-TAN(AF15)*TAN(AD15))</f>
        <v>1.1258571928440955</v>
      </c>
      <c r="AL15" s="6">
        <f>24*AG15/PI()</f>
        <v>8.6009153979217476</v>
      </c>
      <c r="AN15">
        <f>AN14+1</f>
        <v>2</v>
      </c>
      <c r="AO15" s="6">
        <f>MAX(0,I15)</f>
        <v>1.7517241379310347</v>
      </c>
      <c r="AP15" s="6">
        <f>(AO15/5)^1.514</f>
        <v>0.20434617129093291</v>
      </c>
      <c r="AS15" s="6">
        <f>IF(O15=2015,$AQ$2,IF(O15=2016,$AQ$14,IF(O15=2017,$AQ$26,IF(O15=2018,$AQ$38,IF(O15=2019,$AQ$50,$AQ$62)))))</f>
        <v>48.779643626707525</v>
      </c>
      <c r="AT15" s="6">
        <f>IF(O15=2015,$AR$2,IF(O15=2016,$AR$14,IF(O15=2017,$AR$26,IF(O15=2018,$AR$38,IF(O15=2019,$AR$50,$AR$62)))))</f>
        <v>1.2614118463797839</v>
      </c>
      <c r="AU15" s="6">
        <f>IF(T15*0.1&lt;0,0,IF(T15*0.1&lt;=26,(16*AL15/360)*(T15/AS15)^AT15,(AL15/360)*(-415.85+30.5332*0.1*T15-0.43*0.01*T15*T15)))</f>
        <v>0</v>
      </c>
    </row>
    <row r="16" spans="1:47">
      <c r="A16">
        <v>2015</v>
      </c>
      <c r="B16">
        <v>1</v>
      </c>
      <c r="C16">
        <v>21</v>
      </c>
      <c r="D16" t="s">
        <v>50</v>
      </c>
      <c r="E16">
        <v>17</v>
      </c>
      <c r="G16">
        <f>G15</f>
        <v>2016</v>
      </c>
      <c r="H16">
        <f>H4</f>
        <v>3</v>
      </c>
      <c r="I16">
        <f>AVERAGEIFS($E$2:$E$22000,$A$2:$A$22000,G16,$B$2:$B$22000,H16,$D$2:$D$22000,$D$165)*0.1</f>
        <v>4.8967741935483877</v>
      </c>
      <c r="J16">
        <f>SUMIFS($E$2:$E$22000,$A$2:$A$22000,G16,$B$2:$B$22000,H16,$D$2:$D$22000,$D$338)*0.1</f>
        <v>32</v>
      </c>
      <c r="K16" s="6">
        <f>SUMIFS($Z$2:$Z$22000,$O$2:$O$22000,G16,$P$2:$P$22000,H16)</f>
        <v>45.820903230410892</v>
      </c>
      <c r="L16">
        <v>31.025556999999999</v>
      </c>
      <c r="M16">
        <f>SUMIFS($AU$2:$AU$22000,$O$2:$O$22000,G16,$P$2:$P$22000,H16)</f>
        <v>17.589386593603827</v>
      </c>
      <c r="O16">
        <v>2015</v>
      </c>
      <c r="P16">
        <v>1</v>
      </c>
      <c r="Q16">
        <v>15</v>
      </c>
      <c r="R16">
        <f>R15+1</f>
        <v>15</v>
      </c>
      <c r="S16" t="s">
        <v>51</v>
      </c>
      <c r="T16">
        <v>8</v>
      </c>
      <c r="U16" t="s">
        <v>50</v>
      </c>
      <c r="V16">
        <v>21</v>
      </c>
      <c r="W16" t="s">
        <v>52</v>
      </c>
      <c r="X16">
        <v>-6</v>
      </c>
      <c r="Y16">
        <f>0.0135*AB16*(AC16/AA16)*((0.1*(V16-X16))^0.5)*(17.8+0.5*0.1*(X16+V16))</f>
        <v>0.28787264460703266</v>
      </c>
      <c r="Z16">
        <f>IF(Y16&lt;0,0,Y16)</f>
        <v>0.28787264460703266</v>
      </c>
      <c r="AA16">
        <f>2.501-0.002361*(V16+X16)*0.1</f>
        <v>2.4974585</v>
      </c>
      <c r="AB16">
        <v>0.17</v>
      </c>
      <c r="AC16">
        <f>37.6*AE16*(AG16*SIN(AF16)*SIN(AD16)+COS(AF16)*COS(AD16)*SIN(AG16))</f>
        <v>10.277564049921462</v>
      </c>
      <c r="AD16">
        <f>0.409*SIN(0.0172*R16-1.39)</f>
        <v>-0.37025285313723055</v>
      </c>
      <c r="AE16">
        <f>1+0.033*COS(0.0172*R16)</f>
        <v>1.0319077728018349</v>
      </c>
      <c r="AF16">
        <f>47.70748439*PI()/180</f>
        <v>0.83265268044929852</v>
      </c>
      <c r="AG16">
        <f>ACOS(-TAN(AF16)*TAN(AD16))</f>
        <v>1.1299691332022022</v>
      </c>
      <c r="AL16" s="6">
        <f>24*AG16/PI()</f>
        <v>8.6323283083389502</v>
      </c>
      <c r="AN16">
        <f>AN15+1</f>
        <v>3</v>
      </c>
      <c r="AO16" s="6">
        <f>MAX(0,I16)</f>
        <v>4.8967741935483877</v>
      </c>
      <c r="AP16" s="6">
        <f>(AO16/5)^1.514</f>
        <v>0.96890962716146767</v>
      </c>
      <c r="AS16" s="6">
        <f>IF(O16=2015,$AQ$2,IF(O16=2016,$AQ$14,IF(O16=2017,$AQ$26,IF(O16=2018,$AQ$38,IF(O16=2019,$AQ$50,$AQ$62)))))</f>
        <v>48.779643626707525</v>
      </c>
      <c r="AT16" s="6">
        <f>IF(O16=2015,$AR$2,IF(O16=2016,$AR$14,IF(O16=2017,$AR$26,IF(O16=2018,$AR$38,IF(O16=2019,$AR$50,$AR$62)))))</f>
        <v>1.2614118463797839</v>
      </c>
      <c r="AU16" s="6">
        <f>IF(T16*0.1&lt;0,0,IF(T16*0.1&lt;=26,(16*AL16/360)*(T16/AS16)^AT16,(AL16/360)*(-415.85+30.5332*0.1*T16-0.43*0.01*T16*T16)))</f>
        <v>3.9223797701865994E-2</v>
      </c>
    </row>
    <row r="17" spans="1:47">
      <c r="A17">
        <v>2015</v>
      </c>
      <c r="B17">
        <v>1</v>
      </c>
      <c r="C17">
        <v>22</v>
      </c>
      <c r="D17" t="s">
        <v>50</v>
      </c>
      <c r="E17">
        <v>22</v>
      </c>
      <c r="G17">
        <f>G16</f>
        <v>2016</v>
      </c>
      <c r="H17">
        <f>H5</f>
        <v>4</v>
      </c>
      <c r="I17">
        <f>AVERAGEIFS($E$2:$E$22000,$A$2:$A$22000,G17,$B$2:$B$22000,H17,$D$2:$D$22000,$D$165)*0.1</f>
        <v>12.293333333333335</v>
      </c>
      <c r="J17">
        <f>SUMIFS($E$2:$E$22000,$A$2:$A$22000,G17,$B$2:$B$22000,H17,$D$2:$D$22000,$D$338)*0.1</f>
        <v>31</v>
      </c>
      <c r="K17" s="6">
        <f>SUMIFS($Z$2:$Z$22000,$O$2:$O$22000,G17,$P$2:$P$22000,H17)</f>
        <v>97.264706829890983</v>
      </c>
      <c r="L17">
        <v>65.941559999999996</v>
      </c>
      <c r="M17">
        <f>SUMIFS($AU$2:$AU$22000,$O$2:$O$22000,G17,$P$2:$P$22000,H17)</f>
        <v>59.475459884389252</v>
      </c>
      <c r="O17">
        <v>2015</v>
      </c>
      <c r="P17">
        <v>1</v>
      </c>
      <c r="Q17">
        <v>16</v>
      </c>
      <c r="R17">
        <f>R16+1</f>
        <v>16</v>
      </c>
      <c r="S17" t="s">
        <v>51</v>
      </c>
      <c r="T17">
        <v>0</v>
      </c>
      <c r="U17" t="s">
        <v>50</v>
      </c>
      <c r="V17">
        <v>27</v>
      </c>
      <c r="W17" t="s">
        <v>52</v>
      </c>
      <c r="X17">
        <v>-5</v>
      </c>
      <c r="Y17">
        <f>0.0135*AB17*(AC17/AA17)*((0.1*(V17-X17))^0.5)*(17.8+0.5*0.1*(X17+V17))</f>
        <v>0.32314745959940644</v>
      </c>
      <c r="Z17">
        <f>IF(Y17&lt;0,0,Y17)</f>
        <v>0.32314745959940644</v>
      </c>
      <c r="AA17">
        <f>2.501-0.002361*(V17+X17)*0.1</f>
        <v>2.4958057999999999</v>
      </c>
      <c r="AB17">
        <v>0.17</v>
      </c>
      <c r="AC17">
        <f>37.6*AE17*(AG17*SIN(AF17)*SIN(AD17)+COS(AF17)*COS(AD17)*SIN(AG17))</f>
        <v>10.394223538234796</v>
      </c>
      <c r="AD17">
        <f>0.409*SIN(0.0172*R17-1.39)</f>
        <v>-0.36720949834316569</v>
      </c>
      <c r="AE17">
        <f>1+0.033*COS(0.0172*R17)</f>
        <v>1.0317582386767592</v>
      </c>
      <c r="AF17">
        <f>47.70748439*PI()/180</f>
        <v>0.83265268044929852</v>
      </c>
      <c r="AG17">
        <f>ACOS(-TAN(AF17)*TAN(AD17))</f>
        <v>1.1342163251046551</v>
      </c>
      <c r="AL17" s="6">
        <f>24*AG17/PI()</f>
        <v>8.6647744644446423</v>
      </c>
      <c r="AN17">
        <f>AN16+1</f>
        <v>4</v>
      </c>
      <c r="AO17" s="6">
        <f>MAX(0,I17)</f>
        <v>12.293333333333335</v>
      </c>
      <c r="AP17" s="6">
        <f>(AO17/5)^1.514</f>
        <v>3.9040850948328401</v>
      </c>
      <c r="AS17" s="6">
        <f>IF(O17=2015,$AQ$2,IF(O17=2016,$AQ$14,IF(O17=2017,$AQ$26,IF(O17=2018,$AQ$38,IF(O17=2019,$AQ$50,$AQ$62)))))</f>
        <v>48.779643626707525</v>
      </c>
      <c r="AT17" s="6">
        <f>IF(O17=2015,$AR$2,IF(O17=2016,$AR$14,IF(O17=2017,$AR$26,IF(O17=2018,$AR$38,IF(O17=2019,$AR$50,$AR$62)))))</f>
        <v>1.2614118463797839</v>
      </c>
      <c r="AU17" s="6">
        <f>IF(T17*0.1&lt;0,0,IF(T17*0.1&lt;=26,(16*AL17/360)*(T17/AS17)^AT17,(AL17/360)*(-415.85+30.5332*0.1*T17-0.43*0.01*T17*T17)))</f>
        <v>0</v>
      </c>
    </row>
    <row r="18" spans="1:47">
      <c r="A18">
        <v>2015</v>
      </c>
      <c r="B18">
        <v>1</v>
      </c>
      <c r="C18">
        <v>23</v>
      </c>
      <c r="D18" t="s">
        <v>50</v>
      </c>
      <c r="E18">
        <v>23</v>
      </c>
      <c r="G18">
        <f>G17</f>
        <v>2016</v>
      </c>
      <c r="H18">
        <f>H6</f>
        <v>5</v>
      </c>
      <c r="I18">
        <f>AVERAGEIFS($E$2:$E$22000,$A$2:$A$22000,G18,$B$2:$B$22000,H18,$D$2:$D$22000,$D$165)*0.1</f>
        <v>15.574193548387099</v>
      </c>
      <c r="J18">
        <f>SUMIFS($E$2:$E$22000,$A$2:$A$22000,G18,$B$2:$B$22000,H18,$D$2:$D$22000,$D$338)*0.1</f>
        <v>43.2</v>
      </c>
      <c r="K18" s="6">
        <f>SUMIFS($Z$2:$Z$22000,$O$2:$O$22000,G18,$P$2:$P$22000,H18)</f>
        <v>122.17024002456012</v>
      </c>
      <c r="L18">
        <v>80.220489999999998</v>
      </c>
      <c r="M18">
        <f>SUMIFS($AU$2:$AU$22000,$O$2:$O$22000,G18,$P$2:$P$22000,H18)</f>
        <v>91.057770450897067</v>
      </c>
      <c r="O18">
        <v>2015</v>
      </c>
      <c r="P18">
        <v>1</v>
      </c>
      <c r="Q18">
        <v>17</v>
      </c>
      <c r="R18">
        <f>R17+1</f>
        <v>17</v>
      </c>
      <c r="S18" t="s">
        <v>51</v>
      </c>
      <c r="T18">
        <v>1</v>
      </c>
      <c r="U18" t="s">
        <v>50</v>
      </c>
      <c r="V18">
        <v>27</v>
      </c>
      <c r="W18" t="s">
        <v>52</v>
      </c>
      <c r="X18">
        <v>-8</v>
      </c>
      <c r="Y18">
        <f>0.0135*AB18*(AC18/AA18)*((0.1*(V18-X18))^0.5)*(17.8+0.5*0.1*(X18+V18))</f>
        <v>0.33908225168638256</v>
      </c>
      <c r="Z18">
        <f>IF(Y18&lt;0,0,Y18)</f>
        <v>0.33908225168638256</v>
      </c>
      <c r="AA18">
        <f>2.501-0.002361*(V18+X18)*0.1</f>
        <v>2.4965140999999997</v>
      </c>
      <c r="AB18">
        <v>0.17</v>
      </c>
      <c r="AC18">
        <f>37.6*AE18*(AG18*SIN(AF18)*SIN(AD18)+COS(AF18)*COS(AD18)*SIN(AG18))</f>
        <v>10.515286199189617</v>
      </c>
      <c r="AD18">
        <f>0.409*SIN(0.0172*R18-1.39)</f>
        <v>-0.36405751096930583</v>
      </c>
      <c r="AE18">
        <f>1+0.033*COS(0.0172*R18)</f>
        <v>1.0315993094259781</v>
      </c>
      <c r="AF18">
        <f>47.70748439*PI()/180</f>
        <v>0.83265268044929852</v>
      </c>
      <c r="AG18">
        <f>ACOS(-TAN(AF18)*TAN(AD18))</f>
        <v>1.1385958292169407</v>
      </c>
      <c r="AL18" s="6">
        <f>24*AG18/PI()</f>
        <v>8.6982314113771952</v>
      </c>
      <c r="AN18">
        <f>AN17+1</f>
        <v>5</v>
      </c>
      <c r="AO18" s="6">
        <f>MAX(0,I18)</f>
        <v>15.574193548387099</v>
      </c>
      <c r="AP18" s="6">
        <f>(AO18/5)^1.514</f>
        <v>5.5854921112670413</v>
      </c>
      <c r="AS18" s="6">
        <f>IF(O18=2015,$AQ$2,IF(O18=2016,$AQ$14,IF(O18=2017,$AQ$26,IF(O18=2018,$AQ$38,IF(O18=2019,$AQ$50,$AQ$62)))))</f>
        <v>48.779643626707525</v>
      </c>
      <c r="AT18" s="6">
        <f>IF(O18=2015,$AR$2,IF(O18=2016,$AR$14,IF(O18=2017,$AR$26,IF(O18=2018,$AR$38,IF(O18=2019,$AR$50,$AR$62)))))</f>
        <v>1.2614118463797839</v>
      </c>
      <c r="AU18" s="6">
        <f>IF(T18*0.1&lt;0,0,IF(T18*0.1&lt;=26,(16*AL18/360)*(T18/AS18)^AT18,(AL18/360)*(-415.85+30.5332*0.1*T18-0.43*0.01*T18*T18)))</f>
        <v>2.8686941038624531E-3</v>
      </c>
    </row>
    <row r="19" spans="1:47">
      <c r="A19">
        <v>2015</v>
      </c>
      <c r="B19">
        <v>1</v>
      </c>
      <c r="C19">
        <v>26</v>
      </c>
      <c r="D19" t="s">
        <v>50</v>
      </c>
      <c r="E19">
        <v>21</v>
      </c>
      <c r="G19">
        <f>G18</f>
        <v>2016</v>
      </c>
      <c r="H19">
        <f>H7</f>
        <v>6</v>
      </c>
      <c r="I19">
        <f>AVERAGEIFS($E$2:$E$22000,$A$2:$A$22000,G19,$B$2:$B$22000,H19,$D$2:$D$22000,$D$165)*0.1</f>
        <v>20.543333333333337</v>
      </c>
      <c r="J19">
        <f>SUMIFS($E$2:$E$22000,$A$2:$A$22000,G19,$B$2:$B$22000,H19,$D$2:$D$22000,$D$338)*0.1</f>
        <v>38.1</v>
      </c>
      <c r="K19" s="6">
        <f>SUMIFS($Z$2:$Z$22000,$O$2:$O$22000,G19,$P$2:$P$22000,H19)</f>
        <v>151.05552708371357</v>
      </c>
      <c r="L19">
        <v>97.320099999999996</v>
      </c>
      <c r="M19">
        <f>SUMIFS($AU$2:$AU$22000,$O$2:$O$22000,G19,$P$2:$P$22000,H19)</f>
        <v>130.32090436409803</v>
      </c>
      <c r="O19">
        <v>2015</v>
      </c>
      <c r="P19">
        <v>1</v>
      </c>
      <c r="Q19">
        <v>18</v>
      </c>
      <c r="R19">
        <f>R18+1</f>
        <v>18</v>
      </c>
      <c r="S19" t="s">
        <v>51</v>
      </c>
      <c r="T19">
        <v>18</v>
      </c>
      <c r="U19" t="s">
        <v>50</v>
      </c>
      <c r="V19">
        <v>27</v>
      </c>
      <c r="W19" t="s">
        <v>52</v>
      </c>
      <c r="X19">
        <v>4</v>
      </c>
      <c r="Y19">
        <f>0.0135*AB19*(AC19/AA19)*((0.1*(V19-X19))^0.5)*(17.8+0.5*0.1*(X19+V19))</f>
        <v>0.28738132004015632</v>
      </c>
      <c r="Z19">
        <f>IF(Y19&lt;0,0,Y19)</f>
        <v>0.28738132004015632</v>
      </c>
      <c r="AA19">
        <f>2.501-0.002361*(V19+X19)*0.1</f>
        <v>2.4936808999999998</v>
      </c>
      <c r="AB19">
        <v>0.17</v>
      </c>
      <c r="AC19">
        <f>37.6*AE19*(AG19*SIN(AF19)*SIN(AD19)+COS(AF19)*COS(AD19)*SIN(AG19))</f>
        <v>10.640740131174649</v>
      </c>
      <c r="AD19">
        <f>0.409*SIN(0.0172*R19-1.39)</f>
        <v>-0.36079782347660699</v>
      </c>
      <c r="AE19">
        <f>1+0.033*COS(0.0172*R19)</f>
        <v>1.0314310320659617</v>
      </c>
      <c r="AF19">
        <f>47.70748439*PI()/180</f>
        <v>0.83265268044929852</v>
      </c>
      <c r="AG19">
        <f>ACOS(-TAN(AF19)*TAN(AD19))</f>
        <v>1.1431046740858828</v>
      </c>
      <c r="AL19" s="6">
        <f>24*AG19/PI()</f>
        <v>8.7326764489064761</v>
      </c>
      <c r="AN19">
        <f>AN18+1</f>
        <v>6</v>
      </c>
      <c r="AO19" s="6">
        <f>MAX(0,I19)</f>
        <v>20.543333333333337</v>
      </c>
      <c r="AP19" s="6">
        <f>(AO19/5)^1.514</f>
        <v>8.4946047417576569</v>
      </c>
      <c r="AS19" s="6">
        <f>IF(O19=2015,$AQ$2,IF(O19=2016,$AQ$14,IF(O19=2017,$AQ$26,IF(O19=2018,$AQ$38,IF(O19=2019,$AQ$50,$AQ$62)))))</f>
        <v>48.779643626707525</v>
      </c>
      <c r="AT19" s="6">
        <f>IF(O19=2015,$AR$2,IF(O19=2016,$AR$14,IF(O19=2017,$AR$26,IF(O19=2018,$AR$38,IF(O19=2019,$AR$50,$AR$62)))))</f>
        <v>1.2614118463797839</v>
      </c>
      <c r="AU19" s="6">
        <f>IF(T19*0.1&lt;0,0,IF(T19*0.1&lt;=26,(16*AL19/360)*(T19/AS19)^AT19,(AL19/360)*(-415.85+30.5332*0.1*T19-0.43*0.01*T19*T19)))</f>
        <v>0.11036116112537546</v>
      </c>
    </row>
    <row r="20" spans="1:47">
      <c r="A20">
        <v>2015</v>
      </c>
      <c r="B20">
        <v>1</v>
      </c>
      <c r="C20">
        <v>27</v>
      </c>
      <c r="D20" t="s">
        <v>50</v>
      </c>
      <c r="E20">
        <v>16</v>
      </c>
      <c r="G20">
        <f>G19</f>
        <v>2016</v>
      </c>
      <c r="H20">
        <f>H8</f>
        <v>7</v>
      </c>
      <c r="I20">
        <f>AVERAGEIFS($E$2:$E$22000,$A$2:$A$22000,G20,$B$2:$B$22000,H20,$D$2:$D$22000,$D$165)*0.1</f>
        <v>23.112903225806452</v>
      </c>
      <c r="J20">
        <f>SUMIFS($E$2:$E$22000,$A$2:$A$22000,G20,$B$2:$B$22000,H20,$D$2:$D$22000,$D$338)*0.1</f>
        <v>6.1000000000000005</v>
      </c>
      <c r="K20" s="6">
        <f>SUMIFS($Z$2:$Z$22000,$O$2:$O$22000,G20,$P$2:$P$22000,H20)</f>
        <v>177.52017110289728</v>
      </c>
      <c r="L20">
        <v>82.794309999999996</v>
      </c>
      <c r="M20">
        <f>SUMIFS($AU$2:$AU$22000,$O$2:$O$22000,G20,$P$2:$P$22000,H20)</f>
        <v>136.30683126638095</v>
      </c>
      <c r="O20">
        <v>2015</v>
      </c>
      <c r="P20">
        <v>1</v>
      </c>
      <c r="Q20">
        <v>19</v>
      </c>
      <c r="R20">
        <f>R19+1</f>
        <v>19</v>
      </c>
      <c r="S20" t="s">
        <v>51</v>
      </c>
      <c r="T20">
        <v>13</v>
      </c>
      <c r="U20" t="s">
        <v>50</v>
      </c>
      <c r="V20">
        <v>18</v>
      </c>
      <c r="W20" t="s">
        <v>52</v>
      </c>
      <c r="X20">
        <v>7</v>
      </c>
      <c r="Y20">
        <f>0.0135*AB20*(AC20/AA20)*((0.1*(V20-X20))^0.5)*(17.8+0.5*0.1*(X20+V20))</f>
        <v>0.19793621436483105</v>
      </c>
      <c r="Z20">
        <f>IF(Y20&lt;0,0,Y20)</f>
        <v>0.19793621436483105</v>
      </c>
      <c r="AA20">
        <f>2.501-0.002361*(V20+X20)*0.1</f>
        <v>2.4950975</v>
      </c>
      <c r="AB20">
        <v>0.17</v>
      </c>
      <c r="AC20">
        <f>37.6*AE20*(AG20*SIN(AF20)*SIN(AD20)+COS(AF20)*COS(AD20)*SIN(AG20))</f>
        <v>10.77057200516343</v>
      </c>
      <c r="AD20">
        <f>0.409*SIN(0.0172*R20-1.39)</f>
        <v>-0.35743140018724295</v>
      </c>
      <c r="AE20">
        <f>1+0.033*COS(0.0172*R20)</f>
        <v>1.0312534563786571</v>
      </c>
      <c r="AF20">
        <f>47.70748439*PI()/180</f>
        <v>0.83265268044929852</v>
      </c>
      <c r="AG20">
        <f>ACOS(-TAN(AF20)*TAN(AD20))</f>
        <v>1.1477398623377439</v>
      </c>
      <c r="AL20" s="6">
        <f>24*AG20/PI()</f>
        <v>8.7680866787838454</v>
      </c>
      <c r="AN20">
        <f>AN19+1</f>
        <v>7</v>
      </c>
      <c r="AO20" s="6">
        <f>MAX(0,I20)</f>
        <v>23.112903225806452</v>
      </c>
      <c r="AP20" s="6">
        <f>(AO20/5)^1.514</f>
        <v>10.15395250805736</v>
      </c>
      <c r="AS20" s="6">
        <f>IF(O20=2015,$AQ$2,IF(O20=2016,$AQ$14,IF(O20=2017,$AQ$26,IF(O20=2018,$AQ$38,IF(O20=2019,$AQ$50,$AQ$62)))))</f>
        <v>48.779643626707525</v>
      </c>
      <c r="AT20" s="6">
        <f>IF(O20=2015,$AR$2,IF(O20=2016,$AR$14,IF(O20=2017,$AR$26,IF(O20=2018,$AR$38,IF(O20=2019,$AR$50,$AR$62)))))</f>
        <v>1.2614118463797839</v>
      </c>
      <c r="AU20" s="6">
        <f>IF(T20*0.1&lt;0,0,IF(T20*0.1&lt;=26,(16*AL20/360)*(T20/AS20)^AT20,(AL20/360)*(-415.85+30.5332*0.1*T20-0.43*0.01*T20*T20)))</f>
        <v>7.3502051105828303E-2</v>
      </c>
    </row>
    <row r="21" spans="1:47">
      <c r="A21">
        <v>2015</v>
      </c>
      <c r="B21">
        <v>1</v>
      </c>
      <c r="C21">
        <v>28</v>
      </c>
      <c r="D21" t="s">
        <v>50</v>
      </c>
      <c r="E21">
        <v>0</v>
      </c>
      <c r="G21">
        <f>G20</f>
        <v>2016</v>
      </c>
      <c r="H21">
        <f>H9</f>
        <v>8</v>
      </c>
      <c r="I21">
        <f>AVERAGEIFS($E$2:$E$22000,$A$2:$A$22000,G21,$B$2:$B$22000,H21,$D$2:$D$22000,$D$165)*0.1</f>
        <v>22.858064516129033</v>
      </c>
      <c r="J21">
        <f>SUMIFS($E$2:$E$22000,$A$2:$A$22000,G21,$B$2:$B$22000,H21,$D$2:$D$22000,$D$338)*0.1</f>
        <v>4.1000000000000005</v>
      </c>
      <c r="K21" s="6">
        <f>SUMIFS($Z$2:$Z$22000,$O$2:$O$22000,G21,$P$2:$P$22000,H21)</f>
        <v>148.51353580904552</v>
      </c>
      <c r="L21">
        <v>46.535699999999999</v>
      </c>
      <c r="M21">
        <f>SUMIFS($AU$2:$AU$22000,$O$2:$O$22000,G21,$P$2:$P$22000,H21)</f>
        <v>125.73641614752665</v>
      </c>
      <c r="O21">
        <v>2015</v>
      </c>
      <c r="P21">
        <v>1</v>
      </c>
      <c r="Q21">
        <v>20</v>
      </c>
      <c r="R21">
        <f>R20+1</f>
        <v>20</v>
      </c>
      <c r="S21" t="s">
        <v>51</v>
      </c>
      <c r="T21">
        <v>11</v>
      </c>
      <c r="U21" t="s">
        <v>50</v>
      </c>
      <c r="V21">
        <v>20</v>
      </c>
      <c r="W21" t="s">
        <v>52</v>
      </c>
      <c r="X21">
        <v>7</v>
      </c>
      <c r="Y21">
        <f>0.0135*AB21*(AC21/AA21)*((0.1*(V21-X21))^0.5)*(17.8+0.5*0.1*(X21+V21))</f>
        <v>0.2190454376670071</v>
      </c>
      <c r="Z21">
        <f>IF(Y21&lt;0,0,Y21)</f>
        <v>0.2190454376670071</v>
      </c>
      <c r="AA21">
        <f>2.501-0.002361*(V21+X21)*0.1</f>
        <v>2.4946253</v>
      </c>
      <c r="AB21">
        <v>0.17</v>
      </c>
      <c r="AC21">
        <f>37.6*AE21*(AG21*SIN(AF21)*SIN(AD21)+COS(AF21)*COS(AD21)*SIN(AG21))</f>
        <v>10.904766992797475</v>
      </c>
      <c r="AD21">
        <f>0.409*SIN(0.0172*R21-1.39)</f>
        <v>-0.35395923699932696</v>
      </c>
      <c r="AE21">
        <f>1+0.033*COS(0.0172*R21)</f>
        <v>1.0310666348967603</v>
      </c>
      <c r="AF21">
        <f>47.70748439*PI()/180</f>
        <v>0.83265268044929852</v>
      </c>
      <c r="AG21">
        <f>ACOS(-TAN(AF21)*TAN(AD21))</f>
        <v>1.1524983766977046</v>
      </c>
      <c r="AL21" s="6">
        <f>24*AG21/PI()</f>
        <v>8.8044390507275967</v>
      </c>
      <c r="AN21">
        <f>AN20+1</f>
        <v>8</v>
      </c>
      <c r="AO21" s="6">
        <f>MAX(0,I21)</f>
        <v>22.858064516129033</v>
      </c>
      <c r="AP21" s="6">
        <f>(AO21/5)^1.514</f>
        <v>9.9849328157299517</v>
      </c>
      <c r="AS21" s="6">
        <f>IF(O21=2015,$AQ$2,IF(O21=2016,$AQ$14,IF(O21=2017,$AQ$26,IF(O21=2018,$AQ$38,IF(O21=2019,$AQ$50,$AQ$62)))))</f>
        <v>48.779643626707525</v>
      </c>
      <c r="AT21" s="6">
        <f>IF(O21=2015,$AR$2,IF(O21=2016,$AR$14,IF(O21=2017,$AR$26,IF(O21=2018,$AR$38,IF(O21=2019,$AR$50,$AR$62)))))</f>
        <v>1.2614118463797839</v>
      </c>
      <c r="AU21" s="6">
        <f>IF(T21*0.1&lt;0,0,IF(T21*0.1&lt;=26,(16*AL21/360)*(T21/AS21)^AT21,(AL21/360)*(-415.85+30.5332*0.1*T21-0.43*0.01*T21*T21)))</f>
        <v>5.9783322049511978E-2</v>
      </c>
    </row>
    <row r="22" spans="1:47">
      <c r="A22">
        <v>2015</v>
      </c>
      <c r="B22">
        <v>1</v>
      </c>
      <c r="C22">
        <v>31</v>
      </c>
      <c r="D22" t="s">
        <v>50</v>
      </c>
      <c r="E22">
        <v>93</v>
      </c>
      <c r="G22">
        <f>G21</f>
        <v>2016</v>
      </c>
      <c r="H22">
        <f>H10</f>
        <v>9</v>
      </c>
      <c r="I22">
        <f>AVERAGEIFS($E$2:$E$22000,$A$2:$A$22000,G22,$B$2:$B$22000,H22,$D$2:$D$22000,$D$165)*0.1</f>
        <v>16.266666666666666</v>
      </c>
      <c r="J22">
        <f>SUMIFS($E$2:$E$22000,$A$2:$A$22000,G22,$B$2:$B$22000,H22,$D$2:$D$22000,$D$338)*0.1</f>
        <v>23.1</v>
      </c>
      <c r="K22" s="6">
        <f>SUMIFS($Z$2:$Z$22000,$O$2:$O$22000,G22,$P$2:$P$22000,H22)</f>
        <v>93.657117499680027</v>
      </c>
      <c r="L22">
        <v>25.131900000000002</v>
      </c>
      <c r="M22">
        <f>SUMIFS($AU$2:$AU$22000,$O$2:$O$22000,G22,$P$2:$P$22000,H22)</f>
        <v>77.222064099364175</v>
      </c>
      <c r="O22">
        <v>2015</v>
      </c>
      <c r="P22">
        <v>1</v>
      </c>
      <c r="Q22">
        <v>21</v>
      </c>
      <c r="R22">
        <f>R21+1</f>
        <v>21</v>
      </c>
      <c r="S22" t="s">
        <v>51</v>
      </c>
      <c r="T22">
        <v>11</v>
      </c>
      <c r="U22" t="s">
        <v>50</v>
      </c>
      <c r="V22">
        <v>17</v>
      </c>
      <c r="W22" t="s">
        <v>52</v>
      </c>
      <c r="X22">
        <v>6</v>
      </c>
      <c r="Y22">
        <f>0.0135*AB22*(AC22/AA22)*((0.1*(V22-X22))^0.5)*(17.8+0.5*0.1*(X22+V22))</f>
        <v>0.20184488812130222</v>
      </c>
      <c r="Z22">
        <f>IF(Y22&lt;0,0,Y22)</f>
        <v>0.20184488812130222</v>
      </c>
      <c r="AA22">
        <f>2.501-0.002361*(V22+X22)*0.1</f>
        <v>2.4955696999999999</v>
      </c>
      <c r="AB22">
        <v>0.17</v>
      </c>
      <c r="AC22">
        <f>37.6*AE22*(AG22*SIN(AF22)*SIN(AD22)+COS(AF22)*COS(AD22)*SIN(AG22))</f>
        <v>11.043308696429118</v>
      </c>
      <c r="AD22">
        <f>0.409*SIN(0.0172*R22-1.39)</f>
        <v>-0.35038236109229298</v>
      </c>
      <c r="AE22">
        <f>1+0.033*COS(0.0172*R22)</f>
        <v>1.0308706228881763</v>
      </c>
      <c r="AF22">
        <f>47.70748439*PI()/180</f>
        <v>0.83265268044929852</v>
      </c>
      <c r="AG22">
        <f>ACOS(-TAN(AF22)*TAN(AD22))</f>
        <v>1.1573771858132234</v>
      </c>
      <c r="AL22" s="6">
        <f>24*AG22/PI()</f>
        <v>8.8417104069101544</v>
      </c>
      <c r="AN22">
        <f>AN21+1</f>
        <v>9</v>
      </c>
      <c r="AO22" s="6">
        <f>MAX(0,I22)</f>
        <v>16.266666666666666</v>
      </c>
      <c r="AP22" s="6">
        <f>(AO22/5)^1.514</f>
        <v>5.965755417552205</v>
      </c>
      <c r="AS22" s="6">
        <f>IF(O22=2015,$AQ$2,IF(O22=2016,$AQ$14,IF(O22=2017,$AQ$26,IF(O22=2018,$AQ$38,IF(O22=2019,$AQ$50,$AQ$62)))))</f>
        <v>48.779643626707525</v>
      </c>
      <c r="AT22" s="6">
        <f>IF(O22=2015,$AR$2,IF(O22=2016,$AR$14,IF(O22=2017,$AR$26,IF(O22=2018,$AR$38,IF(O22=2019,$AR$50,$AR$62)))))</f>
        <v>1.2614118463797839</v>
      </c>
      <c r="AU22" s="6">
        <f>IF(T22*0.1&lt;0,0,IF(T22*0.1&lt;=26,(16*AL22/360)*(T22/AS22)^AT22,(AL22/360)*(-415.85+30.5332*0.1*T22-0.43*0.01*T22*T22)))</f>
        <v>6.0036399557010851E-2</v>
      </c>
    </row>
    <row r="23" spans="1:47">
      <c r="A23">
        <v>2015</v>
      </c>
      <c r="B23">
        <v>1</v>
      </c>
      <c r="C23">
        <v>1</v>
      </c>
      <c r="D23" t="s">
        <v>52</v>
      </c>
      <c r="E23">
        <v>-205</v>
      </c>
      <c r="G23">
        <f>G22</f>
        <v>2016</v>
      </c>
      <c r="H23">
        <f>H11</f>
        <v>10</v>
      </c>
      <c r="I23">
        <f>AVERAGEIFS($E$2:$E$22000,$A$2:$A$22000,G23,$B$2:$B$22000,H23,$D$2:$D$22000,$D$165)*0.1</f>
        <v>6.9967741935483874</v>
      </c>
      <c r="J23">
        <f>SUMIFS($E$2:$E$22000,$A$2:$A$22000,G23,$B$2:$B$22000,H23,$D$2:$D$22000,$D$338)*0.1</f>
        <v>57.900000000000006</v>
      </c>
      <c r="K23" s="6">
        <f>SUMIFS($Z$2:$Z$22000,$O$2:$O$22000,G23,$P$2:$P$22000,H23)</f>
        <v>38.601205206863121</v>
      </c>
      <c r="L23">
        <v>22.936399999999999</v>
      </c>
      <c r="M23">
        <f>SUMIFS($AU$2:$AU$22000,$O$2:$O$22000,G23,$P$2:$P$22000,H23)</f>
        <v>25.742392403221128</v>
      </c>
      <c r="O23">
        <v>2015</v>
      </c>
      <c r="P23">
        <v>1</v>
      </c>
      <c r="Q23">
        <v>22</v>
      </c>
      <c r="R23">
        <f>R22+1</f>
        <v>22</v>
      </c>
      <c r="S23" t="s">
        <v>51</v>
      </c>
      <c r="T23">
        <v>12</v>
      </c>
      <c r="U23" t="s">
        <v>50</v>
      </c>
      <c r="V23">
        <v>22</v>
      </c>
      <c r="W23" t="s">
        <v>52</v>
      </c>
      <c r="X23">
        <v>5</v>
      </c>
      <c r="Y23">
        <f>0.0135*AB23*(AC23/AA23)*((0.1*(V23-X23))^0.5)*(17.8+0.5*0.1*(X23+V23))</f>
        <v>0.25695221989330985</v>
      </c>
      <c r="Z23">
        <f>IF(Y23&lt;0,0,Y23)</f>
        <v>0.25695221989330985</v>
      </c>
      <c r="AA23">
        <f>2.501-0.002361*(V23+X23)*0.1</f>
        <v>2.4946253</v>
      </c>
      <c r="AB23">
        <v>0.17</v>
      </c>
      <c r="AC23">
        <f>37.6*AE23*(AG23*SIN(AF23)*SIN(AD23)+COS(AF23)*COS(AD23)*SIN(AG23))</f>
        <v>11.186179081394046</v>
      </c>
      <c r="AD23">
        <f>0.409*SIN(0.0172*R23-1.39)</f>
        <v>-0.34670183062302162</v>
      </c>
      <c r="AE23">
        <f>1+0.033*COS(0.0172*R23)</f>
        <v>1.0306654783396678</v>
      </c>
      <c r="AF23">
        <f>47.70748439*PI()/180</f>
        <v>0.83265268044929852</v>
      </c>
      <c r="AG23">
        <f>ACOS(-TAN(AF23)*TAN(AD23))</f>
        <v>1.1623732498659445</v>
      </c>
      <c r="AL23" s="6">
        <f>24*AG23/PI()</f>
        <v>8.8798775248298796</v>
      </c>
      <c r="AN23">
        <f>AN22+1</f>
        <v>10</v>
      </c>
      <c r="AO23" s="6">
        <f>MAX(0,I23)</f>
        <v>6.9967741935483874</v>
      </c>
      <c r="AP23" s="6">
        <f>(AO23/5)^1.514</f>
        <v>1.6631628312574789</v>
      </c>
      <c r="AS23" s="6">
        <f>IF(O23=2015,$AQ$2,IF(O23=2016,$AQ$14,IF(O23=2017,$AQ$26,IF(O23=2018,$AQ$38,IF(O23=2019,$AQ$50,$AQ$62)))))</f>
        <v>48.779643626707525</v>
      </c>
      <c r="AT23" s="6">
        <f>IF(O23=2015,$AR$2,IF(O23=2016,$AR$14,IF(O23=2017,$AR$26,IF(O23=2018,$AR$38,IF(O23=2019,$AR$50,$AR$62)))))</f>
        <v>1.2614118463797839</v>
      </c>
      <c r="AU23" s="6">
        <f>IF(T23*0.1&lt;0,0,IF(T23*0.1&lt;=26,(16*AL23/360)*(T23/AS23)^AT23,(AL23/360)*(-415.85+30.5332*0.1*T23-0.43*0.01*T23*T23)))</f>
        <v>6.7290269419491927E-2</v>
      </c>
    </row>
    <row r="24" spans="1:47">
      <c r="A24">
        <v>2015</v>
      </c>
      <c r="B24">
        <v>1</v>
      </c>
      <c r="C24">
        <v>2</v>
      </c>
      <c r="D24" t="s">
        <v>52</v>
      </c>
      <c r="E24">
        <v>-61</v>
      </c>
      <c r="G24">
        <f>G23</f>
        <v>2016</v>
      </c>
      <c r="H24">
        <f>H12</f>
        <v>11</v>
      </c>
      <c r="I24">
        <f>AVERAGEIFS($E$2:$E$22000,$A$2:$A$22000,G24,$B$2:$B$22000,H24,$D$2:$D$22000,$D$165)*0.1</f>
        <v>1.9233333333333336</v>
      </c>
      <c r="J24">
        <f>SUMIFS($E$2:$E$22000,$A$2:$A$22000,G24,$B$2:$B$22000,H24,$D$2:$D$22000,$D$338)*0.1</f>
        <v>53.400000000000006</v>
      </c>
      <c r="K24" s="6">
        <f>SUMIFS($Z$2:$Z$22000,$O$2:$O$22000,G24,$P$2:$P$22000,H24)</f>
        <v>16.583350718447253</v>
      </c>
      <c r="L24">
        <v>10.026103000000001</v>
      </c>
      <c r="M24">
        <f>SUMIFS($AU$2:$AU$22000,$O$2:$O$22000,G24,$P$2:$P$22000,H24)</f>
        <v>7.3075132017293933</v>
      </c>
      <c r="O24">
        <v>2015</v>
      </c>
      <c r="P24">
        <v>1</v>
      </c>
      <c r="Q24">
        <v>23</v>
      </c>
      <c r="R24">
        <f>R23+1</f>
        <v>23</v>
      </c>
      <c r="S24" t="s">
        <v>51</v>
      </c>
      <c r="T24">
        <v>10</v>
      </c>
      <c r="U24" t="s">
        <v>50</v>
      </c>
      <c r="V24">
        <v>23</v>
      </c>
      <c r="W24" t="s">
        <v>52</v>
      </c>
      <c r="X24">
        <v>-32</v>
      </c>
      <c r="Y24">
        <f>0.0135*AB24*(AC24/AA24)*((0.1*(V24-X24))^0.5)*(17.8+0.5*0.1*(X24+V24))</f>
        <v>0.42280451525941432</v>
      </c>
      <c r="Z24">
        <f>IF(Y24&lt;0,0,Y24)</f>
        <v>0.42280451525941432</v>
      </c>
      <c r="AA24">
        <f>2.501-0.002361*(V24+X24)*0.1</f>
        <v>2.5031249</v>
      </c>
      <c r="AB24">
        <v>0.17</v>
      </c>
      <c r="AC24">
        <f>37.6*AE24*(AG24*SIN(AF24)*SIN(AD24)+COS(AF24)*COS(AD24)*SIN(AG24))</f>
        <v>11.333358410768847</v>
      </c>
      <c r="AD24">
        <f>0.409*SIN(0.0172*R24-1.39)</f>
        <v>-0.34291873441280363</v>
      </c>
      <c r="AE24">
        <f>1+0.033*COS(0.0172*R24)</f>
        <v>1.0304512619397022</v>
      </c>
      <c r="AF24">
        <f>47.70748439*PI()/180</f>
        <v>0.83265268044929852</v>
      </c>
      <c r="AG24">
        <f>ACOS(-TAN(AF24)*TAN(AD24))</f>
        <v>1.1674835259589054</v>
      </c>
      <c r="AL24" s="6">
        <f>24*AG24/PI()</f>
        <v>8.9189171584663143</v>
      </c>
      <c r="AN24">
        <f>AN23+1</f>
        <v>11</v>
      </c>
      <c r="AO24" s="6">
        <f>MAX(0,I24)</f>
        <v>1.9233333333333336</v>
      </c>
      <c r="AP24" s="6">
        <f>(AO24/5)^1.514</f>
        <v>0.23540626398188763</v>
      </c>
      <c r="AS24" s="6">
        <f>IF(O24=2015,$AQ$2,IF(O24=2016,$AQ$14,IF(O24=2017,$AQ$26,IF(O24=2018,$AQ$38,IF(O24=2019,$AQ$50,$AQ$62)))))</f>
        <v>48.779643626707525</v>
      </c>
      <c r="AT24" s="6">
        <f>IF(O24=2015,$AR$2,IF(O24=2016,$AR$14,IF(O24=2017,$AR$26,IF(O24=2018,$AR$38,IF(O24=2019,$AR$50,$AR$62)))))</f>
        <v>1.2614118463797839</v>
      </c>
      <c r="AU24" s="6">
        <f>IF(T24*0.1&lt;0,0,IF(T24*0.1&lt;=26,(16*AL24/360)*(T24/AS24)^AT24,(AL24/360)*(-415.85+30.5332*0.1*T24-0.43*0.01*T24*T24)))</f>
        <v>5.370036772358356E-2</v>
      </c>
    </row>
    <row r="25" spans="1:47">
      <c r="A25">
        <v>2015</v>
      </c>
      <c r="B25">
        <v>1</v>
      </c>
      <c r="C25">
        <v>3</v>
      </c>
      <c r="D25" t="s">
        <v>52</v>
      </c>
      <c r="E25">
        <v>-14</v>
      </c>
      <c r="G25">
        <f>G24</f>
        <v>2016</v>
      </c>
      <c r="H25">
        <f>H13</f>
        <v>12</v>
      </c>
      <c r="I25">
        <f>AVERAGEIFS($E$2:$E$22000,$A$2:$A$22000,G25,$B$2:$B$22000,H25,$D$2:$D$22000,$D$165)*0.1</f>
        <v>-2.8032258064516129</v>
      </c>
      <c r="J25">
        <f>SUMIFS($E$2:$E$22000,$A$2:$A$22000,G25,$B$2:$B$22000,H25,$D$2:$D$22000,$D$338)*0.1</f>
        <v>22.5</v>
      </c>
      <c r="K25" s="6">
        <f>SUMIFS($Z$2:$Z$22000,$O$2:$O$22000,G25,$P$2:$P$22000,H25)</f>
        <v>9.2547034301179778</v>
      </c>
      <c r="L25">
        <v>3.8248787000000002</v>
      </c>
      <c r="M25">
        <f>SUMIFS($AU$2:$AU$22000,$O$2:$O$22000,G25,$P$2:$P$22000,H25)</f>
        <v>1.061386281098406</v>
      </c>
      <c r="O25">
        <v>2015</v>
      </c>
      <c r="P25">
        <v>1</v>
      </c>
      <c r="Q25">
        <v>24</v>
      </c>
      <c r="R25">
        <f>R24+1</f>
        <v>24</v>
      </c>
      <c r="S25" t="s">
        <v>51</v>
      </c>
      <c r="T25">
        <v>-14</v>
      </c>
      <c r="U25" t="s">
        <v>50</v>
      </c>
      <c r="V25">
        <v>21</v>
      </c>
      <c r="W25" t="s">
        <v>52</v>
      </c>
      <c r="X25">
        <v>-32</v>
      </c>
      <c r="Y25">
        <f>0.0135*AB25*(AC25/AA25)*((0.1*(V25-X25))^0.5)*(17.8+0.5*0.1*(X25+V25))</f>
        <v>0.41808989709135114</v>
      </c>
      <c r="Z25">
        <f>IF(Y25&lt;0,0,Y25)</f>
        <v>0.41808989709135114</v>
      </c>
      <c r="AA25">
        <f>2.501-0.002361*(V25+X25)*0.1</f>
        <v>2.5035970999999999</v>
      </c>
      <c r="AB25">
        <v>0.17</v>
      </c>
      <c r="AC25">
        <f>37.6*AE25*(AG25*SIN(AF25)*SIN(AD25)+COS(AF25)*COS(AD25)*SIN(AG25))</f>
        <v>11.484825182853651</v>
      </c>
      <c r="AD25">
        <f>0.409*SIN(0.0172*R25-1.39)</f>
        <v>-0.33903419162523019</v>
      </c>
      <c r="AE25">
        <f>1+0.033*COS(0.0172*R25)</f>
        <v>1.0302280370604966</v>
      </c>
      <c r="AF25">
        <f>47.70748439*PI()/180</f>
        <v>0.83265268044929852</v>
      </c>
      <c r="AG25">
        <f>ACOS(-TAN(AF25)*TAN(AD25))</f>
        <v>1.1727049732678756</v>
      </c>
      <c r="AL25" s="6">
        <f>24*AG25/PI()</f>
        <v>8.9588060776335059</v>
      </c>
      <c r="AN25">
        <f>AN24+1</f>
        <v>12</v>
      </c>
      <c r="AO25" s="6">
        <f>MAX(0,I25)</f>
        <v>0</v>
      </c>
      <c r="AP25" s="6">
        <f>(AO25/5)^1.514</f>
        <v>0</v>
      </c>
      <c r="AS25" s="6">
        <f>IF(O25=2015,$AQ$2,IF(O25=2016,$AQ$14,IF(O25=2017,$AQ$26,IF(O25=2018,$AQ$38,IF(O25=2019,$AQ$50,$AQ$62)))))</f>
        <v>48.779643626707525</v>
      </c>
      <c r="AT25" s="6">
        <f>IF(O25=2015,$AR$2,IF(O25=2016,$AR$14,IF(O25=2017,$AR$26,IF(O25=2018,$AR$38,IF(O25=2019,$AR$50,$AR$62)))))</f>
        <v>1.2614118463797839</v>
      </c>
      <c r="AU25" s="6">
        <f>IF(T25*0.1&lt;0,0,IF(T25*0.1&lt;=26,(16*AL25/360)*(T25/AS25)^AT25,(AL25/360)*(-415.85+30.5332*0.1*T25-0.43*0.01*T25*T25)))</f>
        <v>0</v>
      </c>
    </row>
    <row r="26" spans="1:47">
      <c r="A26">
        <v>2015</v>
      </c>
      <c r="B26">
        <v>1</v>
      </c>
      <c r="C26">
        <v>5</v>
      </c>
      <c r="D26" t="s">
        <v>52</v>
      </c>
      <c r="E26">
        <v>-56</v>
      </c>
      <c r="G26">
        <f>G14+1</f>
        <v>2017</v>
      </c>
      <c r="H26">
        <f>H14</f>
        <v>1</v>
      </c>
      <c r="I26">
        <f>AVERAGEIFS($E$2:$E$22000,$A$2:$A$22000,G26,$B$2:$B$22000,H26,$D$2:$D$22000,$D$165)*0.1</f>
        <v>-6.0967741935483879</v>
      </c>
      <c r="J26">
        <f>SUMIFS($E$2:$E$22000,$A$2:$A$22000,G26,$B$2:$B$22000,H26,$D$2:$D$22000,$D$338)*0.1</f>
        <v>24</v>
      </c>
      <c r="K26" s="6">
        <f>SUMIFS($Z$2:$Z$22000,$O$2:$O$22000,G26,$P$2:$P$22000,H26)</f>
        <v>9.2661444294475768</v>
      </c>
      <c r="L26">
        <v>3.5012235999999999</v>
      </c>
      <c r="M26">
        <f>SUMIFS($AU$2:$AU$22000,$O$2:$O$22000,G26,$P$2:$P$22000,H26)</f>
        <v>7.7284175772195512E-2</v>
      </c>
      <c r="O26">
        <v>2015</v>
      </c>
      <c r="P26">
        <v>1</v>
      </c>
      <c r="Q26">
        <v>25</v>
      </c>
      <c r="R26">
        <f>R25+1</f>
        <v>25</v>
      </c>
      <c r="S26" t="s">
        <v>51</v>
      </c>
      <c r="T26">
        <v>-12</v>
      </c>
      <c r="U26" t="s">
        <v>50</v>
      </c>
      <c r="V26">
        <v>21</v>
      </c>
      <c r="W26" t="s">
        <v>52</v>
      </c>
      <c r="X26">
        <v>-32</v>
      </c>
      <c r="Y26">
        <f>0.0135*AB26*(AC26/AA26)*((0.1*(V26-X26))^0.5)*(17.8+0.5*0.1*(X26+V26))</f>
        <v>0.4237590744810889</v>
      </c>
      <c r="Z26">
        <f>IF(Y26&lt;0,0,Y26)</f>
        <v>0.4237590744810889</v>
      </c>
      <c r="AA26">
        <f>2.501-0.002361*(V26+X26)*0.1</f>
        <v>2.5035970999999999</v>
      </c>
      <c r="AB26">
        <v>0.17</v>
      </c>
      <c r="AC26">
        <f>37.6*AE26*(AG26*SIN(AF26)*SIN(AD26)+COS(AF26)*COS(AD26)*SIN(AG26))</f>
        <v>11.640556071604353</v>
      </c>
      <c r="AD26">
        <f>0.409*SIN(0.0172*R26-1.39)</f>
        <v>-0.33504935143510828</v>
      </c>
      <c r="AE26">
        <f>1+0.033*COS(0.0172*R26)</f>
        <v>1.0299958697392713</v>
      </c>
      <c r="AF26">
        <f>47.70748439*PI()/180</f>
        <v>0.83265268044929852</v>
      </c>
      <c r="AG26">
        <f>ACOS(-TAN(AF26)*TAN(AD26))</f>
        <v>1.1780345579476357</v>
      </c>
      <c r="AL26" s="6">
        <f>24*AG26/PI()</f>
        <v>8.9995211054612181</v>
      </c>
      <c r="AM26" s="6">
        <v>2017</v>
      </c>
      <c r="AN26" s="6">
        <v>1</v>
      </c>
      <c r="AO26" s="6">
        <f>MAX(0,I26)</f>
        <v>0</v>
      </c>
      <c r="AP26" s="6">
        <f>(AO26/5)^1.514</f>
        <v>0</v>
      </c>
      <c r="AQ26" s="6">
        <f>SUM(AP26:AP37)</f>
        <v>49.315460448912063</v>
      </c>
      <c r="AR26" s="6">
        <f>(0.000000675*AQ26^3)-(0.0000771*AQ26^2)+(0.01792*AQ26)+0.49239</f>
        <v>1.2695714697400033</v>
      </c>
      <c r="AS26" s="6">
        <f>IF(O26=2015,$AQ$2,IF(O26=2016,$AQ$14,IF(O26=2017,$AQ$26,IF(O26=2018,$AQ$38,IF(O26=2019,$AQ$50,$AQ$62)))))</f>
        <v>48.779643626707525</v>
      </c>
      <c r="AT26" s="6">
        <f>IF(O26=2015,$AR$2,IF(O26=2016,$AR$14,IF(O26=2017,$AR$26,IF(O26=2018,$AR$38,IF(O26=2019,$AR$50,$AR$62)))))</f>
        <v>1.2614118463797839</v>
      </c>
      <c r="AU26" s="6">
        <f>IF(T26*0.1&lt;0,0,IF(T26*0.1&lt;=26,(16*AL26/360)*(T26/AS26)^AT26,(AL26/360)*(-415.85+30.5332*0.1*T26-0.43*0.01*T26*T26)))</f>
        <v>0</v>
      </c>
    </row>
    <row r="27" spans="1:47">
      <c r="A27">
        <v>2015</v>
      </c>
      <c r="B27">
        <v>1</v>
      </c>
      <c r="C27">
        <v>8</v>
      </c>
      <c r="D27" t="s">
        <v>52</v>
      </c>
      <c r="E27">
        <v>-232</v>
      </c>
      <c r="G27">
        <f>G26</f>
        <v>2017</v>
      </c>
      <c r="H27">
        <f>H15</f>
        <v>2</v>
      </c>
      <c r="I27">
        <f>AVERAGEIFS($E$2:$E$22000,$A$2:$A$22000,G27,$B$2:$B$22000,H27,$D$2:$D$22000,$D$165)*0.1</f>
        <v>-2.9250000000000003</v>
      </c>
      <c r="J27">
        <f>SUMIFS($E$2:$E$22000,$A$2:$A$22000,G27,$B$2:$B$22000,H27,$D$2:$D$22000,$D$338)*0.1</f>
        <v>8.6</v>
      </c>
      <c r="K27" s="6">
        <f>SUMIFS($Z$2:$Z$22000,$O$2:$O$22000,G27,$P$2:$P$22000,H27)</f>
        <v>14.460209059976062</v>
      </c>
      <c r="L27">
        <v>10.735035</v>
      </c>
      <c r="M27">
        <f>SUMIFS($AU$2:$AU$22000,$O$2:$O$22000,G27,$P$2:$P$22000,H27)</f>
        <v>1.6981338564915325</v>
      </c>
      <c r="O27">
        <v>2015</v>
      </c>
      <c r="P27">
        <v>1</v>
      </c>
      <c r="Q27">
        <v>26</v>
      </c>
      <c r="R27">
        <f>R26+1</f>
        <v>26</v>
      </c>
      <c r="S27" t="s">
        <v>51</v>
      </c>
      <c r="T27">
        <v>8</v>
      </c>
      <c r="U27" t="s">
        <v>50</v>
      </c>
      <c r="V27">
        <v>21</v>
      </c>
      <c r="W27" t="s">
        <v>52</v>
      </c>
      <c r="X27">
        <v>-9</v>
      </c>
      <c r="Y27">
        <f>0.0135*AB27*(AC27/AA27)*((0.1*(V27-X27))^0.5)*(17.8+0.5*0.1*(X27+V27))</f>
        <v>0.34549444513457561</v>
      </c>
      <c r="Z27">
        <f>IF(Y27&lt;0,0,Y27)</f>
        <v>0.34549444513457561</v>
      </c>
      <c r="AA27">
        <f>2.501-0.002361*(V27+X27)*0.1</f>
        <v>2.4981667999999999</v>
      </c>
      <c r="AB27">
        <v>0.17</v>
      </c>
      <c r="AC27">
        <f>37.6*AE27*(AG27*SIN(AF27)*SIN(AD27)+COS(AF27)*COS(AD27)*SIN(AG27))</f>
        <v>11.80052587022292</v>
      </c>
      <c r="AD27">
        <f>0.409*SIN(0.0172*R27-1.39)</f>
        <v>-0.33096539268849667</v>
      </c>
      <c r="AE27">
        <f>1+0.033*COS(0.0172*R27)</f>
        <v>1.0297548286587133</v>
      </c>
      <c r="AF27">
        <f>47.70748439*PI()/180</f>
        <v>0.83265268044929852</v>
      </c>
      <c r="AG27">
        <f>ACOS(-TAN(AF27)*TAN(AD27))</f>
        <v>1.1834692577859278</v>
      </c>
      <c r="AL27" s="6">
        <f>24*AG27/PI()</f>
        <v>9.0410391539484944</v>
      </c>
      <c r="AN27">
        <f>AN26+1</f>
        <v>2</v>
      </c>
      <c r="AO27" s="6">
        <f>MAX(0,I27)</f>
        <v>0</v>
      </c>
      <c r="AP27" s="6">
        <f>(AO27/5)^1.514</f>
        <v>0</v>
      </c>
      <c r="AS27" s="6">
        <f>IF(O27=2015,$AQ$2,IF(O27=2016,$AQ$14,IF(O27=2017,$AQ$26,IF(O27=2018,$AQ$38,IF(O27=2019,$AQ$50,$AQ$62)))))</f>
        <v>48.779643626707525</v>
      </c>
      <c r="AT27" s="6">
        <f>IF(O27=2015,$AR$2,IF(O27=2016,$AR$14,IF(O27=2017,$AR$26,IF(O27=2018,$AR$38,IF(O27=2019,$AR$50,$AR$62)))))</f>
        <v>1.2614118463797839</v>
      </c>
      <c r="AU27" s="6">
        <f>IF(T27*0.1&lt;0,0,IF(T27*0.1&lt;=26,(16*AL27/360)*(T27/AS27)^AT27,(AL27/360)*(-415.85+30.5332*0.1*T27-0.43*0.01*T27*T27)))</f>
        <v>4.1080908663605128E-2</v>
      </c>
    </row>
    <row r="28" spans="1:47">
      <c r="A28">
        <v>2015</v>
      </c>
      <c r="B28">
        <v>1</v>
      </c>
      <c r="C28">
        <v>9</v>
      </c>
      <c r="D28" t="s">
        <v>52</v>
      </c>
      <c r="E28">
        <v>-217</v>
      </c>
      <c r="G28">
        <f>G27</f>
        <v>2017</v>
      </c>
      <c r="H28">
        <f>H16</f>
        <v>3</v>
      </c>
      <c r="I28">
        <f>AVERAGEIFS($E$2:$E$22000,$A$2:$A$22000,G28,$B$2:$B$22000,H28,$D$2:$D$22000,$D$165)*0.1</f>
        <v>5.7645161290322591</v>
      </c>
      <c r="J28">
        <f>SUMIFS($E$2:$E$22000,$A$2:$A$22000,G28,$B$2:$B$22000,H28,$D$2:$D$22000,$D$338)*0.1</f>
        <v>6.1000000000000005</v>
      </c>
      <c r="K28" s="6">
        <f>SUMIFS($Z$2:$Z$22000,$O$2:$O$22000,G28,$P$2:$P$22000,H28)</f>
        <v>53.608296311844008</v>
      </c>
      <c r="L28">
        <v>39.598205999999998</v>
      </c>
      <c r="M28">
        <f>SUMIFS($AU$2:$AU$22000,$O$2:$O$22000,G28,$P$2:$P$22000,H28)</f>
        <v>20.187047686452214</v>
      </c>
      <c r="O28">
        <v>2015</v>
      </c>
      <c r="P28">
        <v>1</v>
      </c>
      <c r="Q28">
        <v>27</v>
      </c>
      <c r="R28">
        <f>R27+1</f>
        <v>27</v>
      </c>
      <c r="S28" t="s">
        <v>51</v>
      </c>
      <c r="T28">
        <v>-1</v>
      </c>
      <c r="U28" t="s">
        <v>50</v>
      </c>
      <c r="V28">
        <v>16</v>
      </c>
      <c r="W28" t="s">
        <v>52</v>
      </c>
      <c r="X28">
        <v>-17</v>
      </c>
      <c r="Y28">
        <f>0.0135*AB28*(AC28/AA28)*((0.1*(V28-X28))^0.5)*(17.8+0.5*0.1*(X28+V28))</f>
        <v>0.35398545105597323</v>
      </c>
      <c r="Z28">
        <f>IF(Y28&lt;0,0,Y28)</f>
        <v>0.35398545105597323</v>
      </c>
      <c r="AA28">
        <f>2.501-0.002361*(V28+X28)*0.1</f>
        <v>2.5012360999999999</v>
      </c>
      <c r="AB28">
        <v>0.17</v>
      </c>
      <c r="AC28">
        <f>37.6*AE28*(AG28*SIN(AF28)*SIN(AD28)+COS(AF28)*COS(AD28)*SIN(AG28))</f>
        <v>11.964707438097911</v>
      </c>
      <c r="AD28">
        <f>0.409*SIN(0.0172*R28-1.39)</f>
        <v>-0.32678352355396534</v>
      </c>
      <c r="AE28">
        <f>1+0.033*COS(0.0172*R28)</f>
        <v>1.0295049851266578</v>
      </c>
      <c r="AF28">
        <f>47.70748439*PI()/180</f>
        <v>0.83265268044929852</v>
      </c>
      <c r="AG28">
        <f>ACOS(-TAN(AF28)*TAN(AD28))</f>
        <v>1.1890060665996118</v>
      </c>
      <c r="AL28" s="6">
        <f>24*AG28/PI()</f>
        <v>9.083337257547818</v>
      </c>
      <c r="AN28">
        <f>AN27+1</f>
        <v>3</v>
      </c>
      <c r="AO28" s="6">
        <f>MAX(0,I28)</f>
        <v>5.7645161290322591</v>
      </c>
      <c r="AP28" s="6">
        <f>(AO28/5)^1.514</f>
        <v>1.2403789330993922</v>
      </c>
      <c r="AS28" s="6">
        <f>IF(O28=2015,$AQ$2,IF(O28=2016,$AQ$14,IF(O28=2017,$AQ$26,IF(O28=2018,$AQ$38,IF(O28=2019,$AQ$50,$AQ$62)))))</f>
        <v>48.779643626707525</v>
      </c>
      <c r="AT28" s="6">
        <f>IF(O28=2015,$AR$2,IF(O28=2016,$AR$14,IF(O28=2017,$AR$26,IF(O28=2018,$AR$38,IF(O28=2019,$AR$50,$AR$62)))))</f>
        <v>1.2614118463797839</v>
      </c>
      <c r="AU28" s="6">
        <f>IF(T28*0.1&lt;0,0,IF(T28*0.1&lt;=26,(16*AL28/360)*(T28/AS28)^AT28,(AL28/360)*(-415.85+30.5332*0.1*T28-0.43*0.01*T28*T28)))</f>
        <v>0</v>
      </c>
    </row>
    <row r="29" spans="1:47">
      <c r="A29">
        <v>2015</v>
      </c>
      <c r="B29">
        <v>1</v>
      </c>
      <c r="C29">
        <v>10</v>
      </c>
      <c r="D29" t="s">
        <v>52</v>
      </c>
      <c r="E29">
        <v>-53</v>
      </c>
      <c r="G29">
        <f>G28</f>
        <v>2017</v>
      </c>
      <c r="H29">
        <f>H17</f>
        <v>4</v>
      </c>
      <c r="I29">
        <f>AVERAGEIFS($E$2:$E$22000,$A$2:$A$22000,G29,$B$2:$B$22000,H29,$D$2:$D$22000,$D$165)*0.1</f>
        <v>9.2000000000000011</v>
      </c>
      <c r="J29">
        <f>SUMIFS($E$2:$E$22000,$A$2:$A$22000,G29,$B$2:$B$22000,H29,$D$2:$D$22000,$D$338)*0.1</f>
        <v>48.5</v>
      </c>
      <c r="K29" s="6">
        <f>SUMIFS($Z$2:$Z$22000,$O$2:$O$22000,G29,$P$2:$P$22000,H29)</f>
        <v>82.843355204771854</v>
      </c>
      <c r="L29">
        <v>56.25311</v>
      </c>
      <c r="M29">
        <f>SUMIFS($AU$2:$AU$22000,$O$2:$O$22000,G29,$P$2:$P$22000,H29)</f>
        <v>40.94255581501335</v>
      </c>
      <c r="O29">
        <v>2015</v>
      </c>
      <c r="P29">
        <v>1</v>
      </c>
      <c r="Q29">
        <v>28</v>
      </c>
      <c r="R29">
        <f>R28+1</f>
        <v>28</v>
      </c>
      <c r="S29" t="s">
        <v>51</v>
      </c>
      <c r="T29">
        <v>-9</v>
      </c>
      <c r="U29" t="s">
        <v>50</v>
      </c>
      <c r="V29">
        <v>0</v>
      </c>
      <c r="W29" t="s">
        <v>52</v>
      </c>
      <c r="X29">
        <v>-17</v>
      </c>
      <c r="Y29">
        <f>0.0135*AB29*(AC29/AA29)*((0.1*(V29-X29))^0.5)*(17.8+0.5*0.1*(X29+V29))</f>
        <v>0.2456617323302783</v>
      </c>
      <c r="Z29">
        <f>IF(Y29&lt;0,0,Y29)</f>
        <v>0.2456617323302783</v>
      </c>
      <c r="AA29">
        <f>2.501-0.002361*(V29+X29)*0.1</f>
        <v>2.5050136999999997</v>
      </c>
      <c r="AB29">
        <v>0.17</v>
      </c>
      <c r="AC29">
        <f>37.6*AE29*(AG29*SIN(AF29)*SIN(AD29)+COS(AF29)*COS(AD29)*SIN(AG29))</f>
        <v>12.133071651271223</v>
      </c>
      <c r="AD29">
        <f>0.409*SIN(0.0172*R29-1.39)</f>
        <v>-0.32250498116517889</v>
      </c>
      <c r="AE29">
        <f>1+0.033*COS(0.0172*R29)</f>
        <v>1.0292464130549932</v>
      </c>
      <c r="AF29">
        <f>47.70748439*PI()/180</f>
        <v>0.83265268044929852</v>
      </c>
      <c r="AG29">
        <f>ACOS(-TAN(AF29)*TAN(AD29))</f>
        <v>1.1946419983692935</v>
      </c>
      <c r="AL29" s="6">
        <f>24*AG29/PI()</f>
        <v>9.1263926047513451</v>
      </c>
      <c r="AN29">
        <f>AN28+1</f>
        <v>4</v>
      </c>
      <c r="AO29" s="6">
        <f>MAX(0,I29)</f>
        <v>9.2000000000000011</v>
      </c>
      <c r="AP29" s="6">
        <f>(AO29/5)^1.514</f>
        <v>2.5172954106441643</v>
      </c>
      <c r="AS29" s="6">
        <f>IF(O29=2015,$AQ$2,IF(O29=2016,$AQ$14,IF(O29=2017,$AQ$26,IF(O29=2018,$AQ$38,IF(O29=2019,$AQ$50,$AQ$62)))))</f>
        <v>48.779643626707525</v>
      </c>
      <c r="AT29" s="6">
        <f>IF(O29=2015,$AR$2,IF(O29=2016,$AR$14,IF(O29=2017,$AR$26,IF(O29=2018,$AR$38,IF(O29=2019,$AR$50,$AR$62)))))</f>
        <v>1.2614118463797839</v>
      </c>
      <c r="AU29" s="6">
        <f>IF(T29*0.1&lt;0,0,IF(T29*0.1&lt;=26,(16*AL29/360)*(T29/AS29)^AT29,(AL29/360)*(-415.85+30.5332*0.1*T29-0.43*0.01*T29*T29)))</f>
        <v>0</v>
      </c>
    </row>
    <row r="30" spans="1:47">
      <c r="A30">
        <v>2015</v>
      </c>
      <c r="B30">
        <v>1</v>
      </c>
      <c r="C30">
        <v>11</v>
      </c>
      <c r="D30" t="s">
        <v>52</v>
      </c>
      <c r="E30">
        <v>8</v>
      </c>
      <c r="G30">
        <f>G29</f>
        <v>2017</v>
      </c>
      <c r="H30">
        <f>H18</f>
        <v>5</v>
      </c>
      <c r="I30">
        <f>AVERAGEIFS($E$2:$E$22000,$A$2:$A$22000,G30,$B$2:$B$22000,H30,$D$2:$D$22000,$D$165)*0.1</f>
        <v>15.538709677419355</v>
      </c>
      <c r="J30">
        <f>SUMIFS($E$2:$E$22000,$A$2:$A$22000,G30,$B$2:$B$22000,H30,$D$2:$D$22000,$D$338)*0.1</f>
        <v>27</v>
      </c>
      <c r="K30" s="6">
        <f>SUMIFS($Z$2:$Z$22000,$O$2:$O$22000,G30,$P$2:$P$22000,H30)</f>
        <v>131.75585340531333</v>
      </c>
      <c r="L30">
        <v>86.462310000000002</v>
      </c>
      <c r="M30">
        <f>SUMIFS($AU$2:$AU$22000,$O$2:$O$22000,G30,$P$2:$P$22000,H30)</f>
        <v>89.081976251856588</v>
      </c>
      <c r="O30">
        <v>2015</v>
      </c>
      <c r="P30">
        <v>1</v>
      </c>
      <c r="Q30">
        <v>29</v>
      </c>
      <c r="R30">
        <f>R29+1</f>
        <v>29</v>
      </c>
      <c r="S30" t="s">
        <v>51</v>
      </c>
      <c r="T30">
        <v>7</v>
      </c>
      <c r="U30" t="s">
        <v>50</v>
      </c>
      <c r="V30">
        <v>93</v>
      </c>
      <c r="W30" t="s">
        <v>52</v>
      </c>
      <c r="X30">
        <v>-5</v>
      </c>
      <c r="Y30">
        <f>0.0135*AB30*(AC30/AA30)*((0.1*(V30-X30))^0.5)*(17.8+0.5*0.1*(X30+V30))</f>
        <v>0.79133483565640594</v>
      </c>
      <c r="Z30">
        <f>IF(Y30&lt;0,0,Y30)</f>
        <v>0.79133483565640594</v>
      </c>
      <c r="AA30">
        <f>2.501-0.002361*(V30+X30)*0.1</f>
        <v>2.4802231999999997</v>
      </c>
      <c r="AB30">
        <v>0.17</v>
      </c>
      <c r="AC30">
        <f>37.6*AE30*(AG30*SIN(AF30)*SIN(AD30)+COS(AF30)*COS(AD30)*SIN(AG30))</f>
        <v>12.305587356590493</v>
      </c>
      <c r="AD30">
        <f>0.409*SIN(0.0172*R30-1.39)</f>
        <v>-0.31813103125491282</v>
      </c>
      <c r="AE30">
        <f>1+0.033*COS(0.0172*R30)</f>
        <v>1.0289791889377955</v>
      </c>
      <c r="AF30">
        <f>47.70748439*PI()/180</f>
        <v>0.83265268044929852</v>
      </c>
      <c r="AG30">
        <f>ACOS(-TAN(AF30)*TAN(AD30))</f>
        <v>1.2003740911102792</v>
      </c>
      <c r="AL30" s="6">
        <f>24*AG30/PI()</f>
        <v>9.1701825676628186</v>
      </c>
      <c r="AN30">
        <f>AN29+1</f>
        <v>5</v>
      </c>
      <c r="AO30" s="6">
        <f>MAX(0,I30)</f>
        <v>15.538709677419355</v>
      </c>
      <c r="AP30" s="6">
        <f>(AO30/5)^1.514</f>
        <v>5.5662364571947123</v>
      </c>
      <c r="AS30" s="6">
        <f>IF(O30=2015,$AQ$2,IF(O30=2016,$AQ$14,IF(O30=2017,$AQ$26,IF(O30=2018,$AQ$38,IF(O30=2019,$AQ$50,$AQ$62)))))</f>
        <v>48.779643626707525</v>
      </c>
      <c r="AT30" s="6">
        <f>IF(O30=2015,$AR$2,IF(O30=2016,$AR$14,IF(O30=2017,$AR$26,IF(O30=2018,$AR$38,IF(O30=2019,$AR$50,$AR$62)))))</f>
        <v>1.2614118463797839</v>
      </c>
      <c r="AU30" s="6">
        <f>IF(T30*0.1&lt;0,0,IF(T30*0.1&lt;=26,(16*AL30/360)*(T30/AS30)^AT30,(AL30/360)*(-415.85+30.5332*0.1*T30-0.43*0.01*T30*T30)))</f>
        <v>3.5208534144654205E-2</v>
      </c>
    </row>
    <row r="31" spans="1:47">
      <c r="A31">
        <v>2015</v>
      </c>
      <c r="B31">
        <v>1</v>
      </c>
      <c r="C31">
        <v>13</v>
      </c>
      <c r="D31" t="s">
        <v>52</v>
      </c>
      <c r="E31">
        <v>-27</v>
      </c>
      <c r="G31">
        <f>G30</f>
        <v>2017</v>
      </c>
      <c r="H31">
        <f>H19</f>
        <v>6</v>
      </c>
      <c r="I31">
        <f>AVERAGEIFS($E$2:$E$22000,$A$2:$A$22000,G31,$B$2:$B$22000,H31,$D$2:$D$22000,$D$165)*0.1</f>
        <v>20.916666666666668</v>
      </c>
      <c r="J31">
        <f>SUMIFS($E$2:$E$22000,$A$2:$A$22000,G31,$B$2:$B$22000,H31,$D$2:$D$22000,$D$338)*0.1</f>
        <v>0</v>
      </c>
      <c r="K31" s="6">
        <f>SUMIFS($Z$2:$Z$22000,$O$2:$O$22000,G31,$P$2:$P$22000,H31)</f>
        <v>166.15639061602147</v>
      </c>
      <c r="L31">
        <v>84.662869999999998</v>
      </c>
      <c r="M31">
        <f>SUMIFS($AU$2:$AU$22000,$O$2:$O$22000,G31,$P$2:$P$22000,H31)</f>
        <v>129.77774600307529</v>
      </c>
      <c r="O31">
        <v>2015</v>
      </c>
      <c r="P31">
        <v>1</v>
      </c>
      <c r="Q31">
        <v>30</v>
      </c>
      <c r="R31">
        <f>R30+1</f>
        <v>30</v>
      </c>
      <c r="S31" t="s">
        <v>51</v>
      </c>
      <c r="T31">
        <v>44</v>
      </c>
      <c r="U31" t="s">
        <v>50</v>
      </c>
      <c r="V31">
        <v>93</v>
      </c>
      <c r="W31" t="s">
        <v>52</v>
      </c>
      <c r="X31">
        <v>15</v>
      </c>
      <c r="Y31">
        <f>0.0135*AB31*(AC31/AA31)*((0.1*(V31-X31))^0.5)*(17.8+0.5*0.1*(X31+V31))</f>
        <v>0.74980220623334071</v>
      </c>
      <c r="Z31">
        <f>IF(Y31&lt;0,0,Y31)</f>
        <v>0.74980220623334071</v>
      </c>
      <c r="AA31">
        <f>2.501-0.002361*(V31+X31)*0.1</f>
        <v>2.4755012000000001</v>
      </c>
      <c r="AB31">
        <v>0.17</v>
      </c>
      <c r="AC31">
        <f>37.6*AE31*(AG31*SIN(AF31)*SIN(AD31)+COS(AF31)*COS(AD31)*SIN(AG31))</f>
        <v>12.482221329690317</v>
      </c>
      <c r="AD31">
        <f>0.409*SIN(0.0172*R31-1.39)</f>
        <v>-0.3136629677806077</v>
      </c>
      <c r="AE31">
        <f>1+0.033*COS(0.0172*R31)</f>
        <v>1.0287033918286981</v>
      </c>
      <c r="AF31">
        <f>47.70748439*PI()/180</f>
        <v>0.83265268044929852</v>
      </c>
      <c r="AG31">
        <f>ACOS(-TAN(AF31)*TAN(AD31))</f>
        <v>1.2061994104792166</v>
      </c>
      <c r="AL31" s="6">
        <f>24*AG31/PI()</f>
        <v>9.2146847295502763</v>
      </c>
      <c r="AN31">
        <f>AN30+1</f>
        <v>6</v>
      </c>
      <c r="AO31" s="6">
        <f>MAX(0,I31)</f>
        <v>20.916666666666668</v>
      </c>
      <c r="AP31" s="6">
        <f>(AO31/5)^1.514</f>
        <v>8.729412602416911</v>
      </c>
      <c r="AS31" s="6">
        <f>IF(O31=2015,$AQ$2,IF(O31=2016,$AQ$14,IF(O31=2017,$AQ$26,IF(O31=2018,$AQ$38,IF(O31=2019,$AQ$50,$AQ$62)))))</f>
        <v>48.779643626707525</v>
      </c>
      <c r="AT31" s="6">
        <f>IF(O31=2015,$AR$2,IF(O31=2016,$AR$14,IF(O31=2017,$AR$26,IF(O31=2018,$AR$38,IF(O31=2019,$AR$50,$AR$62)))))</f>
        <v>1.2614118463797839</v>
      </c>
      <c r="AU31" s="6">
        <f>IF(T31*0.1&lt;0,0,IF(T31*0.1&lt;=26,(16*AL31/360)*(T31/AS31)^AT31,(AL31/360)*(-415.85+30.5332*0.1*T31-0.43*0.01*T31*T31)))</f>
        <v>0.35958737810458979</v>
      </c>
    </row>
    <row r="32" spans="1:47">
      <c r="A32">
        <v>2015</v>
      </c>
      <c r="B32">
        <v>1</v>
      </c>
      <c r="C32">
        <v>14</v>
      </c>
      <c r="D32" t="s">
        <v>52</v>
      </c>
      <c r="E32">
        <v>-45</v>
      </c>
      <c r="G32">
        <f>G31</f>
        <v>2017</v>
      </c>
      <c r="H32">
        <f>H20</f>
        <v>7</v>
      </c>
      <c r="I32">
        <f>AVERAGEIFS($E$2:$E$22000,$A$2:$A$22000,G32,$B$2:$B$22000,H32,$D$2:$D$22000,$D$165)*0.1</f>
        <v>21.532258064516128</v>
      </c>
      <c r="J32">
        <f>SUMIFS($E$2:$E$22000,$A$2:$A$22000,G32,$B$2:$B$22000,H32,$D$2:$D$22000,$D$338)*0.1</f>
        <v>21.1</v>
      </c>
      <c r="K32" s="6">
        <f>SUMIFS($Z$2:$Z$22000,$O$2:$O$22000,G32,$P$2:$P$22000,H32)</f>
        <v>168.4784195090877</v>
      </c>
      <c r="L32">
        <v>70.907520000000005</v>
      </c>
      <c r="M32">
        <f>SUMIFS($AU$2:$AU$22000,$O$2:$O$22000,G32,$P$2:$P$22000,H32)</f>
        <v>132.12587877547378</v>
      </c>
      <c r="O32">
        <v>2015</v>
      </c>
      <c r="P32">
        <v>1</v>
      </c>
      <c r="Q32">
        <v>31</v>
      </c>
      <c r="R32">
        <f>R31+1</f>
        <v>31</v>
      </c>
      <c r="S32" t="s">
        <v>51</v>
      </c>
      <c r="T32">
        <v>74</v>
      </c>
      <c r="U32" t="s">
        <v>50</v>
      </c>
      <c r="V32">
        <v>93</v>
      </c>
      <c r="W32" t="s">
        <v>52</v>
      </c>
      <c r="X32">
        <v>-7</v>
      </c>
      <c r="Y32">
        <f>0.0135*AB32*(AC32/AA32)*((0.1*(V32-X32))^0.5)*(17.8+0.5*0.1*(X32+V32))</f>
        <v>0.81872115226093867</v>
      </c>
      <c r="Z32">
        <f>IF(Y32&lt;0,0,Y32)</f>
        <v>0.81872115226093867</v>
      </c>
      <c r="AA32">
        <f>2.501-0.002361*(V32+X32)*0.1</f>
        <v>2.4806954000000001</v>
      </c>
      <c r="AB32">
        <v>0.17</v>
      </c>
      <c r="AC32">
        <f>37.6*AE32*(AG32*SIN(AF32)*SIN(AD32)+COS(AF32)*COS(AD32)*SIN(AG32))</f>
        <v>12.662938236929278</v>
      </c>
      <c r="AD32">
        <f>0.409*SIN(0.0172*R32-1.39)</f>
        <v>-0.30910211254157449</v>
      </c>
      <c r="AE32">
        <f>1+0.033*COS(0.0172*R32)</f>
        <v>1.0284191033175067</v>
      </c>
      <c r="AF32">
        <f>47.70748439*PI()/180</f>
        <v>0.83265268044929852</v>
      </c>
      <c r="AG32">
        <f>ACOS(-TAN(AF32)*TAN(AD32))</f>
        <v>1.2121150531171436</v>
      </c>
      <c r="AL32" s="6">
        <f>24*AG32/PI()</f>
        <v>9.2598769103850582</v>
      </c>
      <c r="AN32">
        <f>AN31+1</f>
        <v>7</v>
      </c>
      <c r="AO32" s="6">
        <f>MAX(0,I32)</f>
        <v>21.532258064516128</v>
      </c>
      <c r="AP32" s="6">
        <f>(AO32/5)^1.514</f>
        <v>9.1213061301744958</v>
      </c>
      <c r="AS32" s="6">
        <f>IF(O32=2015,$AQ$2,IF(O32=2016,$AQ$14,IF(O32=2017,$AQ$26,IF(O32=2018,$AQ$38,IF(O32=2019,$AQ$50,$AQ$62)))))</f>
        <v>48.779643626707525</v>
      </c>
      <c r="AT32" s="6">
        <f>IF(O32=2015,$AR$2,IF(O32=2016,$AR$14,IF(O32=2017,$AR$26,IF(O32=2018,$AR$38,IF(O32=2019,$AR$50,$AR$62)))))</f>
        <v>1.2614118463797839</v>
      </c>
      <c r="AU32" s="6">
        <f>IF(T32*0.1&lt;0,0,IF(T32*0.1&lt;=26,(16*AL32/360)*(T32/AS32)^AT32,(AL32/360)*(-415.85+30.5332*0.1*T32-0.43*0.01*T32*T32)))</f>
        <v>0.6961928068519877</v>
      </c>
    </row>
    <row r="33" spans="1:47">
      <c r="A33">
        <v>2015</v>
      </c>
      <c r="B33">
        <v>1</v>
      </c>
      <c r="C33">
        <v>15</v>
      </c>
      <c r="D33" t="s">
        <v>52</v>
      </c>
      <c r="E33">
        <v>-6</v>
      </c>
      <c r="G33">
        <f>G32</f>
        <v>2017</v>
      </c>
      <c r="H33">
        <f>H21</f>
        <v>8</v>
      </c>
      <c r="I33">
        <f>AVERAGEIFS($E$2:$E$22000,$A$2:$A$22000,G33,$B$2:$B$22000,H33,$D$2:$D$22000,$D$165)*0.1</f>
        <v>24.406451612903226</v>
      </c>
      <c r="J33">
        <f>SUMIFS($E$2:$E$22000,$A$2:$A$22000,G33,$B$2:$B$22000,H33,$D$2:$D$22000,$D$338)*0.1</f>
        <v>21.8</v>
      </c>
      <c r="K33" s="6">
        <f>SUMIFS($Z$2:$Z$22000,$O$2:$O$22000,G33,$P$2:$P$22000,H33)</f>
        <v>157.1641740366361</v>
      </c>
      <c r="L33">
        <v>39.521430000000002</v>
      </c>
      <c r="M33">
        <f>SUMIFS($AU$2:$AU$22000,$O$2:$O$22000,G33,$P$2:$P$22000,H33)</f>
        <v>117.69471641847645</v>
      </c>
      <c r="O33">
        <v>2015</v>
      </c>
      <c r="P33">
        <v>2</v>
      </c>
      <c r="Q33">
        <v>1</v>
      </c>
      <c r="R33">
        <f>R32+1</f>
        <v>32</v>
      </c>
      <c r="S33" t="s">
        <v>51</v>
      </c>
      <c r="T33">
        <v>40</v>
      </c>
      <c r="U33" t="s">
        <v>50</v>
      </c>
      <c r="V33">
        <v>49</v>
      </c>
      <c r="W33" t="s">
        <v>52</v>
      </c>
      <c r="X33">
        <v>-7</v>
      </c>
      <c r="Y33">
        <f>0.0135*AB33*(AC33/AA33)*((0.1*(V33-X33))^0.5)*(17.8+0.5*0.1*(X33+V33))</f>
        <v>0.55739985287260319</v>
      </c>
      <c r="Z33">
        <f>IF(Y33&lt;0,0,Y33)</f>
        <v>0.55739985287260319</v>
      </c>
      <c r="AA33">
        <f>2.501-0.002361*(V33+X33)*0.1</f>
        <v>2.4910837999999997</v>
      </c>
      <c r="AB33">
        <v>0.17</v>
      </c>
      <c r="AC33">
        <f>37.6*AE33*(AG33*SIN(AF33)*SIN(AD33)+COS(AF33)*COS(AD33)*SIN(AG33))</f>
        <v>12.847700601393655</v>
      </c>
      <c r="AD33">
        <f>0.409*SIN(0.0172*R33-1.39)</f>
        <v>-0.30444981478796312</v>
      </c>
      <c r="AE33">
        <f>1+0.033*COS(0.0172*R33)</f>
        <v>1.028126407506061</v>
      </c>
      <c r="AF33">
        <f>47.70748439*PI()/180</f>
        <v>0.83265268044929852</v>
      </c>
      <c r="AG33">
        <f>ACOS(-TAN(AF33)*TAN(AD33))</f>
        <v>1.2181181497309221</v>
      </c>
      <c r="AL33" s="6">
        <f>24*AG33/PI()</f>
        <v>9.3057371903822279</v>
      </c>
      <c r="AN33">
        <f>AN32+1</f>
        <v>8</v>
      </c>
      <c r="AO33" s="6">
        <f>MAX(0,I33)</f>
        <v>24.406451612903226</v>
      </c>
      <c r="AP33" s="6">
        <f>(AO33/5)^1.514</f>
        <v>11.026595498210071</v>
      </c>
      <c r="AS33" s="6">
        <f>IF(O33=2015,$AQ$2,IF(O33=2016,$AQ$14,IF(O33=2017,$AQ$26,IF(O33=2018,$AQ$38,IF(O33=2019,$AQ$50,$AQ$62)))))</f>
        <v>48.779643626707525</v>
      </c>
      <c r="AT33" s="6">
        <f>IF(O33=2015,$AR$2,IF(O33=2016,$AR$14,IF(O33=2017,$AR$26,IF(O33=2018,$AR$38,IF(O33=2019,$AR$50,$AR$62)))))</f>
        <v>1.2614118463797839</v>
      </c>
      <c r="AU33" s="6">
        <f>IF(T33*0.1&lt;0,0,IF(T33*0.1&lt;=26,(16*AL33/360)*(T33/AS33)^AT33,(AL33/360)*(-415.85+30.5332*0.1*T33-0.43*0.01*T33*T33)))</f>
        <v>0.32200418637651457</v>
      </c>
    </row>
    <row r="34" spans="1:47">
      <c r="A34">
        <v>2015</v>
      </c>
      <c r="B34">
        <v>1</v>
      </c>
      <c r="C34">
        <v>16</v>
      </c>
      <c r="D34" t="s">
        <v>52</v>
      </c>
      <c r="E34">
        <v>-5</v>
      </c>
      <c r="G34">
        <f>G33</f>
        <v>2017</v>
      </c>
      <c r="H34">
        <f>H22</f>
        <v>9</v>
      </c>
      <c r="I34">
        <f>AVERAGEIFS($E$2:$E$22000,$A$2:$A$22000,G34,$B$2:$B$22000,H34,$D$2:$D$22000,$D$165)*0.1</f>
        <v>18.380000000000003</v>
      </c>
      <c r="J34">
        <f>SUMIFS($E$2:$E$22000,$A$2:$A$22000,G34,$B$2:$B$22000,H34,$D$2:$D$22000,$D$338)*0.1</f>
        <v>21.3</v>
      </c>
      <c r="K34" s="6">
        <f>SUMIFS($Z$2:$Z$22000,$O$2:$O$22000,G34,$P$2:$P$22000,H34)</f>
        <v>100.75766094941837</v>
      </c>
      <c r="L34">
        <v>23.18608</v>
      </c>
      <c r="M34">
        <f>SUMIFS($AU$2:$AU$22000,$O$2:$O$22000,G34,$P$2:$P$22000,H34)</f>
        <v>88.634587341963169</v>
      </c>
      <c r="O34">
        <v>2015</v>
      </c>
      <c r="P34">
        <v>2</v>
      </c>
      <c r="Q34">
        <v>2</v>
      </c>
      <c r="R34">
        <f>R33+1</f>
        <v>33</v>
      </c>
      <c r="S34" t="s">
        <v>51</v>
      </c>
      <c r="T34">
        <v>12</v>
      </c>
      <c r="U34" t="s">
        <v>50</v>
      </c>
      <c r="V34">
        <v>30</v>
      </c>
      <c r="W34" t="s">
        <v>52</v>
      </c>
      <c r="X34">
        <v>-7</v>
      </c>
      <c r="Y34">
        <f>0.0135*AB34*(AC34/AA34)*((0.1*(V34-X34))^0.5)*(17.8+0.5*0.1*(X34+V34))</f>
        <v>0.43700160386828435</v>
      </c>
      <c r="Z34">
        <f>IF(Y34&lt;0,0,Y34)</f>
        <v>0.43700160386828435</v>
      </c>
      <c r="AA34">
        <f>2.501-0.002361*(V34+X34)*0.1</f>
        <v>2.4955696999999999</v>
      </c>
      <c r="AB34">
        <v>0.17</v>
      </c>
      <c r="AC34">
        <f>37.6*AE34*(AG34*SIN(AF34)*SIN(AD34)+COS(AF34)*COS(AD34)*SIN(AG34))</f>
        <v>13.03646877306303</v>
      </c>
      <c r="AD34">
        <f>0.409*SIN(0.0172*R34-1.39)</f>
        <v>-0.2997074508216101</v>
      </c>
      <c r="AE34">
        <f>1+0.033*COS(0.0172*R34)</f>
        <v>1.027825390983355</v>
      </c>
      <c r="AF34">
        <f>47.70748439*PI()/180</f>
        <v>0.83265268044929852</v>
      </c>
      <c r="AG34">
        <f>ACOS(-TAN(AF34)*TAN(AD34))</f>
        <v>1.2242058679161718</v>
      </c>
      <c r="AL34" s="6">
        <f>24*AG34/PI()</f>
        <v>9.3522439315662087</v>
      </c>
      <c r="AN34">
        <f>AN33+1</f>
        <v>9</v>
      </c>
      <c r="AO34" s="6">
        <f>MAX(0,I34)</f>
        <v>18.380000000000003</v>
      </c>
      <c r="AP34" s="6">
        <f>(AO34/5)^1.514</f>
        <v>7.1775877568861191</v>
      </c>
      <c r="AS34" s="6">
        <f>IF(O34=2015,$AQ$2,IF(O34=2016,$AQ$14,IF(O34=2017,$AQ$26,IF(O34=2018,$AQ$38,IF(O34=2019,$AQ$50,$AQ$62)))))</f>
        <v>48.779643626707525</v>
      </c>
      <c r="AT34" s="6">
        <f>IF(O34=2015,$AR$2,IF(O34=2016,$AR$14,IF(O34=2017,$AR$26,IF(O34=2018,$AR$38,IF(O34=2019,$AR$50,$AR$62)))))</f>
        <v>1.2614118463797839</v>
      </c>
      <c r="AU34" s="6">
        <f>IF(T34*0.1&lt;0,0,IF(T34*0.1&lt;=26,(16*AL34/360)*(T34/AS34)^AT34,(AL34/360)*(-415.85+30.5332*0.1*T34-0.43*0.01*T34*T34)))</f>
        <v>7.0869785317670242E-2</v>
      </c>
    </row>
    <row r="35" spans="1:47">
      <c r="A35">
        <v>2015</v>
      </c>
      <c r="B35">
        <v>1</v>
      </c>
      <c r="C35">
        <v>17</v>
      </c>
      <c r="D35" t="s">
        <v>52</v>
      </c>
      <c r="E35">
        <v>-8</v>
      </c>
      <c r="G35">
        <f>G34</f>
        <v>2017</v>
      </c>
      <c r="H35">
        <f>H23</f>
        <v>10</v>
      </c>
      <c r="I35">
        <f>AVERAGEIFS($E$2:$E$22000,$A$2:$A$22000,G35,$B$2:$B$22000,H35,$D$2:$D$22000,$D$165)*0.1</f>
        <v>9.3129032258064512</v>
      </c>
      <c r="J35">
        <f>SUMIFS($E$2:$E$22000,$A$2:$A$22000,G35,$B$2:$B$22000,H35,$D$2:$D$22000,$D$338)*0.1</f>
        <v>13.700000000000001</v>
      </c>
      <c r="K35" s="6">
        <f>SUMIFS($Z$2:$Z$22000,$O$2:$O$22000,G35,$P$2:$P$22000,H35)</f>
        <v>42.404232243254597</v>
      </c>
      <c r="L35">
        <v>18.566607000000001</v>
      </c>
      <c r="M35">
        <f>SUMIFS($AU$2:$AU$22000,$O$2:$O$22000,G35,$P$2:$P$22000,H35)</f>
        <v>33.547862490852275</v>
      </c>
      <c r="O35">
        <v>2015</v>
      </c>
      <c r="P35">
        <v>2</v>
      </c>
      <c r="Q35">
        <v>3</v>
      </c>
      <c r="R35">
        <f>R34+1</f>
        <v>34</v>
      </c>
      <c r="S35" t="s">
        <v>51</v>
      </c>
      <c r="T35">
        <v>7</v>
      </c>
      <c r="U35" t="s">
        <v>50</v>
      </c>
      <c r="V35">
        <v>14</v>
      </c>
      <c r="W35" t="s">
        <v>52</v>
      </c>
      <c r="X35">
        <v>-38</v>
      </c>
      <c r="Y35">
        <f>0.0135*AB35*(AC35/AA35)*((0.1*(V35-X35))^0.5)*(17.8+0.5*0.1*(X35+V35))</f>
        <v>0.45848963480890748</v>
      </c>
      <c r="Z35">
        <f>IF(Y35&lt;0,0,Y35)</f>
        <v>0.45848963480890748</v>
      </c>
      <c r="AA35">
        <f>2.501-0.002361*(V35+X35)*0.1</f>
        <v>2.5066663999999999</v>
      </c>
      <c r="AB35">
        <v>0.17</v>
      </c>
      <c r="AC35">
        <f>37.6*AE35*(AG35*SIN(AF35)*SIN(AD35)+COS(AF35)*COS(AD35)*SIN(AG35))</f>
        <v>13.229200903217372</v>
      </c>
      <c r="AD35">
        <f>0.409*SIN(0.0172*R35-1.39)</f>
        <v>-0.29487642358888344</v>
      </c>
      <c r="AE35">
        <f>1+0.033*COS(0.0172*R35)</f>
        <v>1.0275161427999213</v>
      </c>
      <c r="AF35">
        <f>47.70748439*PI()/180</f>
        <v>0.83265268044929852</v>
      </c>
      <c r="AG35">
        <f>ACOS(-TAN(AF35)*TAN(AD35))</f>
        <v>1.2303754147258226</v>
      </c>
      <c r="AL35" s="6">
        <f>24*AG35/PI()</f>
        <v>9.3993757973930609</v>
      </c>
      <c r="AN35">
        <f>AN34+1</f>
        <v>10</v>
      </c>
      <c r="AO35" s="6">
        <f>MAX(0,I35)</f>
        <v>9.3129032258064512</v>
      </c>
      <c r="AP35" s="6">
        <f>(AO35/5)^1.514</f>
        <v>2.5642138391901259</v>
      </c>
      <c r="AS35" s="6">
        <f>IF(O35=2015,$AQ$2,IF(O35=2016,$AQ$14,IF(O35=2017,$AQ$26,IF(O35=2018,$AQ$38,IF(O35=2019,$AQ$50,$AQ$62)))))</f>
        <v>48.779643626707525</v>
      </c>
      <c r="AT35" s="6">
        <f>IF(O35=2015,$AR$2,IF(O35=2016,$AR$14,IF(O35=2017,$AR$26,IF(O35=2018,$AR$38,IF(O35=2019,$AR$50,$AR$62)))))</f>
        <v>1.2614118463797839</v>
      </c>
      <c r="AU35" s="6">
        <f>IF(T35*0.1&lt;0,0,IF(T35*0.1&lt;=26,(16*AL35/360)*(T35/AS35)^AT35,(AL35/360)*(-415.85+30.5332*0.1*T35-0.43*0.01*T35*T35)))</f>
        <v>3.6088512007160102E-2</v>
      </c>
    </row>
    <row r="36" spans="1:47">
      <c r="A36">
        <v>2015</v>
      </c>
      <c r="B36">
        <v>1</v>
      </c>
      <c r="C36">
        <v>18</v>
      </c>
      <c r="D36" t="s">
        <v>52</v>
      </c>
      <c r="E36">
        <v>4</v>
      </c>
      <c r="G36">
        <f>G35</f>
        <v>2017</v>
      </c>
      <c r="H36">
        <f>H24</f>
        <v>11</v>
      </c>
      <c r="I36">
        <f>AVERAGEIFS($E$2:$E$22000,$A$2:$A$22000,G36,$B$2:$B$22000,H36,$D$2:$D$22000,$D$165)*0.1</f>
        <v>3.7600000000000002</v>
      </c>
      <c r="J36">
        <f>SUMIFS($E$2:$E$22000,$A$2:$A$22000,G36,$B$2:$B$22000,H36,$D$2:$D$22000,$D$338)*0.1</f>
        <v>25.3</v>
      </c>
      <c r="K36" s="6">
        <f>SUMIFS($Z$2:$Z$22000,$O$2:$O$22000,G36,$P$2:$P$22000,H36)</f>
        <v>16.055864057667716</v>
      </c>
      <c r="L36">
        <v>7.9240613</v>
      </c>
      <c r="M36">
        <f>SUMIFS($AU$2:$AU$22000,$O$2:$O$22000,G36,$P$2:$P$22000,H36)</f>
        <v>10.125768701733946</v>
      </c>
      <c r="O36">
        <v>2015</v>
      </c>
      <c r="P36">
        <v>2</v>
      </c>
      <c r="Q36">
        <v>4</v>
      </c>
      <c r="R36">
        <f>R35+1</f>
        <v>35</v>
      </c>
      <c r="S36" t="s">
        <v>51</v>
      </c>
      <c r="T36">
        <v>-2</v>
      </c>
      <c r="U36" t="s">
        <v>50</v>
      </c>
      <c r="V36">
        <v>28</v>
      </c>
      <c r="W36" t="s">
        <v>52</v>
      </c>
      <c r="X36">
        <v>-38</v>
      </c>
      <c r="Y36">
        <f>0.0135*AB36*(AC36/AA36)*((0.1*(V36-X36))^0.5)*(17.8+0.5*0.1*(X36+V36))</f>
        <v>0.54704010147117643</v>
      </c>
      <c r="Z36">
        <f>IF(Y36&lt;0,0,Y36)</f>
        <v>0.54704010147117643</v>
      </c>
      <c r="AA36">
        <f>2.501-0.002361*(V36+X36)*0.1</f>
        <v>2.5033609999999999</v>
      </c>
      <c r="AB36">
        <v>0.17</v>
      </c>
      <c r="AC36">
        <f>37.6*AE36*(AG36*SIN(AF36)*SIN(AD36)+COS(AF36)*COS(AD36)*SIN(AG36))</f>
        <v>13.425852923150158</v>
      </c>
      <c r="AD36">
        <f>0.409*SIN(0.0172*R36-1.39)</f>
        <v>-0.28995816226564514</v>
      </c>
      <c r="AE36">
        <f>1+0.033*COS(0.0172*R36)</f>
        <v>1.0271987544414871</v>
      </c>
      <c r="AF36">
        <f>47.70748439*PI()/180</f>
        <v>0.83265268044929852</v>
      </c>
      <c r="AG36">
        <f>ACOS(-TAN(AF36)*TAN(AD36))</f>
        <v>1.2366240389893153</v>
      </c>
      <c r="AL36" s="6">
        <f>24*AG36/PI()</f>
        <v>9.4471117704678829</v>
      </c>
      <c r="AN36">
        <f>AN35+1</f>
        <v>11</v>
      </c>
      <c r="AO36" s="6">
        <f>MAX(0,I36)</f>
        <v>3.7600000000000002</v>
      </c>
      <c r="AP36" s="6">
        <f>(AO36/5)^1.514</f>
        <v>0.64952191771650791</v>
      </c>
      <c r="AS36" s="6">
        <f>IF(O36=2015,$AQ$2,IF(O36=2016,$AQ$14,IF(O36=2017,$AQ$26,IF(O36=2018,$AQ$38,IF(O36=2019,$AQ$50,$AQ$62)))))</f>
        <v>48.779643626707525</v>
      </c>
      <c r="AT36" s="6">
        <f>IF(O36=2015,$AR$2,IF(O36=2016,$AR$14,IF(O36=2017,$AR$26,IF(O36=2018,$AR$38,IF(O36=2019,$AR$50,$AR$62)))))</f>
        <v>1.2614118463797839</v>
      </c>
      <c r="AU36" s="6">
        <f>IF(T36*0.1&lt;0,0,IF(T36*0.1&lt;=26,(16*AL36/360)*(T36/AS36)^AT36,(AL36/360)*(-415.85+30.5332*0.1*T36-0.43*0.01*T36*T36)))</f>
        <v>0</v>
      </c>
    </row>
    <row r="37" spans="1:47">
      <c r="A37">
        <v>2015</v>
      </c>
      <c r="B37">
        <v>1</v>
      </c>
      <c r="C37">
        <v>20</v>
      </c>
      <c r="D37" t="s">
        <v>52</v>
      </c>
      <c r="E37">
        <v>7</v>
      </c>
      <c r="G37">
        <f>G36</f>
        <v>2017</v>
      </c>
      <c r="H37">
        <f>H25</f>
        <v>12</v>
      </c>
      <c r="I37">
        <f>AVERAGEIFS($E$2:$E$22000,$A$2:$A$22000,G37,$B$2:$B$22000,H37,$D$2:$D$22000,$D$165)*0.1</f>
        <v>4.0354838709677416</v>
      </c>
      <c r="J37">
        <f>SUMIFS($E$2:$E$22000,$A$2:$A$22000,G37,$B$2:$B$22000,H37,$D$2:$D$22000,$D$338)*0.1</f>
        <v>58.900000000000006</v>
      </c>
      <c r="K37" s="6">
        <f>SUMIFS($Z$2:$Z$22000,$O$2:$O$22000,G37,$P$2:$P$22000,H37)</f>
        <v>13.612386732658974</v>
      </c>
      <c r="L37">
        <v>5.8946909999999999</v>
      </c>
      <c r="M37">
        <f>SUMIFS($AU$2:$AU$22000,$O$2:$O$22000,G37,$P$2:$P$22000,H37)</f>
        <v>10.322921499714598</v>
      </c>
      <c r="O37">
        <v>2015</v>
      </c>
      <c r="P37">
        <v>2</v>
      </c>
      <c r="Q37">
        <v>5</v>
      </c>
      <c r="R37">
        <f>R36+1</f>
        <v>36</v>
      </c>
      <c r="S37" t="s">
        <v>51</v>
      </c>
      <c r="T37">
        <v>9</v>
      </c>
      <c r="U37" t="s">
        <v>50</v>
      </c>
      <c r="V37">
        <v>25</v>
      </c>
      <c r="W37" t="s">
        <v>52</v>
      </c>
      <c r="X37">
        <v>0</v>
      </c>
      <c r="Y37">
        <f>0.0135*AB37*(AC37/AA37)*((0.1*(V37-X37))^0.5)*(17.8+0.5*0.1*(X37+V37))</f>
        <v>0.37752055448299493</v>
      </c>
      <c r="Z37">
        <f>IF(Y37&lt;0,0,Y37)</f>
        <v>0.37752055448299493</v>
      </c>
      <c r="AA37">
        <f>2.501-0.002361*(V37+X37)*0.1</f>
        <v>2.4950975</v>
      </c>
      <c r="AB37">
        <v>0.17</v>
      </c>
      <c r="AC37">
        <f>37.6*AE37*(AG37*SIN(AF37)*SIN(AD37)+COS(AF37)*COS(AD37)*SIN(AG37))</f>
        <v>13.626378527237398</v>
      </c>
      <c r="AD37">
        <f>0.409*SIN(0.0172*R37-1.39)</f>
        <v>-0.28495412183445434</v>
      </c>
      <c r="AE37">
        <f>1+0.033*COS(0.0172*R37)</f>
        <v>1.0268733198019095</v>
      </c>
      <c r="AF37">
        <f>47.70748439*PI()/180</f>
        <v>0.83265268044929852</v>
      </c>
      <c r="AG37">
        <f>ACOS(-TAN(AF37)*TAN(AD37))</f>
        <v>1.2429490333882538</v>
      </c>
      <c r="AL37" s="6">
        <f>24*AG37/PI()</f>
        <v>9.495431168401625</v>
      </c>
      <c r="AN37">
        <f>AN36+1</f>
        <v>12</v>
      </c>
      <c r="AO37" s="6">
        <f>MAX(0,I37)</f>
        <v>4.0354838709677416</v>
      </c>
      <c r="AP37" s="6">
        <f>(AO37/5)^1.514</f>
        <v>0.72291190337956746</v>
      </c>
      <c r="AS37" s="6">
        <f>IF(O37=2015,$AQ$2,IF(O37=2016,$AQ$14,IF(O37=2017,$AQ$26,IF(O37=2018,$AQ$38,IF(O37=2019,$AQ$50,$AQ$62)))))</f>
        <v>48.779643626707525</v>
      </c>
      <c r="AT37" s="6">
        <f>IF(O37=2015,$AR$2,IF(O37=2016,$AR$14,IF(O37=2017,$AR$26,IF(O37=2018,$AR$38,IF(O37=2019,$AR$50,$AR$62)))))</f>
        <v>1.2614118463797839</v>
      </c>
      <c r="AU37" s="6">
        <f>IF(T37*0.1&lt;0,0,IF(T37*0.1&lt;=26,(16*AL37/360)*(T37/AS37)^AT37,(AL37/360)*(-415.85+30.5332*0.1*T37-0.43*0.01*T37*T37)))</f>
        <v>5.0056534440325325E-2</v>
      </c>
    </row>
    <row r="38" spans="1:47">
      <c r="A38">
        <v>2015</v>
      </c>
      <c r="B38">
        <v>1</v>
      </c>
      <c r="C38">
        <v>21</v>
      </c>
      <c r="D38" t="s">
        <v>52</v>
      </c>
      <c r="E38">
        <v>6</v>
      </c>
      <c r="G38">
        <f>G26+1</f>
        <v>2018</v>
      </c>
      <c r="H38">
        <f>H26</f>
        <v>1</v>
      </c>
      <c r="I38">
        <f>AVERAGEIFS($E$2:$E$22000,$A$2:$A$22000,G38,$B$2:$B$22000,H38,$D$2:$D$22000,$D$165)*0.1</f>
        <v>-2.3548387096774195</v>
      </c>
      <c r="J38">
        <f>SUMIFS($E$2:$E$22000,$A$2:$A$22000,G38,$B$2:$B$22000,H38,$D$2:$D$22000,$D$338)*0.1</f>
        <v>9.1</v>
      </c>
      <c r="K38" s="6">
        <f>SUMIFS($Z$2:$Z$22000,$O$2:$O$22000,G38,$P$2:$P$22000,H38)</f>
        <v>10.263818007333786</v>
      </c>
      <c r="L38">
        <v>4.5990986999999999</v>
      </c>
      <c r="M38">
        <f>SUMIFS($AU$2:$AU$22000,$O$2:$O$22000,G38,$P$2:$P$22000,H38)</f>
        <v>2.2168972354310017</v>
      </c>
      <c r="O38">
        <v>2015</v>
      </c>
      <c r="P38">
        <v>2</v>
      </c>
      <c r="Q38">
        <v>6</v>
      </c>
      <c r="R38">
        <f>R37+1</f>
        <v>37</v>
      </c>
      <c r="S38" t="s">
        <v>51</v>
      </c>
      <c r="T38">
        <v>-17</v>
      </c>
      <c r="U38" t="s">
        <v>50</v>
      </c>
      <c r="V38">
        <v>38</v>
      </c>
      <c r="W38" t="s">
        <v>52</v>
      </c>
      <c r="X38">
        <v>-69</v>
      </c>
      <c r="Y38">
        <f>0.0135*AB38*(AC38/AA38)*((0.1*(V38-X38))^0.5)*(17.8+0.5*0.1*(X38+V38))</f>
        <v>0.67265168696790156</v>
      </c>
      <c r="Z38">
        <f>IF(Y38&lt;0,0,Y38)</f>
        <v>0.67265168696790156</v>
      </c>
      <c r="AA38">
        <f>2.501-0.002361*(V38+X38)*0.1</f>
        <v>2.5083191</v>
      </c>
      <c r="AB38">
        <v>0.17</v>
      </c>
      <c r="AC38">
        <f>37.6*AE38*(AG38*SIN(AF38)*SIN(AD38)+COS(AF38)*COS(AD38)*SIN(AG38))</f>
        <v>13.830729160397727</v>
      </c>
      <c r="AD38">
        <f>0.409*SIN(0.0172*R38-1.39)</f>
        <v>-0.27986578265413603</v>
      </c>
      <c r="AE38">
        <f>1+0.033*COS(0.0172*R38)</f>
        <v>1.0265399351553988</v>
      </c>
      <c r="AF38">
        <f>47.70748439*PI()/180</f>
        <v>0.83265268044929852</v>
      </c>
      <c r="AG38">
        <f>ACOS(-TAN(AF38)*TAN(AD38))</f>
        <v>1.2493477362949985</v>
      </c>
      <c r="AL38" s="6">
        <f>24*AG38/PI()</f>
        <v>9.5443136578569003</v>
      </c>
      <c r="AM38" s="6">
        <v>2018</v>
      </c>
      <c r="AN38" s="6">
        <v>1</v>
      </c>
      <c r="AO38" s="6">
        <f>MAX(0,I38)</f>
        <v>0</v>
      </c>
      <c r="AP38" s="6">
        <f>(AO38/5)^1.514</f>
        <v>0</v>
      </c>
      <c r="AQ38" s="6">
        <f>SUM(AP38:AP49)</f>
        <v>53.201105369070518</v>
      </c>
      <c r="AR38" s="6">
        <f>(0.000000675*AQ38^3)-(0.0000771*AQ38^2)+(0.01792*AQ38)+0.49239</f>
        <v>1.3291734899533318</v>
      </c>
      <c r="AS38" s="6">
        <f>IF(O38=2015,$AQ$2,IF(O38=2016,$AQ$14,IF(O38=2017,$AQ$26,IF(O38=2018,$AQ$38,IF(O38=2019,$AQ$50,$AQ$62)))))</f>
        <v>48.779643626707525</v>
      </c>
      <c r="AT38" s="6">
        <f>IF(O38=2015,$AR$2,IF(O38=2016,$AR$14,IF(O38=2017,$AR$26,IF(O38=2018,$AR$38,IF(O38=2019,$AR$50,$AR$62)))))</f>
        <v>1.2614118463797839</v>
      </c>
      <c r="AU38" s="6">
        <f>IF(T38*0.1&lt;0,0,IF(T38*0.1&lt;=26,(16*AL38/360)*(T38/AS38)^AT38,(AL38/360)*(-415.85+30.5332*0.1*T38-0.43*0.01*T38*T38)))</f>
        <v>0</v>
      </c>
    </row>
    <row r="39" spans="1:47">
      <c r="A39">
        <v>2015</v>
      </c>
      <c r="B39">
        <v>1</v>
      </c>
      <c r="C39">
        <v>22</v>
      </c>
      <c r="D39" t="s">
        <v>52</v>
      </c>
      <c r="E39">
        <v>5</v>
      </c>
      <c r="G39">
        <f>G38</f>
        <v>2018</v>
      </c>
      <c r="H39">
        <f>H27</f>
        <v>2</v>
      </c>
      <c r="I39">
        <f>AVERAGEIFS($E$2:$E$22000,$A$2:$A$22000,G39,$B$2:$B$22000,H39,$D$2:$D$22000,$D$165)*0.1</f>
        <v>-2.0321428571428575</v>
      </c>
      <c r="J39">
        <f>SUMIFS($E$2:$E$22000,$A$2:$A$22000,G39,$B$2:$B$22000,H39,$D$2:$D$22000,$D$338)*0.1</f>
        <v>14.600000000000001</v>
      </c>
      <c r="K39" s="6">
        <f>SUMIFS($Z$2:$Z$22000,$O$2:$O$22000,G39,$P$2:$P$22000,H39)</f>
        <v>13.534663271657156</v>
      </c>
      <c r="L39">
        <v>12.050955999999999</v>
      </c>
      <c r="M39">
        <f>SUMIFS($AU$2:$AU$22000,$O$2:$O$22000,G39,$P$2:$P$22000,H39)</f>
        <v>0.98611945591863925</v>
      </c>
      <c r="O39">
        <v>2015</v>
      </c>
      <c r="P39">
        <v>2</v>
      </c>
      <c r="Q39">
        <v>7</v>
      </c>
      <c r="R39">
        <f>R38+1</f>
        <v>38</v>
      </c>
      <c r="S39" t="s">
        <v>51</v>
      </c>
      <c r="T39">
        <v>-35</v>
      </c>
      <c r="U39" t="s">
        <v>50</v>
      </c>
      <c r="V39">
        <v>38</v>
      </c>
      <c r="W39" t="s">
        <v>52</v>
      </c>
      <c r="X39">
        <v>-69</v>
      </c>
      <c r="Y39">
        <f>0.0135*AB39*(AC39/AA39)*((0.1*(V39-X39))^0.5)*(17.8+0.5*0.1*(X39+V39))</f>
        <v>0.68277375136075191</v>
      </c>
      <c r="Z39">
        <f>IF(Y39&lt;0,0,Y39)</f>
        <v>0.68277375136075191</v>
      </c>
      <c r="AA39">
        <f>2.501-0.002361*(V39+X39)*0.1</f>
        <v>2.5083191</v>
      </c>
      <c r="AB39">
        <v>0.17</v>
      </c>
      <c r="AC39">
        <f>37.6*AE39*(AG39*SIN(AF39)*SIN(AD39)+COS(AF39)*COS(AD39)*SIN(AG39))</f>
        <v>14.038854009965373</v>
      </c>
      <c r="AD39">
        <f>0.409*SIN(0.0172*R39-1.39)</f>
        <v>-0.27469465002184201</v>
      </c>
      <c r="AE39">
        <f>1+0.033*COS(0.0172*R39)</f>
        <v>1.0261986991280374</v>
      </c>
      <c r="AF39">
        <f>47.70748439*PI()/180</f>
        <v>0.83265268044929852</v>
      </c>
      <c r="AG39">
        <f>ACOS(-TAN(AF39)*TAN(AD39))</f>
        <v>1.2558175333812649</v>
      </c>
      <c r="AL39" s="6">
        <f>24*AG39/PI()</f>
        <v>9.5937392668367814</v>
      </c>
      <c r="AN39">
        <f>AN38+1</f>
        <v>2</v>
      </c>
      <c r="AO39" s="6">
        <f>MAX(0,I39)</f>
        <v>0</v>
      </c>
      <c r="AP39" s="6">
        <f>(AO39/5)^1.514</f>
        <v>0</v>
      </c>
      <c r="AS39" s="6">
        <f>IF(O39=2015,$AQ$2,IF(O39=2016,$AQ$14,IF(O39=2017,$AQ$26,IF(O39=2018,$AQ$38,IF(O39=2019,$AQ$50,$AQ$62)))))</f>
        <v>48.779643626707525</v>
      </c>
      <c r="AT39" s="6">
        <f>IF(O39=2015,$AR$2,IF(O39=2016,$AR$14,IF(O39=2017,$AR$26,IF(O39=2018,$AR$38,IF(O39=2019,$AR$50,$AR$62)))))</f>
        <v>1.2614118463797839</v>
      </c>
      <c r="AU39" s="6">
        <f>IF(T39*0.1&lt;0,0,IF(T39*0.1&lt;=26,(16*AL39/360)*(T39/AS39)^AT39,(AL39/360)*(-415.85+30.5332*0.1*T39-0.43*0.01*T39*T39)))</f>
        <v>0</v>
      </c>
    </row>
    <row r="40" spans="1:47">
      <c r="A40">
        <v>2015</v>
      </c>
      <c r="B40">
        <v>1</v>
      </c>
      <c r="C40">
        <v>25</v>
      </c>
      <c r="D40" t="s">
        <v>52</v>
      </c>
      <c r="E40">
        <v>-32</v>
      </c>
      <c r="G40">
        <f>G39</f>
        <v>2018</v>
      </c>
      <c r="H40">
        <f>H28</f>
        <v>3</v>
      </c>
      <c r="I40">
        <f>AVERAGEIFS($E$2:$E$22000,$A$2:$A$22000,G40,$B$2:$B$22000,H40,$D$2:$D$22000,$D$165)*0.1</f>
        <v>-1.3580645161290323</v>
      </c>
      <c r="J40">
        <f>SUMIFS($E$2:$E$22000,$A$2:$A$22000,G40,$B$2:$B$22000,H40,$D$2:$D$22000,$D$338)*0.1</f>
        <v>76</v>
      </c>
      <c r="K40" s="6">
        <f>SUMIFS($Z$2:$Z$22000,$O$2:$O$22000,G40,$P$2:$P$22000,H40)</f>
        <v>28.894973190517579</v>
      </c>
      <c r="L40">
        <v>23.439647999999998</v>
      </c>
      <c r="M40">
        <f>SUMIFS($AU$2:$AU$22000,$O$2:$O$22000,G40,$P$2:$P$22000,H40)</f>
        <v>3.2464217215029425</v>
      </c>
      <c r="O40">
        <v>2015</v>
      </c>
      <c r="P40">
        <v>2</v>
      </c>
      <c r="Q40">
        <v>8</v>
      </c>
      <c r="R40">
        <f>R39+1</f>
        <v>39</v>
      </c>
      <c r="S40" t="s">
        <v>51</v>
      </c>
      <c r="T40">
        <v>-2</v>
      </c>
      <c r="U40" t="s">
        <v>50</v>
      </c>
      <c r="V40">
        <v>38</v>
      </c>
      <c r="W40" t="s">
        <v>52</v>
      </c>
      <c r="X40">
        <v>-24</v>
      </c>
      <c r="Y40">
        <f>0.0135*AB40*(AC40/AA40)*((0.1*(V40-X40))^0.5)*(17.8+0.5*0.1*(X40+V40))</f>
        <v>0.6031802678169681</v>
      </c>
      <c r="Z40">
        <f>IF(Y40&lt;0,0,Y40)</f>
        <v>0.6031802678169681</v>
      </c>
      <c r="AA40">
        <f>2.501-0.002361*(V40+X40)*0.1</f>
        <v>2.4976946</v>
      </c>
      <c r="AB40">
        <v>0.17</v>
      </c>
      <c r="AC40">
        <f>37.6*AE40*(AG40*SIN(AF40)*SIN(AD40)+COS(AF40)*COS(AD40)*SIN(AG40))</f>
        <v>14.250700001983674</v>
      </c>
      <c r="AD40">
        <f>0.409*SIN(0.0172*R40-1.39)</f>
        <v>-0.26944225372773539</v>
      </c>
      <c r="AE40">
        <f>1+0.033*COS(0.0172*R40)</f>
        <v>1.0258497126686026</v>
      </c>
      <c r="AF40">
        <f>47.70748439*PI()/180</f>
        <v>0.83265268044929852</v>
      </c>
      <c r="AG40">
        <f>ACOS(-TAN(AF40)*TAN(AD40))</f>
        <v>1.262355859004259</v>
      </c>
      <c r="AL40" s="6">
        <f>24*AG40/PI()</f>
        <v>9.6436883952740864</v>
      </c>
      <c r="AN40">
        <f>AN39+1</f>
        <v>3</v>
      </c>
      <c r="AO40" s="6">
        <f>MAX(0,I40)</f>
        <v>0</v>
      </c>
      <c r="AP40" s="6">
        <f>(AO40/5)^1.514</f>
        <v>0</v>
      </c>
      <c r="AS40" s="6">
        <f>IF(O40=2015,$AQ$2,IF(O40=2016,$AQ$14,IF(O40=2017,$AQ$26,IF(O40=2018,$AQ$38,IF(O40=2019,$AQ$50,$AQ$62)))))</f>
        <v>48.779643626707525</v>
      </c>
      <c r="AT40" s="6">
        <f>IF(O40=2015,$AR$2,IF(O40=2016,$AR$14,IF(O40=2017,$AR$26,IF(O40=2018,$AR$38,IF(O40=2019,$AR$50,$AR$62)))))</f>
        <v>1.2614118463797839</v>
      </c>
      <c r="AU40" s="6">
        <f>IF(T40*0.1&lt;0,0,IF(T40*0.1&lt;=26,(16*AL40/360)*(T40/AS40)^AT40,(AL40/360)*(-415.85+30.5332*0.1*T40-0.43*0.01*T40*T40)))</f>
        <v>0</v>
      </c>
    </row>
    <row r="41" spans="1:47">
      <c r="A41">
        <v>2015</v>
      </c>
      <c r="B41">
        <v>1</v>
      </c>
      <c r="C41">
        <v>26</v>
      </c>
      <c r="D41" t="s">
        <v>52</v>
      </c>
      <c r="E41">
        <v>-9</v>
      </c>
      <c r="G41">
        <f>G40</f>
        <v>2018</v>
      </c>
      <c r="H41">
        <f>H29</f>
        <v>4</v>
      </c>
      <c r="I41">
        <f>AVERAGEIFS($E$2:$E$22000,$A$2:$A$22000,G41,$B$2:$B$22000,H41,$D$2:$D$22000,$D$165)*0.1</f>
        <v>13.333333333333336</v>
      </c>
      <c r="J41">
        <f>SUMIFS($E$2:$E$22000,$A$2:$A$22000,G41,$B$2:$B$22000,H41,$D$2:$D$22000,$D$338)*0.1</f>
        <v>3.6</v>
      </c>
      <c r="K41" s="6">
        <f>SUMIFS($Z$2:$Z$22000,$O$2:$O$22000,G41,$P$2:$P$22000,H41)</f>
        <v>107.51738366955961</v>
      </c>
      <c r="L41">
        <v>73.00967</v>
      </c>
      <c r="M41">
        <f>SUMIFS($AU$2:$AU$22000,$O$2:$O$22000,G41,$P$2:$P$22000,H41)</f>
        <v>61.702416253645971</v>
      </c>
      <c r="O41">
        <v>2015</v>
      </c>
      <c r="P41">
        <v>2</v>
      </c>
      <c r="Q41">
        <v>9</v>
      </c>
      <c r="R41">
        <f>R40+1</f>
        <v>40</v>
      </c>
      <c r="S41" t="s">
        <v>51</v>
      </c>
      <c r="T41">
        <v>-33</v>
      </c>
      <c r="U41" t="s">
        <v>50</v>
      </c>
      <c r="V41">
        <v>-8</v>
      </c>
      <c r="W41" t="s">
        <v>52</v>
      </c>
      <c r="X41">
        <v>-80</v>
      </c>
      <c r="Y41">
        <f>0.0135*AB41*(AC41/AA41)*((0.1*(V41-X41))^0.5)*(17.8+0.5*0.1*(X41+V41))</f>
        <v>0.47337128615178037</v>
      </c>
      <c r="Z41">
        <f>IF(Y41&lt;0,0,Y41)</f>
        <v>0.47337128615178037</v>
      </c>
      <c r="AA41">
        <f>2.501-0.002361*(V41+X41)*0.1</f>
        <v>2.5217768</v>
      </c>
      <c r="AB41">
        <v>0.17</v>
      </c>
      <c r="AC41">
        <f>37.6*AE41*(AG41*SIN(AF41)*SIN(AD41)+COS(AF41)*COS(AD41)*SIN(AG41))</f>
        <v>14.466211801914406</v>
      </c>
      <c r="AD41">
        <f>0.409*SIN(0.0172*R41-1.39)</f>
        <v>-0.26411014760242796</v>
      </c>
      <c r="AE41">
        <f>1+0.033*COS(0.0172*R41)</f>
        <v>1.0254930790187036</v>
      </c>
      <c r="AF41">
        <f>47.70748439*PI()/180</f>
        <v>0.83265268044929852</v>
      </c>
      <c r="AG41">
        <f>ACOS(-TAN(AF41)*TAN(AD41))</f>
        <v>1.2689601973782816</v>
      </c>
      <c r="AL41" s="6">
        <f>24*AG41/PI()</f>
        <v>9.6941418239817931</v>
      </c>
      <c r="AN41">
        <f>AN40+1</f>
        <v>4</v>
      </c>
      <c r="AO41" s="6">
        <f>MAX(0,I41)</f>
        <v>13.333333333333336</v>
      </c>
      <c r="AP41" s="6">
        <f>(AO41/5)^1.514</f>
        <v>4.4148571991513688</v>
      </c>
      <c r="AS41" s="6">
        <f>IF(O41=2015,$AQ$2,IF(O41=2016,$AQ$14,IF(O41=2017,$AQ$26,IF(O41=2018,$AQ$38,IF(O41=2019,$AQ$50,$AQ$62)))))</f>
        <v>48.779643626707525</v>
      </c>
      <c r="AT41" s="6">
        <f>IF(O41=2015,$AR$2,IF(O41=2016,$AR$14,IF(O41=2017,$AR$26,IF(O41=2018,$AR$38,IF(O41=2019,$AR$50,$AR$62)))))</f>
        <v>1.2614118463797839</v>
      </c>
      <c r="AU41" s="6">
        <f>IF(T41*0.1&lt;0,0,IF(T41*0.1&lt;=26,(16*AL41/360)*(T41/AS41)^AT41,(AL41/360)*(-415.85+30.5332*0.1*T41-0.43*0.01*T41*T41)))</f>
        <v>0</v>
      </c>
    </row>
    <row r="42" spans="1:47">
      <c r="A42">
        <v>2015</v>
      </c>
      <c r="B42">
        <v>1</v>
      </c>
      <c r="C42">
        <v>28</v>
      </c>
      <c r="D42" t="s">
        <v>52</v>
      </c>
      <c r="E42">
        <v>-17</v>
      </c>
      <c r="G42">
        <f>G41</f>
        <v>2018</v>
      </c>
      <c r="H42">
        <f>H30</f>
        <v>5</v>
      </c>
      <c r="I42">
        <f>AVERAGEIFS($E$2:$E$22000,$A$2:$A$22000,G42,$B$2:$B$22000,H42,$D$2:$D$22000,$D$165)*0.1</f>
        <v>18.812903225806451</v>
      </c>
      <c r="J42">
        <f>SUMIFS($E$2:$E$22000,$A$2:$A$22000,G42,$B$2:$B$22000,H42,$D$2:$D$22000,$D$338)*0.1</f>
        <v>10.200000000000001</v>
      </c>
      <c r="K42" s="6">
        <f>SUMIFS($Z$2:$Z$22000,$O$2:$O$22000,G42,$P$2:$P$22000,H42)</f>
        <v>154.37523544084837</v>
      </c>
      <c r="L42">
        <v>92.432609999999997</v>
      </c>
      <c r="M42">
        <f>SUMIFS($AU$2:$AU$22000,$O$2:$O$22000,G42,$P$2:$P$22000,H42)</f>
        <v>110.8097158568788</v>
      </c>
      <c r="O42">
        <v>2015</v>
      </c>
      <c r="P42">
        <v>2</v>
      </c>
      <c r="Q42">
        <v>10</v>
      </c>
      <c r="R42">
        <f>R41+1</f>
        <v>41</v>
      </c>
      <c r="S42" t="s">
        <v>51</v>
      </c>
      <c r="T42">
        <v>-46</v>
      </c>
      <c r="U42" t="s">
        <v>50</v>
      </c>
      <c r="V42">
        <v>-15</v>
      </c>
      <c r="W42" t="s">
        <v>52</v>
      </c>
      <c r="X42">
        <v>-80</v>
      </c>
      <c r="Y42">
        <f>0.0135*AB42*(AC42/AA42)*((0.1*(V42-X42))^0.5)*(17.8+0.5*0.1*(X42+V42))</f>
        <v>0.44436768403871946</v>
      </c>
      <c r="Z42">
        <f>IF(Y42&lt;0,0,Y42)</f>
        <v>0.44436768403871946</v>
      </c>
      <c r="AA42">
        <f>2.501-0.002361*(V42+X42)*0.1</f>
        <v>2.5234294999999998</v>
      </c>
      <c r="AB42">
        <v>0.17</v>
      </c>
      <c r="AC42">
        <f>37.6*AE42*(AG42*SIN(AF42)*SIN(AD42)+COS(AF42)*COS(AD42)*SIN(AG42))</f>
        <v>14.685331819745166</v>
      </c>
      <c r="AD42">
        <f>0.409*SIN(0.0172*R42-1.39)</f>
        <v>-0.25869990905730694</v>
      </c>
      <c r="AE42">
        <f>1+0.033*COS(0.0172*R42)</f>
        <v>1.025128903682238</v>
      </c>
      <c r="AF42">
        <f>47.70748439*PI()/180</f>
        <v>0.83265268044929852</v>
      </c>
      <c r="AG42">
        <f>ACOS(-TAN(AF42)*TAN(AD42))</f>
        <v>1.2756280835400238</v>
      </c>
      <c r="AL42" s="6">
        <f>24*AG42/PI()</f>
        <v>9.7450807220273283</v>
      </c>
      <c r="AN42">
        <f>AN41+1</f>
        <v>5</v>
      </c>
      <c r="AO42" s="6">
        <f>MAX(0,I42)</f>
        <v>18.812903225806451</v>
      </c>
      <c r="AP42" s="6">
        <f>(AO42/5)^1.514</f>
        <v>7.4350779686035109</v>
      </c>
      <c r="AS42" s="6">
        <f>IF(O42=2015,$AQ$2,IF(O42=2016,$AQ$14,IF(O42=2017,$AQ$26,IF(O42=2018,$AQ$38,IF(O42=2019,$AQ$50,$AQ$62)))))</f>
        <v>48.779643626707525</v>
      </c>
      <c r="AT42" s="6">
        <f>IF(O42=2015,$AR$2,IF(O42=2016,$AR$14,IF(O42=2017,$AR$26,IF(O42=2018,$AR$38,IF(O42=2019,$AR$50,$AR$62)))))</f>
        <v>1.2614118463797839</v>
      </c>
      <c r="AU42" s="6">
        <f>IF(T42*0.1&lt;0,0,IF(T42*0.1&lt;=26,(16*AL42/360)*(T42/AS42)^AT42,(AL42/360)*(-415.85+30.5332*0.1*T42-0.43*0.01*T42*T42)))</f>
        <v>0</v>
      </c>
    </row>
    <row r="43" spans="1:47">
      <c r="A43">
        <v>2015</v>
      </c>
      <c r="B43">
        <v>1</v>
      </c>
      <c r="C43">
        <v>29</v>
      </c>
      <c r="D43" t="s">
        <v>52</v>
      </c>
      <c r="E43">
        <v>-5</v>
      </c>
      <c r="G43">
        <f>G42</f>
        <v>2018</v>
      </c>
      <c r="H43">
        <f>H31</f>
        <v>6</v>
      </c>
      <c r="I43">
        <f>AVERAGEIFS($E$2:$E$22000,$A$2:$A$22000,G43,$B$2:$B$22000,H43,$D$2:$D$22000,$D$165)*0.1</f>
        <v>21.683333333333337</v>
      </c>
      <c r="J43">
        <f>SUMIFS($E$2:$E$22000,$A$2:$A$22000,G43,$B$2:$B$22000,H43,$D$2:$D$22000,$D$338)*0.1</f>
        <v>14</v>
      </c>
      <c r="K43" s="6">
        <f>SUMIFS($Z$2:$Z$22000,$O$2:$O$22000,G43,$P$2:$P$22000,H43)</f>
        <v>174.35720055917344</v>
      </c>
      <c r="L43">
        <v>93.371089999999995</v>
      </c>
      <c r="M43">
        <f>SUMIFS($AU$2:$AU$22000,$O$2:$O$22000,G43,$P$2:$P$22000,H43)</f>
        <v>130.65603157241807</v>
      </c>
      <c r="O43">
        <v>2015</v>
      </c>
      <c r="P43">
        <v>2</v>
      </c>
      <c r="Q43">
        <v>11</v>
      </c>
      <c r="R43">
        <f>R42+1</f>
        <v>42</v>
      </c>
      <c r="S43" t="s">
        <v>51</v>
      </c>
      <c r="T43">
        <v>-39</v>
      </c>
      <c r="U43" t="s">
        <v>50</v>
      </c>
      <c r="V43">
        <v>-3</v>
      </c>
      <c r="W43" t="s">
        <v>52</v>
      </c>
      <c r="X43">
        <v>-80</v>
      </c>
      <c r="Y43">
        <f>0.0135*AB43*(AC43/AA43)*((0.1*(V43-X43))^0.5)*(17.8+0.5*0.1*(X43+V43))</f>
        <v>0.51413456222027332</v>
      </c>
      <c r="Z43">
        <f>IF(Y43&lt;0,0,Y43)</f>
        <v>0.51413456222027332</v>
      </c>
      <c r="AA43">
        <f>2.501-0.002361*(V43+X43)*0.1</f>
        <v>2.5205962999999998</v>
      </c>
      <c r="AB43">
        <v>0.17</v>
      </c>
      <c r="AC43">
        <f>37.6*AE43*(AG43*SIN(AF43)*SIN(AD43)+COS(AF43)*COS(AD43)*SIN(AG43))</f>
        <v>14.90800021946529</v>
      </c>
      <c r="AD43">
        <f>0.409*SIN(0.0172*R43-1.39)</f>
        <v>-0.25321313861788464</v>
      </c>
      <c r="AE43">
        <f>1+0.033*COS(0.0172*R43)</f>
        <v>1.0247572943941816</v>
      </c>
      <c r="AF43">
        <f>47.70748439*PI()/180</f>
        <v>0.83265268044929852</v>
      </c>
      <c r="AG43">
        <f>ACOS(-TAN(AF43)*TAN(AD43))</f>
        <v>1.2823571041159956</v>
      </c>
      <c r="AL43" s="6">
        <f>24*AG43/PI()</f>
        <v>9.7964866525953109</v>
      </c>
      <c r="AN43">
        <f>AN42+1</f>
        <v>6</v>
      </c>
      <c r="AO43" s="6">
        <f>MAX(0,I43)</f>
        <v>21.683333333333337</v>
      </c>
      <c r="AP43" s="6">
        <f>(AO43/5)^1.514</f>
        <v>9.2183723736099665</v>
      </c>
      <c r="AS43" s="6">
        <f>IF(O43=2015,$AQ$2,IF(O43=2016,$AQ$14,IF(O43=2017,$AQ$26,IF(O43=2018,$AQ$38,IF(O43=2019,$AQ$50,$AQ$62)))))</f>
        <v>48.779643626707525</v>
      </c>
      <c r="AT43" s="6">
        <f>IF(O43=2015,$AR$2,IF(O43=2016,$AR$14,IF(O43=2017,$AR$26,IF(O43=2018,$AR$38,IF(O43=2019,$AR$50,$AR$62)))))</f>
        <v>1.2614118463797839</v>
      </c>
      <c r="AU43" s="6">
        <f>IF(T43*0.1&lt;0,0,IF(T43*0.1&lt;=26,(16*AL43/360)*(T43/AS43)^AT43,(AL43/360)*(-415.85+30.5332*0.1*T43-0.43*0.01*T43*T43)))</f>
        <v>0</v>
      </c>
    </row>
    <row r="44" spans="1:47">
      <c r="A44">
        <v>2015</v>
      </c>
      <c r="B44">
        <v>1</v>
      </c>
      <c r="C44">
        <v>30</v>
      </c>
      <c r="D44" t="s">
        <v>52</v>
      </c>
      <c r="E44">
        <v>15</v>
      </c>
      <c r="G44">
        <f>G43</f>
        <v>2018</v>
      </c>
      <c r="H44">
        <f>H32</f>
        <v>7</v>
      </c>
      <c r="I44">
        <f>AVERAGEIFS($E$2:$E$22000,$A$2:$A$22000,G44,$B$2:$B$22000,H44,$D$2:$D$22000,$D$165)*0.1</f>
        <v>22.93225806451613</v>
      </c>
      <c r="J44">
        <f>SUMIFS($E$2:$E$22000,$A$2:$A$22000,G44,$B$2:$B$22000,H44,$D$2:$D$22000,$D$338)*0.1</f>
        <v>11.9</v>
      </c>
      <c r="K44" s="6">
        <f>SUMIFS($Z$2:$Z$22000,$O$2:$O$22000,G44,$P$2:$P$22000,H44)</f>
        <v>168.75438293902397</v>
      </c>
      <c r="L44">
        <v>104.5881</v>
      </c>
      <c r="M44">
        <f>SUMIFS($AU$2:$AU$22000,$O$2:$O$22000,G44,$P$2:$P$22000,H44)</f>
        <v>142.01727831238517</v>
      </c>
      <c r="O44">
        <v>2015</v>
      </c>
      <c r="P44">
        <v>2</v>
      </c>
      <c r="Q44">
        <v>12</v>
      </c>
      <c r="R44">
        <f>R43+1</f>
        <v>43</v>
      </c>
      <c r="S44" t="s">
        <v>51</v>
      </c>
      <c r="T44">
        <v>-26</v>
      </c>
      <c r="U44" t="s">
        <v>50</v>
      </c>
      <c r="V44">
        <v>40</v>
      </c>
      <c r="W44" t="s">
        <v>52</v>
      </c>
      <c r="X44">
        <v>-67</v>
      </c>
      <c r="Y44">
        <f>0.0135*AB44*(AC44/AA44)*((0.1*(V44-X44))^0.5)*(17.8+0.5*0.1*(X44+V44))</f>
        <v>0.74538288620060045</v>
      </c>
      <c r="Z44">
        <f>IF(Y44&lt;0,0,Y44)</f>
        <v>0.74538288620060045</v>
      </c>
      <c r="AA44">
        <f>2.501-0.002361*(V44+X44)*0.1</f>
        <v>2.5073746999999997</v>
      </c>
      <c r="AB44">
        <v>0.17</v>
      </c>
      <c r="AC44">
        <f>37.6*AE44*(AG44*SIN(AF44)*SIN(AD44)+COS(AF44)*COS(AD44)*SIN(AG44))</f>
        <v>15.134154932869066</v>
      </c>
      <c r="AD44">
        <f>0.409*SIN(0.0172*R44-1.39)</f>
        <v>-0.24765145945031075</v>
      </c>
      <c r="AE44">
        <f>1+0.033*COS(0.0172*R44)</f>
        <v>1.0243783610887156</v>
      </c>
      <c r="AF44">
        <f>47.70748439*PI()/180</f>
        <v>0.83265268044929852</v>
      </c>
      <c r="AG44">
        <f>ACOS(-TAN(AF44)*TAN(AD44))</f>
        <v>1.2891448979006905</v>
      </c>
      <c r="AL44" s="6">
        <f>24*AG44/PI()</f>
        <v>9.8483415774043976</v>
      </c>
      <c r="AN44">
        <f>AN43+1</f>
        <v>7</v>
      </c>
      <c r="AO44" s="6">
        <f>MAX(0,I44)</f>
        <v>22.93225806451613</v>
      </c>
      <c r="AP44" s="6">
        <f>(AO44/5)^1.514</f>
        <v>10.03404165268995</v>
      </c>
      <c r="AS44" s="6">
        <f>IF(O44=2015,$AQ$2,IF(O44=2016,$AQ$14,IF(O44=2017,$AQ$26,IF(O44=2018,$AQ$38,IF(O44=2019,$AQ$50,$AQ$62)))))</f>
        <v>48.779643626707525</v>
      </c>
      <c r="AT44" s="6">
        <f>IF(O44=2015,$AR$2,IF(O44=2016,$AR$14,IF(O44=2017,$AR$26,IF(O44=2018,$AR$38,IF(O44=2019,$AR$50,$AR$62)))))</f>
        <v>1.2614118463797839</v>
      </c>
      <c r="AU44" s="6">
        <f>IF(T44*0.1&lt;0,0,IF(T44*0.1&lt;=26,(16*AL44/360)*(T44/AS44)^AT44,(AL44/360)*(-415.85+30.5332*0.1*T44-0.43*0.01*T44*T44)))</f>
        <v>0</v>
      </c>
    </row>
    <row r="45" spans="1:47">
      <c r="A45">
        <v>2015</v>
      </c>
      <c r="B45">
        <v>1</v>
      </c>
      <c r="C45">
        <v>10</v>
      </c>
      <c r="D45" t="s">
        <v>53</v>
      </c>
      <c r="E45">
        <v>5</v>
      </c>
      <c r="G45">
        <f>G44</f>
        <v>2018</v>
      </c>
      <c r="H45">
        <f>H33</f>
        <v>8</v>
      </c>
      <c r="I45">
        <f>AVERAGEIFS($E$2:$E$22000,$A$2:$A$22000,G45,$B$2:$B$22000,H45,$D$2:$D$22000,$D$165)*0.1</f>
        <v>24.545161290322582</v>
      </c>
      <c r="J45">
        <f>SUMIFS($E$2:$E$22000,$A$2:$A$22000,G45,$B$2:$B$22000,H45,$D$2:$D$22000,$D$338)*0.1</f>
        <v>0</v>
      </c>
      <c r="K45" s="6">
        <f>SUMIFS($Z$2:$Z$22000,$O$2:$O$22000,G45,$P$2:$P$22000,H45)</f>
        <v>167.09830515269377</v>
      </c>
      <c r="L45">
        <v>84.111400000000003</v>
      </c>
      <c r="M45">
        <f>SUMIFS($AU$2:$AU$22000,$O$2:$O$22000,G45,$P$2:$P$22000,H45)</f>
        <v>135.69239815912502</v>
      </c>
      <c r="O45">
        <v>2015</v>
      </c>
      <c r="P45">
        <v>2</v>
      </c>
      <c r="Q45">
        <v>13</v>
      </c>
      <c r="R45">
        <f>R44+1</f>
        <v>44</v>
      </c>
      <c r="S45" t="s">
        <v>51</v>
      </c>
      <c r="T45">
        <v>-41</v>
      </c>
      <c r="U45" t="s">
        <v>50</v>
      </c>
      <c r="V45">
        <v>21</v>
      </c>
      <c r="W45" t="s">
        <v>52</v>
      </c>
      <c r="X45">
        <v>-88</v>
      </c>
      <c r="Y45">
        <f>0.0135*AB45*(AC45/AA45)*((0.1*(V45-X45))^0.5)*(17.8+0.5*0.1*(X45+V45))</f>
        <v>0.6683571025142786</v>
      </c>
      <c r="Z45">
        <f>IF(Y45&lt;0,0,Y45)</f>
        <v>0.6683571025142786</v>
      </c>
      <c r="AA45">
        <f>2.501-0.002361*(V45+X45)*0.1</f>
        <v>2.5168187</v>
      </c>
      <c r="AB45">
        <v>0.17</v>
      </c>
      <c r="AC45">
        <f>37.6*AE45*(AG45*SIN(AF45)*SIN(AD45)+COS(AF45)*COS(AD45)*SIN(AG45))</f>
        <v>15.363731677633881</v>
      </c>
      <c r="AD45">
        <f>0.409*SIN(0.0172*R45-1.39)</f>
        <v>-0.24201651688118689</v>
      </c>
      <c r="AE45">
        <f>1+0.033*COS(0.0172*R45)</f>
        <v>1.0239922158667056</v>
      </c>
      <c r="AF45">
        <f>47.70748439*PI()/180</f>
        <v>0.83265268044929852</v>
      </c>
      <c r="AG45">
        <f>ACOS(-TAN(AF45)*TAN(AD45))</f>
        <v>1.2959891562541563</v>
      </c>
      <c r="AL45" s="6">
        <f>24*AG45/PI()</f>
        <v>9.9006278597444979</v>
      </c>
      <c r="AN45">
        <f>AN44+1</f>
        <v>8</v>
      </c>
      <c r="AO45" s="6">
        <f>MAX(0,I45)</f>
        <v>24.545161290322582</v>
      </c>
      <c r="AP45" s="6">
        <f>(AO45/5)^1.514</f>
        <v>11.121612807624656</v>
      </c>
      <c r="AS45" s="6">
        <f>IF(O45=2015,$AQ$2,IF(O45=2016,$AQ$14,IF(O45=2017,$AQ$26,IF(O45=2018,$AQ$38,IF(O45=2019,$AQ$50,$AQ$62)))))</f>
        <v>48.779643626707525</v>
      </c>
      <c r="AT45" s="6">
        <f>IF(O45=2015,$AR$2,IF(O45=2016,$AR$14,IF(O45=2017,$AR$26,IF(O45=2018,$AR$38,IF(O45=2019,$AR$50,$AR$62)))))</f>
        <v>1.2614118463797839</v>
      </c>
      <c r="AU45" s="6">
        <f>IF(T45*0.1&lt;0,0,IF(T45*0.1&lt;=26,(16*AL45/360)*(T45/AS45)^AT45,(AL45/360)*(-415.85+30.5332*0.1*T45-0.43*0.01*T45*T45)))</f>
        <v>0</v>
      </c>
    </row>
    <row r="46" spans="1:47">
      <c r="A46">
        <v>2015</v>
      </c>
      <c r="B46">
        <v>1</v>
      </c>
      <c r="C46">
        <v>17</v>
      </c>
      <c r="D46" t="s">
        <v>53</v>
      </c>
      <c r="E46">
        <v>0</v>
      </c>
      <c r="G46">
        <f>G45</f>
        <v>2018</v>
      </c>
      <c r="H46">
        <f>H34</f>
        <v>9</v>
      </c>
      <c r="I46">
        <f>AVERAGEIFS($E$2:$E$22000,$A$2:$A$22000,G46,$B$2:$B$22000,H46,$D$2:$D$22000,$D$165)*0.1</f>
        <v>18.23448275862069</v>
      </c>
      <c r="J46">
        <f>SUMIFS($E$2:$E$22000,$A$2:$A$22000,G46,$B$2:$B$22000,H46,$D$2:$D$22000,$D$338)*0.1</f>
        <v>17</v>
      </c>
      <c r="K46" s="6">
        <f>SUMIFS($Z$2:$Z$22000,$O$2:$O$22000,G46,$P$2:$P$22000,H46)</f>
        <v>91.2946085616868</v>
      </c>
      <c r="L46">
        <v>46.047787</v>
      </c>
      <c r="M46">
        <f>SUMIFS($AU$2:$AU$22000,$O$2:$O$22000,G46,$P$2:$P$22000,H46)</f>
        <v>82.441545583804043</v>
      </c>
      <c r="O46">
        <v>2015</v>
      </c>
      <c r="P46">
        <v>2</v>
      </c>
      <c r="Q46">
        <v>14</v>
      </c>
      <c r="R46">
        <f>R45+1</f>
        <v>45</v>
      </c>
      <c r="S46" t="s">
        <v>51</v>
      </c>
      <c r="T46">
        <v>-33</v>
      </c>
      <c r="U46" t="s">
        <v>50</v>
      </c>
      <c r="V46">
        <v>-7</v>
      </c>
      <c r="W46" t="s">
        <v>52</v>
      </c>
      <c r="X46">
        <v>-47</v>
      </c>
      <c r="Y46">
        <f>0.0135*AB46*(AC46/AA46)*((0.1*(V46-X46))^0.5)*(17.8+0.5*0.1*(X46+V46))</f>
        <v>0.43003060836645823</v>
      </c>
      <c r="Z46">
        <f>IF(Y46&lt;0,0,Y46)</f>
        <v>0.43003060836645823</v>
      </c>
      <c r="AA46">
        <f>2.501-0.002361*(V46+X46)*0.1</f>
        <v>2.5137494</v>
      </c>
      <c r="AB46">
        <v>0.17</v>
      </c>
      <c r="AC46">
        <f>37.6*AE46*(AG46*SIN(AF46)*SIN(AD46)+COS(AF46)*COS(AD46)*SIN(AG46))</f>
        <v>15.596663979610428</v>
      </c>
      <c r="AD46">
        <f>0.409*SIN(0.0172*R46-1.39)</f>
        <v>-0.23630997791082498</v>
      </c>
      <c r="AE46">
        <f>1+0.033*COS(0.0172*R46)</f>
        <v>1.0235989729625377</v>
      </c>
      <c r="AF46">
        <f>47.70748439*PI()/180</f>
        <v>0.83265268044929852</v>
      </c>
      <c r="AG46">
        <f>ACOS(-TAN(AF46)*TAN(AD46))</f>
        <v>1.3028876233276729</v>
      </c>
      <c r="AL46" s="6">
        <f>24*AG46/PI()</f>
        <v>9.9533282662008258</v>
      </c>
      <c r="AN46">
        <f>AN45+1</f>
        <v>9</v>
      </c>
      <c r="AO46" s="6">
        <f>MAX(0,I46)</f>
        <v>18.23448275862069</v>
      </c>
      <c r="AP46" s="6">
        <f>(AO46/5)^1.514</f>
        <v>7.0917284001040475</v>
      </c>
      <c r="AS46" s="6">
        <f>IF(O46=2015,$AQ$2,IF(O46=2016,$AQ$14,IF(O46=2017,$AQ$26,IF(O46=2018,$AQ$38,IF(O46=2019,$AQ$50,$AQ$62)))))</f>
        <v>48.779643626707525</v>
      </c>
      <c r="AT46" s="6">
        <f>IF(O46=2015,$AR$2,IF(O46=2016,$AR$14,IF(O46=2017,$AR$26,IF(O46=2018,$AR$38,IF(O46=2019,$AR$50,$AR$62)))))</f>
        <v>1.2614118463797839</v>
      </c>
      <c r="AU46" s="6">
        <f>IF(T46*0.1&lt;0,0,IF(T46*0.1&lt;=26,(16*AL46/360)*(T46/AS46)^AT46,(AL46/360)*(-415.85+30.5332*0.1*T46-0.43*0.01*T46*T46)))</f>
        <v>0</v>
      </c>
    </row>
    <row r="47" spans="1:47">
      <c r="A47">
        <v>2015</v>
      </c>
      <c r="B47">
        <v>1</v>
      </c>
      <c r="C47">
        <v>23</v>
      </c>
      <c r="D47" t="s">
        <v>53</v>
      </c>
      <c r="E47">
        <v>10</v>
      </c>
      <c r="G47">
        <f>G46</f>
        <v>2018</v>
      </c>
      <c r="H47">
        <f>H35</f>
        <v>10</v>
      </c>
      <c r="I47">
        <f>AVERAGEIFS($E$2:$E$22000,$A$2:$A$22000,G47,$B$2:$B$22000,H47,$D$2:$D$22000,$D$165)*0.1</f>
        <v>12.138709677419357</v>
      </c>
      <c r="J47">
        <f>SUMIFS($E$2:$E$22000,$A$2:$A$22000,G47,$B$2:$B$22000,H47,$D$2:$D$22000,$D$338)*0.1</f>
        <v>3.8000000000000003</v>
      </c>
      <c r="K47" s="6">
        <f>SUMIFS($Z$2:$Z$22000,$O$2:$O$22000,G47,$P$2:$P$22000,H47)</f>
        <v>55.536207673020847</v>
      </c>
      <c r="L47">
        <v>28.110807000000001</v>
      </c>
      <c r="M47">
        <f>SUMIFS($AU$2:$AU$22000,$O$2:$O$22000,G47,$P$2:$P$22000,H47)</f>
        <v>44.349513671255323</v>
      </c>
      <c r="O47">
        <v>2015</v>
      </c>
      <c r="P47">
        <v>2</v>
      </c>
      <c r="Q47">
        <v>15</v>
      </c>
      <c r="R47">
        <f>R46+1</f>
        <v>46</v>
      </c>
      <c r="S47" t="s">
        <v>51</v>
      </c>
      <c r="T47">
        <v>-35</v>
      </c>
      <c r="U47" t="s">
        <v>50</v>
      </c>
      <c r="V47">
        <v>-3</v>
      </c>
      <c r="W47" t="s">
        <v>52</v>
      </c>
      <c r="X47">
        <v>-53</v>
      </c>
      <c r="Y47">
        <f>0.0135*AB47*(AC47/AA47)*((0.1*(V47-X47))^0.5)*(17.8+0.5*0.1*(X47+V47))</f>
        <v>0.48474730794484255</v>
      </c>
      <c r="Z47">
        <f>IF(Y47&lt;0,0,Y47)</f>
        <v>0.48474730794484255</v>
      </c>
      <c r="AA47">
        <f>2.501-0.002361*(V47+X47)*0.1</f>
        <v>2.5142215999999999</v>
      </c>
      <c r="AB47">
        <v>0.17</v>
      </c>
      <c r="AC47">
        <f>37.6*AE47*(AG47*SIN(AF47)*SIN(AD47)+COS(AF47)*COS(AD47)*SIN(AG47))</f>
        <v>15.832883199251771</v>
      </c>
      <c r="AD47">
        <f>0.409*SIN(0.0172*R47-1.39)</f>
        <v>-0.23053353072009403</v>
      </c>
      <c r="AE47">
        <f>1+0.033*COS(0.0172*R47)</f>
        <v>1.0231987487103245</v>
      </c>
      <c r="AF47">
        <f>47.70748439*PI()/180</f>
        <v>0.83265268044929852</v>
      </c>
      <c r="AG47">
        <f>ACOS(-TAN(AF47)*TAN(AD47))</f>
        <v>1.3098380961262113</v>
      </c>
      <c r="AL47" s="6">
        <f>24*AG47/PI()</f>
        <v>10.006425967131058</v>
      </c>
      <c r="AN47">
        <f>AN46+1</f>
        <v>10</v>
      </c>
      <c r="AO47" s="6">
        <f>MAX(0,I47)</f>
        <v>12.138709677419357</v>
      </c>
      <c r="AP47" s="6">
        <f>(AO47/5)^1.514</f>
        <v>3.8299809647833216</v>
      </c>
      <c r="AS47" s="6">
        <f>IF(O47=2015,$AQ$2,IF(O47=2016,$AQ$14,IF(O47=2017,$AQ$26,IF(O47=2018,$AQ$38,IF(O47=2019,$AQ$50,$AQ$62)))))</f>
        <v>48.779643626707525</v>
      </c>
      <c r="AT47" s="6">
        <f>IF(O47=2015,$AR$2,IF(O47=2016,$AR$14,IF(O47=2017,$AR$26,IF(O47=2018,$AR$38,IF(O47=2019,$AR$50,$AR$62)))))</f>
        <v>1.2614118463797839</v>
      </c>
      <c r="AU47" s="6">
        <f>IF(T47*0.1&lt;0,0,IF(T47*0.1&lt;=26,(16*AL47/360)*(T47/AS47)^AT47,(AL47/360)*(-415.85+30.5332*0.1*T47-0.43*0.01*T47*T47)))</f>
        <v>0</v>
      </c>
    </row>
    <row r="48" spans="1:47">
      <c r="A48">
        <v>2015</v>
      </c>
      <c r="B48">
        <v>1</v>
      </c>
      <c r="C48">
        <v>27</v>
      </c>
      <c r="D48" t="s">
        <v>53</v>
      </c>
      <c r="E48">
        <v>99</v>
      </c>
      <c r="G48">
        <f>G47</f>
        <v>2018</v>
      </c>
      <c r="H48">
        <f>H36</f>
        <v>11</v>
      </c>
      <c r="I48">
        <f>AVERAGEIFS($E$2:$E$22000,$A$2:$A$22000,G48,$B$2:$B$22000,H48,$D$2:$D$22000,$D$165)*0.1</f>
        <v>0.7400000000000001</v>
      </c>
      <c r="J48">
        <f>SUMIFS($E$2:$E$22000,$A$2:$A$22000,G48,$B$2:$B$22000,H48,$D$2:$D$22000,$D$338)*0.1</f>
        <v>36.800000000000004</v>
      </c>
      <c r="K48" s="6">
        <f>SUMIFS($Z$2:$Z$22000,$O$2:$O$22000,G48,$P$2:$P$22000,H48)</f>
        <v>16.806621421692697</v>
      </c>
      <c r="L48">
        <v>9.0482580000000006</v>
      </c>
      <c r="M48">
        <f>SUMIFS($AU$2:$AU$22000,$O$2:$O$22000,G48,$P$2:$P$22000,H48)</f>
        <v>4.7557668234691226</v>
      </c>
      <c r="O48">
        <v>2015</v>
      </c>
      <c r="P48">
        <v>2</v>
      </c>
      <c r="Q48">
        <v>16</v>
      </c>
      <c r="R48">
        <f>R47+1</f>
        <v>47</v>
      </c>
      <c r="S48" t="s">
        <v>51</v>
      </c>
      <c r="T48">
        <v>-55</v>
      </c>
      <c r="U48" t="s">
        <v>50</v>
      </c>
      <c r="V48">
        <v>-34</v>
      </c>
      <c r="W48" t="s">
        <v>52</v>
      </c>
      <c r="X48">
        <v>-130</v>
      </c>
      <c r="Y48">
        <f>0.0135*AB48*(AC48/AA48)*((0.1*(V48-X48))^0.5)*(17.8+0.5*0.1*(X48+V48))</f>
        <v>0.43199842536332278</v>
      </c>
      <c r="Z48">
        <f>IF(Y48&lt;0,0,Y48)</f>
        <v>0.43199842536332278</v>
      </c>
      <c r="AA48">
        <f>2.501-0.002361*(V48+X48)*0.1</f>
        <v>2.5397203999999998</v>
      </c>
      <c r="AB48">
        <v>0.17</v>
      </c>
      <c r="AC48">
        <f>37.6*AE48*(AG48*SIN(AF48)*SIN(AD48)+COS(AF48)*COS(AD48)*SIN(AG48))</f>
        <v>16.07231856209853</v>
      </c>
      <c r="AD48">
        <f>0.409*SIN(0.0172*R48-1.39)</f>
        <v>-0.22468888417100127</v>
      </c>
      <c r="AE48">
        <f>1+0.033*COS(0.0172*R48)</f>
        <v>1.0227916615094901</v>
      </c>
      <c r="AF48">
        <f>47.70748439*PI()/180</f>
        <v>0.83265268044929852</v>
      </c>
      <c r="AG48">
        <f>ACOS(-TAN(AF48)*TAN(AD48))</f>
        <v>1.3168384244162508</v>
      </c>
      <c r="AL48" s="6">
        <f>24*AG48/PI()</f>
        <v>10.059904535961097</v>
      </c>
      <c r="AN48">
        <f>AN47+1</f>
        <v>11</v>
      </c>
      <c r="AO48" s="6">
        <f>MAX(0,I48)</f>
        <v>0.7400000000000001</v>
      </c>
      <c r="AP48" s="6">
        <f>(AO48/5)^1.514</f>
        <v>5.5434002503698211E-2</v>
      </c>
      <c r="AS48" s="6">
        <f>IF(O48=2015,$AQ$2,IF(O48=2016,$AQ$14,IF(O48=2017,$AQ$26,IF(O48=2018,$AQ$38,IF(O48=2019,$AQ$50,$AQ$62)))))</f>
        <v>48.779643626707525</v>
      </c>
      <c r="AT48" s="6">
        <f>IF(O48=2015,$AR$2,IF(O48=2016,$AR$14,IF(O48=2017,$AR$26,IF(O48=2018,$AR$38,IF(O48=2019,$AR$50,$AR$62)))))</f>
        <v>1.2614118463797839</v>
      </c>
      <c r="AU48" s="6">
        <f>IF(T48*0.1&lt;0,0,IF(T48*0.1&lt;=26,(16*AL48/360)*(T48/AS48)^AT48,(AL48/360)*(-415.85+30.5332*0.1*T48-0.43*0.01*T48*T48)))</f>
        <v>0</v>
      </c>
    </row>
    <row r="49" spans="1:47">
      <c r="A49">
        <v>2015</v>
      </c>
      <c r="B49">
        <v>1</v>
      </c>
      <c r="C49">
        <v>30</v>
      </c>
      <c r="D49" t="s">
        <v>53</v>
      </c>
      <c r="E49">
        <v>23</v>
      </c>
      <c r="G49">
        <f>G48</f>
        <v>2018</v>
      </c>
      <c r="H49">
        <f>H37</f>
        <v>12</v>
      </c>
      <c r="I49">
        <f>AVERAGEIFS($E$2:$E$22000,$A$2:$A$22000,G49,$B$2:$B$22000,H49,$D$2:$D$22000,$D$165)*0.1</f>
        <v>-1.8032258064516129</v>
      </c>
      <c r="J49">
        <f>SUMIFS($E$2:$E$22000,$A$2:$A$22000,G49,$B$2:$B$22000,H49,$D$2:$D$22000,$D$338)*0.1</f>
        <v>58.5</v>
      </c>
      <c r="K49" s="6">
        <f>SUMIFS($Z$2:$Z$22000,$O$2:$O$22000,G49,$P$2:$P$22000,H49)</f>
        <v>7.9513127025013439</v>
      </c>
      <c r="L49">
        <v>4.4986886999999998</v>
      </c>
      <c r="M49">
        <f>SUMIFS($AU$2:$AU$22000,$O$2:$O$22000,G49,$P$2:$P$22000,H49)</f>
        <v>0.16393845013481684</v>
      </c>
      <c r="O49">
        <v>2015</v>
      </c>
      <c r="P49">
        <v>2</v>
      </c>
      <c r="Q49">
        <v>17</v>
      </c>
      <c r="R49">
        <f>R48+1</f>
        <v>48</v>
      </c>
      <c r="S49" t="s">
        <v>51</v>
      </c>
      <c r="T49">
        <v>-84</v>
      </c>
      <c r="U49" t="s">
        <v>50</v>
      </c>
      <c r="V49">
        <v>-32</v>
      </c>
      <c r="W49" t="s">
        <v>52</v>
      </c>
      <c r="X49">
        <v>-130</v>
      </c>
      <c r="Y49">
        <f>0.0135*AB49*(AC49/AA49)*((0.1*(V49-X49))^0.5)*(17.8+0.5*0.1*(X49+V49))</f>
        <v>0.44776139834360318</v>
      </c>
      <c r="Z49">
        <f>IF(Y49&lt;0,0,Y49)</f>
        <v>0.44776139834360318</v>
      </c>
      <c r="AA49">
        <f>2.501-0.002361*(V49+X49)*0.1</f>
        <v>2.5392481999999998</v>
      </c>
      <c r="AB49">
        <v>0.17</v>
      </c>
      <c r="AC49">
        <f>37.6*AE49*(AG49*SIN(AF49)*SIN(AD49)+COS(AF49)*COS(AD49)*SIN(AG49))</f>
        <v>16.314897193228223</v>
      </c>
      <c r="AD49">
        <f>0.409*SIN(0.0172*R49-1.39)</f>
        <v>-0.21877776730115459</v>
      </c>
      <c r="AE49">
        <f>1+0.033*COS(0.0172*R49)</f>
        <v>1.0223778317897427</v>
      </c>
      <c r="AF49">
        <f>47.70748439*PI()/180</f>
        <v>0.83265268044929852</v>
      </c>
      <c r="AG49">
        <f>ACOS(-TAN(AF49)*TAN(AD49))</f>
        <v>1.3238865104874351</v>
      </c>
      <c r="AL49" s="6">
        <f>24*AG49/PI()</f>
        <v>10.113747947364271</v>
      </c>
      <c r="AN49">
        <f>AN48+1</f>
        <v>12</v>
      </c>
      <c r="AO49" s="6">
        <f>MAX(0,I49)</f>
        <v>0</v>
      </c>
      <c r="AP49" s="6">
        <f>(AO49/5)^1.514</f>
        <v>0</v>
      </c>
      <c r="AS49" s="6">
        <f>IF(O49=2015,$AQ$2,IF(O49=2016,$AQ$14,IF(O49=2017,$AQ$26,IF(O49=2018,$AQ$38,IF(O49=2019,$AQ$50,$AQ$62)))))</f>
        <v>48.779643626707525</v>
      </c>
      <c r="AT49" s="6">
        <f>IF(O49=2015,$AR$2,IF(O49=2016,$AR$14,IF(O49=2017,$AR$26,IF(O49=2018,$AR$38,IF(O49=2019,$AR$50,$AR$62)))))</f>
        <v>1.2614118463797839</v>
      </c>
      <c r="AU49" s="6">
        <f>IF(T49*0.1&lt;0,0,IF(T49*0.1&lt;=26,(16*AL49/360)*(T49/AS49)^AT49,(AL49/360)*(-415.85+30.5332*0.1*T49-0.43*0.01*T49*T49)))</f>
        <v>0</v>
      </c>
    </row>
    <row r="50" spans="1:47">
      <c r="A50">
        <v>2015</v>
      </c>
      <c r="B50">
        <v>1</v>
      </c>
      <c r="C50">
        <v>31</v>
      </c>
      <c r="D50" t="s">
        <v>53</v>
      </c>
      <c r="E50">
        <v>74</v>
      </c>
      <c r="G50">
        <f>G38+1</f>
        <v>2019</v>
      </c>
      <c r="H50">
        <f>H38</f>
        <v>1</v>
      </c>
      <c r="I50">
        <f>AVERAGEIFS($E$2:$E$22000,$A$2:$A$22000,G50,$B$2:$B$22000,H50,$D$2:$D$22000,$D$165)*0.1</f>
        <v>-3.9903225806451617</v>
      </c>
      <c r="J50">
        <f>SUMIFS($E$2:$E$22000,$A$2:$A$22000,G50,$B$2:$B$22000,H50,$D$2:$D$22000,$D$338)*0.1</f>
        <v>44.5</v>
      </c>
      <c r="K50" s="6">
        <f>SUMIFS($Z$2:$Z$22000,$O$2:$O$22000,G50,$P$2:$P$22000,H50)</f>
        <v>10.094280325776117</v>
      </c>
      <c r="L50">
        <v>4.3472185000000003</v>
      </c>
      <c r="M50">
        <f>SUMIFS($AU$2:$AU$22000,$O$2:$O$22000,G50,$P$2:$P$22000,H50)</f>
        <v>0.23386478744805378</v>
      </c>
      <c r="O50">
        <v>2015</v>
      </c>
      <c r="P50">
        <v>2</v>
      </c>
      <c r="Q50">
        <v>18</v>
      </c>
      <c r="R50">
        <f>R49+1</f>
        <v>49</v>
      </c>
      <c r="S50" t="s">
        <v>51</v>
      </c>
      <c r="T50">
        <v>-79</v>
      </c>
      <c r="U50" t="s">
        <v>50</v>
      </c>
      <c r="V50">
        <v>-14</v>
      </c>
      <c r="W50" t="s">
        <v>52</v>
      </c>
      <c r="X50">
        <v>-127</v>
      </c>
      <c r="Y50">
        <f>0.0135*AB50*(AC50/AA50)*((0.1*(V50-X50))^0.5)*(17.8+0.5*0.1*(X50+V50))</f>
        <v>0.54193681146011419</v>
      </c>
      <c r="Z50">
        <f>IF(Y50&lt;0,0,Y50)</f>
        <v>0.54193681146011419</v>
      </c>
      <c r="AA50">
        <f>2.501-0.002361*(V50+X50)*0.1</f>
        <v>2.5342900999999998</v>
      </c>
      <c r="AB50">
        <v>0.17</v>
      </c>
      <c r="AC50">
        <f>37.6*AE50*(AG50*SIN(AF50)*SIN(AD50)+COS(AF50)*COS(AD50)*SIN(AG50))</f>
        <v>16.560544155567896</v>
      </c>
      <c r="AD50">
        <f>0.409*SIN(0.0172*R50-1.39)</f>
        <v>-0.21280192881225676</v>
      </c>
      <c r="AE50">
        <f>1+0.033*COS(0.0172*R50)</f>
        <v>1.0219573819754484</v>
      </c>
      <c r="AF50">
        <f>47.70748439*PI()/180</f>
        <v>0.83265268044929852</v>
      </c>
      <c r="AG50">
        <f>ACOS(-TAN(AF50)*TAN(AD50))</f>
        <v>1.3309803087763643</v>
      </c>
      <c r="AL50" s="6">
        <f>24*AG50/PI()</f>
        <v>10.167940574387307</v>
      </c>
      <c r="AM50" s="6">
        <v>2019</v>
      </c>
      <c r="AN50" s="6">
        <v>1</v>
      </c>
      <c r="AO50" s="6">
        <f>MAX(0,I50)</f>
        <v>0</v>
      </c>
      <c r="AP50" s="6">
        <f>(AO50/5)^1.514</f>
        <v>0</v>
      </c>
      <c r="AQ50" s="6">
        <f>SUM(AP50:AP61)</f>
        <v>50.394316058739683</v>
      </c>
      <c r="AR50" s="6">
        <f>(0.000000675*AQ50^3)-(0.0000771*AQ50^2)+(0.01792*AQ50)+0.49239</f>
        <v>1.2860409883580231</v>
      </c>
      <c r="AS50" s="6">
        <f>IF(O50=2015,$AQ$2,IF(O50=2016,$AQ$14,IF(O50=2017,$AQ$26,IF(O50=2018,$AQ$38,IF(O50=2019,$AQ$50,$AQ$62)))))</f>
        <v>48.779643626707525</v>
      </c>
      <c r="AT50" s="6">
        <f>IF(O50=2015,$AR$2,IF(O50=2016,$AR$14,IF(O50=2017,$AR$26,IF(O50=2018,$AR$38,IF(O50=2019,$AR$50,$AR$62)))))</f>
        <v>1.2614118463797839</v>
      </c>
      <c r="AU50" s="6">
        <f>IF(T50*0.1&lt;0,0,IF(T50*0.1&lt;=26,(16*AL50/360)*(T50/AS50)^AT50,(AL50/360)*(-415.85+30.5332*0.1*T50-0.43*0.01*T50*T50)))</f>
        <v>0</v>
      </c>
    </row>
    <row r="51" spans="1:47">
      <c r="A51">
        <v>2015</v>
      </c>
      <c r="B51">
        <v>1</v>
      </c>
      <c r="C51">
        <v>1</v>
      </c>
      <c r="D51" t="s">
        <v>54</v>
      </c>
      <c r="E51">
        <v>221</v>
      </c>
      <c r="G51">
        <f>G50</f>
        <v>2019</v>
      </c>
      <c r="H51">
        <f>H39</f>
        <v>2</v>
      </c>
      <c r="I51">
        <f>AVERAGEIFS($E$2:$E$22000,$A$2:$A$22000,G51,$B$2:$B$22000,H51,$D$2:$D$22000,$D$165)*0.1</f>
        <v>0.18928571428571428</v>
      </c>
      <c r="J51">
        <f>SUMIFS($E$2:$E$22000,$A$2:$A$22000,G51,$B$2:$B$22000,H51,$D$2:$D$22000,$D$338)*0.1</f>
        <v>4.1000000000000005</v>
      </c>
      <c r="K51" s="6">
        <f>SUMIFS($Z$2:$Z$22000,$O$2:$O$22000,G51,$P$2:$P$22000,H51)</f>
        <v>17.743310648088308</v>
      </c>
      <c r="L51">
        <v>15.997025000000001</v>
      </c>
      <c r="M51">
        <f>SUMIFS($AU$2:$AU$22000,$O$2:$O$22000,G51,$P$2:$P$22000,H51)</f>
        <v>2.1005213504958893</v>
      </c>
      <c r="O51">
        <v>2015</v>
      </c>
      <c r="P51">
        <v>2</v>
      </c>
      <c r="Q51">
        <v>19</v>
      </c>
      <c r="R51">
        <f>R50+1</f>
        <v>50</v>
      </c>
      <c r="S51" t="s">
        <v>51</v>
      </c>
      <c r="T51">
        <v>-26</v>
      </c>
      <c r="U51" t="s">
        <v>50</v>
      </c>
      <c r="V51">
        <v>19</v>
      </c>
      <c r="W51" t="s">
        <v>52</v>
      </c>
      <c r="X51">
        <v>-119</v>
      </c>
      <c r="Y51">
        <f>0.0135*AB51*(AC51/AA51)*((0.1*(V51-X51))^0.5)*(17.8+0.5*0.1*(X51+V51))</f>
        <v>0.72658176937924757</v>
      </c>
      <c r="Z51">
        <f>IF(Y51&lt;0,0,Y51)</f>
        <v>0.72658176937924757</v>
      </c>
      <c r="AA51">
        <f>2.501-0.002361*(V51+X51)*0.1</f>
        <v>2.52461</v>
      </c>
      <c r="AB51">
        <v>0.17</v>
      </c>
      <c r="AC51">
        <f>37.6*AE51*(AG51*SIN(AF51)*SIN(AD51)+COS(AF51)*COS(AD51)*SIN(AG51))</f>
        <v>16.809182491961064</v>
      </c>
      <c r="AD51">
        <f>0.409*SIN(0.0172*R51-1.39)</f>
        <v>-0.20676313655278239</v>
      </c>
      <c r="AE51">
        <f>1+0.033*COS(0.0172*R51)</f>
        <v>1.0215304364494138</v>
      </c>
      <c r="AF51">
        <f>47.70748439*PI()/180</f>
        <v>0.83265268044929852</v>
      </c>
      <c r="AG51">
        <f>ACOS(-TAN(AF51)*TAN(AD51))</f>
        <v>1.3381178253606474</v>
      </c>
      <c r="AL51" s="6">
        <f>24*AG51/PI()</f>
        <v>10.222467184585179</v>
      </c>
      <c r="AN51">
        <f>AN50+1</f>
        <v>2</v>
      </c>
      <c r="AO51" s="6">
        <f>MAX(0,I51)</f>
        <v>0.18928571428571428</v>
      </c>
      <c r="AP51" s="6">
        <f>(AO51/5)^1.514</f>
        <v>7.0358378262995172E-3</v>
      </c>
      <c r="AS51" s="6">
        <f>IF(O51=2015,$AQ$2,IF(O51=2016,$AQ$14,IF(O51=2017,$AQ$26,IF(O51=2018,$AQ$38,IF(O51=2019,$AQ$50,$AQ$62)))))</f>
        <v>48.779643626707525</v>
      </c>
      <c r="AT51" s="6">
        <f>IF(O51=2015,$AR$2,IF(O51=2016,$AR$14,IF(O51=2017,$AR$26,IF(O51=2018,$AR$38,IF(O51=2019,$AR$50,$AR$62)))))</f>
        <v>1.2614118463797839</v>
      </c>
      <c r="AU51" s="6">
        <f>IF(T51*0.1&lt;0,0,IF(T51*0.1&lt;=26,(16*AL51/360)*(T51/AS51)^AT51,(AL51/360)*(-415.85+30.5332*0.1*T51-0.43*0.01*T51*T51)))</f>
        <v>0</v>
      </c>
    </row>
    <row r="52" spans="1:47">
      <c r="A52">
        <v>2015</v>
      </c>
      <c r="B52">
        <v>1</v>
      </c>
      <c r="C52">
        <v>2</v>
      </c>
      <c r="D52" t="s">
        <v>54</v>
      </c>
      <c r="E52">
        <v>211</v>
      </c>
      <c r="G52">
        <f>G51</f>
        <v>2019</v>
      </c>
      <c r="H52">
        <f>H40</f>
        <v>3</v>
      </c>
      <c r="I52">
        <f>AVERAGEIFS($E$2:$E$22000,$A$2:$A$22000,G52,$B$2:$B$22000,H52,$D$2:$D$22000,$D$165)*0.1</f>
        <v>4.6419354838709683</v>
      </c>
      <c r="J52">
        <f>SUMIFS($E$2:$E$22000,$A$2:$A$22000,G52,$B$2:$B$22000,H52,$D$2:$D$22000,$D$338)*0.1</f>
        <v>4.6000000000000005</v>
      </c>
      <c r="K52" s="6">
        <f>SUMIFS($Z$2:$Z$22000,$O$2:$O$22000,G52,$P$2:$P$22000,H52)</f>
        <v>53.643192402926992</v>
      </c>
      <c r="L52">
        <v>14.511139</v>
      </c>
      <c r="M52">
        <f>SUMIFS($AU$2:$AU$22000,$O$2:$O$22000,G52,$P$2:$P$22000,H52)</f>
        <v>16.055552074362737</v>
      </c>
      <c r="O52">
        <v>2015</v>
      </c>
      <c r="P52">
        <v>2</v>
      </c>
      <c r="Q52">
        <v>20</v>
      </c>
      <c r="R52">
        <f>R51+1</f>
        <v>51</v>
      </c>
      <c r="S52" t="s">
        <v>51</v>
      </c>
      <c r="T52">
        <v>-8</v>
      </c>
      <c r="U52" t="s">
        <v>50</v>
      </c>
      <c r="V52">
        <v>42</v>
      </c>
      <c r="W52" t="s">
        <v>52</v>
      </c>
      <c r="X52">
        <v>-54</v>
      </c>
      <c r="Y52">
        <f>0.0135*AB52*(AC52/AA52)*((0.1*(V52-X52))^0.5)*(17.8+0.5*0.1*(X52+V52))</f>
        <v>0.83337228407682595</v>
      </c>
      <c r="Z52">
        <f>IF(Y52&lt;0,0,Y52)</f>
        <v>0.83337228407682595</v>
      </c>
      <c r="AA52">
        <f>2.501-0.002361*(V52+X52)*0.1</f>
        <v>2.5038331999999999</v>
      </c>
      <c r="AB52">
        <v>0.17</v>
      </c>
      <c r="AC52">
        <f>37.6*AE52*(AG52*SIN(AF52)*SIN(AD52)+COS(AF52)*COS(AD52)*SIN(AG52))</f>
        <v>17.060733270871978</v>
      </c>
      <c r="AD52">
        <f>0.409*SIN(0.0172*R52-1.39)</f>
        <v>-0.20066317699499031</v>
      </c>
      <c r="AE52">
        <f>1+0.033*COS(0.0172*R52)</f>
        <v>1.0210971215160893</v>
      </c>
      <c r="AF52">
        <f>47.70748439*PI()/180</f>
        <v>0.83265268044929852</v>
      </c>
      <c r="AG52">
        <f>ACOS(-TAN(AF52)*TAN(AD52))</f>
        <v>1.3452971173311115</v>
      </c>
      <c r="AL52" s="6">
        <f>24*AG52/PI()</f>
        <v>10.277312935225147</v>
      </c>
      <c r="AN52">
        <f>AN51+1</f>
        <v>3</v>
      </c>
      <c r="AO52" s="6">
        <f>MAX(0,I52)</f>
        <v>4.6419354838709683</v>
      </c>
      <c r="AP52" s="6">
        <f>(AO52/5)^1.514</f>
        <v>0.89359730637723289</v>
      </c>
      <c r="AS52" s="6">
        <f>IF(O52=2015,$AQ$2,IF(O52=2016,$AQ$14,IF(O52=2017,$AQ$26,IF(O52=2018,$AQ$38,IF(O52=2019,$AQ$50,$AQ$62)))))</f>
        <v>48.779643626707525</v>
      </c>
      <c r="AT52" s="6">
        <f>IF(O52=2015,$AR$2,IF(O52=2016,$AR$14,IF(O52=2017,$AR$26,IF(O52=2018,$AR$38,IF(O52=2019,$AR$50,$AR$62)))))</f>
        <v>1.2614118463797839</v>
      </c>
      <c r="AU52" s="6">
        <f>IF(T52*0.1&lt;0,0,IF(T52*0.1&lt;=26,(16*AL52/360)*(T52/AS52)^AT52,(AL52/360)*(-415.85+30.5332*0.1*T52-0.43*0.01*T52*T52)))</f>
        <v>0</v>
      </c>
    </row>
    <row r="53" spans="1:47">
      <c r="A53">
        <v>2015</v>
      </c>
      <c r="B53">
        <v>1</v>
      </c>
      <c r="C53">
        <v>3</v>
      </c>
      <c r="D53" t="s">
        <v>54</v>
      </c>
      <c r="E53">
        <v>211</v>
      </c>
      <c r="G53">
        <f>G52</f>
        <v>2019</v>
      </c>
      <c r="H53">
        <f>H41</f>
        <v>4</v>
      </c>
      <c r="I53">
        <f>AVERAGEIFS($E$2:$E$22000,$A$2:$A$22000,G53,$B$2:$B$22000,H53,$D$2:$D$22000,$D$165)*0.1</f>
        <v>10.653333333333334</v>
      </c>
      <c r="J53">
        <f>SUMIFS($E$2:$E$22000,$A$2:$A$22000,G53,$B$2:$B$22000,H53,$D$2:$D$22000,$D$338)*0.1</f>
        <v>50.800000000000004</v>
      </c>
      <c r="K53" s="6">
        <f>SUMIFS($Z$2:$Z$22000,$O$2:$O$22000,G53,$P$2:$P$22000,H53)</f>
        <v>90.656937527819366</v>
      </c>
      <c r="L53">
        <v>50.047179999999997</v>
      </c>
      <c r="M53">
        <f>SUMIFS($AU$2:$AU$22000,$O$2:$O$22000,G53,$P$2:$P$22000,H53)</f>
        <v>48.364148144167387</v>
      </c>
      <c r="O53">
        <v>2015</v>
      </c>
      <c r="P53">
        <v>2</v>
      </c>
      <c r="Q53">
        <v>21</v>
      </c>
      <c r="R53">
        <f>R52+1</f>
        <v>52</v>
      </c>
      <c r="S53" t="s">
        <v>51</v>
      </c>
      <c r="T53">
        <v>2</v>
      </c>
      <c r="U53" t="s">
        <v>50</v>
      </c>
      <c r="V53">
        <v>54</v>
      </c>
      <c r="W53" t="s">
        <v>52</v>
      </c>
      <c r="X53">
        <v>-55</v>
      </c>
      <c r="Y53">
        <f>0.0135*AB53*(AC53/AA53)*((0.1*(V53-X53))^0.5)*(17.8+0.5*0.1*(X53+V53))</f>
        <v>0.93103284930941888</v>
      </c>
      <c r="Z53">
        <f>IF(Y53&lt;0,0,Y53)</f>
        <v>0.93103284930941888</v>
      </c>
      <c r="AA53">
        <f>2.501-0.002361*(V53+X53)*0.1</f>
        <v>2.5012360999999999</v>
      </c>
      <c r="AB53">
        <v>0.17</v>
      </c>
      <c r="AC53">
        <f>37.6*AE53*(AG53*SIN(AF53)*SIN(AD53)+COS(AF53)*COS(AD53)*SIN(AG53))</f>
        <v>17.315115635602925</v>
      </c>
      <c r="AD53">
        <f>0.409*SIN(0.0172*R53-1.39)</f>
        <v>-0.19450385470642687</v>
      </c>
      <c r="AE53">
        <f>1+0.033*COS(0.0172*R53)</f>
        <v>1.0206575653642047</v>
      </c>
      <c r="AF53">
        <f>47.70748439*PI()/180</f>
        <v>0.83265268044929852</v>
      </c>
      <c r="AG53">
        <f>ACOS(-TAN(AF53)*TAN(AD53))</f>
        <v>1.3525162920498324</v>
      </c>
      <c r="AL53" s="6">
        <f>24*AG53/PI()</f>
        <v>10.332463367618512</v>
      </c>
      <c r="AN53">
        <f>AN52+1</f>
        <v>4</v>
      </c>
      <c r="AO53" s="6">
        <f>MAX(0,I53)</f>
        <v>10.653333333333334</v>
      </c>
      <c r="AP53" s="6">
        <f>(AO53/5)^1.514</f>
        <v>3.1432033924853302</v>
      </c>
      <c r="AS53" s="6">
        <f>IF(O53=2015,$AQ$2,IF(O53=2016,$AQ$14,IF(O53=2017,$AQ$26,IF(O53=2018,$AQ$38,IF(O53=2019,$AQ$50,$AQ$62)))))</f>
        <v>48.779643626707525</v>
      </c>
      <c r="AT53" s="6">
        <f>IF(O53=2015,$AR$2,IF(O53=2016,$AR$14,IF(O53=2017,$AR$26,IF(O53=2018,$AR$38,IF(O53=2019,$AR$50,$AR$62)))))</f>
        <v>1.2614118463797839</v>
      </c>
      <c r="AU53" s="6">
        <f>IF(T53*0.1&lt;0,0,IF(T53*0.1&lt;=26,(16*AL53/360)*(T53/AS53)^AT53,(AL53/360)*(-415.85+30.5332*0.1*T53-0.43*0.01*T53*T53)))</f>
        <v>8.1692081138376119E-3</v>
      </c>
    </row>
    <row r="54" spans="1:47">
      <c r="A54">
        <v>2015</v>
      </c>
      <c r="B54">
        <v>1</v>
      </c>
      <c r="C54">
        <v>4</v>
      </c>
      <c r="D54" t="s">
        <v>54</v>
      </c>
      <c r="E54">
        <v>191</v>
      </c>
      <c r="G54">
        <f>G53</f>
        <v>2019</v>
      </c>
      <c r="H54">
        <f>H42</f>
        <v>5</v>
      </c>
      <c r="I54">
        <f>AVERAGEIFS($E$2:$E$22000,$A$2:$A$22000,G54,$B$2:$B$22000,H54,$D$2:$D$22000,$D$165)*0.1</f>
        <v>17.770967741935486</v>
      </c>
      <c r="J54">
        <f>SUMIFS($E$2:$E$22000,$A$2:$A$22000,G54,$B$2:$B$22000,H54,$D$2:$D$22000,$D$338)*0.1</f>
        <v>42.5</v>
      </c>
      <c r="K54" s="6">
        <f>SUMIFS($Z$2:$Z$22000,$O$2:$O$22000,G54,$P$2:$P$22000,H54)</f>
        <v>135.27591334037157</v>
      </c>
      <c r="L54">
        <v>91.497664999999998</v>
      </c>
      <c r="M54">
        <f>SUMIFS($AU$2:$AU$22000,$O$2:$O$22000,G54,$P$2:$P$22000,H54)</f>
        <v>105.45658748723433</v>
      </c>
      <c r="O54">
        <v>2015</v>
      </c>
      <c r="P54">
        <v>2</v>
      </c>
      <c r="Q54">
        <v>22</v>
      </c>
      <c r="R54">
        <f>R53+1</f>
        <v>53</v>
      </c>
      <c r="S54" t="s">
        <v>51</v>
      </c>
      <c r="T54">
        <v>4</v>
      </c>
      <c r="U54" t="s">
        <v>50</v>
      </c>
      <c r="V54">
        <v>84</v>
      </c>
      <c r="W54" t="s">
        <v>52</v>
      </c>
      <c r="X54">
        <v>-49</v>
      </c>
      <c r="Y54">
        <f>0.0135*AB54*(AC54/AA54)*((0.1*(V54-X54))^0.5)*(17.8+0.5*0.1*(X54+V54))</f>
        <v>1.1534697109429979</v>
      </c>
      <c r="Z54">
        <f>IF(Y54&lt;0,0,Y54)</f>
        <v>1.1534697109429979</v>
      </c>
      <c r="AA54">
        <f>2.501-0.002361*(V54+X54)*0.1</f>
        <v>2.4927364999999999</v>
      </c>
      <c r="AB54">
        <v>0.17</v>
      </c>
      <c r="AC54">
        <f>37.6*AE54*(AG54*SIN(AF54)*SIN(AD54)+COS(AF54)*COS(AD54)*SIN(AG54))</f>
        <v>17.572246856893202</v>
      </c>
      <c r="AD54">
        <f>0.409*SIN(0.0172*R54-1.39)</f>
        <v>-0.18828699181607572</v>
      </c>
      <c r="AE54">
        <f>1+0.033*COS(0.0172*R54)</f>
        <v>1.0202118980288462</v>
      </c>
      <c r="AF54">
        <f>47.70748439*PI()/180</f>
        <v>0.83265268044929852</v>
      </c>
      <c r="AG54">
        <f>ACOS(-TAN(AF54)*TAN(AD54))</f>
        <v>1.3597735063013832</v>
      </c>
      <c r="AL54" s="6">
        <f>24*AG54/PI()</f>
        <v>10.387904400636653</v>
      </c>
      <c r="AN54">
        <f>AN53+1</f>
        <v>5</v>
      </c>
      <c r="AO54" s="6">
        <f>MAX(0,I54)</f>
        <v>17.770967741935486</v>
      </c>
      <c r="AP54" s="6">
        <f>(AO54/5)^1.514</f>
        <v>6.8205906656041213</v>
      </c>
      <c r="AS54" s="6">
        <f>IF(O54=2015,$AQ$2,IF(O54=2016,$AQ$14,IF(O54=2017,$AQ$26,IF(O54=2018,$AQ$38,IF(O54=2019,$AQ$50,$AQ$62)))))</f>
        <v>48.779643626707525</v>
      </c>
      <c r="AT54" s="6">
        <f>IF(O54=2015,$AR$2,IF(O54=2016,$AR$14,IF(O54=2017,$AR$26,IF(O54=2018,$AR$38,IF(O54=2019,$AR$50,$AR$62)))))</f>
        <v>1.2614118463797839</v>
      </c>
      <c r="AU54" s="6">
        <f>IF(T54*0.1&lt;0,0,IF(T54*0.1&lt;=26,(16*AL54/360)*(T54/AS54)^AT54,(AL54/360)*(-415.85+30.5332*0.1*T54-0.43*0.01*T54*T54)))</f>
        <v>1.9689143880204495E-2</v>
      </c>
    </row>
    <row r="55" spans="1:47">
      <c r="A55">
        <v>2015</v>
      </c>
      <c r="B55">
        <v>1</v>
      </c>
      <c r="C55">
        <v>5</v>
      </c>
      <c r="D55" t="s">
        <v>54</v>
      </c>
      <c r="E55">
        <v>180</v>
      </c>
      <c r="G55">
        <f>G54</f>
        <v>2019</v>
      </c>
      <c r="H55">
        <f>H43</f>
        <v>6</v>
      </c>
      <c r="I55">
        <f>AVERAGEIFS($E$2:$E$22000,$A$2:$A$22000,G55,$B$2:$B$22000,H55,$D$2:$D$22000,$D$165)*0.1</f>
        <v>23.323333333333334</v>
      </c>
      <c r="J55">
        <f>SUMIFS($E$2:$E$22000,$A$2:$A$22000,G55,$B$2:$B$22000,H55,$D$2:$D$22000,$D$338)*0.1</f>
        <v>46</v>
      </c>
      <c r="K55" s="6">
        <f>SUMIFS($Z$2:$Z$22000,$O$2:$O$22000,G55,$P$2:$P$22000,H55)</f>
        <v>171.87418808480041</v>
      </c>
      <c r="L55">
        <v>110.25861999999999</v>
      </c>
      <c r="M55">
        <f>SUMIFS($AU$2:$AU$22000,$O$2:$O$22000,G55,$P$2:$P$22000,H55)</f>
        <v>144.97068370467699</v>
      </c>
      <c r="O55">
        <v>2015</v>
      </c>
      <c r="P55">
        <v>2</v>
      </c>
      <c r="Q55">
        <v>23</v>
      </c>
      <c r="R55">
        <f>R54+1</f>
        <v>54</v>
      </c>
      <c r="S55" t="s">
        <v>51</v>
      </c>
      <c r="T55">
        <v>28</v>
      </c>
      <c r="U55" t="s">
        <v>50</v>
      </c>
      <c r="V55">
        <v>90</v>
      </c>
      <c r="W55" t="s">
        <v>52</v>
      </c>
      <c r="X55">
        <v>-22</v>
      </c>
      <c r="Y55">
        <f>0.0135*AB55*(AC55/AA55)*((0.1*(V55-X55))^0.5)*(17.8+0.5*0.1*(X55+V55))</f>
        <v>1.1684545772786583</v>
      </c>
      <c r="Z55">
        <f>IF(Y55&lt;0,0,Y55)</f>
        <v>1.1684545772786583</v>
      </c>
      <c r="AA55">
        <f>2.501-0.002361*(V55+X55)*0.1</f>
        <v>2.4849451999999999</v>
      </c>
      <c r="AB55">
        <v>0.17</v>
      </c>
      <c r="AC55">
        <f>37.6*AE55*(AG55*SIN(AF55)*SIN(AD55)+COS(AF55)*COS(AD55)*SIN(AG55))</f>
        <v>17.832042388761831</v>
      </c>
      <c r="AD55">
        <f>0.409*SIN(0.0172*R55-1.39)</f>
        <v>-0.18201442747531241</v>
      </c>
      <c r="AE55">
        <f>1+0.033*COS(0.0172*R55)</f>
        <v>1.0197602513529875</v>
      </c>
      <c r="AF55">
        <f>47.70748439*PI()/180</f>
        <v>0.83265268044929852</v>
      </c>
      <c r="AG55">
        <f>ACOS(-TAN(AF55)*TAN(AD55))</f>
        <v>1.3670669653444301</v>
      </c>
      <c r="AL55" s="6">
        <f>24*AG55/PI()</f>
        <v>10.443622323465737</v>
      </c>
      <c r="AN55">
        <f>AN54+1</f>
        <v>6</v>
      </c>
      <c r="AO55" s="6">
        <f>MAX(0,I55)</f>
        <v>23.323333333333334</v>
      </c>
      <c r="AP55" s="6">
        <f>(AO55/5)^1.514</f>
        <v>10.294242885060219</v>
      </c>
      <c r="AS55" s="6">
        <f>IF(O55=2015,$AQ$2,IF(O55=2016,$AQ$14,IF(O55=2017,$AQ$26,IF(O55=2018,$AQ$38,IF(O55=2019,$AQ$50,$AQ$62)))))</f>
        <v>48.779643626707525</v>
      </c>
      <c r="AT55" s="6">
        <f>IF(O55=2015,$AR$2,IF(O55=2016,$AR$14,IF(O55=2017,$AR$26,IF(O55=2018,$AR$38,IF(O55=2019,$AR$50,$AR$62)))))</f>
        <v>1.2614118463797839</v>
      </c>
      <c r="AU55" s="6">
        <f>IF(T55*0.1&lt;0,0,IF(T55*0.1&lt;=26,(16*AL55/360)*(T55/AS55)^AT55,(AL55/360)*(-415.85+30.5332*0.1*T55-0.43*0.01*T55*T55)))</f>
        <v>0.23044470059852801</v>
      </c>
    </row>
    <row r="56" spans="1:47">
      <c r="A56">
        <v>2015</v>
      </c>
      <c r="B56">
        <v>1</v>
      </c>
      <c r="C56">
        <v>6</v>
      </c>
      <c r="D56" t="s">
        <v>54</v>
      </c>
      <c r="E56">
        <v>191</v>
      </c>
      <c r="G56">
        <f>G55</f>
        <v>2019</v>
      </c>
      <c r="H56">
        <f>H44</f>
        <v>7</v>
      </c>
      <c r="I56">
        <f>AVERAGEIFS($E$2:$E$22000,$A$2:$A$22000,G56,$B$2:$B$22000,H56,$D$2:$D$22000,$D$165)*0.1</f>
        <v>21.358064516129033</v>
      </c>
      <c r="J56">
        <f>SUMIFS($E$2:$E$22000,$A$2:$A$22000,G56,$B$2:$B$22000,H56,$D$2:$D$22000,$D$338)*0.1</f>
        <v>55.900000000000006</v>
      </c>
      <c r="K56" s="6">
        <f>SUMIFS($Z$2:$Z$22000,$O$2:$O$22000,G56,$P$2:$P$22000,H56)</f>
        <v>167.63824027619464</v>
      </c>
      <c r="L56">
        <v>94.920699999999997</v>
      </c>
      <c r="M56">
        <f>SUMIFS($AU$2:$AU$22000,$O$2:$O$22000,G56,$P$2:$P$22000,H56)</f>
        <v>133.77596690326291</v>
      </c>
      <c r="O56">
        <v>2015</v>
      </c>
      <c r="P56">
        <v>2</v>
      </c>
      <c r="Q56">
        <v>24</v>
      </c>
      <c r="R56">
        <f>R55+1</f>
        <v>55</v>
      </c>
      <c r="S56" t="s">
        <v>51</v>
      </c>
      <c r="T56">
        <v>32</v>
      </c>
      <c r="U56" t="s">
        <v>50</v>
      </c>
      <c r="V56">
        <v>76</v>
      </c>
      <c r="W56" t="s">
        <v>52</v>
      </c>
      <c r="X56">
        <v>-4</v>
      </c>
      <c r="Y56">
        <f>0.0135*AB56*(AC56/AA56)*((0.1*(V56-X56))^0.5)*(17.8+0.5*0.1*(X56+V56))</f>
        <v>1.0118923074527622</v>
      </c>
      <c r="Z56">
        <f>IF(Y56&lt;0,0,Y56)</f>
        <v>1.0118923074527622</v>
      </c>
      <c r="AA56">
        <f>2.501-0.002361*(V56+X56)*0.1</f>
        <v>2.4840008</v>
      </c>
      <c r="AB56">
        <v>0.17</v>
      </c>
      <c r="AC56">
        <f>37.6*AE56*(AG56*SIN(AF56)*SIN(AD56)+COS(AF56)*COS(AD56)*SIN(AG56))</f>
        <v>18.094415927450179</v>
      </c>
      <c r="AD56">
        <f>0.409*SIN(0.0172*R56-1.39)</f>
        <v>-0.17568801731382344</v>
      </c>
      <c r="AE56">
        <f>1+0.033*COS(0.0172*R56)</f>
        <v>1.0193027589484875</v>
      </c>
      <c r="AF56">
        <f>47.70748439*PI()/180</f>
        <v>0.83265268044929852</v>
      </c>
      <c r="AG56">
        <f>ACOS(-TAN(AF56)*TAN(AD56))</f>
        <v>1.3743949218705214</v>
      </c>
      <c r="AL56" s="6">
        <f>24*AG56/PI()</f>
        <v>10.499603787652452</v>
      </c>
      <c r="AN56">
        <f>AN55+1</f>
        <v>7</v>
      </c>
      <c r="AO56" s="6">
        <f>MAX(0,I56)</f>
        <v>21.358064516129033</v>
      </c>
      <c r="AP56" s="6">
        <f>(AO56/5)^1.514</f>
        <v>9.0098201323474676</v>
      </c>
      <c r="AS56" s="6">
        <f>IF(O56=2015,$AQ$2,IF(O56=2016,$AQ$14,IF(O56=2017,$AQ$26,IF(O56=2018,$AQ$38,IF(O56=2019,$AQ$50,$AQ$62)))))</f>
        <v>48.779643626707525</v>
      </c>
      <c r="AT56" s="6">
        <f>IF(O56=2015,$AR$2,IF(O56=2016,$AR$14,IF(O56=2017,$AR$26,IF(O56=2018,$AR$38,IF(O56=2019,$AR$50,$AR$62)))))</f>
        <v>1.2614118463797839</v>
      </c>
      <c r="AU56" s="6">
        <f>IF(T56*0.1&lt;0,0,IF(T56*0.1&lt;=26,(16*AL56/360)*(T56/AS56)^AT56,(AL56/360)*(-415.85+30.5332*0.1*T56-0.43*0.01*T56*T56)))</f>
        <v>0.27418280003580375</v>
      </c>
    </row>
    <row r="57" spans="1:47">
      <c r="A57">
        <v>2015</v>
      </c>
      <c r="B57">
        <v>1</v>
      </c>
      <c r="C57">
        <v>7</v>
      </c>
      <c r="D57" t="s">
        <v>54</v>
      </c>
      <c r="E57">
        <v>201</v>
      </c>
      <c r="G57">
        <f>G56</f>
        <v>2019</v>
      </c>
      <c r="H57">
        <f>H45</f>
        <v>8</v>
      </c>
      <c r="I57">
        <f>AVERAGEIFS($E$2:$E$22000,$A$2:$A$22000,G57,$B$2:$B$22000,H57,$D$2:$D$22000,$D$165)*0.1</f>
        <v>21.764516129032259</v>
      </c>
      <c r="J57">
        <f>SUMIFS($E$2:$E$22000,$A$2:$A$22000,G57,$B$2:$B$22000,H57,$D$2:$D$22000,$D$338)*0.1</f>
        <v>28</v>
      </c>
      <c r="K57" s="6">
        <f>SUMIFS($Z$2:$Z$22000,$O$2:$O$22000,G57,$P$2:$P$22000,H57)</f>
        <v>145.72302191851622</v>
      </c>
      <c r="L57">
        <v>72.218185000000005</v>
      </c>
      <c r="M57">
        <f>SUMIFS($AU$2:$AU$22000,$O$2:$O$22000,G57,$P$2:$P$22000,H57)</f>
        <v>121.75232496727708</v>
      </c>
      <c r="O57">
        <v>2015</v>
      </c>
      <c r="P57">
        <v>2</v>
      </c>
      <c r="Q57">
        <v>25</v>
      </c>
      <c r="R57">
        <f>R56+1</f>
        <v>56</v>
      </c>
      <c r="S57" t="s">
        <v>51</v>
      </c>
      <c r="T57">
        <v>38</v>
      </c>
      <c r="U57" t="s">
        <v>50</v>
      </c>
      <c r="V57">
        <v>82</v>
      </c>
      <c r="W57" t="s">
        <v>52</v>
      </c>
      <c r="X57">
        <v>4</v>
      </c>
      <c r="Y57">
        <f>0.0135*AB57*(AC57/AA57)*((0.1*(V57-X57))^0.5)*(17.8+0.5*0.1*(X57+V57))</f>
        <v>1.0483455510689919</v>
      </c>
      <c r="Z57">
        <f>IF(Y57&lt;0,0,Y57)</f>
        <v>1.0483455510689919</v>
      </c>
      <c r="AA57">
        <f>2.501-0.002361*(V57+X57)*0.1</f>
        <v>2.4806954000000001</v>
      </c>
      <c r="AB57">
        <v>0.17</v>
      </c>
      <c r="AC57">
        <f>37.6*AE57*(AG57*SIN(AF57)*SIN(AD57)+COS(AF57)*COS(AD57)*SIN(AG57))</f>
        <v>18.35927947331459</v>
      </c>
      <c r="AD57">
        <f>0.409*SIN(0.0172*R57-1.39)</f>
        <v>-0.16930963289065004</v>
      </c>
      <c r="AE57">
        <f>1+0.033*COS(0.0172*R57)</f>
        <v>1.0188395561565622</v>
      </c>
      <c r="AF57">
        <f>47.70748439*PI()/180</f>
        <v>0.83265268044929852</v>
      </c>
      <c r="AG57">
        <f>ACOS(-TAN(AF57)*TAN(AD57))</f>
        <v>1.3817556748766151</v>
      </c>
      <c r="AL57" s="6">
        <f>24*AG57/PI()</f>
        <v>10.555835798490774</v>
      </c>
      <c r="AN57">
        <f>AN56+1</f>
        <v>8</v>
      </c>
      <c r="AO57" s="6">
        <f>MAX(0,I57)</f>
        <v>21.764516129032259</v>
      </c>
      <c r="AP57" s="6">
        <f>(AO57/5)^1.514</f>
        <v>9.2706764465997189</v>
      </c>
      <c r="AS57" s="6">
        <f>IF(O57=2015,$AQ$2,IF(O57=2016,$AQ$14,IF(O57=2017,$AQ$26,IF(O57=2018,$AQ$38,IF(O57=2019,$AQ$50,$AQ$62)))))</f>
        <v>48.779643626707525</v>
      </c>
      <c r="AT57" s="6">
        <f>IF(O57=2015,$AR$2,IF(O57=2016,$AR$14,IF(O57=2017,$AR$26,IF(O57=2018,$AR$38,IF(O57=2019,$AR$50,$AR$62)))))</f>
        <v>1.2614118463797839</v>
      </c>
      <c r="AU57" s="6">
        <f>IF(T57*0.1&lt;0,0,IF(T57*0.1&lt;=26,(16*AL57/360)*(T57/AS57)^AT57,(AL57/360)*(-415.85+30.5332*0.1*T57-0.43*0.01*T57*T57)))</f>
        <v>0.34237626711966712</v>
      </c>
    </row>
    <row r="58" spans="1:47">
      <c r="A58">
        <v>2015</v>
      </c>
      <c r="B58">
        <v>1</v>
      </c>
      <c r="C58">
        <v>8</v>
      </c>
      <c r="D58" t="s">
        <v>54</v>
      </c>
      <c r="E58">
        <v>201</v>
      </c>
      <c r="G58">
        <f>G57</f>
        <v>2019</v>
      </c>
      <c r="H58">
        <f>H46</f>
        <v>9</v>
      </c>
      <c r="I58">
        <f>AVERAGEIFS($E$2:$E$22000,$A$2:$A$22000,G58,$B$2:$B$22000,H58,$D$2:$D$22000,$D$165)*0.1</f>
        <v>16.816666666666666</v>
      </c>
      <c r="J58">
        <f>SUMIFS($E$2:$E$22000,$A$2:$A$22000,G58,$B$2:$B$22000,H58,$D$2:$D$22000,$D$338)*0.1</f>
        <v>1</v>
      </c>
      <c r="K58" s="6">
        <f>SUMIFS($Z$2:$Z$22000,$O$2:$O$22000,G58,$P$2:$P$22000,H58)</f>
        <v>96.541457030475499</v>
      </c>
      <c r="L58">
        <v>28.470713</v>
      </c>
      <c r="M58">
        <f>SUMIFS($AU$2:$AU$22000,$O$2:$O$22000,G58,$P$2:$P$22000,H58)</f>
        <v>79.234524222996541</v>
      </c>
      <c r="O58">
        <v>2015</v>
      </c>
      <c r="P58">
        <v>2</v>
      </c>
      <c r="Q58">
        <v>26</v>
      </c>
      <c r="R58">
        <f>R57+1</f>
        <v>57</v>
      </c>
      <c r="S58" t="s">
        <v>51</v>
      </c>
      <c r="T58">
        <v>32</v>
      </c>
      <c r="U58" t="s">
        <v>50</v>
      </c>
      <c r="V58">
        <v>56</v>
      </c>
      <c r="W58" t="s">
        <v>52</v>
      </c>
      <c r="X58">
        <v>22</v>
      </c>
      <c r="Y58">
        <f>0.0135*AB58*(AC58/AA58)*((0.1*(V58-X58))^0.5)*(17.8+0.5*0.1*(X58+V58))</f>
        <v>0.68898562952387477</v>
      </c>
      <c r="Z58">
        <f>IF(Y58&lt;0,0,Y58)</f>
        <v>0.68898562952387477</v>
      </c>
      <c r="AA58">
        <f>2.501-0.002361*(V58+X58)*0.1</f>
        <v>2.4825841999999998</v>
      </c>
      <c r="AB58">
        <v>0.17</v>
      </c>
      <c r="AC58">
        <f>37.6*AE58*(AG58*SIN(AF58)*SIN(AD58)+COS(AF58)*COS(AD58)*SIN(AG58))</f>
        <v>18.626543395514091</v>
      </c>
      <c r="AD58">
        <f>0.409*SIN(0.0172*R58-1.39)</f>
        <v>-0.16288116114052018</v>
      </c>
      <c r="AE58">
        <f>1+0.033*COS(0.0172*R58)</f>
        <v>1.0183707800077475</v>
      </c>
      <c r="AF58">
        <f>47.70748439*PI()/180</f>
        <v>0.83265268044929852</v>
      </c>
      <c r="AG58">
        <f>ACOS(-TAN(AF58)*TAN(AD58))</f>
        <v>1.3891475684576027</v>
      </c>
      <c r="AL58" s="6">
        <f>24*AG58/PI()</f>
        <v>10.6123057057975</v>
      </c>
      <c r="AN58">
        <f>AN57+1</f>
        <v>9</v>
      </c>
      <c r="AO58" s="6">
        <f>MAX(0,I58)</f>
        <v>16.816666666666666</v>
      </c>
      <c r="AP58" s="6">
        <f>(AO58/5)^1.514</f>
        <v>6.2737852096314564</v>
      </c>
      <c r="AS58" s="6">
        <f>IF(O58=2015,$AQ$2,IF(O58=2016,$AQ$14,IF(O58=2017,$AQ$26,IF(O58=2018,$AQ$38,IF(O58=2019,$AQ$50,$AQ$62)))))</f>
        <v>48.779643626707525</v>
      </c>
      <c r="AT58" s="6">
        <f>IF(O58=2015,$AR$2,IF(O58=2016,$AR$14,IF(O58=2017,$AR$26,IF(O58=2018,$AR$38,IF(O58=2019,$AR$50,$AR$62)))))</f>
        <v>1.2614118463797839</v>
      </c>
      <c r="AU58" s="6">
        <f>IF(T58*0.1&lt;0,0,IF(T58*0.1&lt;=26,(16*AL58/360)*(T58/AS58)^AT58,(AL58/360)*(-415.85+30.5332*0.1*T58-0.43*0.01*T58*T58)))</f>
        <v>0.27712585656549438</v>
      </c>
    </row>
    <row r="59" spans="1:47">
      <c r="A59">
        <v>2015</v>
      </c>
      <c r="B59">
        <v>1</v>
      </c>
      <c r="C59">
        <v>9</v>
      </c>
      <c r="D59" t="s">
        <v>54</v>
      </c>
      <c r="E59">
        <v>201</v>
      </c>
      <c r="G59">
        <f>G58</f>
        <v>2019</v>
      </c>
      <c r="H59">
        <f>H47</f>
        <v>10</v>
      </c>
      <c r="I59">
        <f>AVERAGEIFS($E$2:$E$22000,$A$2:$A$22000,G59,$B$2:$B$22000,H59,$D$2:$D$22000,$D$165)*0.1</f>
        <v>10.535483870967743</v>
      </c>
      <c r="J59">
        <f>SUMIFS($E$2:$E$22000,$A$2:$A$22000,G59,$B$2:$B$22000,H59,$D$2:$D$22000,$D$338)*0.1</f>
        <v>18.3</v>
      </c>
      <c r="K59" s="6">
        <f>SUMIFS($Z$2:$Z$22000,$O$2:$O$22000,G59,$P$2:$P$22000,H59)</f>
        <v>45.974843935788385</v>
      </c>
      <c r="L59">
        <v>22.427275000000002</v>
      </c>
      <c r="M59">
        <f>SUMIFS($AU$2:$AU$22000,$O$2:$O$22000,G59,$P$2:$P$22000,H59)</f>
        <v>38.72586136797689</v>
      </c>
      <c r="O59">
        <v>2015</v>
      </c>
      <c r="P59">
        <v>2</v>
      </c>
      <c r="Q59">
        <v>27</v>
      </c>
      <c r="R59">
        <f>R58+1</f>
        <v>58</v>
      </c>
      <c r="S59" t="s">
        <v>51</v>
      </c>
      <c r="T59">
        <v>72</v>
      </c>
      <c r="U59" t="s">
        <v>50</v>
      </c>
      <c r="V59">
        <v>56</v>
      </c>
      <c r="W59" t="s">
        <v>52</v>
      </c>
      <c r="X59">
        <v>23</v>
      </c>
      <c r="Y59">
        <f>0.0135*AB59*(AC59/AA59)*((0.1*(V59-X59))^0.5)*(17.8+0.5*0.1*(X59+V59))</f>
        <v>0.69025378427355177</v>
      </c>
      <c r="Z59">
        <f>IF(Y59&lt;0,0,Y59)</f>
        <v>0.69025378427355177</v>
      </c>
      <c r="AA59">
        <f>2.501-0.002361*(V59+X59)*0.1</f>
        <v>2.4823480999999998</v>
      </c>
      <c r="AB59">
        <v>0.17</v>
      </c>
      <c r="AC59">
        <f>37.6*AE59*(AG59*SIN(AF59)*SIN(AD59)+COS(AF59)*COS(AD59)*SIN(AG59))</f>
        <v>18.896116499333402</v>
      </c>
      <c r="AD59">
        <f>0.409*SIN(0.0172*R59-1.39)</f>
        <v>-0.15640450381563106</v>
      </c>
      <c r="AE59">
        <f>1+0.033*COS(0.0172*R59)</f>
        <v>1.0178965691813602</v>
      </c>
      <c r="AF59">
        <f>47.70748439*PI()/180</f>
        <v>0.83265268044929852</v>
      </c>
      <c r="AG59">
        <f>ACOS(-TAN(AF59)*TAN(AD59))</f>
        <v>1.3965689905247765</v>
      </c>
      <c r="AL59" s="6">
        <f>24*AG59/PI()</f>
        <v>10.669001194122073</v>
      </c>
      <c r="AN59">
        <f>AN58+1</f>
        <v>10</v>
      </c>
      <c r="AO59" s="6">
        <f>MAX(0,I59)</f>
        <v>10.535483870967743</v>
      </c>
      <c r="AP59" s="6">
        <f>(AO59/5)^1.514</f>
        <v>3.0907103472034541</v>
      </c>
      <c r="AS59" s="6">
        <f>IF(O59=2015,$AQ$2,IF(O59=2016,$AQ$14,IF(O59=2017,$AQ$26,IF(O59=2018,$AQ$38,IF(O59=2019,$AQ$50,$AQ$62)))))</f>
        <v>48.779643626707525</v>
      </c>
      <c r="AT59" s="6">
        <f>IF(O59=2015,$AR$2,IF(O59=2016,$AR$14,IF(O59=2017,$AR$26,IF(O59=2018,$AR$38,IF(O59=2019,$AR$50,$AR$62)))))</f>
        <v>1.2614118463797839</v>
      </c>
      <c r="AU59" s="6">
        <f>IF(T59*0.1&lt;0,0,IF(T59*0.1&lt;=26,(16*AL59/360)*(T59/AS59)^AT59,(AL59/360)*(-415.85+30.5332*0.1*T59-0.43*0.01*T59*T59)))</f>
        <v>0.77488679589379728</v>
      </c>
    </row>
    <row r="60" spans="1:47">
      <c r="A60">
        <v>2015</v>
      </c>
      <c r="B60">
        <v>1</v>
      </c>
      <c r="C60">
        <v>10</v>
      </c>
      <c r="D60" t="s">
        <v>54</v>
      </c>
      <c r="E60">
        <v>221</v>
      </c>
      <c r="G60">
        <f>G59</f>
        <v>2019</v>
      </c>
      <c r="H60">
        <f>H48</f>
        <v>11</v>
      </c>
      <c r="I60">
        <f>AVERAGEIFS($E$2:$E$22000,$A$2:$A$22000,G60,$B$2:$B$22000,H60,$D$2:$D$22000,$D$165)*0.1</f>
        <v>5.53</v>
      </c>
      <c r="J60">
        <f>SUMIFS($E$2:$E$22000,$A$2:$A$22000,G60,$B$2:$B$22000,H60,$D$2:$D$22000,$D$338)*0.1</f>
        <v>20.100000000000001</v>
      </c>
      <c r="K60" s="6">
        <f>SUMIFS($Z$2:$Z$22000,$O$2:$O$22000,G60,$P$2:$P$22000,H60)</f>
        <v>20.503767225006616</v>
      </c>
      <c r="L60">
        <v>9.3464179999999999</v>
      </c>
      <c r="M60">
        <f>SUMIFS($AU$2:$AU$22000,$O$2:$O$22000,G60,$P$2:$P$22000,H60)</f>
        <v>18.337235736406544</v>
      </c>
      <c r="O60">
        <v>2015</v>
      </c>
      <c r="P60">
        <v>2</v>
      </c>
      <c r="Q60">
        <v>28</v>
      </c>
      <c r="R60">
        <f>R59+1</f>
        <v>59</v>
      </c>
      <c r="S60" t="s">
        <v>51</v>
      </c>
      <c r="T60">
        <v>34</v>
      </c>
      <c r="U60" t="s">
        <v>50</v>
      </c>
      <c r="V60">
        <v>56</v>
      </c>
      <c r="W60" t="s">
        <v>52</v>
      </c>
      <c r="X60">
        <v>3</v>
      </c>
      <c r="Y60">
        <f>0.0135*AB60*(AC60/AA60)*((0.1*(V60-X60))^0.5)*(17.8+0.5*0.1*(X60+V60))</f>
        <v>0.84493903125705117</v>
      </c>
      <c r="Z60">
        <f>IF(Y60&lt;0,0,Y60)</f>
        <v>0.84493903125705117</v>
      </c>
      <c r="AA60">
        <f>2.501-0.002361*(V60+X60)*0.1</f>
        <v>2.4870701</v>
      </c>
      <c r="AB60">
        <v>0.17</v>
      </c>
      <c r="AC60">
        <f>37.6*AE60*(AG60*SIN(AF60)*SIN(AD60)+COS(AF60)*COS(AD60)*SIN(AG60))</f>
        <v>19.167906095976697</v>
      </c>
      <c r="AD60">
        <f>0.409*SIN(0.0172*R60-1.39)</f>
        <v>-0.14988157692304915</v>
      </c>
      <c r="AE60">
        <f>1+0.033*COS(0.0172*R60)</f>
        <v>1.0174170639644726</v>
      </c>
      <c r="AF60">
        <f>47.70748439*PI()/180</f>
        <v>0.83265268044929852</v>
      </c>
      <c r="AG60">
        <f>ACOS(-TAN(AF60)*TAN(AD60))</f>
        <v>1.4040183714558938</v>
      </c>
      <c r="AL60" s="6">
        <f>24*AG60/PI()</f>
        <v>10.72591027243384</v>
      </c>
      <c r="AN60">
        <f>AN59+1</f>
        <v>11</v>
      </c>
      <c r="AO60" s="6">
        <f>MAX(0,I60)</f>
        <v>5.53</v>
      </c>
      <c r="AP60" s="6">
        <f>(AO60/5)^1.514</f>
        <v>1.1647836403047529</v>
      </c>
      <c r="AS60" s="6">
        <f>IF(O60=2015,$AQ$2,IF(O60=2016,$AQ$14,IF(O60=2017,$AQ$26,IF(O60=2018,$AQ$38,IF(O60=2019,$AQ$50,$AQ$62)))))</f>
        <v>48.779643626707525</v>
      </c>
      <c r="AT60" s="6">
        <f>IF(O60=2015,$AR$2,IF(O60=2016,$AR$14,IF(O60=2017,$AR$26,IF(O60=2018,$AR$38,IF(O60=2019,$AR$50,$AR$62)))))</f>
        <v>1.2614118463797839</v>
      </c>
      <c r="AU60" s="6">
        <f>IF(T60*0.1&lt;0,0,IF(T60*0.1&lt;=26,(16*AL60/360)*(T60/AS60)^AT60,(AL60/360)*(-415.85+30.5332*0.1*T60-0.43*0.01*T60*T60)))</f>
        <v>0.30235217086105187</v>
      </c>
    </row>
    <row r="61" spans="1:47">
      <c r="A61">
        <v>2015</v>
      </c>
      <c r="B61">
        <v>1</v>
      </c>
      <c r="C61">
        <v>11</v>
      </c>
      <c r="D61" t="s">
        <v>54</v>
      </c>
      <c r="E61">
        <v>180</v>
      </c>
      <c r="G61">
        <f>G60</f>
        <v>2019</v>
      </c>
      <c r="H61">
        <f>H49</f>
        <v>12</v>
      </c>
      <c r="I61">
        <f>AVERAGEIFS($E$2:$E$22000,$A$2:$A$22000,G61,$B$2:$B$22000,H61,$D$2:$D$22000,$D$165)*0.1</f>
        <v>2.8451612903225811</v>
      </c>
      <c r="J61">
        <f>SUMIFS($E$2:$E$22000,$A$2:$A$22000,G61,$B$2:$B$22000,H61,$D$2:$D$22000,$D$338)*0.1</f>
        <v>7.9</v>
      </c>
      <c r="K61" s="6">
        <f>SUMIFS($Z$2:$Z$22000,$O$2:$O$22000,G61,$P$2:$P$22000,H61)</f>
        <v>12.273043419483344</v>
      </c>
      <c r="L61">
        <v>5.476858</v>
      </c>
      <c r="M61">
        <f>SUMIFS($AU$2:$AU$22000,$O$2:$O$22000,G61,$P$2:$P$22000,H61)</f>
        <v>7.1845705694846247</v>
      </c>
      <c r="O61">
        <v>2015</v>
      </c>
      <c r="P61">
        <v>3</v>
      </c>
      <c r="Q61">
        <v>1</v>
      </c>
      <c r="R61">
        <f>R60+1</f>
        <v>60</v>
      </c>
      <c r="S61" t="s">
        <v>51</v>
      </c>
      <c r="T61">
        <v>16</v>
      </c>
      <c r="U61" t="s">
        <v>50</v>
      </c>
      <c r="V61">
        <v>29</v>
      </c>
      <c r="W61" t="s">
        <v>52</v>
      </c>
      <c r="X61">
        <v>3</v>
      </c>
      <c r="Y61">
        <f>0.0135*AB61*(AC61/AA61)*((0.1*(V61-X61))^0.5)*(17.8+0.5*0.1*(X61+V61))</f>
        <v>0.55976818401698258</v>
      </c>
      <c r="Z61">
        <f>IF(Y61&lt;0,0,Y61)</f>
        <v>0.55976818401698258</v>
      </c>
      <c r="AA61">
        <f>2.501-0.002361*(V61+X61)*0.1</f>
        <v>2.4934447999999998</v>
      </c>
      <c r="AB61">
        <v>0.17</v>
      </c>
      <c r="AC61">
        <f>37.6*AE61*(AG61*SIN(AF61)*SIN(AD61)+COS(AF61)*COS(AD61)*SIN(AG61))</f>
        <v>19.441818074663964</v>
      </c>
      <c r="AD61">
        <f>0.409*SIN(0.0172*R61-1.39)</f>
        <v>-0.14331431015789206</v>
      </c>
      <c r="AE61">
        <f>1+0.033*COS(0.0172*R61)</f>
        <v>1.0169324062104108</v>
      </c>
      <c r="AF61">
        <f>47.70748439*PI()/180</f>
        <v>0.83265268044929852</v>
      </c>
      <c r="AG61">
        <f>ACOS(-TAN(AF61)*TAN(AD61))</f>
        <v>1.4114941826821927</v>
      </c>
      <c r="AL61" s="6">
        <f>24*AG61/PI()</f>
        <v>10.783021263327635</v>
      </c>
      <c r="AN61">
        <f>AN60+1</f>
        <v>12</v>
      </c>
      <c r="AO61" s="6">
        <f>MAX(0,I61)</f>
        <v>2.8451612903225811</v>
      </c>
      <c r="AP61" s="6">
        <f>(AO61/5)^1.514</f>
        <v>0.42587019529963133</v>
      </c>
      <c r="AS61" s="6">
        <f>IF(O61=2015,$AQ$2,IF(O61=2016,$AQ$14,IF(O61=2017,$AQ$26,IF(O61=2018,$AQ$38,IF(O61=2019,$AQ$50,$AQ$62)))))</f>
        <v>48.779643626707525</v>
      </c>
      <c r="AT61" s="6">
        <f>IF(O61=2015,$AR$2,IF(O61=2016,$AR$14,IF(O61=2017,$AR$26,IF(O61=2018,$AR$38,IF(O61=2019,$AR$50,$AR$62)))))</f>
        <v>1.2614118463797839</v>
      </c>
      <c r="AU61" s="6">
        <f>IF(T61*0.1&lt;0,0,IF(T61*0.1&lt;=26,(16*AL61/360)*(T61/AS61)^AT61,(AL61/360)*(-415.85+30.5332*0.1*T61-0.43*0.01*T61*T61)))</f>
        <v>0.11745863656799214</v>
      </c>
    </row>
    <row r="62" spans="1:47">
      <c r="A62">
        <v>2015</v>
      </c>
      <c r="B62">
        <v>1</v>
      </c>
      <c r="C62">
        <v>12</v>
      </c>
      <c r="D62" t="s">
        <v>54</v>
      </c>
      <c r="E62">
        <v>170</v>
      </c>
      <c r="G62">
        <f>G50+1</f>
        <v>2020</v>
      </c>
      <c r="H62">
        <f>H50</f>
        <v>1</v>
      </c>
      <c r="I62">
        <f>AVERAGEIFS($E$2:$E$22000,$A$2:$A$22000,G62,$B$2:$B$22000,H62,$D$2:$D$22000,$D$165)*0.1</f>
        <v>0.1</v>
      </c>
      <c r="J62">
        <f>SUMIFS($E$2:$E$22000,$A$2:$A$22000,G62,$B$2:$B$22000,H62,$D$2:$D$22000,$D$338)*0.1</f>
        <v>0.5</v>
      </c>
      <c r="K62" s="6">
        <f>SUMIFS($Z$2:$Z$22000,$O$2:$O$22000,G62,$P$2:$P$22000,H62)</f>
        <v>13.584236128816599</v>
      </c>
      <c r="L62">
        <v>5.3217387</v>
      </c>
      <c r="M62">
        <f>SUMIFS($AU$2:$AU$22000,$O$2:$O$22000,G62,$P$2:$P$22000,H62)</f>
        <v>1.4478864846281998</v>
      </c>
      <c r="O62">
        <v>2015</v>
      </c>
      <c r="P62">
        <v>3</v>
      </c>
      <c r="Q62">
        <v>2</v>
      </c>
      <c r="R62">
        <f>R61+1</f>
        <v>61</v>
      </c>
      <c r="S62" t="s">
        <v>51</v>
      </c>
      <c r="T62">
        <v>19</v>
      </c>
      <c r="U62" t="s">
        <v>50</v>
      </c>
      <c r="V62">
        <v>29</v>
      </c>
      <c r="W62" t="s">
        <v>52</v>
      </c>
      <c r="X62">
        <v>6</v>
      </c>
      <c r="Y62">
        <f>0.0135*AB62*(AC62/AA62)*((0.1*(V62-X62))^0.5)*(17.8+0.5*0.1*(X62+V62))</f>
        <v>0.53823818624109887</v>
      </c>
      <c r="Z62">
        <f>IF(Y62&lt;0,0,Y62)</f>
        <v>0.53823818624109887</v>
      </c>
      <c r="AA62">
        <f>2.501-0.002361*(V62+X62)*0.1</f>
        <v>2.4927364999999999</v>
      </c>
      <c r="AB62">
        <v>0.17</v>
      </c>
      <c r="AC62">
        <f>37.6*AE62*(AG62*SIN(AF62)*SIN(AD62)+COS(AF62)*COS(AD62)*SIN(AG62))</f>
        <v>19.717756976857817</v>
      </c>
      <c r="AD62">
        <f>0.409*SIN(0.0172*R62-1.39)</f>
        <v>-0.13670464633246227</v>
      </c>
      <c r="AE62">
        <f>1+0.033*COS(0.0172*R62)</f>
        <v>1.0164427392967901</v>
      </c>
      <c r="AF62">
        <f>47.70748439*PI()/180</f>
        <v>0.83265268044929852</v>
      </c>
      <c r="AG62">
        <f>ACOS(-TAN(AF62)*TAN(AD62))</f>
        <v>1.41899493521741</v>
      </c>
      <c r="AL62" s="6">
        <f>24*AG62/PI()</f>
        <v>10.840322791786303</v>
      </c>
      <c r="AM62" s="6">
        <v>2020</v>
      </c>
      <c r="AN62" s="6">
        <v>1</v>
      </c>
      <c r="AO62" s="6">
        <f>MAX(0,I62)</f>
        <v>0.1</v>
      </c>
      <c r="AP62" s="6">
        <f>(AO62/5)^1.514</f>
        <v>2.6776845541833451E-3</v>
      </c>
      <c r="AQ62" s="6">
        <f>SUM(AP62:AP73)</f>
        <v>51.822309312356452</v>
      </c>
      <c r="AR62" s="6">
        <f>(0.000000675*AQ62^3)-(0.0000771*AQ62^2)+(0.01792*AQ62)+0.49239</f>
        <v>1.3079305013571954</v>
      </c>
      <c r="AS62" s="6">
        <f>IF(O62=2015,$AQ$2,IF(O62=2016,$AQ$14,IF(O62=2017,$AQ$26,IF(O62=2018,$AQ$38,IF(O62=2019,$AQ$50,$AQ$62)))))</f>
        <v>48.779643626707525</v>
      </c>
      <c r="AT62" s="6">
        <f>IF(O62=2015,$AR$2,IF(O62=2016,$AR$14,IF(O62=2017,$AR$26,IF(O62=2018,$AR$38,IF(O62=2019,$AR$50,$AR$62)))))</f>
        <v>1.2614118463797839</v>
      </c>
      <c r="AU62" s="6">
        <f>IF(T62*0.1&lt;0,0,IF(T62*0.1&lt;=26,(16*AL62/360)*(T62/AS62)^AT62,(AL62/360)*(-415.85+30.5332*0.1*T62-0.43*0.01*T62*T62)))</f>
        <v>0.14666633455869971</v>
      </c>
    </row>
    <row r="63" spans="1:47">
      <c r="A63">
        <v>2015</v>
      </c>
      <c r="B63">
        <v>1</v>
      </c>
      <c r="C63">
        <v>13</v>
      </c>
      <c r="D63" t="s">
        <v>54</v>
      </c>
      <c r="E63">
        <v>160</v>
      </c>
      <c r="G63">
        <f>G62</f>
        <v>2020</v>
      </c>
      <c r="H63">
        <f>H51</f>
        <v>2</v>
      </c>
      <c r="I63">
        <f>AVERAGEIFS($E$2:$E$22000,$A$2:$A$22000,G63,$B$2:$B$22000,H63,$D$2:$D$22000,$D$165)*0.1</f>
        <v>1.4586206896551726</v>
      </c>
      <c r="J63">
        <f>SUMIFS($E$2:$E$22000,$A$2:$A$22000,G63,$B$2:$B$22000,H63,$D$2:$D$22000,$D$338)*0.1</f>
        <v>30.3</v>
      </c>
      <c r="K63" s="6">
        <f>SUMIFS($Z$2:$Z$22000,$O$2:$O$22000,G63,$P$2:$P$22000,H63)</f>
        <v>24.430066558803539</v>
      </c>
      <c r="L63">
        <v>17.992712000000001</v>
      </c>
      <c r="M63">
        <f>SUMIFS($AU$2:$AU$22000,$O$2:$O$22000,G63,$P$2:$P$22000,H63)</f>
        <v>5.9180959661466712</v>
      </c>
      <c r="O63">
        <v>2015</v>
      </c>
      <c r="P63">
        <v>3</v>
      </c>
      <c r="Q63">
        <v>3</v>
      </c>
      <c r="R63">
        <f>R62+1</f>
        <v>62</v>
      </c>
      <c r="S63" t="s">
        <v>51</v>
      </c>
      <c r="T63">
        <v>45</v>
      </c>
      <c r="U63" t="s">
        <v>50</v>
      </c>
      <c r="V63">
        <v>67</v>
      </c>
      <c r="W63" t="s">
        <v>52</v>
      </c>
      <c r="X63">
        <v>2</v>
      </c>
      <c r="Y63">
        <f>0.0135*AB63*(AC63/AA63)*((0.1*(V63-X63))^0.5)*(17.8+0.5*0.1*(X63+V63))</f>
        <v>1.0005936874509844</v>
      </c>
      <c r="Z63">
        <f>IF(Y63&lt;0,0,Y63)</f>
        <v>1.0005936874509844</v>
      </c>
      <c r="AA63">
        <f>2.501-0.002361*(V63+X63)*0.1</f>
        <v>2.4847090999999999</v>
      </c>
      <c r="AB63">
        <v>0.17</v>
      </c>
      <c r="AC63">
        <f>37.6*AE63*(AG63*SIN(AF63)*SIN(AD63)+COS(AF63)*COS(AD63)*SIN(AG63))</f>
        <v>19.995626072445557</v>
      </c>
      <c r="AD63">
        <f>0.409*SIN(0.0172*R63-1.39)</f>
        <v>-0.13005454080149897</v>
      </c>
      <c r="AE63">
        <f>1+0.033*COS(0.0172*R63)</f>
        <v>1.0159482080830986</v>
      </c>
      <c r="AF63">
        <f>47.70748439*PI()/180</f>
        <v>0.83265268044929852</v>
      </c>
      <c r="AG63">
        <f>ACOS(-TAN(AF63)*TAN(AD63))</f>
        <v>1.426519178133576</v>
      </c>
      <c r="AL63" s="6">
        <f>24*AG63/PI()</f>
        <v>10.897803773536637</v>
      </c>
      <c r="AN63">
        <f>AN62+1</f>
        <v>2</v>
      </c>
      <c r="AO63" s="6">
        <f>MAX(0,I63)</f>
        <v>1.4586206896551726</v>
      </c>
      <c r="AP63" s="6">
        <f>(AO63/5)^1.514</f>
        <v>0.15487030755855635</v>
      </c>
      <c r="AS63" s="6">
        <f>IF(O63=2015,$AQ$2,IF(O63=2016,$AQ$14,IF(O63=2017,$AQ$26,IF(O63=2018,$AQ$38,IF(O63=2019,$AQ$50,$AQ$62)))))</f>
        <v>48.779643626707525</v>
      </c>
      <c r="AT63" s="6">
        <f>IF(O63=2015,$AR$2,IF(O63=2016,$AR$14,IF(O63=2017,$AR$26,IF(O63=2018,$AR$38,IF(O63=2019,$AR$50,$AR$62)))))</f>
        <v>1.2614118463797839</v>
      </c>
      <c r="AU63" s="6">
        <f>IF(T63*0.1&lt;0,0,IF(T63*0.1&lt;=26,(16*AL63/360)*(T63/AS63)^AT63,(AL63/360)*(-415.85+30.5332*0.1*T63-0.43*0.01*T63*T63)))</f>
        <v>0.43749602989508785</v>
      </c>
    </row>
    <row r="64" spans="1:47">
      <c r="A64">
        <v>2015</v>
      </c>
      <c r="B64">
        <v>1</v>
      </c>
      <c r="C64">
        <v>14</v>
      </c>
      <c r="D64" t="s">
        <v>54</v>
      </c>
      <c r="E64">
        <v>160</v>
      </c>
      <c r="G64">
        <f>G63</f>
        <v>2020</v>
      </c>
      <c r="H64">
        <f>H52</f>
        <v>3</v>
      </c>
      <c r="I64">
        <f>AVERAGEIFS($E$2:$E$22000,$A$2:$A$22000,G64,$B$2:$B$22000,H64,$D$2:$D$22000,$D$165)*0.1</f>
        <v>6.9258064516129041</v>
      </c>
      <c r="J64">
        <f>SUMIFS($E$2:$E$22000,$A$2:$A$22000,G64,$B$2:$B$22000,H64,$D$2:$D$22000,$D$338)*0.1</f>
        <v>1</v>
      </c>
      <c r="K64" s="6">
        <f>SUMIFS($Z$2:$Z$22000,$O$2:$O$22000,G64,$P$2:$P$22000,H64)</f>
        <v>60.683365420004151</v>
      </c>
      <c r="L64">
        <v>10.804732</v>
      </c>
      <c r="M64">
        <f>SUMIFS($AU$2:$AU$22000,$O$2:$O$22000,G64,$P$2:$P$22000,H64)</f>
        <v>25.472537989421184</v>
      </c>
      <c r="O64">
        <v>2015</v>
      </c>
      <c r="P64">
        <v>3</v>
      </c>
      <c r="Q64">
        <v>4</v>
      </c>
      <c r="R64">
        <f>R63+1</f>
        <v>63</v>
      </c>
      <c r="S64" t="s">
        <v>51</v>
      </c>
      <c r="T64">
        <v>32</v>
      </c>
      <c r="U64" t="s">
        <v>50</v>
      </c>
      <c r="V64">
        <v>66</v>
      </c>
      <c r="W64" t="s">
        <v>52</v>
      </c>
      <c r="X64">
        <v>2</v>
      </c>
      <c r="Y64">
        <f>0.0135*AB64*(AC64/AA64)*((0.1*(V64-X64))^0.5)*(17.8+0.5*0.1*(X64+V64))</f>
        <v>1.0042910644596084</v>
      </c>
      <c r="Z64">
        <f>IF(Y64&lt;0,0,Y64)</f>
        <v>1.0042910644596084</v>
      </c>
      <c r="AA64">
        <f>2.501-0.002361*(V64+X64)*0.1</f>
        <v>2.4849451999999999</v>
      </c>
      <c r="AB64">
        <v>0.17</v>
      </c>
      <c r="AC64">
        <f>37.6*AE64*(AG64*SIN(AF64)*SIN(AD64)+COS(AF64)*COS(AD64)*SIN(AG64))</f>
        <v>20.275327437698394</v>
      </c>
      <c r="AD64">
        <f>0.409*SIN(0.0172*R64-1.39)</f>
        <v>-0.12336596088372098</v>
      </c>
      <c r="AE64">
        <f>1+0.033*COS(0.0172*R64)</f>
        <v>1.0154489588678441</v>
      </c>
      <c r="AF64">
        <f>47.70748439*PI()/180</f>
        <v>0.83265268044929852</v>
      </c>
      <c r="AG64">
        <f>ACOS(-TAN(AF64)*TAN(AD64))</f>
        <v>1.4340654969880657</v>
      </c>
      <c r="AL64" s="6">
        <f>24*AG64/PI()</f>
        <v>10.955453403032939</v>
      </c>
      <c r="AN64">
        <f>AN63+1</f>
        <v>3</v>
      </c>
      <c r="AO64" s="6">
        <f>MAX(0,I64)</f>
        <v>6.9258064516129041</v>
      </c>
      <c r="AP64" s="6">
        <f>(AO64/5)^1.514</f>
        <v>1.6376893479524655</v>
      </c>
      <c r="AS64" s="6">
        <f>IF(O64=2015,$AQ$2,IF(O64=2016,$AQ$14,IF(O64=2017,$AQ$26,IF(O64=2018,$AQ$38,IF(O64=2019,$AQ$50,$AQ$62)))))</f>
        <v>48.779643626707525</v>
      </c>
      <c r="AT64" s="6">
        <f>IF(O64=2015,$AR$2,IF(O64=2016,$AR$14,IF(O64=2017,$AR$26,IF(O64=2018,$AR$38,IF(O64=2019,$AR$50,$AR$62)))))</f>
        <v>1.2614118463797839</v>
      </c>
      <c r="AU64" s="6">
        <f>IF(T64*0.1&lt;0,0,IF(T64*0.1&lt;=26,(16*AL64/360)*(T64/AS64)^AT64,(AL64/360)*(-415.85+30.5332*0.1*T64-0.43*0.01*T64*T64)))</f>
        <v>0.28608668959849848</v>
      </c>
    </row>
    <row r="65" spans="1:47">
      <c r="A65">
        <v>2015</v>
      </c>
      <c r="B65">
        <v>1</v>
      </c>
      <c r="C65">
        <v>15</v>
      </c>
      <c r="D65" t="s">
        <v>54</v>
      </c>
      <c r="E65">
        <v>160</v>
      </c>
      <c r="G65">
        <f>G64</f>
        <v>2020</v>
      </c>
      <c r="H65">
        <f>H53</f>
        <v>4</v>
      </c>
      <c r="I65">
        <f>AVERAGEIFS($E$2:$E$22000,$A$2:$A$22000,G65,$B$2:$B$22000,H65,$D$2:$D$22000,$D$165)*0.1</f>
        <v>9.2566666666666659</v>
      </c>
      <c r="J65">
        <f>SUMIFS($E$2:$E$22000,$A$2:$A$22000,G65,$B$2:$B$22000,H65,$D$2:$D$22000,$D$338)*0.1</f>
        <v>2.3000000000000003</v>
      </c>
      <c r="K65" s="6">
        <f>SUMIFS($Z$2:$Z$22000,$O$2:$O$22000,G65,$P$2:$P$22000,H65)</f>
        <v>95.290922077513912</v>
      </c>
      <c r="L65">
        <v>53.122494000000003</v>
      </c>
      <c r="M65">
        <f>SUMIFS($AU$2:$AU$22000,$O$2:$O$22000,G65,$P$2:$P$22000,H65)</f>
        <v>39.494428251642319</v>
      </c>
      <c r="O65">
        <v>2015</v>
      </c>
      <c r="P65">
        <v>3</v>
      </c>
      <c r="Q65">
        <v>5</v>
      </c>
      <c r="R65">
        <f>R64+1</f>
        <v>64</v>
      </c>
      <c r="S65" t="s">
        <v>51</v>
      </c>
      <c r="T65">
        <v>22</v>
      </c>
      <c r="U65" t="s">
        <v>50</v>
      </c>
      <c r="V65">
        <v>69</v>
      </c>
      <c r="W65" t="s">
        <v>52</v>
      </c>
      <c r="X65">
        <v>-21</v>
      </c>
      <c r="Y65">
        <f>0.0135*AB65*(AC65/AA65)*((0.1*(V65-X65))^0.5)*(17.8+0.5*0.1*(X65+V65))</f>
        <v>1.1483353251059827</v>
      </c>
      <c r="Z65">
        <f>IF(Y65&lt;0,0,Y65)</f>
        <v>1.1483353251059827</v>
      </c>
      <c r="AA65">
        <f>2.501-0.002361*(V65+X65)*0.1</f>
        <v>2.4896672</v>
      </c>
      <c r="AB65">
        <v>0.17</v>
      </c>
      <c r="AC65">
        <f>37.6*AE65*(AG65*SIN(AF65)*SIN(AD65)+COS(AF65)*COS(AD65)*SIN(AG65))</f>
        <v>20.556762034827479</v>
      </c>
      <c r="AD65">
        <f>0.409*SIN(0.0172*R65-1.39)</f>
        <v>-0.11664088527982869</v>
      </c>
      <c r="AE65">
        <f>1+0.033*COS(0.0172*R65)</f>
        <v>1.0149451393452733</v>
      </c>
      <c r="AF65">
        <f>47.70748439*PI()/180</f>
        <v>0.83265268044929852</v>
      </c>
      <c r="AG65">
        <f>ACOS(-TAN(AF65)*TAN(AD65))</f>
        <v>1.4416325122061184</v>
      </c>
      <c r="AL65" s="6">
        <f>24*AG65/PI()</f>
        <v>11.013261141100362</v>
      </c>
      <c r="AN65">
        <f>AN64+1</f>
        <v>4</v>
      </c>
      <c r="AO65" s="6">
        <f>MAX(0,I65)</f>
        <v>9.2566666666666659</v>
      </c>
      <c r="AP65" s="6">
        <f>(AO65/5)^1.514</f>
        <v>2.5408072251742291</v>
      </c>
      <c r="AS65" s="6">
        <f>IF(O65=2015,$AQ$2,IF(O65=2016,$AQ$14,IF(O65=2017,$AQ$26,IF(O65=2018,$AQ$38,IF(O65=2019,$AQ$50,$AQ$62)))))</f>
        <v>48.779643626707525</v>
      </c>
      <c r="AT65" s="6">
        <f>IF(O65=2015,$AR$2,IF(O65=2016,$AR$14,IF(O65=2017,$AR$26,IF(O65=2018,$AR$38,IF(O65=2019,$AR$50,$AR$62)))))</f>
        <v>1.2614118463797839</v>
      </c>
      <c r="AU65" s="6">
        <f>IF(T65*0.1&lt;0,0,IF(T65*0.1&lt;=26,(16*AL65/360)*(T65/AS65)^AT65,(AL65/360)*(-415.85+30.5332*0.1*T65-0.43*0.01*T65*T65)))</f>
        <v>0.17927391086047906</v>
      </c>
    </row>
    <row r="66" spans="1:47">
      <c r="A66">
        <v>2015</v>
      </c>
      <c r="B66">
        <v>1</v>
      </c>
      <c r="C66">
        <v>16</v>
      </c>
      <c r="D66" t="s">
        <v>54</v>
      </c>
      <c r="E66">
        <v>150</v>
      </c>
      <c r="G66">
        <f>G65</f>
        <v>2020</v>
      </c>
      <c r="H66">
        <f>H54</f>
        <v>5</v>
      </c>
      <c r="I66">
        <f>AVERAGEIFS($E$2:$E$22000,$A$2:$A$22000,G66,$B$2:$B$22000,H66,$D$2:$D$22000,$D$165)*0.1</f>
        <v>13.82258064516129</v>
      </c>
      <c r="J66">
        <f>SUMIFS($E$2:$E$22000,$A$2:$A$22000,G66,$B$2:$B$22000,H66,$D$2:$D$22000,$D$338)*0.1</f>
        <v>41.900000000000006</v>
      </c>
      <c r="K66" s="6">
        <f>SUMIFS($Z$2:$Z$22000,$O$2:$O$22000,G66,$P$2:$P$22000,H66)</f>
        <v>121.68705374655164</v>
      </c>
      <c r="L66">
        <v>78.399159999999995</v>
      </c>
      <c r="M66">
        <f>SUMIFS($AU$2:$AU$22000,$O$2:$O$22000,G66,$P$2:$P$22000,H66)</f>
        <v>74.850755493311681</v>
      </c>
      <c r="O66">
        <v>2015</v>
      </c>
      <c r="P66">
        <v>3</v>
      </c>
      <c r="Q66">
        <v>6</v>
      </c>
      <c r="R66">
        <f>R65+1</f>
        <v>65</v>
      </c>
      <c r="S66" t="s">
        <v>51</v>
      </c>
      <c r="T66">
        <v>24</v>
      </c>
      <c r="U66" t="s">
        <v>50</v>
      </c>
      <c r="V66">
        <v>62</v>
      </c>
      <c r="W66" t="s">
        <v>52</v>
      </c>
      <c r="X66">
        <v>-17</v>
      </c>
      <c r="Y66">
        <f>0.0135*AB66*(AC66/AA66)*((0.1*(V66-X66))^0.5)*(17.8+0.5*0.1*(X66+V66))</f>
        <v>1.0822807773406473</v>
      </c>
      <c r="Z66">
        <f>IF(Y66&lt;0,0,Y66)</f>
        <v>1.0822807773406473</v>
      </c>
      <c r="AA66">
        <f>2.501-0.002361*(V66+X66)*0.1</f>
        <v>2.4903754999999999</v>
      </c>
      <c r="AB66">
        <v>0.17</v>
      </c>
      <c r="AC66">
        <f>37.6*AE66*(AG66*SIN(AF66)*SIN(AD66)+COS(AF66)*COS(AD66)*SIN(AG66))</f>
        <v>20.839829792954166</v>
      </c>
      <c r="AD66">
        <f>0.409*SIN(0.0172*R66-1.39)</f>
        <v>-0.10988130348714038</v>
      </c>
      <c r="AE66">
        <f>1+0.033*COS(0.0172*R66)</f>
        <v>1.014436898561679</v>
      </c>
      <c r="AF66">
        <f>47.70748439*PI()/180</f>
        <v>0.83265268044929852</v>
      </c>
      <c r="AG66">
        <f>ACOS(-TAN(AF66)*TAN(AD66))</f>
        <v>1.449218877422767</v>
      </c>
      <c r="AL66" s="6">
        <f>24*AG66/PI()</f>
        <v>11.071216702268204</v>
      </c>
      <c r="AN66">
        <f>AN65+1</f>
        <v>5</v>
      </c>
      <c r="AO66" s="6">
        <f>MAX(0,I66)</f>
        <v>13.82258064516129</v>
      </c>
      <c r="AP66" s="6">
        <f>(AO66/5)^1.514</f>
        <v>4.6624196443867731</v>
      </c>
      <c r="AS66" s="6">
        <f>IF(O66=2015,$AQ$2,IF(O66=2016,$AQ$14,IF(O66=2017,$AQ$26,IF(O66=2018,$AQ$38,IF(O66=2019,$AQ$50,$AQ$62)))))</f>
        <v>48.779643626707525</v>
      </c>
      <c r="AT66" s="6">
        <f>IF(O66=2015,$AR$2,IF(O66=2016,$AR$14,IF(O66=2017,$AR$26,IF(O66=2018,$AR$38,IF(O66=2019,$AR$50,$AR$62)))))</f>
        <v>1.2614118463797839</v>
      </c>
      <c r="AU66" s="6">
        <f>IF(T66*0.1&lt;0,0,IF(T66*0.1&lt;=26,(16*AL66/360)*(T66/AS66)^AT66,(AL66/360)*(-415.85+30.5332*0.1*T66-0.43*0.01*T66*T66)))</f>
        <v>0.20112379053252175</v>
      </c>
    </row>
    <row r="67" spans="1:47">
      <c r="A67">
        <v>2015</v>
      </c>
      <c r="B67">
        <v>1</v>
      </c>
      <c r="C67">
        <v>17</v>
      </c>
      <c r="D67" t="s">
        <v>54</v>
      </c>
      <c r="E67">
        <v>140</v>
      </c>
      <c r="G67">
        <f>G66</f>
        <v>2020</v>
      </c>
      <c r="H67">
        <f>H55</f>
        <v>6</v>
      </c>
      <c r="I67">
        <f>AVERAGEIFS($E$2:$E$22000,$A$2:$A$22000,G67,$B$2:$B$22000,H67,$D$2:$D$22000,$D$165)*0.1</f>
        <v>21.786666666666669</v>
      </c>
      <c r="J67">
        <f>SUMIFS($E$2:$E$22000,$A$2:$A$22000,G67,$B$2:$B$22000,H67,$D$2:$D$22000,$D$338)*0.1</f>
        <v>51.1</v>
      </c>
      <c r="K67" s="6">
        <f>SUMIFS($Z$2:$Z$22000,$O$2:$O$22000,G67,$P$2:$P$22000,H67)</f>
        <v>173.56297695334516</v>
      </c>
      <c r="L67">
        <v>109.62255999999999</v>
      </c>
      <c r="M67">
        <f>SUMIFS($AU$2:$AU$22000,$O$2:$O$22000,G67,$P$2:$P$22000,H67)</f>
        <v>134.32898626236425</v>
      </c>
      <c r="O67">
        <v>2015</v>
      </c>
      <c r="P67">
        <v>3</v>
      </c>
      <c r="Q67">
        <v>7</v>
      </c>
      <c r="R67">
        <f>R66+1</f>
        <v>66</v>
      </c>
      <c r="S67" t="s">
        <v>51</v>
      </c>
      <c r="T67">
        <v>2</v>
      </c>
      <c r="U67" t="s">
        <v>50</v>
      </c>
      <c r="V67">
        <v>32</v>
      </c>
      <c r="W67" t="s">
        <v>52</v>
      </c>
      <c r="X67">
        <v>-43</v>
      </c>
      <c r="Y67">
        <f>0.0135*AB67*(AC67/AA67)*((0.1*(V67-X67))^0.5)*(17.8+0.5*0.1*(X67+V67))</f>
        <v>0.91479329760247052</v>
      </c>
      <c r="Z67">
        <f>IF(Y67&lt;0,0,Y67)</f>
        <v>0.91479329760247052</v>
      </c>
      <c r="AA67">
        <f>2.501-0.002361*(V67+X67)*0.1</f>
        <v>2.5035970999999999</v>
      </c>
      <c r="AB67">
        <v>0.17</v>
      </c>
      <c r="AC67">
        <f>37.6*AE67*(AG67*SIN(AF67)*SIN(AD67)+COS(AF67)*COS(AD67)*SIN(AG67))</f>
        <v>21.124429690310638</v>
      </c>
      <c r="AD67">
        <f>0.409*SIN(0.0172*R67-1.39)</f>
        <v>-0.10308921521103354</v>
      </c>
      <c r="AE67">
        <f>1+0.033*COS(0.0172*R67)</f>
        <v>1.0139243868713077</v>
      </c>
      <c r="AF67">
        <f>47.70748439*PI()/180</f>
        <v>0.83265268044929852</v>
      </c>
      <c r="AG67">
        <f>ACOS(-TAN(AF67)*TAN(AD67))</f>
        <v>1.4568232777878676</v>
      </c>
      <c r="AL67" s="6">
        <f>24*AG67/PI()</f>
        <v>11.129310041821272</v>
      </c>
      <c r="AN67">
        <f>AN66+1</f>
        <v>6</v>
      </c>
      <c r="AO67" s="6">
        <f>MAX(0,I67)</f>
        <v>21.786666666666669</v>
      </c>
      <c r="AP67" s="6">
        <f>(AO67/5)^1.514</f>
        <v>9.2849649293392584</v>
      </c>
      <c r="AS67" s="6">
        <f>IF(O67=2015,$AQ$2,IF(O67=2016,$AQ$14,IF(O67=2017,$AQ$26,IF(O67=2018,$AQ$38,IF(O67=2019,$AQ$50,$AQ$62)))))</f>
        <v>48.779643626707525</v>
      </c>
      <c r="AT67" s="6">
        <f>IF(O67=2015,$AR$2,IF(O67=2016,$AR$14,IF(O67=2017,$AR$26,IF(O67=2018,$AR$38,IF(O67=2019,$AR$50,$AR$62)))))</f>
        <v>1.2614118463797839</v>
      </c>
      <c r="AU67" s="6">
        <f>IF(T67*0.1&lt;0,0,IF(T67*0.1&lt;=26,(16*AL67/360)*(T67/AS67)^AT67,(AL67/360)*(-415.85+30.5332*0.1*T67-0.43*0.01*T67*T67)))</f>
        <v>8.7992230565261606E-3</v>
      </c>
    </row>
    <row r="68" spans="1:47">
      <c r="A68">
        <v>2015</v>
      </c>
      <c r="B68">
        <v>1</v>
      </c>
      <c r="C68">
        <v>18</v>
      </c>
      <c r="D68" t="s">
        <v>54</v>
      </c>
      <c r="E68">
        <v>130</v>
      </c>
      <c r="G68">
        <f>G67</f>
        <v>2020</v>
      </c>
      <c r="H68">
        <f>H56</f>
        <v>7</v>
      </c>
      <c r="I68">
        <f>AVERAGEIFS($E$2:$E$22000,$A$2:$A$22000,G68,$B$2:$B$22000,H68,$D$2:$D$22000,$D$165)*0.1</f>
        <v>23.487096774193549</v>
      </c>
      <c r="J68">
        <f>SUMIFS($E$2:$E$22000,$A$2:$A$22000,G68,$B$2:$B$22000,H68,$D$2:$D$22000,$D$338)*0.1</f>
        <v>24.400000000000002</v>
      </c>
      <c r="K68" s="6">
        <f>SUMIFS($Z$2:$Z$22000,$O$2:$O$22000,G68,$P$2:$P$22000,H68)</f>
        <v>185.71807221040871</v>
      </c>
      <c r="L68">
        <v>76.421660000000003</v>
      </c>
      <c r="M68">
        <f>SUMIFS($AU$2:$AU$22000,$O$2:$O$22000,G68,$P$2:$P$22000,H68)</f>
        <v>139.76877473915587</v>
      </c>
      <c r="O68">
        <v>2015</v>
      </c>
      <c r="P68">
        <v>3</v>
      </c>
      <c r="Q68">
        <v>8</v>
      </c>
      <c r="R68">
        <f>R67+1</f>
        <v>67</v>
      </c>
      <c r="S68" t="s">
        <v>51</v>
      </c>
      <c r="T68">
        <v>17</v>
      </c>
      <c r="U68" t="s">
        <v>50</v>
      </c>
      <c r="V68">
        <v>72</v>
      </c>
      <c r="W68" t="s">
        <v>52</v>
      </c>
      <c r="X68">
        <v>-43</v>
      </c>
      <c r="Y68">
        <f>0.0135*AB68*(AC68/AA68)*((0.1*(V68-X68))^0.5)*(17.8+0.5*0.1*(X68+V68))</f>
        <v>1.2860718437507146</v>
      </c>
      <c r="Z68">
        <f>IF(Y68&lt;0,0,Y68)</f>
        <v>1.2860718437507146</v>
      </c>
      <c r="AA68">
        <f>2.501-0.002361*(V68+X68)*0.1</f>
        <v>2.4941530999999997</v>
      </c>
      <c r="AB68">
        <v>0.17</v>
      </c>
      <c r="AC68">
        <f>37.6*AE68*(AG68*SIN(AF68)*SIN(AD68)+COS(AF68)*COS(AD68)*SIN(AG68))</f>
        <v>21.410459837485718</v>
      </c>
      <c r="AD68">
        <f>0.409*SIN(0.0172*R68-1.39)</f>
        <v>-9.6266629773366377E-2</v>
      </c>
      <c r="AE68">
        <f>1+0.033*COS(0.0172*R68)</f>
        <v>1.0134077558918801</v>
      </c>
      <c r="AF68">
        <f>47.70748439*PI()/180</f>
        <v>0.83265268044929852</v>
      </c>
      <c r="AG68">
        <f>ACOS(-TAN(AF68)*TAN(AD68))</f>
        <v>1.4644444282376716</v>
      </c>
      <c r="AL68" s="6">
        <f>24*AG68/PI()</f>
        <v>11.187531342595673</v>
      </c>
      <c r="AN68">
        <f>AN67+1</f>
        <v>7</v>
      </c>
      <c r="AO68" s="6">
        <f>MAX(0,I68)</f>
        <v>23.487096774193549</v>
      </c>
      <c r="AP68" s="6">
        <f>(AO68/5)^1.514</f>
        <v>10.403872709071186</v>
      </c>
      <c r="AS68" s="6">
        <f>IF(O68=2015,$AQ$2,IF(O68=2016,$AQ$14,IF(O68=2017,$AQ$26,IF(O68=2018,$AQ$38,IF(O68=2019,$AQ$50,$AQ$62)))))</f>
        <v>48.779643626707525</v>
      </c>
      <c r="AT68" s="6">
        <f>IF(O68=2015,$AR$2,IF(O68=2016,$AR$14,IF(O68=2017,$AR$26,IF(O68=2018,$AR$38,IF(O68=2019,$AR$50,$AR$62)))))</f>
        <v>1.2614118463797839</v>
      </c>
      <c r="AU68" s="6">
        <f>IF(T68*0.1&lt;0,0,IF(T68*0.1&lt;=26,(16*AL68/360)*(T68/AS68)^AT68,(AL68/360)*(-415.85+30.5332*0.1*T68-0.43*0.01*T68*T68)))</f>
        <v>0.13154986113527636</v>
      </c>
    </row>
    <row r="69" spans="1:47">
      <c r="A69">
        <v>2015</v>
      </c>
      <c r="B69">
        <v>1</v>
      </c>
      <c r="C69">
        <v>19</v>
      </c>
      <c r="D69" t="s">
        <v>54</v>
      </c>
      <c r="E69">
        <v>109</v>
      </c>
      <c r="G69">
        <f>G68</f>
        <v>2020</v>
      </c>
      <c r="H69">
        <f>H57</f>
        <v>8</v>
      </c>
      <c r="I69">
        <f>AVERAGEIFS($E$2:$E$22000,$A$2:$A$22000,G69,$B$2:$B$22000,H69,$D$2:$D$22000,$D$165)*0.1</f>
        <v>22.767741935483873</v>
      </c>
      <c r="J69">
        <f>SUMIFS($E$2:$E$22000,$A$2:$A$22000,G69,$B$2:$B$22000,H69,$D$2:$D$22000,$D$338)*0.1</f>
        <v>0</v>
      </c>
      <c r="K69" s="6">
        <f>SUMIFS($Z$2:$Z$22000,$O$2:$O$22000,G69,$P$2:$P$22000,H69)</f>
        <v>163.61863141330289</v>
      </c>
      <c r="L69">
        <v>41.579937000000001</v>
      </c>
      <c r="M69">
        <f>SUMIFS($AU$2:$AU$22000,$O$2:$O$22000,G69,$P$2:$P$22000,H69)</f>
        <v>126.84058768102655</v>
      </c>
      <c r="O69">
        <v>2015</v>
      </c>
      <c r="P69">
        <v>3</v>
      </c>
      <c r="Q69">
        <v>9</v>
      </c>
      <c r="R69">
        <f>R68+1</f>
        <v>68</v>
      </c>
      <c r="S69" t="s">
        <v>51</v>
      </c>
      <c r="T69">
        <v>42</v>
      </c>
      <c r="U69" t="s">
        <v>50</v>
      </c>
      <c r="V69">
        <v>106</v>
      </c>
      <c r="W69" t="s">
        <v>52</v>
      </c>
      <c r="X69">
        <v>-16</v>
      </c>
      <c r="Y69">
        <f>0.0135*AB69*(AC69/AA69)*((0.1*(V69-X69))^0.5)*(17.8+0.5*0.1*(X69+V69))</f>
        <v>1.5641393697446753</v>
      </c>
      <c r="Z69">
        <f>IF(Y69&lt;0,0,Y69)</f>
        <v>1.5641393697446753</v>
      </c>
      <c r="AA69">
        <f>2.501-0.002361*(V69+X69)*0.1</f>
        <v>2.4797509999999998</v>
      </c>
      <c r="AB69">
        <v>0.17</v>
      </c>
      <c r="AC69">
        <f>37.6*AE69*(AG69*SIN(AF69)*SIN(AD69)+COS(AF69)*COS(AD69)*SIN(AG69))</f>
        <v>21.697817561529845</v>
      </c>
      <c r="AD69">
        <f>0.409*SIN(0.0172*R69-1.39)</f>
        <v>-8.9415565518055323E-2</v>
      </c>
      <c r="AE69">
        <f>1+0.033*COS(0.0172*R69)</f>
        <v>1.0128871584597372</v>
      </c>
      <c r="AF69">
        <f>47.70748439*PI()/180</f>
        <v>0.83265268044929852</v>
      </c>
      <c r="AG69">
        <f>ACOS(-TAN(AF69)*TAN(AD69))</f>
        <v>1.4720810717361488</v>
      </c>
      <c r="AL69" s="6">
        <f>24*AG69/PI()</f>
        <v>11.245871001543508</v>
      </c>
      <c r="AN69">
        <f>AN68+1</f>
        <v>8</v>
      </c>
      <c r="AO69" s="6">
        <f>MAX(0,I69)</f>
        <v>22.767741935483873</v>
      </c>
      <c r="AP69" s="6">
        <f>(AO69/5)^1.514</f>
        <v>9.9252586491693009</v>
      </c>
      <c r="AS69" s="6">
        <f>IF(O69=2015,$AQ$2,IF(O69=2016,$AQ$14,IF(O69=2017,$AQ$26,IF(O69=2018,$AQ$38,IF(O69=2019,$AQ$50,$AQ$62)))))</f>
        <v>48.779643626707525</v>
      </c>
      <c r="AT69" s="6">
        <f>IF(O69=2015,$AR$2,IF(O69=2016,$AR$14,IF(O69=2017,$AR$26,IF(O69=2018,$AR$38,IF(O69=2019,$AR$50,$AR$62)))))</f>
        <v>1.2614118463797839</v>
      </c>
      <c r="AU69" s="6">
        <f>IF(T69*0.1&lt;0,0,IF(T69*0.1&lt;=26,(16*AL69/360)*(T69/AS69)^AT69,(AL69/360)*(-415.85+30.5332*0.1*T69-0.43*0.01*T69*T69)))</f>
        <v>0.41383980924276198</v>
      </c>
    </row>
    <row r="70" spans="1:47">
      <c r="A70">
        <v>2015</v>
      </c>
      <c r="B70">
        <v>1</v>
      </c>
      <c r="C70">
        <v>20</v>
      </c>
      <c r="D70" t="s">
        <v>54</v>
      </c>
      <c r="E70">
        <v>89</v>
      </c>
      <c r="G70">
        <f>G69</f>
        <v>2020</v>
      </c>
      <c r="H70">
        <f>H58</f>
        <v>9</v>
      </c>
      <c r="I70">
        <f>AVERAGEIFS($E$2:$E$22000,$A$2:$A$22000,G70,$B$2:$B$22000,H70,$D$2:$D$22000,$D$165)*0.1</f>
        <v>19.566666666666666</v>
      </c>
      <c r="J70">
        <f>SUMIFS($E$2:$E$22000,$A$2:$A$22000,G70,$B$2:$B$22000,H70,$D$2:$D$22000,$D$338)*0.1</f>
        <v>35.1</v>
      </c>
      <c r="K70" s="6">
        <f>SUMIFS($Z$2:$Z$22000,$O$2:$O$22000,G70,$P$2:$P$22000,H70)</f>
        <v>110.78691669618648</v>
      </c>
      <c r="L70">
        <v>23.176501999999999</v>
      </c>
      <c r="M70">
        <f>SUMIFS($AU$2:$AU$22000,$O$2:$O$22000,G70,$P$2:$P$22000,H70)</f>
        <v>89.285814860948676</v>
      </c>
      <c r="O70">
        <v>2015</v>
      </c>
      <c r="P70">
        <v>3</v>
      </c>
      <c r="Q70">
        <v>10</v>
      </c>
      <c r="R70">
        <f>R69+1</f>
        <v>69</v>
      </c>
      <c r="S70" t="s">
        <v>51</v>
      </c>
      <c r="T70">
        <v>63</v>
      </c>
      <c r="U70" t="s">
        <v>50</v>
      </c>
      <c r="V70">
        <v>134</v>
      </c>
      <c r="W70" t="s">
        <v>52</v>
      </c>
      <c r="X70">
        <v>-7</v>
      </c>
      <c r="Y70">
        <f>0.0135*AB70*(AC70/AA70)*((0.1*(V70-X70))^0.5)*(17.8+0.5*0.1*(X70+V70))</f>
        <v>1.8517743392313195</v>
      </c>
      <c r="Z70">
        <f>IF(Y70&lt;0,0,Y70)</f>
        <v>1.8517743392313195</v>
      </c>
      <c r="AA70">
        <f>2.501-0.002361*(V70+X70)*0.1</f>
        <v>2.4710152999999999</v>
      </c>
      <c r="AB70">
        <v>0.17</v>
      </c>
      <c r="AC70">
        <f>37.6*AE70*(AG70*SIN(AF70)*SIN(AD70)+COS(AF70)*COS(AD70)*SIN(AG70))</f>
        <v>21.986399490733376</v>
      </c>
      <c r="AD70">
        <f>0.409*SIN(0.0172*R70-1.39)</f>
        <v>-8.253804921398214E-2</v>
      </c>
      <c r="AE70">
        <f>1+0.033*COS(0.0172*R70)</f>
        <v>1.0123627485846265</v>
      </c>
      <c r="AF70">
        <f>47.70748439*PI()/180</f>
        <v>0.83265268044929852</v>
      </c>
      <c r="AG70">
        <f>ACOS(-TAN(AF70)*TAN(AD70))</f>
        <v>1.4797319774890536</v>
      </c>
      <c r="AL70" s="6">
        <f>24*AG70/PI()</f>
        <v>11.304319616089348</v>
      </c>
      <c r="AN70">
        <f>AN69+1</f>
        <v>9</v>
      </c>
      <c r="AO70" s="6">
        <f>MAX(0,I70)</f>
        <v>19.566666666666666</v>
      </c>
      <c r="AP70" s="6">
        <f>(AO70/5)^1.514</f>
        <v>7.8907070316978238</v>
      </c>
      <c r="AS70" s="6">
        <f>IF(O70=2015,$AQ$2,IF(O70=2016,$AQ$14,IF(O70=2017,$AQ$26,IF(O70=2018,$AQ$38,IF(O70=2019,$AQ$50,$AQ$62)))))</f>
        <v>48.779643626707525</v>
      </c>
      <c r="AT70" s="6">
        <f>IF(O70=2015,$AR$2,IF(O70=2016,$AR$14,IF(O70=2017,$AR$26,IF(O70=2018,$AR$38,IF(O70=2019,$AR$50,$AR$62)))))</f>
        <v>1.2614118463797839</v>
      </c>
      <c r="AU70" s="6">
        <f>IF(T70*0.1&lt;0,0,IF(T70*0.1&lt;=26,(16*AL70/360)*(T70/AS70)^AT70,(AL70/360)*(-415.85+30.5332*0.1*T70-0.43*0.01*T70*T70)))</f>
        <v>0.69375670910730813</v>
      </c>
    </row>
    <row r="71" spans="1:47">
      <c r="A71">
        <v>2015</v>
      </c>
      <c r="B71">
        <v>1</v>
      </c>
      <c r="C71">
        <v>21</v>
      </c>
      <c r="D71" t="s">
        <v>54</v>
      </c>
      <c r="E71">
        <v>61</v>
      </c>
      <c r="G71">
        <f>G70</f>
        <v>2020</v>
      </c>
      <c r="H71">
        <f>H59</f>
        <v>10</v>
      </c>
      <c r="I71">
        <f>AVERAGEIFS($E$2:$E$22000,$A$2:$A$22000,G71,$B$2:$B$22000,H71,$D$2:$D$22000,$D$165)*0.1</f>
        <v>13.793548387096775</v>
      </c>
      <c r="J71">
        <f>SUMIFS($E$2:$E$22000,$A$2:$A$22000,G71,$B$2:$B$22000,H71,$D$2:$D$22000,$D$338)*0.1</f>
        <v>8.4</v>
      </c>
      <c r="K71" s="6">
        <f>SUMIFS($Z$2:$Z$22000,$O$2:$O$22000,G71,$P$2:$P$22000,H71)</f>
        <v>53.85269385768413</v>
      </c>
      <c r="L71">
        <v>27.704917999999999</v>
      </c>
      <c r="M71">
        <f>SUMIFS($AU$2:$AU$22000,$O$2:$O$22000,G71,$P$2:$P$22000,H71)</f>
        <v>53.019808257440971</v>
      </c>
      <c r="O71">
        <v>2015</v>
      </c>
      <c r="P71">
        <v>3</v>
      </c>
      <c r="Q71">
        <v>11</v>
      </c>
      <c r="R71">
        <f>R70+1</f>
        <v>70</v>
      </c>
      <c r="S71" t="s">
        <v>51</v>
      </c>
      <c r="T71">
        <v>85</v>
      </c>
      <c r="U71" t="s">
        <v>50</v>
      </c>
      <c r="V71">
        <v>164</v>
      </c>
      <c r="W71" t="s">
        <v>52</v>
      </c>
      <c r="X71">
        <v>14</v>
      </c>
      <c r="Y71">
        <f>0.0135*AB71*(AC71/AA71)*((0.1*(V71-X71))^0.5)*(17.8+0.5*0.1*(X71+V71))</f>
        <v>2.1499323743386025</v>
      </c>
      <c r="Z71">
        <f>IF(Y71&lt;0,0,Y71)</f>
        <v>2.1499323743386025</v>
      </c>
      <c r="AA71">
        <f>2.501-0.002361*(V71+X71)*0.1</f>
        <v>2.4589742000000001</v>
      </c>
      <c r="AB71">
        <v>0.17</v>
      </c>
      <c r="AC71">
        <f>37.6*AE71*(AG71*SIN(AF71)*SIN(AD71)+COS(AF71)*COS(AD71)*SIN(AG71))</f>
        <v>22.276101639891717</v>
      </c>
      <c r="AD71">
        <f>0.409*SIN(0.0172*R71-1.39)</f>
        <v>-7.5636115455410144E-2</v>
      </c>
      <c r="AE71">
        <f>1+0.033*COS(0.0172*R71)</f>
        <v>1.0118346814041403</v>
      </c>
      <c r="AF71">
        <f>47.70748439*PI()/180</f>
        <v>0.83265268044929852</v>
      </c>
      <c r="AG71">
        <f>ACOS(-TAN(AF71)*TAN(AD71))</f>
        <v>1.4873959391335114</v>
      </c>
      <c r="AL71" s="6">
        <f>24*AG71/PI()</f>
        <v>11.362867970299691</v>
      </c>
      <c r="AN71">
        <f>AN70+1</f>
        <v>10</v>
      </c>
      <c r="AO71" s="6">
        <f>MAX(0,I71)</f>
        <v>13.793548387096775</v>
      </c>
      <c r="AP71" s="6">
        <f>(AO71/5)^1.514</f>
        <v>4.6476014820833385</v>
      </c>
      <c r="AS71" s="6">
        <f>IF(O71=2015,$AQ$2,IF(O71=2016,$AQ$14,IF(O71=2017,$AQ$26,IF(O71=2018,$AQ$38,IF(O71=2019,$AQ$50,$AQ$62)))))</f>
        <v>48.779643626707525</v>
      </c>
      <c r="AT71" s="6">
        <f>IF(O71=2015,$AR$2,IF(O71=2016,$AR$14,IF(O71=2017,$AR$26,IF(O71=2018,$AR$38,IF(O71=2019,$AR$50,$AR$62)))))</f>
        <v>1.2614118463797839</v>
      </c>
      <c r="AU71" s="6">
        <f>IF(T71*0.1&lt;0,0,IF(T71*0.1&lt;=26,(16*AL71/360)*(T71/AS71)^AT71,(AL71/360)*(-415.85+30.5332*0.1*T71-0.43*0.01*T71*T71)))</f>
        <v>1.0174969899913862</v>
      </c>
    </row>
    <row r="72" spans="1:47">
      <c r="A72">
        <v>2015</v>
      </c>
      <c r="B72">
        <v>1</v>
      </c>
      <c r="C72">
        <v>22</v>
      </c>
      <c r="D72" t="s">
        <v>54</v>
      </c>
      <c r="E72">
        <v>41</v>
      </c>
      <c r="G72">
        <f>G71</f>
        <v>2020</v>
      </c>
      <c r="H72">
        <f>H60</f>
        <v>11</v>
      </c>
      <c r="I72">
        <f>AVERAGEIFS($E$2:$E$22000,$A$2:$A$22000,G72,$B$2:$B$22000,H72,$D$2:$D$22000,$D$165)*0.1</f>
        <v>3.8433333333333333</v>
      </c>
      <c r="J72">
        <f>SUMIFS($E$2:$E$22000,$A$2:$A$22000,G72,$B$2:$B$22000,H72,$D$2:$D$22000,$D$338)*0.1</f>
        <v>0.8</v>
      </c>
      <c r="K72" s="6">
        <f>SUMIFS($Z$2:$Z$22000,$O$2:$O$22000,G72,$P$2:$P$22000,H72)</f>
        <v>16.158905730673411</v>
      </c>
      <c r="L72">
        <v>8.0217449999999992</v>
      </c>
      <c r="M72">
        <f>SUMIFS($AU$2:$AU$22000,$O$2:$O$22000,G72,$P$2:$P$22000,H72)</f>
        <v>10.42046386894504</v>
      </c>
      <c r="O72">
        <v>2015</v>
      </c>
      <c r="P72">
        <v>3</v>
      </c>
      <c r="Q72">
        <v>12</v>
      </c>
      <c r="R72">
        <f>R71+1</f>
        <v>71</v>
      </c>
      <c r="S72" t="s">
        <v>51</v>
      </c>
      <c r="T72">
        <v>69</v>
      </c>
      <c r="U72" t="s">
        <v>50</v>
      </c>
      <c r="V72">
        <v>99</v>
      </c>
      <c r="W72" t="s">
        <v>52</v>
      </c>
      <c r="X72">
        <v>49</v>
      </c>
      <c r="Y72">
        <f>0.0135*AB72*(AC72/AA72)*((0.1*(V72-X72))^0.5)*(17.8+0.5*0.1*(X72+V72))</f>
        <v>1.1834105650199933</v>
      </c>
      <c r="Z72">
        <f>IF(Y72&lt;0,0,Y72)</f>
        <v>1.1834105650199933</v>
      </c>
      <c r="AA72">
        <f>2.501-0.002361*(V72+X72)*0.1</f>
        <v>2.4660571999999998</v>
      </c>
      <c r="AB72">
        <v>0.17</v>
      </c>
      <c r="AC72">
        <f>37.6*AE72*(AG72*SIN(AF72)*SIN(AD72)+COS(AF72)*COS(AD72)*SIN(AG72))</f>
        <v>22.56681949587221</v>
      </c>
      <c r="AD72">
        <f>0.409*SIN(0.0172*R72-1.39)</f>
        <v>-6.8711806060083896E-2</v>
      </c>
      <c r="AE72">
        <f>1+0.033*COS(0.0172*R72)</f>
        <v>1.0113031131378225</v>
      </c>
      <c r="AF72">
        <f>47.70748439*PI()/180</f>
        <v>0.83265268044929852</v>
      </c>
      <c r="AG72">
        <f>ACOS(-TAN(AF72)*TAN(AD72))</f>
        <v>1.4950717729057137</v>
      </c>
      <c r="AL72" s="6">
        <f>24*AG72/PI()</f>
        <v>11.42150702088518</v>
      </c>
      <c r="AN72">
        <f>AN71+1</f>
        <v>11</v>
      </c>
      <c r="AO72" s="6">
        <f>MAX(0,I72)</f>
        <v>3.8433333333333333</v>
      </c>
      <c r="AP72" s="6">
        <f>(AO72/5)^1.514</f>
        <v>0.67144030136933408</v>
      </c>
      <c r="AS72" s="6">
        <f>IF(O72=2015,$AQ$2,IF(O72=2016,$AQ$14,IF(O72=2017,$AQ$26,IF(O72=2018,$AQ$38,IF(O72=2019,$AQ$50,$AQ$62)))))</f>
        <v>48.779643626707525</v>
      </c>
      <c r="AT72" s="6">
        <f>IF(O72=2015,$AR$2,IF(O72=2016,$AR$14,IF(O72=2017,$AR$26,IF(O72=2018,$AR$38,IF(O72=2019,$AR$50,$AR$62)))))</f>
        <v>1.2614118463797839</v>
      </c>
      <c r="AU72" s="6">
        <f>IF(T72*0.1&lt;0,0,IF(T72*0.1&lt;=26,(16*AL72/360)*(T72/AS72)^AT72,(AL72/360)*(-415.85+30.5332*0.1*T72-0.43*0.01*T72*T72)))</f>
        <v>0.78618132071079294</v>
      </c>
    </row>
    <row r="73" spans="1:47">
      <c r="A73">
        <v>2015</v>
      </c>
      <c r="B73">
        <v>1</v>
      </c>
      <c r="C73">
        <v>23</v>
      </c>
      <c r="D73" t="s">
        <v>54</v>
      </c>
      <c r="E73">
        <v>20</v>
      </c>
      <c r="G73">
        <f>G72</f>
        <v>2020</v>
      </c>
      <c r="H73">
        <f>H61</f>
        <v>12</v>
      </c>
      <c r="I73">
        <f>AVERAGEIFS($E$2:$E$22000,$A$2:$A$22000,G73,$B$2:$B$22000,H73,$D$2:$D$22000,$D$165)*0.1</f>
        <v>-0.32903225806451619</v>
      </c>
      <c r="J73">
        <f>SUMIFS($E$2:$E$22000,$A$2:$A$22000,G73,$B$2:$B$22000,H73,$D$2:$D$22000,$D$338)*0.1</f>
        <v>26.8</v>
      </c>
      <c r="K73" s="6">
        <f>SUMIFS($Z$2:$Z$22000,$O$2:$O$22000,G73,$P$2:$P$22000,H73)</f>
        <v>8.9666050465912566</v>
      </c>
      <c r="L73">
        <v>5.0130185999999997</v>
      </c>
      <c r="M73">
        <f>SUMIFS($AU$2:$AU$22000,$O$2:$O$22000,G73,$P$2:$P$22000,H73)</f>
        <v>1.6268891563208083</v>
      </c>
      <c r="O73">
        <v>2015</v>
      </c>
      <c r="P73">
        <v>3</v>
      </c>
      <c r="Q73">
        <v>13</v>
      </c>
      <c r="R73">
        <f>R72+1</f>
        <v>72</v>
      </c>
      <c r="S73" t="s">
        <v>51</v>
      </c>
      <c r="T73">
        <v>57</v>
      </c>
      <c r="U73" t="s">
        <v>50</v>
      </c>
      <c r="V73">
        <v>66</v>
      </c>
      <c r="W73" t="s">
        <v>52</v>
      </c>
      <c r="X73">
        <v>49</v>
      </c>
      <c r="Y73">
        <f>0.0135*AB73*(AC73/AA73)*((0.1*(V73-X73))^0.5)*(17.8+0.5*0.1*(X73+V73))</f>
        <v>0.65113599582055848</v>
      </c>
      <c r="Z73">
        <f>IF(Y73&lt;0,0,Y73)</f>
        <v>0.65113599582055848</v>
      </c>
      <c r="AA73">
        <f>2.501-0.002361*(V73+X73)*0.1</f>
        <v>2.4738484999999999</v>
      </c>
      <c r="AB73">
        <v>0.17</v>
      </c>
      <c r="AC73">
        <f>37.6*AE73*(AG73*SIN(AF73)*SIN(AD73)+COS(AF73)*COS(AD73)*SIN(AG73))</f>
        <v>22.85844810329791</v>
      </c>
      <c r="AD73">
        <f>0.409*SIN(0.0172*R73-1.39)</f>
        <v>-6.1767169465193582E-2</v>
      </c>
      <c r="AE73">
        <f>1+0.033*COS(0.0172*R73)</f>
        <v>1.0107682010409518</v>
      </c>
      <c r="AF73">
        <f>47.70748439*PI()/180</f>
        <v>0.83265268044929852</v>
      </c>
      <c r="AG73">
        <f>ACOS(-TAN(AF73)*TAN(AD73))</f>
        <v>1.5027583157891222</v>
      </c>
      <c r="AL73" s="6">
        <f>24*AG73/PI()</f>
        <v>11.480227883053931</v>
      </c>
      <c r="AN73">
        <f>AN72+1</f>
        <v>12</v>
      </c>
      <c r="AO73" s="6">
        <f>MAX(0,I73)</f>
        <v>0</v>
      </c>
      <c r="AP73" s="6">
        <f>(AO73/5)^1.514</f>
        <v>0</v>
      </c>
      <c r="AS73" s="6">
        <f>IF(O73=2015,$AQ$2,IF(O73=2016,$AQ$14,IF(O73=2017,$AQ$26,IF(O73=2018,$AQ$38,IF(O73=2019,$AQ$50,$AQ$62)))))</f>
        <v>48.779643626707525</v>
      </c>
      <c r="AT73" s="6">
        <f>IF(O73=2015,$AR$2,IF(O73=2016,$AR$14,IF(O73=2017,$AR$26,IF(O73=2018,$AR$38,IF(O73=2019,$AR$50,$AR$62)))))</f>
        <v>1.2614118463797839</v>
      </c>
      <c r="AU73" s="6">
        <f>IF(T73*0.1&lt;0,0,IF(T73*0.1&lt;=26,(16*AL73/360)*(T73/AS73)^AT73,(AL73/360)*(-415.85+30.5332*0.1*T73-0.43*0.01*T73*T73)))</f>
        <v>0.62099075658715286</v>
      </c>
    </row>
    <row r="74" spans="1:47">
      <c r="A74">
        <v>2015</v>
      </c>
      <c r="B74">
        <v>1</v>
      </c>
      <c r="C74">
        <v>24</v>
      </c>
      <c r="D74" t="s">
        <v>54</v>
      </c>
      <c r="E74">
        <v>20</v>
      </c>
      <c r="O74">
        <v>2015</v>
      </c>
      <c r="P74">
        <v>3</v>
      </c>
      <c r="Q74">
        <v>14</v>
      </c>
      <c r="R74">
        <f>R73+1</f>
        <v>73</v>
      </c>
      <c r="S74" t="s">
        <v>51</v>
      </c>
      <c r="T74">
        <v>64</v>
      </c>
      <c r="U74" t="s">
        <v>50</v>
      </c>
      <c r="V74">
        <v>87</v>
      </c>
      <c r="W74" t="s">
        <v>52</v>
      </c>
      <c r="X74">
        <v>14</v>
      </c>
      <c r="Y74">
        <f>0.0135*AB74*(AC74/AA74)*((0.1*(V74-X74))^0.5)*(17.8+0.5*0.1*(X74+V74))</f>
        <v>1.3241734605119733</v>
      </c>
      <c r="Z74">
        <f>IF(Y74&lt;0,0,Y74)</f>
        <v>1.3241734605119733</v>
      </c>
      <c r="AA74">
        <f>2.501-0.002361*(V74+X74)*0.1</f>
        <v>2.4771538999999998</v>
      </c>
      <c r="AB74">
        <v>0.17</v>
      </c>
      <c r="AC74">
        <f>37.6*AE74*(AG74*SIN(AF74)*SIN(AD74)+COS(AF74)*COS(AD74)*SIN(AG74))</f>
        <v>23.150882150165266</v>
      </c>
      <c r="AD74">
        <f>0.409*SIN(0.0172*R74-1.39)</f>
        <v>-5.4804260121379428E-2</v>
      </c>
      <c r="AE74">
        <f>1+0.033*COS(0.0172*R74)</f>
        <v>1.0102301033580217</v>
      </c>
      <c r="AF74">
        <f>47.70748439*PI()/180</f>
        <v>0.83265268044929852</v>
      </c>
      <c r="AG74">
        <f>ACOS(-TAN(AF74)*TAN(AD74))</f>
        <v>1.5104544236454185</v>
      </c>
      <c r="AL74" s="6">
        <f>24*AG74/PI()</f>
        <v>11.539021816233031</v>
      </c>
      <c r="AS74" s="6">
        <f>IF(O74=2015,$AQ$2,IF(O74=2016,$AQ$14,IF(O74=2017,$AQ$26,IF(O74=2018,$AQ$38,IF(O74=2019,$AQ$50,$AQ$62)))))</f>
        <v>48.779643626707525</v>
      </c>
      <c r="AT74" s="6">
        <f>IF(O74=2015,$AR$2,IF(O74=2016,$AR$14,IF(O74=2017,$AR$26,IF(O74=2018,$AR$38,IF(O74=2019,$AR$50,$AR$62)))))</f>
        <v>1.2614118463797839</v>
      </c>
      <c r="AU74" s="6">
        <f>IF(T74*0.1&lt;0,0,IF(T74*0.1&lt;=26,(16*AL74/360)*(T74/AS74)^AT74,(AL74/360)*(-415.85+30.5332*0.1*T74-0.43*0.01*T74*T74)))</f>
        <v>0.72236898876780398</v>
      </c>
    </row>
    <row r="75" spans="1:47">
      <c r="A75">
        <v>2015</v>
      </c>
      <c r="B75">
        <v>1</v>
      </c>
      <c r="C75">
        <v>25</v>
      </c>
      <c r="D75" t="s">
        <v>54</v>
      </c>
      <c r="E75">
        <v>10</v>
      </c>
      <c r="O75">
        <v>2015</v>
      </c>
      <c r="P75">
        <v>3</v>
      </c>
      <c r="Q75">
        <v>15</v>
      </c>
      <c r="R75">
        <f>R74+1</f>
        <v>74</v>
      </c>
      <c r="S75" t="s">
        <v>51</v>
      </c>
      <c r="T75">
        <v>48</v>
      </c>
      <c r="U75" t="s">
        <v>50</v>
      </c>
      <c r="V75">
        <v>101</v>
      </c>
      <c r="W75" t="s">
        <v>52</v>
      </c>
      <c r="X75">
        <v>14</v>
      </c>
      <c r="Y75">
        <f>0.0135*AB75*(AC75/AA75)*((0.1*(V75-X75))^0.5)*(17.8+0.5*0.1*(X75+V75))</f>
        <v>1.5107483830343649</v>
      </c>
      <c r="Z75">
        <f>IF(Y75&lt;0,0,Y75)</f>
        <v>1.5107483830343649</v>
      </c>
      <c r="AA75">
        <f>2.501-0.002361*(V75+X75)*0.1</f>
        <v>2.4738484999999999</v>
      </c>
      <c r="AB75">
        <v>0.17</v>
      </c>
      <c r="AC75">
        <f>37.6*AE75*(AG75*SIN(AF75)*SIN(AD75)+COS(AF75)*COS(AD75)*SIN(AG75))</f>
        <v>23.444016053214447</v>
      </c>
      <c r="AD75">
        <f>0.409*SIN(0.0172*R75-1.39)</f>
        <v>-4.7825137884958811E-2</v>
      </c>
      <c r="AE75">
        <f>1+0.033*COS(0.0172*R75)</f>
        <v>1.0096889792759258</v>
      </c>
      <c r="AF75">
        <f>47.70748439*PI()/180</f>
        <v>0.83265268044929852</v>
      </c>
      <c r="AG75">
        <f>ACOS(-TAN(AF75)*TAN(AD75))</f>
        <v>1.5181589693302788</v>
      </c>
      <c r="AL75" s="6">
        <f>24*AG75/PI()</f>
        <v>11.597880209674129</v>
      </c>
      <c r="AS75" s="6">
        <f>IF(O75=2015,$AQ$2,IF(O75=2016,$AQ$14,IF(O75=2017,$AQ$26,IF(O75=2018,$AQ$38,IF(O75=2019,$AQ$50,$AQ$62)))))</f>
        <v>48.779643626707525</v>
      </c>
      <c r="AT75" s="6">
        <f>IF(O75=2015,$AR$2,IF(O75=2016,$AR$14,IF(O75=2017,$AR$26,IF(O75=2018,$AR$38,IF(O75=2019,$AR$50,$AR$62)))))</f>
        <v>1.2614118463797839</v>
      </c>
      <c r="AU75" s="6">
        <f>IF(T75*0.1&lt;0,0,IF(T75*0.1&lt;=26,(16*AL75/360)*(T75/AS75)^AT75,(AL75/360)*(-415.85+30.5332*0.1*T75-0.43*0.01*T75*T75)))</f>
        <v>0.5050908665959023</v>
      </c>
    </row>
    <row r="76" spans="1:47">
      <c r="A76">
        <v>2015</v>
      </c>
      <c r="B76">
        <v>1</v>
      </c>
      <c r="C76">
        <v>26</v>
      </c>
      <c r="D76" t="s">
        <v>54</v>
      </c>
      <c r="E76">
        <v>10</v>
      </c>
      <c r="O76">
        <v>2015</v>
      </c>
      <c r="P76">
        <v>3</v>
      </c>
      <c r="Q76">
        <v>16</v>
      </c>
      <c r="R76">
        <f>R75+1</f>
        <v>75</v>
      </c>
      <c r="S76" t="s">
        <v>51</v>
      </c>
      <c r="T76">
        <v>61</v>
      </c>
      <c r="U76" t="s">
        <v>50</v>
      </c>
      <c r="V76">
        <v>130</v>
      </c>
      <c r="W76" t="s">
        <v>52</v>
      </c>
      <c r="X76">
        <v>12</v>
      </c>
      <c r="Y76">
        <f>0.0135*AB76*(AC76/AA76)*((0.1*(V76-X76))^0.5)*(17.8+0.5*0.1*(X76+V76))</f>
        <v>1.8884693183897936</v>
      </c>
      <c r="Z76">
        <f>IF(Y76&lt;0,0,Y76)</f>
        <v>1.8884693183897936</v>
      </c>
      <c r="AA76">
        <f>2.501-0.002361*(V76+X76)*0.1</f>
        <v>2.4674738000000001</v>
      </c>
      <c r="AB76">
        <v>0.17</v>
      </c>
      <c r="AC76">
        <f>37.6*AE76*(AG76*SIN(AF76)*SIN(AD76)+COS(AF76)*COS(AD76)*SIN(AG76))</f>
        <v>23.737744042873185</v>
      </c>
      <c r="AD76">
        <f>0.409*SIN(0.0172*R76-1.39)</f>
        <v>-4.0831867408552658E-2</v>
      </c>
      <c r="AE76">
        <f>1+0.033*COS(0.0172*R76)</f>
        <v>1.0091449888768664</v>
      </c>
      <c r="AF76">
        <f>47.70748439*PI()/180</f>
        <v>0.83265268044929852</v>
      </c>
      <c r="AG76">
        <f>ACOS(-TAN(AF76)*TAN(AD76))</f>
        <v>1.5258708407959145</v>
      </c>
      <c r="AL76" s="6">
        <f>24*AG76/PI()</f>
        <v>11.656794567957903</v>
      </c>
      <c r="AS76" s="6">
        <f>IF(O76=2015,$AQ$2,IF(O76=2016,$AQ$14,IF(O76=2017,$AQ$26,IF(O76=2018,$AQ$38,IF(O76=2019,$AQ$50,$AQ$62)))))</f>
        <v>48.779643626707525</v>
      </c>
      <c r="AT76" s="6">
        <f>IF(O76=2015,$AR$2,IF(O76=2016,$AR$14,IF(O76=2017,$AR$26,IF(O76=2018,$AR$38,IF(O76=2019,$AR$50,$AR$62)))))</f>
        <v>1.2614118463797839</v>
      </c>
      <c r="AU76" s="6">
        <f>IF(T76*0.1&lt;0,0,IF(T76*0.1&lt;=26,(16*AL76/360)*(T76/AS76)^AT76,(AL76/360)*(-415.85+30.5332*0.1*T76-0.43*0.01*T76*T76)))</f>
        <v>0.68686063896833782</v>
      </c>
    </row>
    <row r="77" spans="1:47">
      <c r="A77">
        <v>2015</v>
      </c>
      <c r="B77">
        <v>1</v>
      </c>
      <c r="C77">
        <v>27</v>
      </c>
      <c r="D77" t="s">
        <v>54</v>
      </c>
      <c r="E77">
        <v>10</v>
      </c>
      <c r="O77">
        <v>2015</v>
      </c>
      <c r="P77">
        <v>3</v>
      </c>
      <c r="Q77">
        <v>17</v>
      </c>
      <c r="R77">
        <f>R76+1</f>
        <v>76</v>
      </c>
      <c r="S77" t="s">
        <v>51</v>
      </c>
      <c r="T77">
        <v>11</v>
      </c>
      <c r="U77" t="s">
        <v>50</v>
      </c>
      <c r="V77">
        <v>53</v>
      </c>
      <c r="W77" t="s">
        <v>52</v>
      </c>
      <c r="X77">
        <v>-30</v>
      </c>
      <c r="Y77">
        <f>0.0135*AB77*(AC77/AA77)*((0.1*(V77-X77))^0.5)*(17.8+0.5*0.1*(X77+V77))</f>
        <v>1.2065642224988726</v>
      </c>
      <c r="Z77">
        <f>IF(Y77&lt;0,0,Y77)</f>
        <v>1.2065642224988726</v>
      </c>
      <c r="AA77">
        <f>2.501-0.002361*(V77+X77)*0.1</f>
        <v>2.4955696999999999</v>
      </c>
      <c r="AB77">
        <v>0.17</v>
      </c>
      <c r="AC77">
        <f>37.6*AE77*(AG77*SIN(AF77)*SIN(AD77)+COS(AF77)*COS(AD77)*SIN(AG77))</f>
        <v>24.031960247597734</v>
      </c>
      <c r="AD77">
        <f>0.409*SIN(0.0172*R77-1.39)</f>
        <v>-3.3826517530294371E-2</v>
      </c>
      <c r="AE77">
        <f>1+0.033*COS(0.0172*R77)</f>
        <v>1.0085982930909954</v>
      </c>
      <c r="AF77">
        <f>47.70748439*PI()/180</f>
        <v>0.83265268044929852</v>
      </c>
      <c r="AG77">
        <f>ACOS(-TAN(AF77)*TAN(AD77))</f>
        <v>1.5335889391821889</v>
      </c>
      <c r="AL77" s="6">
        <f>24*AG77/PI()</f>
        <v>11.715756496411268</v>
      </c>
      <c r="AS77" s="6">
        <f>IF(O77=2015,$AQ$2,IF(O77=2016,$AQ$14,IF(O77=2017,$AQ$26,IF(O77=2018,$AQ$38,IF(O77=2019,$AQ$50,$AQ$62)))))</f>
        <v>48.779643626707525</v>
      </c>
      <c r="AT77" s="6">
        <f>IF(O77=2015,$AR$2,IF(O77=2016,$AR$14,IF(O77=2017,$AR$26,IF(O77=2018,$AR$38,IF(O77=2019,$AR$50,$AR$62)))))</f>
        <v>1.2614118463797839</v>
      </c>
      <c r="AU77" s="6">
        <f>IF(T77*0.1&lt;0,0,IF(T77*0.1&lt;=26,(16*AL77/360)*(T77/AS77)^AT77,(AL77/360)*(-415.85+30.5332*0.1*T77-0.43*0.01*T77*T77)))</f>
        <v>7.9551557986051985E-2</v>
      </c>
    </row>
    <row r="78" spans="1:47">
      <c r="A78">
        <v>2015</v>
      </c>
      <c r="B78">
        <v>1</v>
      </c>
      <c r="C78">
        <v>28</v>
      </c>
      <c r="D78" t="s">
        <v>54</v>
      </c>
      <c r="E78">
        <v>10</v>
      </c>
      <c r="O78">
        <v>2015</v>
      </c>
      <c r="P78">
        <v>3</v>
      </c>
      <c r="Q78">
        <v>18</v>
      </c>
      <c r="R78">
        <f>R77+1</f>
        <v>77</v>
      </c>
      <c r="S78" t="s">
        <v>51</v>
      </c>
      <c r="T78">
        <v>32</v>
      </c>
      <c r="U78" t="s">
        <v>50</v>
      </c>
      <c r="V78">
        <v>59</v>
      </c>
      <c r="W78" t="s">
        <v>52</v>
      </c>
      <c r="X78">
        <v>-4</v>
      </c>
      <c r="Y78">
        <f>0.0135*AB78*(AC78/AA78)*((0.1*(V78-X78))^0.5)*(17.8+0.5*0.1*(X78+V78))</f>
        <v>1.1574242089997429</v>
      </c>
      <c r="Z78">
        <f>IF(Y78&lt;0,0,Y78)</f>
        <v>1.1574242089997429</v>
      </c>
      <c r="AA78">
        <f>2.501-0.002361*(V78+X78)*0.1</f>
        <v>2.4880144999999998</v>
      </c>
      <c r="AB78">
        <v>0.17</v>
      </c>
      <c r="AC78">
        <f>37.6*AE78*(AG78*SIN(AF78)*SIN(AD78)+COS(AF78)*COS(AD78)*SIN(AG78))</f>
        <v>24.326558777437935</v>
      </c>
      <c r="AD78">
        <f>0.409*SIN(0.0172*R78-1.39)</f>
        <v>-2.6811160661799147E-2</v>
      </c>
      <c r="AE78">
        <f>1+0.033*COS(0.0172*R78)</f>
        <v>1.0080490536488069</v>
      </c>
      <c r="AF78">
        <f>47.70748439*PI()/180</f>
        <v>0.83265268044929852</v>
      </c>
      <c r="AG78">
        <f>ACOS(-TAN(AF78)*TAN(AD78))</f>
        <v>1.5413121768980134</v>
      </c>
      <c r="AL78" s="6">
        <f>24*AG78/PI()</f>
        <v>11.774757686450336</v>
      </c>
      <c r="AS78" s="6">
        <f>IF(O78=2015,$AQ$2,IF(O78=2016,$AQ$14,IF(O78=2017,$AQ$26,IF(O78=2018,$AQ$38,IF(O78=2019,$AQ$50,$AQ$62)))))</f>
        <v>48.779643626707525</v>
      </c>
      <c r="AT78" s="6">
        <f>IF(O78=2015,$AR$2,IF(O78=2016,$AR$14,IF(O78=2017,$AR$26,IF(O78=2018,$AR$38,IF(O78=2019,$AR$50,$AR$62)))))</f>
        <v>1.2614118463797839</v>
      </c>
      <c r="AU78" s="6">
        <f>IF(T78*0.1&lt;0,0,IF(T78*0.1&lt;=26,(16*AL78/360)*(T78/AS78)^AT78,(AL78/360)*(-415.85+30.5332*0.1*T78-0.43*0.01*T78*T78)))</f>
        <v>0.30748170097720268</v>
      </c>
    </row>
    <row r="79" spans="1:47">
      <c r="A79">
        <v>2015</v>
      </c>
      <c r="B79">
        <v>1</v>
      </c>
      <c r="C79">
        <v>29</v>
      </c>
      <c r="D79" t="s">
        <v>54</v>
      </c>
      <c r="E79">
        <v>10</v>
      </c>
      <c r="O79">
        <v>2015</v>
      </c>
      <c r="P79">
        <v>3</v>
      </c>
      <c r="Q79">
        <v>19</v>
      </c>
      <c r="R79">
        <f>R78+1</f>
        <v>78</v>
      </c>
      <c r="S79" t="s">
        <v>51</v>
      </c>
      <c r="T79">
        <v>52</v>
      </c>
      <c r="U79" t="s">
        <v>50</v>
      </c>
      <c r="V79">
        <v>82</v>
      </c>
      <c r="W79" t="s">
        <v>52</v>
      </c>
      <c r="X79">
        <v>24</v>
      </c>
      <c r="Y79">
        <f>0.0135*AB79*(AC79/AA79)*((0.1*(V79-X79))^0.5)*(17.8+0.5*0.1*(X79+V79))</f>
        <v>1.269626656179512</v>
      </c>
      <c r="Z79">
        <f>IF(Y79&lt;0,0,Y79)</f>
        <v>1.269626656179512</v>
      </c>
      <c r="AA79">
        <f>2.501-0.002361*(V79+X79)*0.1</f>
        <v>2.4759734</v>
      </c>
      <c r="AB79">
        <v>0.17</v>
      </c>
      <c r="AC79">
        <f>37.6*AE79*(AG79*SIN(AF79)*SIN(AD79)+COS(AF79)*COS(AD79)*SIN(AG79))</f>
        <v>24.621433806656317</v>
      </c>
      <c r="AD79">
        <f>0.409*SIN(0.0172*R79-1.39)</f>
        <v>-1.9787872175077544E-2</v>
      </c>
      <c r="AE79">
        <f>1+0.033*COS(0.0172*R79)</f>
        <v>1.0074974330332918</v>
      </c>
      <c r="AF79">
        <f>47.70748439*PI()/180</f>
        <v>0.83265268044929852</v>
      </c>
      <c r="AG79">
        <f>ACOS(-TAN(AF79)*TAN(AD79))</f>
        <v>1.5490394756946271</v>
      </c>
      <c r="AL79" s="6">
        <f>24*AG79/PI()</f>
        <v>11.833789900861332</v>
      </c>
      <c r="AS79" s="6">
        <f>IF(O79=2015,$AQ$2,IF(O79=2016,$AQ$14,IF(O79=2017,$AQ$26,IF(O79=2018,$AQ$38,IF(O79=2019,$AQ$50,$AQ$62)))))</f>
        <v>48.779643626707525</v>
      </c>
      <c r="AT79" s="6">
        <f>IF(O79=2015,$AR$2,IF(O79=2016,$AR$14,IF(O79=2017,$AR$26,IF(O79=2018,$AR$38,IF(O79=2019,$AR$50,$AR$62)))))</f>
        <v>1.2614118463797839</v>
      </c>
      <c r="AU79" s="6">
        <f>IF(T79*0.1&lt;0,0,IF(T79*0.1&lt;=26,(16*AL79/360)*(T79/AS79)^AT79,(AL79/360)*(-415.85+30.5332*0.1*T79-0.43*0.01*T79*T79)))</f>
        <v>0.57011712147354887</v>
      </c>
    </row>
    <row r="80" spans="1:47">
      <c r="A80">
        <v>2015</v>
      </c>
      <c r="B80">
        <v>1</v>
      </c>
      <c r="C80">
        <v>30</v>
      </c>
      <c r="D80" t="s">
        <v>54</v>
      </c>
      <c r="E80">
        <v>10</v>
      </c>
      <c r="O80">
        <v>2015</v>
      </c>
      <c r="P80">
        <v>3</v>
      </c>
      <c r="Q80">
        <v>20</v>
      </c>
      <c r="R80">
        <f>R79+1</f>
        <v>79</v>
      </c>
      <c r="S80" t="s">
        <v>51</v>
      </c>
      <c r="T80">
        <v>68</v>
      </c>
      <c r="U80" t="s">
        <v>50</v>
      </c>
      <c r="V80">
        <v>108</v>
      </c>
      <c r="W80" t="s">
        <v>52</v>
      </c>
      <c r="X80">
        <v>39</v>
      </c>
      <c r="Y80">
        <f>0.0135*AB80*(AC80/AA80)*((0.1*(V80-X80))^0.5)*(17.8+0.5*0.1*(X80+V80))</f>
        <v>1.531747514175188</v>
      </c>
      <c r="Z80">
        <f>IF(Y80&lt;0,0,Y80)</f>
        <v>1.531747514175188</v>
      </c>
      <c r="AA80">
        <f>2.501-0.002361*(V80+X80)*0.1</f>
        <v>2.4662932999999998</v>
      </c>
      <c r="AB80">
        <v>0.17</v>
      </c>
      <c r="AC80">
        <f>37.6*AE80*(AG80*SIN(AF80)*SIN(AD80)+COS(AF80)*COS(AD80)*SIN(AG80))</f>
        <v>24.91647965523584</v>
      </c>
      <c r="AD80">
        <f>0.409*SIN(0.0172*R80-1.39)</f>
        <v>-1.2758729788571855E-2</v>
      </c>
      <c r="AE80">
        <f>1+0.033*COS(0.0172*R80)</f>
        <v>1.0069435944318696</v>
      </c>
      <c r="AF80">
        <f>47.70748439*PI()/180</f>
        <v>0.83265268044929852</v>
      </c>
      <c r="AG80">
        <f>ACOS(-TAN(AF80)*TAN(AD80))</f>
        <v>1.5567697647322745</v>
      </c>
      <c r="AL80" s="6">
        <f>24*AG80/PI()</f>
        <v>11.892844959031125</v>
      </c>
      <c r="AS80" s="6">
        <f>IF(O80=2015,$AQ$2,IF(O80=2016,$AQ$14,IF(O80=2017,$AQ$26,IF(O80=2018,$AQ$38,IF(O80=2019,$AQ$50,$AQ$62)))))</f>
        <v>48.779643626707525</v>
      </c>
      <c r="AT80" s="6">
        <f>IF(O80=2015,$AR$2,IF(O80=2016,$AR$14,IF(O80=2017,$AR$26,IF(O80=2018,$AR$38,IF(O80=2019,$AR$50,$AR$62)))))</f>
        <v>1.2614118463797839</v>
      </c>
      <c r="AU80" s="6">
        <f>IF(T80*0.1&lt;0,0,IF(T80*0.1&lt;=26,(16*AL80/360)*(T80/AS80)^AT80,(AL80/360)*(-415.85+30.5332*0.1*T80-0.43*0.01*T80*T80)))</f>
        <v>0.80368801412395707</v>
      </c>
    </row>
    <row r="81" spans="1:47">
      <c r="A81">
        <v>2015</v>
      </c>
      <c r="B81">
        <v>1</v>
      </c>
      <c r="C81">
        <v>1</v>
      </c>
      <c r="D81" t="s">
        <v>51</v>
      </c>
      <c r="E81">
        <v>-118</v>
      </c>
      <c r="O81">
        <v>2015</v>
      </c>
      <c r="P81">
        <v>3</v>
      </c>
      <c r="Q81">
        <v>21</v>
      </c>
      <c r="R81">
        <f>R80+1</f>
        <v>80</v>
      </c>
      <c r="S81" t="s">
        <v>51</v>
      </c>
      <c r="T81">
        <v>54</v>
      </c>
      <c r="U81" t="s">
        <v>50</v>
      </c>
      <c r="V81">
        <v>130</v>
      </c>
      <c r="W81" t="s">
        <v>52</v>
      </c>
      <c r="X81">
        <v>-20</v>
      </c>
      <c r="Y81">
        <f>0.0135*AB81*(AC81/AA81)*((0.1*(V81-X81))^0.5)*(17.8+0.5*0.1*(X81+V81))</f>
        <v>2.1096198311063836</v>
      </c>
      <c r="Z81">
        <f>IF(Y81&lt;0,0,Y81)</f>
        <v>2.1096198311063836</v>
      </c>
      <c r="AA81">
        <f>2.501-0.002361*(V81+X81)*0.1</f>
        <v>2.4750289999999997</v>
      </c>
      <c r="AB81">
        <v>0.17</v>
      </c>
      <c r="AC81">
        <f>37.6*AE81*(AG81*SIN(AF81)*SIN(AD81)+COS(AF81)*COS(AD81)*SIN(AG81))</f>
        <v>25.211590869114517</v>
      </c>
      <c r="AD81">
        <f>0.409*SIN(0.0172*R81-1.39)</f>
        <v>-5.725812952499746E-3</v>
      </c>
      <c r="AE81">
        <f>1+0.033*COS(0.0172*R81)</f>
        <v>1.0063877016881129</v>
      </c>
      <c r="AF81">
        <f>47.70748439*PI()/180</f>
        <v>0.83265268044929852</v>
      </c>
      <c r="AG81">
        <f>ACOS(-TAN(AF81)*TAN(AD81))</f>
        <v>1.5645019786417349</v>
      </c>
      <c r="AL81" s="6">
        <f>24*AG81/PI()</f>
        <v>11.951914722138383</v>
      </c>
      <c r="AS81" s="6">
        <f>IF(O81=2015,$AQ$2,IF(O81=2016,$AQ$14,IF(O81=2017,$AQ$26,IF(O81=2018,$AQ$38,IF(O81=2019,$AQ$50,$AQ$62)))))</f>
        <v>48.779643626707525</v>
      </c>
      <c r="AT81" s="6">
        <f>IF(O81=2015,$AR$2,IF(O81=2016,$AR$14,IF(O81=2017,$AR$26,IF(O81=2018,$AR$38,IF(O81=2019,$AR$50,$AR$62)))))</f>
        <v>1.2614118463797839</v>
      </c>
      <c r="AU81" s="6">
        <f>IF(T81*0.1&lt;0,0,IF(T81*0.1&lt;=26,(16*AL81/360)*(T81/AS81)^AT81,(AL81/360)*(-415.85+30.5332*0.1*T81-0.43*0.01*T81*T81)))</f>
        <v>0.60388296698507238</v>
      </c>
    </row>
    <row r="82" spans="1:47">
      <c r="A82">
        <v>2015</v>
      </c>
      <c r="B82">
        <v>1</v>
      </c>
      <c r="C82">
        <v>2</v>
      </c>
      <c r="D82" t="s">
        <v>51</v>
      </c>
      <c r="E82">
        <v>-12</v>
      </c>
      <c r="O82">
        <v>2015</v>
      </c>
      <c r="P82">
        <v>3</v>
      </c>
      <c r="Q82">
        <v>22</v>
      </c>
      <c r="R82">
        <f>R81+1</f>
        <v>81</v>
      </c>
      <c r="S82" t="s">
        <v>51</v>
      </c>
      <c r="T82">
        <v>71</v>
      </c>
      <c r="U82" t="s">
        <v>50</v>
      </c>
      <c r="V82">
        <v>151</v>
      </c>
      <c r="W82" t="s">
        <v>52</v>
      </c>
      <c r="X82">
        <v>5</v>
      </c>
      <c r="Y82">
        <f>0.0135*AB82*(AC82/AA82)*((0.1*(V82-X82))^0.5)*(17.8+0.5*0.1*(X82+V82))</f>
        <v>2.3237121638371323</v>
      </c>
      <c r="Z82">
        <f>IF(Y82&lt;0,0,Y82)</f>
        <v>2.3237121638371323</v>
      </c>
      <c r="AA82">
        <f>2.501-0.002361*(V82+X82)*0.1</f>
        <v>2.4641683999999997</v>
      </c>
      <c r="AB82">
        <v>0.17</v>
      </c>
      <c r="AC82">
        <f>37.6*AE82*(AG82*SIN(AF82)*SIN(AD82)+COS(AF82)*COS(AD82)*SIN(AG82))</f>
        <v>25.506662298990683</v>
      </c>
      <c r="AD82">
        <f>0.409*SIN(0.0172*R82-1.39)</f>
        <v>1.3087977663158478E-3</v>
      </c>
      <c r="AE82">
        <f>1+0.033*COS(0.0172*R82)</f>
        <v>1.0058299192532765</v>
      </c>
      <c r="AF82">
        <f>47.70748439*PI()/180</f>
        <v>0.83265268044929852</v>
      </c>
      <c r="AG82">
        <f>ACOS(-TAN(AF82)*TAN(AD82))</f>
        <v>1.5722350555820992</v>
      </c>
      <c r="AL82" s="6">
        <f>24*AG82/PI()</f>
        <v>12.010991078316092</v>
      </c>
      <c r="AS82" s="6">
        <f>IF(O82=2015,$AQ$2,IF(O82=2016,$AQ$14,IF(O82=2017,$AQ$26,IF(O82=2018,$AQ$38,IF(O82=2019,$AQ$50,$AQ$62)))))</f>
        <v>48.779643626707525</v>
      </c>
      <c r="AT82" s="6">
        <f>IF(O82=2015,$AR$2,IF(O82=2016,$AR$14,IF(O82=2017,$AR$26,IF(O82=2018,$AR$38,IF(O82=2019,$AR$50,$AR$62)))))</f>
        <v>1.2614118463797839</v>
      </c>
      <c r="AU82" s="6">
        <f>IF(T82*0.1&lt;0,0,IF(T82*0.1&lt;=26,(16*AL82/360)*(T82/AS82)^AT82,(AL82/360)*(-415.85+30.5332*0.1*T82-0.43*0.01*T82*T82)))</f>
        <v>0.85709969255578444</v>
      </c>
    </row>
    <row r="83" spans="1:47">
      <c r="A83">
        <v>2015</v>
      </c>
      <c r="B83">
        <v>1</v>
      </c>
      <c r="C83">
        <v>3</v>
      </c>
      <c r="D83" t="s">
        <v>51</v>
      </c>
      <c r="E83">
        <v>12</v>
      </c>
      <c r="O83">
        <v>2015</v>
      </c>
      <c r="P83">
        <v>3</v>
      </c>
      <c r="Q83">
        <v>23</v>
      </c>
      <c r="R83">
        <f>R82+1</f>
        <v>82</v>
      </c>
      <c r="S83" t="s">
        <v>51</v>
      </c>
      <c r="T83">
        <v>-2</v>
      </c>
      <c r="U83" t="s">
        <v>50</v>
      </c>
      <c r="V83">
        <v>40</v>
      </c>
      <c r="W83" t="s">
        <v>52</v>
      </c>
      <c r="X83">
        <v>-44</v>
      </c>
      <c r="Y83">
        <f>0.0135*AB83*(AC83/AA83)*((0.1*(V83-X83))^0.5)*(17.8+0.5*0.1*(X83+V83))</f>
        <v>1.207268314376853</v>
      </c>
      <c r="Z83">
        <f>IF(Y83&lt;0,0,Y83)</f>
        <v>1.207268314376853</v>
      </c>
      <c r="AA83">
        <f>2.501-0.002361*(V83+X83)*0.1</f>
        <v>2.5019443999999997</v>
      </c>
      <c r="AB83">
        <v>0.17</v>
      </c>
      <c r="AC83">
        <f>37.6*AE83*(AG83*SIN(AF83)*SIN(AD83)+COS(AF83)*COS(AD83)*SIN(AG83))</f>
        <v>25.801589177547008</v>
      </c>
      <c r="AD83">
        <f>0.409*SIN(0.0172*R83-1.39)</f>
        <v>8.3430212999458016E-3</v>
      </c>
      <c r="AE83">
        <f>1+0.033*COS(0.0172*R83)</f>
        <v>1.0052704121376481</v>
      </c>
      <c r="AF83">
        <f>47.70748439*PI()/180</f>
        <v>0.83265268044929852</v>
      </c>
      <c r="AG83">
        <f>ACOS(-TAN(AF83)*TAN(AD83))</f>
        <v>1.5799679352961431</v>
      </c>
      <c r="AL83" s="6">
        <f>24*AG83/PI()</f>
        <v>12.070065927795699</v>
      </c>
      <c r="AS83" s="6">
        <f>IF(O83=2015,$AQ$2,IF(O83=2016,$AQ$14,IF(O83=2017,$AQ$26,IF(O83=2018,$AQ$38,IF(O83=2019,$AQ$50,$AQ$62)))))</f>
        <v>48.779643626707525</v>
      </c>
      <c r="AT83" s="6">
        <f>IF(O83=2015,$AR$2,IF(O83=2016,$AR$14,IF(O83=2017,$AR$26,IF(O83=2018,$AR$38,IF(O83=2019,$AR$50,$AR$62)))))</f>
        <v>1.2614118463797839</v>
      </c>
      <c r="AU83" s="6">
        <f>IF(T83*0.1&lt;0,0,IF(T83*0.1&lt;=26,(16*AL83/360)*(T83/AS83)^AT83,(AL83/360)*(-415.85+30.5332*0.1*T83-0.43*0.01*T83*T83)))</f>
        <v>0</v>
      </c>
    </row>
    <row r="84" spans="1:47">
      <c r="A84">
        <v>2015</v>
      </c>
      <c r="B84">
        <v>1</v>
      </c>
      <c r="C84">
        <v>4</v>
      </c>
      <c r="D84" t="s">
        <v>51</v>
      </c>
      <c r="E84">
        <v>-4</v>
      </c>
      <c r="O84">
        <v>2015</v>
      </c>
      <c r="P84">
        <v>3</v>
      </c>
      <c r="Q84">
        <v>24</v>
      </c>
      <c r="R84">
        <f>R83+1</f>
        <v>83</v>
      </c>
      <c r="S84" t="s">
        <v>51</v>
      </c>
      <c r="T84">
        <v>14</v>
      </c>
      <c r="U84" t="s">
        <v>50</v>
      </c>
      <c r="V84">
        <v>90</v>
      </c>
      <c r="W84" t="s">
        <v>52</v>
      </c>
      <c r="X84">
        <v>-55</v>
      </c>
      <c r="Y84">
        <f>0.0135*AB84*(AC84/AA84)*((0.1*(V84-X84))^0.5)*(17.8+0.5*0.1*(X84+V84))</f>
        <v>1.7886092408047667</v>
      </c>
      <c r="Z84">
        <f>IF(Y84&lt;0,0,Y84)</f>
        <v>1.7886092408047667</v>
      </c>
      <c r="AA84">
        <f>2.501-0.002361*(V84+X84)*0.1</f>
        <v>2.4927364999999999</v>
      </c>
      <c r="AB84">
        <v>0.17</v>
      </c>
      <c r="AC84">
        <f>37.6*AE84*(AG84*SIN(AF84)*SIN(AD84)+COS(AF84)*COS(AD84)*SIN(AG84))</f>
        <v>26.096267194947732</v>
      </c>
      <c r="AD84">
        <f>0.409*SIN(0.0172*R84-1.39)</f>
        <v>1.5374776695003032E-2</v>
      </c>
      <c r="AE84">
        <f>1+0.033*COS(0.0172*R84)</f>
        <v>1.004709345861732</v>
      </c>
      <c r="AF84">
        <f>47.70748439*PI()/180</f>
        <v>0.83265268044929852</v>
      </c>
      <c r="AG84">
        <f>ACOS(-TAN(AF84)*TAN(AD84))</f>
        <v>1.587699557164632</v>
      </c>
      <c r="AL84" s="6">
        <f>24*AG84/PI()</f>
        <v>12.129131168043093</v>
      </c>
      <c r="AS84" s="6">
        <f>IF(O84=2015,$AQ$2,IF(O84=2016,$AQ$14,IF(O84=2017,$AQ$26,IF(O84=2018,$AQ$38,IF(O84=2019,$AQ$50,$AQ$62)))))</f>
        <v>48.779643626707525</v>
      </c>
      <c r="AT84" s="6">
        <f>IF(O84=2015,$AR$2,IF(O84=2016,$AR$14,IF(O84=2017,$AR$26,IF(O84=2018,$AR$38,IF(O84=2019,$AR$50,$AR$62)))))</f>
        <v>1.2614118463797839</v>
      </c>
      <c r="AU84" s="6">
        <f>IF(T84*0.1&lt;0,0,IF(T84*0.1&lt;=26,(16*AL84/360)*(T84/AS84)^AT84,(AL84/360)*(-415.85+30.5332*0.1*T84-0.43*0.01*T84*T84)))</f>
        <v>0.11164067598955865</v>
      </c>
    </row>
    <row r="85" spans="1:47">
      <c r="A85">
        <v>2015</v>
      </c>
      <c r="B85">
        <v>1</v>
      </c>
      <c r="C85">
        <v>5</v>
      </c>
      <c r="D85" t="s">
        <v>51</v>
      </c>
      <c r="E85">
        <v>-25</v>
      </c>
      <c r="O85">
        <v>2015</v>
      </c>
      <c r="P85">
        <v>3</v>
      </c>
      <c r="Q85">
        <v>25</v>
      </c>
      <c r="R85">
        <f>R84+1</f>
        <v>84</v>
      </c>
      <c r="S85" t="s">
        <v>51</v>
      </c>
      <c r="T85">
        <v>48</v>
      </c>
      <c r="U85" t="s">
        <v>50</v>
      </c>
      <c r="V85">
        <v>134</v>
      </c>
      <c r="W85" t="s">
        <v>52</v>
      </c>
      <c r="X85">
        <v>-39</v>
      </c>
      <c r="Y85">
        <f>0.0135*AB85*(AC85/AA85)*((0.1*(V85-X85))^0.5)*(17.8+0.5*0.1*(X85+V85))</f>
        <v>2.2919236877006264</v>
      </c>
      <c r="Z85">
        <f>IF(Y85&lt;0,0,Y85)</f>
        <v>2.2919236877006264</v>
      </c>
      <c r="AA85">
        <f>2.501-0.002361*(V85+X85)*0.1</f>
        <v>2.4785705</v>
      </c>
      <c r="AB85">
        <v>0.17</v>
      </c>
      <c r="AC85">
        <f>37.6*AE85*(AG85*SIN(AF85)*SIN(AD85)+COS(AF85)*COS(AD85)*SIN(AG85))</f>
        <v>26.390592572468911</v>
      </c>
      <c r="AD85">
        <f>0.409*SIN(0.0172*R85-1.39)</f>
        <v>2.2401983728256841E-2</v>
      </c>
      <c r="AE85">
        <f>1+0.033*COS(0.0172*R85)</f>
        <v>1.0041468864072831</v>
      </c>
      <c r="AF85">
        <f>47.70748439*PI()/180</f>
        <v>0.83265268044929852</v>
      </c>
      <c r="AG85">
        <f>ACOS(-TAN(AF85)*TAN(AD85))</f>
        <v>1.5954288582608678</v>
      </c>
      <c r="AL85" s="6">
        <f>24*AG85/PI()</f>
        <v>12.188178678896447</v>
      </c>
      <c r="AS85" s="6">
        <f>IF(O85=2015,$AQ$2,IF(O85=2016,$AQ$14,IF(O85=2017,$AQ$26,IF(O85=2018,$AQ$38,IF(O85=2019,$AQ$50,$AQ$62)))))</f>
        <v>48.779643626707525</v>
      </c>
      <c r="AT85" s="6">
        <f>IF(O85=2015,$AR$2,IF(O85=2016,$AR$14,IF(O85=2017,$AR$26,IF(O85=2018,$AR$38,IF(O85=2019,$AR$50,$AR$62)))))</f>
        <v>1.2614118463797839</v>
      </c>
      <c r="AU85" s="6">
        <f>IF(T85*0.1&lt;0,0,IF(T85*0.1&lt;=26,(16*AL85/360)*(T85/AS85)^AT85,(AL85/360)*(-415.85+30.5332*0.1*T85-0.43*0.01*T85*T85)))</f>
        <v>0.53079852695965024</v>
      </c>
    </row>
    <row r="86" spans="1:47">
      <c r="A86">
        <v>2015</v>
      </c>
      <c r="B86">
        <v>1</v>
      </c>
      <c r="C86">
        <v>6</v>
      </c>
      <c r="D86" t="s">
        <v>51</v>
      </c>
      <c r="E86">
        <v>-77</v>
      </c>
      <c r="O86">
        <v>2015</v>
      </c>
      <c r="P86">
        <v>3</v>
      </c>
      <c r="Q86">
        <v>26</v>
      </c>
      <c r="R86">
        <f>R85+1</f>
        <v>85</v>
      </c>
      <c r="S86" t="s">
        <v>51</v>
      </c>
      <c r="T86">
        <v>65</v>
      </c>
      <c r="U86" t="s">
        <v>50</v>
      </c>
      <c r="V86">
        <v>136</v>
      </c>
      <c r="W86" t="s">
        <v>52</v>
      </c>
      <c r="X86">
        <v>-18</v>
      </c>
      <c r="Y86">
        <f>0.0135*AB86*(AC86/AA86)*((0.1*(V86-X86))^0.5)*(17.8+0.5*0.1*(X86+V86))</f>
        <v>2.3030380477251797</v>
      </c>
      <c r="Z86">
        <f>IF(Y86&lt;0,0,Y86)</f>
        <v>2.3030380477251797</v>
      </c>
      <c r="AA86">
        <f>2.501-0.002361*(V86+X86)*0.1</f>
        <v>2.4731402</v>
      </c>
      <c r="AB86">
        <v>0.17</v>
      </c>
      <c r="AC86">
        <f>37.6*AE86*(AG86*SIN(AF86)*SIN(AD86)+COS(AF86)*COS(AD86)*SIN(AG86))</f>
        <v>26.684462134128204</v>
      </c>
      <c r="AD86">
        <f>0.409*SIN(0.0172*R86-1.39)</f>
        <v>2.9422563522030352E-2</v>
      </c>
      <c r="AE86">
        <f>1+0.033*COS(0.0172*R86)</f>
        <v>1.0035832001682043</v>
      </c>
      <c r="AF86">
        <f>47.70748439*PI()/180</f>
        <v>0.83265268044929852</v>
      </c>
      <c r="AG86">
        <f>ACOS(-TAN(AF86)*TAN(AD86))</f>
        <v>1.6031547714068024</v>
      </c>
      <c r="AL86" s="6">
        <f>24*AG86/PI()</f>
        <v>12.247200307716005</v>
      </c>
      <c r="AS86" s="6">
        <f>IF(O86=2015,$AQ$2,IF(O86=2016,$AQ$14,IF(O86=2017,$AQ$26,IF(O86=2018,$AQ$38,IF(O86=2019,$AQ$50,$AQ$62)))))</f>
        <v>48.779643626707525</v>
      </c>
      <c r="AT86" s="6">
        <f>IF(O86=2015,$AR$2,IF(O86=2016,$AR$14,IF(O86=2017,$AR$26,IF(O86=2018,$AR$38,IF(O86=2019,$AR$50,$AR$62)))))</f>
        <v>1.2614118463797839</v>
      </c>
      <c r="AU86" s="6">
        <f>IF(T86*0.1&lt;0,0,IF(T86*0.1&lt;=26,(16*AL86/360)*(T86/AS86)^AT86,(AL86/360)*(-415.85+30.5332*0.1*T86-0.43*0.01*T86*T86)))</f>
        <v>0.78184468585626266</v>
      </c>
    </row>
    <row r="87" spans="1:47">
      <c r="A87">
        <v>2015</v>
      </c>
      <c r="B87">
        <v>1</v>
      </c>
      <c r="C87">
        <v>7</v>
      </c>
      <c r="D87" t="s">
        <v>51</v>
      </c>
      <c r="E87">
        <v>-168</v>
      </c>
      <c r="O87">
        <v>2015</v>
      </c>
      <c r="P87">
        <v>3</v>
      </c>
      <c r="Q87">
        <v>27</v>
      </c>
      <c r="R87">
        <f>R86+1</f>
        <v>86</v>
      </c>
      <c r="S87" t="s">
        <v>51</v>
      </c>
      <c r="T87">
        <v>107</v>
      </c>
      <c r="U87" t="s">
        <v>50</v>
      </c>
      <c r="V87">
        <v>187</v>
      </c>
      <c r="W87" t="s">
        <v>52</v>
      </c>
      <c r="X87">
        <v>13</v>
      </c>
      <c r="Y87">
        <f>0.0135*AB87*(AC87/AA87)*((0.1*(V87-X87))^0.5)*(17.8+0.5*0.1*(X87+V87))</f>
        <v>2.9259883302984737</v>
      </c>
      <c r="Z87">
        <f>IF(Y87&lt;0,0,Y87)</f>
        <v>2.9259883302984737</v>
      </c>
      <c r="AA87">
        <f>2.501-0.002361*(V87+X87)*0.1</f>
        <v>2.4537800000000001</v>
      </c>
      <c r="AB87">
        <v>0.17</v>
      </c>
      <c r="AC87">
        <f>37.6*AE87*(AG87*SIN(AF87)*SIN(AD87)+COS(AF87)*COS(AD87)*SIN(AG87))</f>
        <v>26.977773376187059</v>
      </c>
      <c r="AD87">
        <f>0.409*SIN(0.0172*R87-1.39)</f>
        <v>3.6434439159201248E-2</v>
      </c>
      <c r="AE87">
        <f>1+0.033*COS(0.0172*R87)</f>
        <v>1.0030184539013214</v>
      </c>
      <c r="AF87">
        <f>47.70748439*PI()/180</f>
        <v>0.83265268044929852</v>
      </c>
      <c r="AG87">
        <f>ACOS(-TAN(AF87)*TAN(AD87))</f>
        <v>1.6108762232320484</v>
      </c>
      <c r="AL87" s="6">
        <f>24*AG87/PI()</f>
        <v>12.306187854556031</v>
      </c>
      <c r="AS87" s="6">
        <f>IF(O87=2015,$AQ$2,IF(O87=2016,$AQ$14,IF(O87=2017,$AQ$26,IF(O87=2018,$AQ$38,IF(O87=2019,$AQ$50,$AQ$62)))))</f>
        <v>48.779643626707525</v>
      </c>
      <c r="AT87" s="6">
        <f>IF(O87=2015,$AR$2,IF(O87=2016,$AR$14,IF(O87=2017,$AR$26,IF(O87=2018,$AR$38,IF(O87=2019,$AR$50,$AR$62)))))</f>
        <v>1.2614118463797839</v>
      </c>
      <c r="AU87" s="6">
        <f>IF(T87*0.1&lt;0,0,IF(T87*0.1&lt;=26,(16*AL87/360)*(T87/AS87)^AT87,(AL87/360)*(-415.85+30.5332*0.1*T87-0.43*0.01*T87*T87)))</f>
        <v>1.4732130644040535</v>
      </c>
    </row>
    <row r="88" spans="1:47">
      <c r="A88">
        <v>2015</v>
      </c>
      <c r="B88">
        <v>1</v>
      </c>
      <c r="C88">
        <v>8</v>
      </c>
      <c r="D88" t="s">
        <v>51</v>
      </c>
      <c r="E88">
        <v>-198</v>
      </c>
      <c r="O88">
        <v>2015</v>
      </c>
      <c r="P88">
        <v>3</v>
      </c>
      <c r="Q88">
        <v>28</v>
      </c>
      <c r="R88">
        <f>R87+1</f>
        <v>87</v>
      </c>
      <c r="S88" t="s">
        <v>51</v>
      </c>
      <c r="T88">
        <v>86</v>
      </c>
      <c r="U88" t="s">
        <v>50</v>
      </c>
      <c r="V88">
        <v>83</v>
      </c>
      <c r="W88" t="s">
        <v>52</v>
      </c>
      <c r="X88">
        <v>34</v>
      </c>
      <c r="Y88">
        <f>0.0135*AB88*(AC88/AA88)*((0.1*(V88-X88))^0.5)*(17.8+0.5*0.1*(X88+V88))</f>
        <v>1.324687928786151</v>
      </c>
      <c r="Z88">
        <f>IF(Y88&lt;0,0,Y88)</f>
        <v>1.324687928786151</v>
      </c>
      <c r="AA88">
        <f>2.501-0.002361*(V88+X88)*0.1</f>
        <v>2.4733763</v>
      </c>
      <c r="AB88">
        <v>0.17</v>
      </c>
      <c r="AC88">
        <f>37.6*AE88*(AG88*SIN(AF88)*SIN(AD88)+COS(AF88)*COS(AD88)*SIN(AG88))</f>
        <v>27.270424534405521</v>
      </c>
      <c r="AD88">
        <f>0.409*SIN(0.0172*R88-1.39)</f>
        <v>4.3435536297621043E-2</v>
      </c>
      <c r="AE88">
        <f>1+0.033*COS(0.0172*R88)</f>
        <v>1.0024528146770508</v>
      </c>
      <c r="AF88">
        <f>47.70748439*PI()/180</f>
        <v>0.83265268044929852</v>
      </c>
      <c r="AG88">
        <f>ACOS(-TAN(AF88)*TAN(AD88))</f>
        <v>1.6185921322371597</v>
      </c>
      <c r="AL88" s="6">
        <f>24*AG88/PI()</f>
        <v>12.365133057369345</v>
      </c>
      <c r="AS88" s="6">
        <f>IF(O88=2015,$AQ$2,IF(O88=2016,$AQ$14,IF(O88=2017,$AQ$26,IF(O88=2018,$AQ$38,IF(O88=2019,$AQ$50,$AQ$62)))))</f>
        <v>48.779643626707525</v>
      </c>
      <c r="AT88" s="6">
        <f>IF(O88=2015,$AR$2,IF(O88=2016,$AR$14,IF(O88=2017,$AR$26,IF(O88=2018,$AR$38,IF(O88=2019,$AR$50,$AR$62)))))</f>
        <v>1.2614118463797839</v>
      </c>
      <c r="AU88" s="6">
        <f>IF(T88*0.1&lt;0,0,IF(T88*0.1&lt;=26,(16*AL88/360)*(T88/AS88)^AT88,(AL88/360)*(-415.85+30.5332*0.1*T88-0.43*0.01*T88*T88)))</f>
        <v>1.1237024826940476</v>
      </c>
    </row>
    <row r="89" spans="1:47">
      <c r="A89">
        <v>2015</v>
      </c>
      <c r="B89">
        <v>1</v>
      </c>
      <c r="C89">
        <v>9</v>
      </c>
      <c r="D89" t="s">
        <v>51</v>
      </c>
      <c r="E89">
        <v>-122</v>
      </c>
      <c r="O89">
        <v>2015</v>
      </c>
      <c r="P89">
        <v>3</v>
      </c>
      <c r="Q89">
        <v>29</v>
      </c>
      <c r="R89">
        <f>R88+1</f>
        <v>88</v>
      </c>
      <c r="S89" t="s">
        <v>51</v>
      </c>
      <c r="T89">
        <v>61</v>
      </c>
      <c r="U89" t="s">
        <v>50</v>
      </c>
      <c r="V89">
        <v>83</v>
      </c>
      <c r="W89" t="s">
        <v>52</v>
      </c>
      <c r="X89">
        <v>34</v>
      </c>
      <c r="Y89">
        <f>0.0135*AB89*(AC89/AA89)*((0.1*(V89-X89))^0.5)*(17.8+0.5*0.1*(X89+V89))</f>
        <v>1.3388667807055237</v>
      </c>
      <c r="Z89">
        <f>IF(Y89&lt;0,0,Y89)</f>
        <v>1.3388667807055237</v>
      </c>
      <c r="AA89">
        <f>2.501-0.002361*(V89+X89)*0.1</f>
        <v>2.4733763</v>
      </c>
      <c r="AB89">
        <v>0.17</v>
      </c>
      <c r="AC89">
        <f>37.6*AE89*(AG89*SIN(AF89)*SIN(AD89)+COS(AF89)*COS(AD89)*SIN(AG89))</f>
        <v>27.562314648936926</v>
      </c>
      <c r="AD89">
        <f>0.409*SIN(0.0172*R89-1.39)</f>
        <v>5.0423783783774094E-2</v>
      </c>
      <c r="AE89">
        <f>1+0.033*COS(0.0172*R89)</f>
        <v>1.0018864498299755</v>
      </c>
      <c r="AF89">
        <f>47.70748439*PI()/180</f>
        <v>0.83265268044929852</v>
      </c>
      <c r="AG89">
        <f>ACOS(-TAN(AF89)*TAN(AD89))</f>
        <v>1.6263014068625936</v>
      </c>
      <c r="AL89" s="6">
        <f>24*AG89/PI()</f>
        <v>12.424027577255302</v>
      </c>
      <c r="AS89" s="6">
        <f>IF(O89=2015,$AQ$2,IF(O89=2016,$AQ$14,IF(O89=2017,$AQ$26,IF(O89=2018,$AQ$38,IF(O89=2019,$AQ$50,$AQ$62)))))</f>
        <v>48.779643626707525</v>
      </c>
      <c r="AT89" s="6">
        <f>IF(O89=2015,$AR$2,IF(O89=2016,$AR$14,IF(O89=2017,$AR$26,IF(O89=2018,$AR$38,IF(O89=2019,$AR$50,$AR$62)))))</f>
        <v>1.2614118463797839</v>
      </c>
      <c r="AU89" s="6">
        <f>IF(T89*0.1&lt;0,0,IF(T89*0.1&lt;=26,(16*AL89/360)*(T89/AS89)^AT89,(AL89/360)*(-415.85+30.5332*0.1*T89-0.43*0.01*T89*T89)))</f>
        <v>0.73206879219874432</v>
      </c>
    </row>
    <row r="90" spans="1:47">
      <c r="A90">
        <v>2015</v>
      </c>
      <c r="B90">
        <v>1</v>
      </c>
      <c r="C90">
        <v>10</v>
      </c>
      <c r="D90" t="s">
        <v>51</v>
      </c>
      <c r="E90">
        <v>-2</v>
      </c>
      <c r="O90">
        <v>2015</v>
      </c>
      <c r="P90">
        <v>3</v>
      </c>
      <c r="Q90">
        <v>30</v>
      </c>
      <c r="R90">
        <f>R89+1</f>
        <v>89</v>
      </c>
      <c r="S90" t="s">
        <v>51</v>
      </c>
      <c r="T90">
        <v>56</v>
      </c>
      <c r="U90" t="s">
        <v>50</v>
      </c>
      <c r="V90">
        <v>74</v>
      </c>
      <c r="W90" t="s">
        <v>52</v>
      </c>
      <c r="X90">
        <v>20</v>
      </c>
      <c r="Y90">
        <f>0.0135*AB90*(AC90/AA90)*((0.1*(V90-X90))^0.5)*(17.8+0.5*0.1*(X90+V90))</f>
        <v>1.3483318118490277</v>
      </c>
      <c r="Z90">
        <f>IF(Y90&lt;0,0,Y90)</f>
        <v>1.3483318118490277</v>
      </c>
      <c r="AA90">
        <f>2.501-0.002361*(V90+X90)*0.1</f>
        <v>2.4788066</v>
      </c>
      <c r="AB90">
        <v>0.17</v>
      </c>
      <c r="AC90">
        <f>37.6*AE90*(AG90*SIN(AF90)*SIN(AD90)+COS(AF90)*COS(AD90)*SIN(AG90))</f>
        <v>27.85334362675767</v>
      </c>
      <c r="AD90">
        <f>0.409*SIN(0.0172*R90-1.39)</f>
        <v>5.739711426549178E-2</v>
      </c>
      <c r="AE90">
        <f>1+0.033*COS(0.0172*R90)</f>
        <v>1.0013195269093413</v>
      </c>
      <c r="AF90">
        <f>47.70748439*PI()/180</f>
        <v>0.83265268044929852</v>
      </c>
      <c r="AG90">
        <f>ACOS(-TAN(AF90)*TAN(AD90))</f>
        <v>1.6340029435648273</v>
      </c>
      <c r="AL90" s="6">
        <f>24*AG90/PI()</f>
        <v>12.482862983762381</v>
      </c>
      <c r="AS90" s="6">
        <f>IF(O90=2015,$AQ$2,IF(O90=2016,$AQ$14,IF(O90=2017,$AQ$26,IF(O90=2018,$AQ$38,IF(O90=2019,$AQ$50,$AQ$62)))))</f>
        <v>48.779643626707525</v>
      </c>
      <c r="AT90" s="6">
        <f>IF(O90=2015,$AR$2,IF(O90=2016,$AR$14,IF(O90=2017,$AR$26,IF(O90=2018,$AR$38,IF(O90=2019,$AR$50,$AR$62)))))</f>
        <v>1.2614118463797839</v>
      </c>
      <c r="AU90" s="6">
        <f>IF(T90*0.1&lt;0,0,IF(T90*0.1&lt;=26,(16*AL90/360)*(T90/AS90)^AT90,(AL90/360)*(-415.85+30.5332*0.1*T90-0.43*0.01*T90*T90)))</f>
        <v>0.66031714485770732</v>
      </c>
    </row>
    <row r="91" spans="1:47">
      <c r="A91">
        <v>2015</v>
      </c>
      <c r="B91">
        <v>1</v>
      </c>
      <c r="C91">
        <v>11</v>
      </c>
      <c r="D91" t="s">
        <v>51</v>
      </c>
      <c r="E91">
        <v>21</v>
      </c>
      <c r="O91">
        <v>2015</v>
      </c>
      <c r="P91">
        <v>3</v>
      </c>
      <c r="Q91">
        <v>31</v>
      </c>
      <c r="R91">
        <f>R90+1</f>
        <v>90</v>
      </c>
      <c r="S91" t="s">
        <v>51</v>
      </c>
      <c r="T91">
        <v>53</v>
      </c>
      <c r="U91" t="s">
        <v>50</v>
      </c>
      <c r="V91">
        <v>86</v>
      </c>
      <c r="W91" t="s">
        <v>52</v>
      </c>
      <c r="X91">
        <v>-29</v>
      </c>
      <c r="Y91">
        <f>0.0135*AB91*(AC91/AA91)*((0.1*(V91-X91))^0.5)*(17.8+0.5*0.1*(X91+V91))</f>
        <v>1.8182682054591635</v>
      </c>
      <c r="Z91">
        <f>IF(Y91&lt;0,0,Y91)</f>
        <v>1.8182682054591635</v>
      </c>
      <c r="AA91">
        <f>2.501-0.002361*(V91+X91)*0.1</f>
        <v>2.4875422999999999</v>
      </c>
      <c r="AB91">
        <v>0.17</v>
      </c>
      <c r="AC91">
        <f>37.6*AE91*(AG91*SIN(AF91)*SIN(AD91)+COS(AF91)*COS(AD91)*SIN(AG91))</f>
        <v>28.143412301534912</v>
      </c>
      <c r="AD91">
        <f>0.409*SIN(0.0172*R91-1.39)</f>
        <v>6.4353464803543647E-2</v>
      </c>
      <c r="AE91">
        <f>1+0.033*COS(0.0172*R91)</f>
        <v>1.00075221362949</v>
      </c>
      <c r="AF91">
        <f>47.70748439*PI()/180</f>
        <v>0.83265268044929852</v>
      </c>
      <c r="AG91">
        <f>ACOS(-TAN(AF91)*TAN(AD91))</f>
        <v>1.6416956249011798</v>
      </c>
      <c r="AL91" s="6">
        <f>24*AG91/PI()</f>
        <v>12.54163074025732</v>
      </c>
      <c r="AS91" s="6">
        <f>IF(O91=2015,$AQ$2,IF(O91=2016,$AQ$14,IF(O91=2017,$AQ$26,IF(O91=2018,$AQ$38,IF(O91=2019,$AQ$50,$AQ$62)))))</f>
        <v>48.779643626707525</v>
      </c>
      <c r="AT91" s="6">
        <f>IF(O91=2015,$AR$2,IF(O91=2016,$AR$14,IF(O91=2017,$AR$26,IF(O91=2018,$AR$38,IF(O91=2019,$AR$50,$AR$62)))))</f>
        <v>1.2614118463797839</v>
      </c>
      <c r="AU91" s="6">
        <f>IF(T91*0.1&lt;0,0,IF(T91*0.1&lt;=26,(16*AL91/360)*(T91/AS91)^AT91,(AL91/360)*(-415.85+30.5332*0.1*T91-0.43*0.01*T91*T91)))</f>
        <v>0.61891256727939425</v>
      </c>
    </row>
    <row r="92" spans="1:47">
      <c r="A92">
        <v>2015</v>
      </c>
      <c r="B92">
        <v>1</v>
      </c>
      <c r="C92">
        <v>12</v>
      </c>
      <c r="D92" t="s">
        <v>51</v>
      </c>
      <c r="E92">
        <v>7</v>
      </c>
      <c r="O92">
        <v>2015</v>
      </c>
      <c r="P92">
        <v>4</v>
      </c>
      <c r="Q92">
        <v>1</v>
      </c>
      <c r="R92">
        <f>R91+1</f>
        <v>91</v>
      </c>
      <c r="S92" t="s">
        <v>51</v>
      </c>
      <c r="T92">
        <v>59</v>
      </c>
      <c r="U92" t="s">
        <v>50</v>
      </c>
      <c r="V92">
        <v>111</v>
      </c>
      <c r="W92" t="s">
        <v>52</v>
      </c>
      <c r="X92">
        <v>-29</v>
      </c>
      <c r="Y92">
        <f>0.0135*AB92*(AC92/AA92)*((0.1*(V92-X92))^0.5)*(17.8+0.5*0.1*(X92+V92))</f>
        <v>2.1545964542374474</v>
      </c>
      <c r="Z92">
        <f>IF(Y92&lt;0,0,Y92)</f>
        <v>2.1545964542374474</v>
      </c>
      <c r="AA92">
        <f>2.501-0.002361*(V92+X92)*0.1</f>
        <v>2.4816398</v>
      </c>
      <c r="AB92">
        <v>0.17</v>
      </c>
      <c r="AC92">
        <f>37.6*AE92*(AG92*SIN(AF92)*SIN(AD92)+COS(AF92)*COS(AD92)*SIN(AG92))</f>
        <v>28.432422490843766</v>
      </c>
      <c r="AD92">
        <f>0.409*SIN(0.0172*R92-1.39)</f>
        <v>7.1290777481921599E-2</v>
      </c>
      <c r="AE92">
        <f>1+0.033*COS(0.0172*R92)</f>
        <v>1.0001846778202446</v>
      </c>
      <c r="AF92">
        <f>47.70748439*PI()/180</f>
        <v>0.83265268044929852</v>
      </c>
      <c r="AG92">
        <f>ACOS(-TAN(AF92)*TAN(AD92))</f>
        <v>1.6493783176249754</v>
      </c>
      <c r="AL92" s="6">
        <f>24*AG92/PI()</f>
        <v>12.600322189373234</v>
      </c>
      <c r="AS92" s="6">
        <f>IF(O92=2015,$AQ$2,IF(O92=2016,$AQ$14,IF(O92=2017,$AQ$26,IF(O92=2018,$AQ$38,IF(O92=2019,$AQ$50,$AQ$62)))))</f>
        <v>48.779643626707525</v>
      </c>
      <c r="AT92" s="6">
        <f>IF(O92=2015,$AR$2,IF(O92=2016,$AR$14,IF(O92=2017,$AR$26,IF(O92=2018,$AR$38,IF(O92=2019,$AR$50,$AR$62)))))</f>
        <v>1.2614118463797839</v>
      </c>
      <c r="AU92" s="6">
        <f>IF(T92*0.1&lt;0,0,IF(T92*0.1&lt;=26,(16*AL92/360)*(T92/AS92)^AT92,(AL92/360)*(-415.85+30.5332*0.1*T92-0.43*0.01*T92*T92)))</f>
        <v>0.71188302786820468</v>
      </c>
    </row>
    <row r="93" spans="1:47">
      <c r="A93">
        <v>2015</v>
      </c>
      <c r="B93">
        <v>1</v>
      </c>
      <c r="C93">
        <v>13</v>
      </c>
      <c r="D93" t="s">
        <v>51</v>
      </c>
      <c r="E93">
        <v>-4</v>
      </c>
      <c r="O93">
        <v>2015</v>
      </c>
      <c r="P93">
        <v>4</v>
      </c>
      <c r="Q93">
        <v>2</v>
      </c>
      <c r="R93">
        <f>R92+1</f>
        <v>92</v>
      </c>
      <c r="S93" t="s">
        <v>51</v>
      </c>
      <c r="T93">
        <v>43</v>
      </c>
      <c r="U93" t="s">
        <v>50</v>
      </c>
      <c r="V93">
        <v>84</v>
      </c>
      <c r="W93" t="s">
        <v>52</v>
      </c>
      <c r="X93">
        <v>-29</v>
      </c>
      <c r="Y93">
        <f>0.0135*AB93*(AC93/AA93)*((0.1*(V93-X93))^0.5)*(17.8+0.5*0.1*(X93+V93))</f>
        <v>1.8300773912168093</v>
      </c>
      <c r="Z93">
        <f>IF(Y93&lt;0,0,Y93)</f>
        <v>1.8300773912168093</v>
      </c>
      <c r="AA93">
        <f>2.501-0.002361*(V93+X93)*0.1</f>
        <v>2.4880144999999998</v>
      </c>
      <c r="AB93">
        <v>0.17</v>
      </c>
      <c r="AC93">
        <f>37.6*AE93*(AG93*SIN(AF93)*SIN(AD93)+COS(AF93)*COS(AD93)*SIN(AG93))</f>
        <v>28.720277050653543</v>
      </c>
      <c r="AD93">
        <f>0.409*SIN(0.0172*R93-1.39)</f>
        <v>7.8207000016639425E-2</v>
      </c>
      <c r="AE93">
        <f>1+0.033*COS(0.0172*R93)</f>
        <v>0.99961708737725974</v>
      </c>
      <c r="AF93">
        <f>47.70748439*PI()/180</f>
        <v>0.83265268044929852</v>
      </c>
      <c r="AG93">
        <f>ACOS(-TAN(AF93)*TAN(AD93))</f>
        <v>1.6570498707927896</v>
      </c>
      <c r="AL93" s="6">
        <f>24*AG93/PI()</f>
        <v>12.658928538550031</v>
      </c>
      <c r="AS93" s="6">
        <f>IF(O93=2015,$AQ$2,IF(O93=2016,$AQ$14,IF(O93=2017,$AQ$26,IF(O93=2018,$AQ$38,IF(O93=2019,$AQ$50,$AQ$62)))))</f>
        <v>48.779643626707525</v>
      </c>
      <c r="AT93" s="6">
        <f>IF(O93=2015,$AR$2,IF(O93=2016,$AR$14,IF(O93=2017,$AR$26,IF(O93=2018,$AR$38,IF(O93=2019,$AR$50,$AR$62)))))</f>
        <v>1.2614118463797839</v>
      </c>
      <c r="AU93" s="6">
        <f>IF(T93*0.1&lt;0,0,IF(T93*0.1&lt;=26,(16*AL93/360)*(T93/AS93)^AT93,(AL93/360)*(-415.85+30.5332*0.1*T93-0.43*0.01*T93*T93)))</f>
        <v>0.47987341638941333</v>
      </c>
    </row>
    <row r="94" spans="1:47">
      <c r="A94">
        <v>2015</v>
      </c>
      <c r="B94">
        <v>1</v>
      </c>
      <c r="C94">
        <v>14</v>
      </c>
      <c r="D94" t="s">
        <v>51</v>
      </c>
      <c r="E94">
        <v>-10</v>
      </c>
      <c r="O94">
        <v>2015</v>
      </c>
      <c r="P94">
        <v>4</v>
      </c>
      <c r="Q94">
        <v>3</v>
      </c>
      <c r="R94">
        <f>R93+1</f>
        <v>93</v>
      </c>
      <c r="S94" t="s">
        <v>51</v>
      </c>
      <c r="T94">
        <v>16</v>
      </c>
      <c r="U94" t="s">
        <v>50</v>
      </c>
      <c r="V94">
        <v>99</v>
      </c>
      <c r="W94" t="s">
        <v>52</v>
      </c>
      <c r="X94">
        <v>-29</v>
      </c>
      <c r="Y94">
        <f>0.0135*AB94*(AC94/AA94)*((0.1*(V94-X94))^0.5)*(17.8+0.5*0.1*(X94+V94))</f>
        <v>2.0418978597846436</v>
      </c>
      <c r="Z94">
        <f>IF(Y94&lt;0,0,Y94)</f>
        <v>2.0418978597846436</v>
      </c>
      <c r="AA94">
        <f>2.501-0.002361*(V94+X94)*0.1</f>
        <v>2.4844729999999999</v>
      </c>
      <c r="AB94">
        <v>0.17</v>
      </c>
      <c r="AC94">
        <f>37.6*AE94*(AG94*SIN(AF94)*SIN(AD94)+COS(AF94)*COS(AD94)*SIN(AG94))</f>
        <v>29.00687992701161</v>
      </c>
      <c r="AD94">
        <f>0.409*SIN(0.0172*R94-1.39)</f>
        <v>8.5100086362864841E-2</v>
      </c>
      <c r="AE94">
        <f>1+0.033*COS(0.0172*R94)</f>
        <v>0.9990496102123525</v>
      </c>
      <c r="AF94">
        <f>47.70748439*PI()/180</f>
        <v>0.83265268044929852</v>
      </c>
      <c r="AG94">
        <f>ACOS(-TAN(AF94)*TAN(AD94))</f>
        <v>1.6647091138856367</v>
      </c>
      <c r="AL94" s="6">
        <f>24*AG94/PI()</f>
        <v>12.717440845681343</v>
      </c>
      <c r="AS94" s="6">
        <f>IF(O94=2015,$AQ$2,IF(O94=2016,$AQ$14,IF(O94=2017,$AQ$26,IF(O94=2018,$AQ$38,IF(O94=2019,$AQ$50,$AQ$62)))))</f>
        <v>48.779643626707525</v>
      </c>
      <c r="AT94" s="6">
        <f>IF(O94=2015,$AR$2,IF(O94=2016,$AR$14,IF(O94=2017,$AR$26,IF(O94=2018,$AR$38,IF(O94=2019,$AR$50,$AR$62)))))</f>
        <v>1.2614118463797839</v>
      </c>
      <c r="AU94" s="6">
        <f>IF(T94*0.1&lt;0,0,IF(T94*0.1&lt;=26,(16*AL94/360)*(T94/AS94)^AT94,(AL94/360)*(-415.85+30.5332*0.1*T94-0.43*0.01*T94*T94)))</f>
        <v>0.13853012304149401</v>
      </c>
    </row>
    <row r="95" spans="1:47">
      <c r="A95">
        <v>2015</v>
      </c>
      <c r="B95">
        <v>1</v>
      </c>
      <c r="C95">
        <v>15</v>
      </c>
      <c r="D95" t="s">
        <v>51</v>
      </c>
      <c r="E95">
        <v>8</v>
      </c>
      <c r="O95">
        <v>2015</v>
      </c>
      <c r="P95">
        <v>4</v>
      </c>
      <c r="Q95">
        <v>4</v>
      </c>
      <c r="R95">
        <f>R94+1</f>
        <v>94</v>
      </c>
      <c r="S95" t="s">
        <v>51</v>
      </c>
      <c r="T95">
        <v>30</v>
      </c>
      <c r="U95" t="s">
        <v>50</v>
      </c>
      <c r="V95">
        <v>65</v>
      </c>
      <c r="W95" t="s">
        <v>52</v>
      </c>
      <c r="X95">
        <v>-18</v>
      </c>
      <c r="Y95">
        <f>0.0135*AB95*(AC95/AA95)*((0.1*(V95-X95))^0.5)*(17.8+0.5*0.1*(X95+V95))</f>
        <v>1.5673476989200461</v>
      </c>
      <c r="Z95">
        <f>IF(Y95&lt;0,0,Y95)</f>
        <v>1.5673476989200461</v>
      </c>
      <c r="AA95">
        <f>2.501-0.002361*(V95+X95)*0.1</f>
        <v>2.4899032999999999</v>
      </c>
      <c r="AB95">
        <v>0.17</v>
      </c>
      <c r="AC95">
        <f>37.6*AE95*(AG95*SIN(AF95)*SIN(AD95)+COS(AF95)*COS(AD95)*SIN(AG95))</f>
        <v>29.29213620486259</v>
      </c>
      <c r="AD95">
        <f>0.409*SIN(0.0172*R95-1.39)</f>
        <v>9.196799732020719E-2</v>
      </c>
      <c r="AE95">
        <f>1+0.033*COS(0.0172*R95)</f>
        <v>0.99848241420382855</v>
      </c>
      <c r="AF95">
        <f>47.70748439*PI()/180</f>
        <v>0.83265268044929852</v>
      </c>
      <c r="AG95">
        <f>ACOS(-TAN(AF95)*TAN(AD95))</f>
        <v>1.6723548549460889</v>
      </c>
      <c r="AL95" s="6">
        <f>24*AG95/PI()</f>
        <v>12.775850004883184</v>
      </c>
      <c r="AS95" s="6">
        <f>IF(O95=2015,$AQ$2,IF(O95=2016,$AQ$14,IF(O95=2017,$AQ$26,IF(O95=2018,$AQ$38,IF(O95=2019,$AQ$50,$AQ$62)))))</f>
        <v>48.779643626707525</v>
      </c>
      <c r="AT95" s="6">
        <f>IF(O95=2015,$AR$2,IF(O95=2016,$AR$14,IF(O95=2017,$AR$26,IF(O95=2018,$AR$38,IF(O95=2019,$AR$50,$AR$62)))))</f>
        <v>1.2614118463797839</v>
      </c>
      <c r="AU95" s="6">
        <f>IF(T95*0.1&lt;0,0,IF(T95*0.1&lt;=26,(16*AL95/360)*(T95/AS95)^AT95,(AL95/360)*(-415.85+30.5332*0.1*T95-0.43*0.01*T95*T95)))</f>
        <v>0.30753980645807977</v>
      </c>
    </row>
    <row r="96" spans="1:47">
      <c r="A96">
        <v>2015</v>
      </c>
      <c r="B96">
        <v>1</v>
      </c>
      <c r="C96">
        <v>16</v>
      </c>
      <c r="D96" t="s">
        <v>51</v>
      </c>
      <c r="E96">
        <v>0</v>
      </c>
      <c r="O96">
        <v>2015</v>
      </c>
      <c r="P96">
        <v>4</v>
      </c>
      <c r="Q96">
        <v>5</v>
      </c>
      <c r="R96">
        <f>R95+1</f>
        <v>95</v>
      </c>
      <c r="S96" t="s">
        <v>51</v>
      </c>
      <c r="T96">
        <v>42</v>
      </c>
      <c r="U96" t="s">
        <v>50</v>
      </c>
      <c r="V96">
        <v>108</v>
      </c>
      <c r="W96" t="s">
        <v>52</v>
      </c>
      <c r="X96">
        <v>-18</v>
      </c>
      <c r="Y96">
        <f>0.0135*AB96*(AC96/AA96)*((0.1*(V96-X96))^0.5)*(17.8+0.5*0.1*(X96+V96))</f>
        <v>2.1667234638305377</v>
      </c>
      <c r="Z96">
        <f>IF(Y96&lt;0,0,Y96)</f>
        <v>2.1667234638305377</v>
      </c>
      <c r="AA96">
        <f>2.501-0.002361*(V96+X96)*0.1</f>
        <v>2.4797509999999998</v>
      </c>
      <c r="AB96">
        <v>0.17</v>
      </c>
      <c r="AC96">
        <f>37.6*AE96*(AG96*SIN(AF96)*SIN(AD96)+COS(AF96)*COS(AD96)*SIN(AG96))</f>
        <v>29.575952153949245</v>
      </c>
      <c r="AD96">
        <f>0.409*SIN(0.0172*R96-1.39)</f>
        <v>9.8808701135978894E-2</v>
      </c>
      <c r="AE96">
        <f>1+0.033*COS(0.0172*R96)</f>
        <v>0.99791566714681823</v>
      </c>
      <c r="AF96">
        <f>47.70748439*PI()/180</f>
        <v>0.83265268044929852</v>
      </c>
      <c r="AG96">
        <f>ACOS(-TAN(AF96)*TAN(AD96))</f>
        <v>1.6799858787334627</v>
      </c>
      <c r="AL96" s="6">
        <f>24*AG96/PI()</f>
        <v>12.834146732400578</v>
      </c>
      <c r="AS96" s="6">
        <f>IF(O96=2015,$AQ$2,IF(O96=2016,$AQ$14,IF(O96=2017,$AQ$26,IF(O96=2018,$AQ$38,IF(O96=2019,$AQ$50,$AQ$62)))))</f>
        <v>48.779643626707525</v>
      </c>
      <c r="AT96" s="6">
        <f>IF(O96=2015,$AR$2,IF(O96=2016,$AR$14,IF(O96=2017,$AR$26,IF(O96=2018,$AR$38,IF(O96=2019,$AR$50,$AR$62)))))</f>
        <v>1.2614118463797839</v>
      </c>
      <c r="AU96" s="6">
        <f>IF(T96*0.1&lt;0,0,IF(T96*0.1&lt;=26,(16*AL96/360)*(T96/AS96)^AT96,(AL96/360)*(-415.85+30.5332*0.1*T96-0.43*0.01*T96*T96)))</f>
        <v>0.47228719187702695</v>
      </c>
    </row>
    <row r="97" spans="1:47">
      <c r="A97">
        <v>2015</v>
      </c>
      <c r="B97">
        <v>1</v>
      </c>
      <c r="C97">
        <v>17</v>
      </c>
      <c r="D97" t="s">
        <v>51</v>
      </c>
      <c r="E97">
        <v>1</v>
      </c>
      <c r="O97">
        <v>2015</v>
      </c>
      <c r="P97">
        <v>4</v>
      </c>
      <c r="Q97">
        <v>6</v>
      </c>
      <c r="R97">
        <f>R96+1</f>
        <v>96</v>
      </c>
      <c r="S97" t="s">
        <v>51</v>
      </c>
      <c r="T97">
        <v>60</v>
      </c>
      <c r="U97" t="s">
        <v>50</v>
      </c>
      <c r="V97">
        <v>106</v>
      </c>
      <c r="W97" t="s">
        <v>52</v>
      </c>
      <c r="X97">
        <v>9</v>
      </c>
      <c r="Y97">
        <f>0.0135*AB97*(AC97/AA97)*((0.1*(V97-X97))^0.5)*(17.8+0.5*0.1*(X97+V97))</f>
        <v>2.0316575415370615</v>
      </c>
      <c r="Z97">
        <f>IF(Y97&lt;0,0,Y97)</f>
        <v>2.0316575415370615</v>
      </c>
      <c r="AA97">
        <f>2.501-0.002361*(V97+X97)*0.1</f>
        <v>2.4738484999999999</v>
      </c>
      <c r="AB97">
        <v>0.17</v>
      </c>
      <c r="AC97">
        <f>37.6*AE97*(AG97*SIN(AF97)*SIN(AD97)+COS(AF97)*COS(AD97)*SIN(AG97))</f>
        <v>29.858235271751376</v>
      </c>
      <c r="AD97">
        <f>0.409*SIN(0.0172*R97-1.39)</f>
        <v>0.10562017410625506</v>
      </c>
      <c r="AE97">
        <f>1+0.033*COS(0.0172*R97)</f>
        <v>0.99734953670363735</v>
      </c>
      <c r="AF97">
        <f>47.70748439*PI()/180</f>
        <v>0.83265268044929852</v>
      </c>
      <c r="AG97">
        <f>ACOS(-TAN(AF97)*TAN(AD97))</f>
        <v>1.6876009448993705</v>
      </c>
      <c r="AL97" s="6">
        <f>24*AG97/PI()</f>
        <v>12.892321552669829</v>
      </c>
      <c r="AS97" s="6">
        <f>IF(O97=2015,$AQ$2,IF(O97=2016,$AQ$14,IF(O97=2017,$AQ$26,IF(O97=2018,$AQ$38,IF(O97=2019,$AQ$50,$AQ$62)))))</f>
        <v>48.779643626707525</v>
      </c>
      <c r="AT97" s="6">
        <f>IF(O97=2015,$AR$2,IF(O97=2016,$AR$14,IF(O97=2017,$AR$26,IF(O97=2018,$AR$38,IF(O97=2019,$AR$50,$AR$62)))))</f>
        <v>1.2614118463797839</v>
      </c>
      <c r="AU97" s="6">
        <f>IF(T97*0.1&lt;0,0,IF(T97*0.1&lt;=26,(16*AL97/360)*(T97/AS97)^AT97,(AL97/360)*(-415.85+30.5332*0.1*T97-0.43*0.01*T97*T97)))</f>
        <v>0.74398720032376986</v>
      </c>
    </row>
    <row r="98" spans="1:47">
      <c r="A98">
        <v>2015</v>
      </c>
      <c r="B98">
        <v>1</v>
      </c>
      <c r="C98">
        <v>18</v>
      </c>
      <c r="D98" t="s">
        <v>51</v>
      </c>
      <c r="E98">
        <v>18</v>
      </c>
      <c r="O98">
        <v>2015</v>
      </c>
      <c r="P98">
        <v>4</v>
      </c>
      <c r="Q98">
        <v>7</v>
      </c>
      <c r="R98">
        <f>R97+1</f>
        <v>97</v>
      </c>
      <c r="S98" t="s">
        <v>51</v>
      </c>
      <c r="T98">
        <v>34</v>
      </c>
      <c r="U98" t="s">
        <v>50</v>
      </c>
      <c r="V98">
        <v>67</v>
      </c>
      <c r="W98" t="s">
        <v>52</v>
      </c>
      <c r="X98">
        <v>25</v>
      </c>
      <c r="Y98">
        <f>0.0135*AB98*(AC98/AA98)*((0.1*(V98-X98))^0.5)*(17.8+0.5*0.1*(X98+V98))</f>
        <v>1.2807291733824491</v>
      </c>
      <c r="Z98">
        <f>IF(Y98&lt;0,0,Y98)</f>
        <v>1.2807291733824491</v>
      </c>
      <c r="AA98">
        <f>2.501-0.002361*(V98+X98)*0.1</f>
        <v>2.4792787999999999</v>
      </c>
      <c r="AB98">
        <v>0.17</v>
      </c>
      <c r="AC98">
        <f>37.6*AE98*(AG98*SIN(AF98)*SIN(AD98)+COS(AF98)*COS(AD98)*SIN(AG98))</f>
        <v>30.138894323427984</v>
      </c>
      <c r="AD98">
        <f>0.409*SIN(0.0172*R98-1.39)</f>
        <v>0.11240040117455066</v>
      </c>
      <c r="AE98">
        <f>1+0.033*COS(0.0172*R98)</f>
        <v>0.99678419035418719</v>
      </c>
      <c r="AF98">
        <f>47.70748439*PI()/180</f>
        <v>0.83265268044929852</v>
      </c>
      <c r="AG98">
        <f>ACOS(-TAN(AF98)*TAN(AD98))</f>
        <v>1.6951987861861024</v>
      </c>
      <c r="AL98" s="6">
        <f>24*AG98/PI()</f>
        <v>12.950364784555161</v>
      </c>
      <c r="AS98" s="6">
        <f>IF(O98=2015,$AQ$2,IF(O98=2016,$AQ$14,IF(O98=2017,$AQ$26,IF(O98=2018,$AQ$38,IF(O98=2019,$AQ$50,$AQ$62)))))</f>
        <v>48.779643626707525</v>
      </c>
      <c r="AT98" s="6">
        <f>IF(O98=2015,$AR$2,IF(O98=2016,$AR$14,IF(O98=2017,$AR$26,IF(O98=2018,$AR$38,IF(O98=2019,$AR$50,$AR$62)))))</f>
        <v>1.2614118463797839</v>
      </c>
      <c r="AU98" s="6">
        <f>IF(T98*0.1&lt;0,0,IF(T98*0.1&lt;=26,(16*AL98/360)*(T98/AS98)^AT98,(AL98/360)*(-415.85+30.5332*0.1*T98-0.43*0.01*T98*T98)))</f>
        <v>0.3650572125440949</v>
      </c>
    </row>
    <row r="99" spans="1:47">
      <c r="A99">
        <v>2015</v>
      </c>
      <c r="B99">
        <v>1</v>
      </c>
      <c r="C99">
        <v>19</v>
      </c>
      <c r="D99" t="s">
        <v>51</v>
      </c>
      <c r="E99">
        <v>13</v>
      </c>
      <c r="O99">
        <v>2015</v>
      </c>
      <c r="P99">
        <v>4</v>
      </c>
      <c r="Q99">
        <v>8</v>
      </c>
      <c r="R99">
        <f>R98+1</f>
        <v>98</v>
      </c>
      <c r="S99" t="s">
        <v>51</v>
      </c>
      <c r="T99">
        <v>41</v>
      </c>
      <c r="U99" t="s">
        <v>50</v>
      </c>
      <c r="V99">
        <v>67</v>
      </c>
      <c r="W99" t="s">
        <v>52</v>
      </c>
      <c r="X99">
        <v>25</v>
      </c>
      <c r="Y99">
        <f>0.0135*AB99*(AC99/AA99)*((0.1*(V99-X99))^0.5)*(17.8+0.5*0.1*(X99+V99))</f>
        <v>1.2925827293315326</v>
      </c>
      <c r="Z99">
        <f>IF(Y99&lt;0,0,Y99)</f>
        <v>1.2925827293315326</v>
      </c>
      <c r="AA99">
        <f>2.501-0.002361*(V99+X99)*0.1</f>
        <v>2.4792787999999999</v>
      </c>
      <c r="AB99">
        <v>0.17</v>
      </c>
      <c r="AC99">
        <f>37.6*AE99*(AG99*SIN(AF99)*SIN(AD99)+COS(AF99)*COS(AD99)*SIN(AG99))</f>
        <v>30.417839378737963</v>
      </c>
      <c r="AD99">
        <f>0.409*SIN(0.0172*R99-1.39)</f>
        <v>0.11914737652794043</v>
      </c>
      <c r="AE99">
        <f>1+0.033*COS(0.0172*R99)</f>
        <v>0.9962197953464087</v>
      </c>
      <c r="AF99">
        <f>47.70748439*PI()/180</f>
        <v>0.83265268044929852</v>
      </c>
      <c r="AG99">
        <f>ACOS(-TAN(AF99)*TAN(AD99))</f>
        <v>1.7027781066504992</v>
      </c>
      <c r="AL99" s="6">
        <f>24*AG99/PI()</f>
        <v>13.008266527780103</v>
      </c>
      <c r="AS99" s="6">
        <f>IF(O99=2015,$AQ$2,IF(O99=2016,$AQ$14,IF(O99=2017,$AQ$26,IF(O99=2018,$AQ$38,IF(O99=2019,$AQ$50,$AQ$62)))))</f>
        <v>48.779643626707525</v>
      </c>
      <c r="AT99" s="6">
        <f>IF(O99=2015,$AR$2,IF(O99=2016,$AR$14,IF(O99=2017,$AR$26,IF(O99=2018,$AR$38,IF(O99=2019,$AR$50,$AR$62)))))</f>
        <v>1.2614118463797839</v>
      </c>
      <c r="AU99" s="6">
        <f>IF(T99*0.1&lt;0,0,IF(T99*0.1&lt;=26,(16*AL99/360)*(T99/AS99)^AT99,(AL99/360)*(-415.85+30.5332*0.1*T99-0.43*0.01*T99*T99)))</f>
        <v>0.4643627477086944</v>
      </c>
    </row>
    <row r="100" spans="1:47">
      <c r="A100">
        <v>2015</v>
      </c>
      <c r="B100">
        <v>1</v>
      </c>
      <c r="C100">
        <v>20</v>
      </c>
      <c r="D100" t="s">
        <v>51</v>
      </c>
      <c r="E100">
        <v>11</v>
      </c>
      <c r="O100">
        <v>2015</v>
      </c>
      <c r="P100">
        <v>4</v>
      </c>
      <c r="Q100">
        <v>9</v>
      </c>
      <c r="R100">
        <f>R99+1</f>
        <v>99</v>
      </c>
      <c r="S100" t="s">
        <v>51</v>
      </c>
      <c r="T100">
        <v>57</v>
      </c>
      <c r="U100" t="s">
        <v>50</v>
      </c>
      <c r="V100">
        <v>107</v>
      </c>
      <c r="W100" t="s">
        <v>52</v>
      </c>
      <c r="X100">
        <v>3</v>
      </c>
      <c r="Y100">
        <f>0.0135*AB100*(AC100/AA100)*((0.1*(V100-X100))^0.5)*(17.8+0.5*0.1*(X100+V100))</f>
        <v>2.138663066440019</v>
      </c>
      <c r="Z100">
        <f>IF(Y100&lt;0,0,Y100)</f>
        <v>2.138663066440019</v>
      </c>
      <c r="AA100">
        <f>2.501-0.002361*(V100+X100)*0.1</f>
        <v>2.4750289999999997</v>
      </c>
      <c r="AB100">
        <v>0.17</v>
      </c>
      <c r="AC100">
        <f>37.6*AE100*(AG100*SIN(AF100)*SIN(AD100)+COS(AF100)*COS(AD100)*SIN(AG100))</f>
        <v>30.694981845923866</v>
      </c>
      <c r="AD100">
        <f>0.409*SIN(0.0172*R100-1.39)</f>
        <v>0.12585910419044416</v>
      </c>
      <c r="AE100">
        <f>1+0.033*COS(0.0172*R100)</f>
        <v>0.99565651864680438</v>
      </c>
      <c r="AF100">
        <f>47.70748439*PI()/180</f>
        <v>0.83265268044929852</v>
      </c>
      <c r="AG100">
        <f>ACOS(-TAN(AF100)*TAN(AD100))</f>
        <v>1.7103375799161706</v>
      </c>
      <c r="AL100" s="6">
        <f>24*AG100/PI()</f>
        <v>13.066016649575429</v>
      </c>
      <c r="AS100" s="6">
        <f>IF(O100=2015,$AQ$2,IF(O100=2016,$AQ$14,IF(O100=2017,$AQ$26,IF(O100=2018,$AQ$38,IF(O100=2019,$AQ$50,$AQ$62)))))</f>
        <v>48.779643626707525</v>
      </c>
      <c r="AT100" s="6">
        <f>IF(O100=2015,$AR$2,IF(O100=2016,$AR$14,IF(O100=2017,$AR$26,IF(O100=2018,$AR$38,IF(O100=2019,$AR$50,$AR$62)))))</f>
        <v>1.2614118463797839</v>
      </c>
      <c r="AU100" s="6">
        <f>IF(T100*0.1&lt;0,0,IF(T100*0.1&lt;=26,(16*AL100/360)*(T100/AS100)^AT100,(AL100/360)*(-415.85+30.5332*0.1*T100-0.43*0.01*T100*T100)))</f>
        <v>0.70676955609715264</v>
      </c>
    </row>
    <row r="101" spans="1:47">
      <c r="A101">
        <v>2015</v>
      </c>
      <c r="B101">
        <v>1</v>
      </c>
      <c r="C101">
        <v>21</v>
      </c>
      <c r="D101" t="s">
        <v>51</v>
      </c>
      <c r="E101">
        <v>11</v>
      </c>
      <c r="O101">
        <v>2015</v>
      </c>
      <c r="P101">
        <v>4</v>
      </c>
      <c r="Q101">
        <v>10</v>
      </c>
      <c r="R101">
        <f>R100+1</f>
        <v>100</v>
      </c>
      <c r="S101" t="s">
        <v>51</v>
      </c>
      <c r="T101">
        <v>92</v>
      </c>
      <c r="U101" t="s">
        <v>50</v>
      </c>
      <c r="V101">
        <v>168</v>
      </c>
      <c r="W101" t="s">
        <v>52</v>
      </c>
      <c r="X101">
        <v>3</v>
      </c>
      <c r="Y101">
        <f>0.0135*AB101*(AC101/AA101)*((0.1*(V101-X101))^0.5)*(17.8+0.5*0.1*(X101+V101))</f>
        <v>3.0917474256136623</v>
      </c>
      <c r="Z101">
        <f>IF(Y101&lt;0,0,Y101)</f>
        <v>3.0917474256136623</v>
      </c>
      <c r="AA101">
        <f>2.501-0.002361*(V101+X101)*0.1</f>
        <v>2.4606268999999998</v>
      </c>
      <c r="AB101">
        <v>0.17</v>
      </c>
      <c r="AC101">
        <f>37.6*AE101*(AG101*SIN(AF101)*SIN(AD101)+COS(AF101)*COS(AD101)*SIN(AG101))</f>
        <v>30.970234502553634</v>
      </c>
      <c r="AD101">
        <f>0.409*SIN(0.0172*R101-1.39)</f>
        <v>0.13253359861350117</v>
      </c>
      <c r="AE101">
        <f>1+0.033*COS(0.0172*R101)</f>
        <v>0.99509452689104505</v>
      </c>
      <c r="AF101">
        <f>47.70748439*PI()/180</f>
        <v>0.83265268044929852</v>
      </c>
      <c r="AG101">
        <f>ACOS(-TAN(AF101)*TAN(AD101))</f>
        <v>1.7178758474571294</v>
      </c>
      <c r="AL101" s="6">
        <f>24*AG101/PI()</f>
        <v>13.123604771567082</v>
      </c>
      <c r="AS101" s="6">
        <f>IF(O101=2015,$AQ$2,IF(O101=2016,$AQ$14,IF(O101=2017,$AQ$26,IF(O101=2018,$AQ$38,IF(O101=2019,$AQ$50,$AQ$62)))))</f>
        <v>48.779643626707525</v>
      </c>
      <c r="AT101" s="6">
        <f>IF(O101=2015,$AR$2,IF(O101=2016,$AR$14,IF(O101=2017,$AR$26,IF(O101=2018,$AR$38,IF(O101=2019,$AR$50,$AR$62)))))</f>
        <v>1.2614118463797839</v>
      </c>
      <c r="AU101" s="6">
        <f>IF(T101*0.1&lt;0,0,IF(T101*0.1&lt;=26,(16*AL101/360)*(T101/AS101)^AT101,(AL101/360)*(-415.85+30.5332*0.1*T101-0.43*0.01*T101*T101)))</f>
        <v>1.2985290058508179</v>
      </c>
    </row>
    <row r="102" spans="1:47">
      <c r="A102">
        <v>2015</v>
      </c>
      <c r="B102">
        <v>1</v>
      </c>
      <c r="C102">
        <v>22</v>
      </c>
      <c r="D102" t="s">
        <v>51</v>
      </c>
      <c r="E102">
        <v>12</v>
      </c>
      <c r="O102">
        <v>2015</v>
      </c>
      <c r="P102">
        <v>4</v>
      </c>
      <c r="Q102">
        <v>11</v>
      </c>
      <c r="R102">
        <f>R101+1</f>
        <v>101</v>
      </c>
      <c r="S102" t="s">
        <v>51</v>
      </c>
      <c r="T102">
        <v>137</v>
      </c>
      <c r="U102" t="s">
        <v>50</v>
      </c>
      <c r="V102">
        <v>213</v>
      </c>
      <c r="W102" t="s">
        <v>52</v>
      </c>
      <c r="X102">
        <v>52</v>
      </c>
      <c r="Y102">
        <f>0.0135*AB102*(AC102/AA102)*((0.1*(V102-X102))^0.5)*(17.8+0.5*0.1*(X102+V102))</f>
        <v>3.6635840150004304</v>
      </c>
      <c r="Z102">
        <f>IF(Y102&lt;0,0,Y102)</f>
        <v>3.6635840150004304</v>
      </c>
      <c r="AA102">
        <f>2.501-0.002361*(V102+X102)*0.1</f>
        <v>2.4384334999999999</v>
      </c>
      <c r="AB102">
        <v>0.17</v>
      </c>
      <c r="AC102">
        <f>37.6*AE102*(AG102*SIN(AF102)*SIN(AD102)+COS(AF102)*COS(AD102)*SIN(AG102))</f>
        <v>31.243511523324202</v>
      </c>
      <c r="AD102">
        <f>0.409*SIN(0.0172*R102-1.39)</f>
        <v>0.13916888526336105</v>
      </c>
      <c r="AE102">
        <f>1+0.033*COS(0.0172*R102)</f>
        <v>0.99453398633467271</v>
      </c>
      <c r="AF102">
        <f>47.70748439*PI()/180</f>
        <v>0.83265268044929852</v>
      </c>
      <c r="AG102">
        <f>ACOS(-TAN(AF102)*TAN(AD102))</f>
        <v>1.7253915169161351</v>
      </c>
      <c r="AL102" s="6">
        <f>24*AG102/PI()</f>
        <v>13.181020256929271</v>
      </c>
      <c r="AS102" s="6">
        <f>IF(O102=2015,$AQ$2,IF(O102=2016,$AQ$14,IF(O102=2017,$AQ$26,IF(O102=2018,$AQ$38,IF(O102=2019,$AQ$50,$AQ$62)))))</f>
        <v>48.779643626707525</v>
      </c>
      <c r="AT102" s="6">
        <f>IF(O102=2015,$AR$2,IF(O102=2016,$AR$14,IF(O102=2017,$AR$26,IF(O102=2018,$AR$38,IF(O102=2019,$AR$50,$AR$62)))))</f>
        <v>1.2614118463797839</v>
      </c>
      <c r="AU102" s="6">
        <f>IF(T102*0.1&lt;0,0,IF(T102*0.1&lt;=26,(16*AL102/360)*(T102/AS102)^AT102,(AL102/360)*(-415.85+30.5332*0.1*T102-0.43*0.01*T102*T102)))</f>
        <v>2.1551968639732362</v>
      </c>
    </row>
    <row r="103" spans="1:47">
      <c r="A103">
        <v>2015</v>
      </c>
      <c r="B103">
        <v>1</v>
      </c>
      <c r="C103">
        <v>23</v>
      </c>
      <c r="D103" t="s">
        <v>51</v>
      </c>
      <c r="E103">
        <v>10</v>
      </c>
      <c r="O103">
        <v>2015</v>
      </c>
      <c r="P103">
        <v>4</v>
      </c>
      <c r="Q103">
        <v>12</v>
      </c>
      <c r="R103">
        <f>R102+1</f>
        <v>102</v>
      </c>
      <c r="S103" t="s">
        <v>51</v>
      </c>
      <c r="T103">
        <v>145</v>
      </c>
      <c r="U103" t="s">
        <v>50</v>
      </c>
      <c r="V103">
        <v>226</v>
      </c>
      <c r="W103" t="s">
        <v>52</v>
      </c>
      <c r="X103">
        <v>39</v>
      </c>
      <c r="Y103">
        <f>0.0135*AB103*(AC103/AA103)*((0.1*(V103-X103))^0.5)*(17.8+0.5*0.1*(X103+V103))</f>
        <v>3.9826097402612608</v>
      </c>
      <c r="Z103">
        <f>IF(Y103&lt;0,0,Y103)</f>
        <v>3.9826097402612608</v>
      </c>
      <c r="AA103">
        <f>2.501-0.002361*(V103+X103)*0.1</f>
        <v>2.4384334999999999</v>
      </c>
      <c r="AB103">
        <v>0.17</v>
      </c>
      <c r="AC103">
        <f>37.6*AE103*(AG103*SIN(AF103)*SIN(AD103)+COS(AF103)*COS(AD103)*SIN(AG103))</f>
        <v>31.514728504841383</v>
      </c>
      <c r="AD103">
        <f>0.409*SIN(0.0172*R103-1.39)</f>
        <v>0.14576300120521474</v>
      </c>
      <c r="AE103">
        <f>1+0.033*COS(0.0172*R103)</f>
        <v>0.99397506280391756</v>
      </c>
      <c r="AF103">
        <f>47.70748439*PI()/180</f>
        <v>0.83265268044929852</v>
      </c>
      <c r="AG103">
        <f>ACOS(-TAN(AF103)*TAN(AD103))</f>
        <v>1.7328831604612838</v>
      </c>
      <c r="AL103" s="6">
        <f>24*AG103/PI()</f>
        <v>13.238252197829731</v>
      </c>
      <c r="AS103" s="6">
        <f>IF(O103=2015,$AQ$2,IF(O103=2016,$AQ$14,IF(O103=2017,$AQ$26,IF(O103=2018,$AQ$38,IF(O103=2019,$AQ$50,$AQ$62)))))</f>
        <v>48.779643626707525</v>
      </c>
      <c r="AT103" s="6">
        <f>IF(O103=2015,$AR$2,IF(O103=2016,$AR$14,IF(O103=2017,$AR$26,IF(O103=2018,$AR$38,IF(O103=2019,$AR$50,$AR$62)))))</f>
        <v>1.2614118463797839</v>
      </c>
      <c r="AU103" s="6">
        <f>IF(T103*0.1&lt;0,0,IF(T103*0.1&lt;=26,(16*AL103/360)*(T103/AS103)^AT103,(AL103/360)*(-415.85+30.5332*0.1*T103-0.43*0.01*T103*T103)))</f>
        <v>2.3251936915214597</v>
      </c>
    </row>
    <row r="104" spans="1:47">
      <c r="A104">
        <v>2015</v>
      </c>
      <c r="B104">
        <v>1</v>
      </c>
      <c r="C104">
        <v>24</v>
      </c>
      <c r="D104" t="s">
        <v>51</v>
      </c>
      <c r="E104">
        <v>-14</v>
      </c>
      <c r="O104">
        <v>2015</v>
      </c>
      <c r="P104">
        <v>4</v>
      </c>
      <c r="Q104">
        <v>13</v>
      </c>
      <c r="R104">
        <f>R103+1</f>
        <v>103</v>
      </c>
      <c r="S104" t="s">
        <v>51</v>
      </c>
      <c r="T104">
        <v>141</v>
      </c>
      <c r="U104" t="s">
        <v>50</v>
      </c>
      <c r="V104">
        <v>200</v>
      </c>
      <c r="W104" t="s">
        <v>52</v>
      </c>
      <c r="X104">
        <v>74</v>
      </c>
      <c r="Y104">
        <f>0.0135*AB104*(AC104/AA104)*((0.1*(V104-X104))^0.5)*(17.8+0.5*0.1*(X104+V104))</f>
        <v>3.3477426962698877</v>
      </c>
      <c r="Z104">
        <f>IF(Y104&lt;0,0,Y104)</f>
        <v>3.3477426962698877</v>
      </c>
      <c r="AA104">
        <f>2.501-0.002361*(V104+X104)*0.1</f>
        <v>2.4363085999999998</v>
      </c>
      <c r="AB104">
        <v>0.17</v>
      </c>
      <c r="AC104">
        <f>37.6*AE104*(AG104*SIN(AF104)*SIN(AD104)+COS(AF104)*COS(AD104)*SIN(AG104))</f>
        <v>31.783802487399793</v>
      </c>
      <c r="AD104">
        <f>0.409*SIN(0.0172*R104-1.39)</f>
        <v>0.15231399568389548</v>
      </c>
      <c r="AE104">
        <f>1+0.033*COS(0.0172*R104)</f>
        <v>0.99341792164664044</v>
      </c>
      <c r="AF104">
        <f>47.70748439*PI()/180</f>
        <v>0.83265268044929852</v>
      </c>
      <c r="AG104">
        <f>ACOS(-TAN(AF104)*TAN(AD104))</f>
        <v>1.7403493131846222</v>
      </c>
      <c r="AL104" s="6">
        <f>24*AG104/PI()</f>
        <v>13.295289403196048</v>
      </c>
      <c r="AS104" s="6">
        <f>IF(O104=2015,$AQ$2,IF(O104=2016,$AQ$14,IF(O104=2017,$AQ$26,IF(O104=2018,$AQ$38,IF(O104=2019,$AQ$50,$AQ$62)))))</f>
        <v>48.779643626707525</v>
      </c>
      <c r="AT104" s="6">
        <f>IF(O104=2015,$AR$2,IF(O104=2016,$AR$14,IF(O104=2017,$AR$26,IF(O104=2018,$AR$38,IF(O104=2019,$AR$50,$AR$62)))))</f>
        <v>1.2614118463797839</v>
      </c>
      <c r="AU104" s="6">
        <f>IF(T104*0.1&lt;0,0,IF(T104*0.1&lt;=26,(16*AL104/360)*(T104/AS104)^AT104,(AL104/360)*(-415.85+30.5332*0.1*T104-0.43*0.01*T104*T104)))</f>
        <v>2.2542471409598868</v>
      </c>
    </row>
    <row r="105" spans="1:47">
      <c r="A105">
        <v>2015</v>
      </c>
      <c r="B105">
        <v>1</v>
      </c>
      <c r="C105">
        <v>25</v>
      </c>
      <c r="D105" t="s">
        <v>51</v>
      </c>
      <c r="E105">
        <v>-12</v>
      </c>
      <c r="O105">
        <v>2015</v>
      </c>
      <c r="P105">
        <v>4</v>
      </c>
      <c r="Q105">
        <v>14</v>
      </c>
      <c r="R105">
        <f>R104+1</f>
        <v>104</v>
      </c>
      <c r="S105" t="s">
        <v>51</v>
      </c>
      <c r="T105">
        <v>82</v>
      </c>
      <c r="U105" t="s">
        <v>50</v>
      </c>
      <c r="V105">
        <v>121</v>
      </c>
      <c r="W105" t="s">
        <v>52</v>
      </c>
      <c r="X105">
        <v>1</v>
      </c>
      <c r="Y105">
        <f>0.0135*AB105*(AC105/AA105)*((0.1*(V105-X105))^0.5)*(17.8+0.5*0.1*(X105+V105))</f>
        <v>2.4633448717301669</v>
      </c>
      <c r="Z105">
        <f>IF(Y105&lt;0,0,Y105)</f>
        <v>2.4633448717301669</v>
      </c>
      <c r="AA105">
        <f>2.501-0.002361*(V105+X105)*0.1</f>
        <v>2.4721957999999997</v>
      </c>
      <c r="AB105">
        <v>0.17</v>
      </c>
      <c r="AC105">
        <f>37.6*AE105*(AG105*SIN(AF105)*SIN(AD105)+COS(AF105)*COS(AD105)*SIN(AG105))</f>
        <v>32.050651973796292</v>
      </c>
      <c r="AD105">
        <f>0.409*SIN(0.0172*R105-1.39)</f>
        <v>0.15881993070097539</v>
      </c>
      <c r="AE105">
        <f>1+0.033*COS(0.0172*R105)</f>
        <v>0.99286272768341777</v>
      </c>
      <c r="AF105">
        <f>47.70748439*PI()/180</f>
        <v>0.83265268044929852</v>
      </c>
      <c r="AG105">
        <f>ACOS(-TAN(AF105)*TAN(AD105))</f>
        <v>1.7477884715468293</v>
      </c>
      <c r="AL105" s="6">
        <f>24*AG105/PI()</f>
        <v>13.352120386833905</v>
      </c>
      <c r="AS105" s="6">
        <f>IF(O105=2015,$AQ$2,IF(O105=2016,$AQ$14,IF(O105=2017,$AQ$26,IF(O105=2018,$AQ$38,IF(O105=2019,$AQ$50,$AQ$62)))))</f>
        <v>48.779643626707525</v>
      </c>
      <c r="AT105" s="6">
        <f>IF(O105=2015,$AR$2,IF(O105=2016,$AR$14,IF(O105=2017,$AR$26,IF(O105=2018,$AR$38,IF(O105=2019,$AR$50,$AR$62)))))</f>
        <v>1.2614118463797839</v>
      </c>
      <c r="AU105" s="6">
        <f>IF(T105*0.1&lt;0,0,IF(T105*0.1&lt;=26,(16*AL105/360)*(T105/AS105)^AT105,(AL105/360)*(-415.85+30.5332*0.1*T105-0.43*0.01*T105*T105)))</f>
        <v>1.1426441163920282</v>
      </c>
    </row>
    <row r="106" spans="1:47">
      <c r="A106">
        <v>2015</v>
      </c>
      <c r="B106">
        <v>1</v>
      </c>
      <c r="C106">
        <v>26</v>
      </c>
      <c r="D106" t="s">
        <v>51</v>
      </c>
      <c r="E106">
        <v>8</v>
      </c>
      <c r="O106">
        <v>2015</v>
      </c>
      <c r="P106">
        <v>4</v>
      </c>
      <c r="Q106">
        <v>15</v>
      </c>
      <c r="R106">
        <f>R105+1</f>
        <v>105</v>
      </c>
      <c r="S106" t="s">
        <v>51</v>
      </c>
      <c r="T106">
        <v>64</v>
      </c>
      <c r="U106" t="s">
        <v>50</v>
      </c>
      <c r="V106">
        <v>122</v>
      </c>
      <c r="W106" t="s">
        <v>52</v>
      </c>
      <c r="X106">
        <v>1</v>
      </c>
      <c r="Y106">
        <f>0.0135*AB106*(AC106/AA106)*((0.1*(V106-X106))^0.5)*(17.8+0.5*0.1*(X106+V106))</f>
        <v>2.4994607061313849</v>
      </c>
      <c r="Z106">
        <f>IF(Y106&lt;0,0,Y106)</f>
        <v>2.4994607061313849</v>
      </c>
      <c r="AA106">
        <f>2.501-0.002361*(V106+X106)*0.1</f>
        <v>2.4719596999999998</v>
      </c>
      <c r="AB106">
        <v>0.17</v>
      </c>
      <c r="AC106">
        <f>37.6*AE106*(AG106*SIN(AF106)*SIN(AD106)+COS(AF106)*COS(AD106)*SIN(AG106))</f>
        <v>32.315196945220393</v>
      </c>
      <c r="AD106">
        <f>0.409*SIN(0.0172*R106-1.39)</f>
        <v>0.16527888158808932</v>
      </c>
      <c r="AE106">
        <f>1+0.033*COS(0.0172*R106)</f>
        <v>0.99230964515878251</v>
      </c>
      <c r="AF106">
        <f>47.70748439*PI()/180</f>
        <v>0.83265268044929852</v>
      </c>
      <c r="AG106">
        <f>ACOS(-TAN(AF106)*TAN(AD106))</f>
        <v>1.7551990918722775</v>
      </c>
      <c r="AL106" s="6">
        <f>24*AG106/PI()</f>
        <v>13.408733355930178</v>
      </c>
      <c r="AS106" s="6">
        <f>IF(O106=2015,$AQ$2,IF(O106=2016,$AQ$14,IF(O106=2017,$AQ$26,IF(O106=2018,$AQ$38,IF(O106=2019,$AQ$50,$AQ$62)))))</f>
        <v>48.779643626707525</v>
      </c>
      <c r="AT106" s="6">
        <f>IF(O106=2015,$AR$2,IF(O106=2016,$AR$14,IF(O106=2017,$AR$26,IF(O106=2018,$AR$38,IF(O106=2019,$AR$50,$AR$62)))))</f>
        <v>1.2614118463797839</v>
      </c>
      <c r="AU106" s="6">
        <f>IF(T106*0.1&lt;0,0,IF(T106*0.1&lt;=26,(16*AL106/360)*(T106/AS106)^AT106,(AL106/360)*(-415.85+30.5332*0.1*T106-0.43*0.01*T106*T106)))</f>
        <v>0.83941718017675626</v>
      </c>
    </row>
    <row r="107" spans="1:47">
      <c r="A107">
        <v>2015</v>
      </c>
      <c r="B107">
        <v>1</v>
      </c>
      <c r="C107">
        <v>27</v>
      </c>
      <c r="D107" t="s">
        <v>51</v>
      </c>
      <c r="E107">
        <v>-1</v>
      </c>
      <c r="O107">
        <v>2015</v>
      </c>
      <c r="P107">
        <v>4</v>
      </c>
      <c r="Q107">
        <v>16</v>
      </c>
      <c r="R107">
        <f>R106+1</f>
        <v>106</v>
      </c>
      <c r="S107" t="s">
        <v>51</v>
      </c>
      <c r="T107">
        <v>154</v>
      </c>
      <c r="U107" t="s">
        <v>50</v>
      </c>
      <c r="V107">
        <v>234</v>
      </c>
      <c r="W107" t="s">
        <v>52</v>
      </c>
      <c r="X107">
        <v>42</v>
      </c>
      <c r="Y107">
        <f>0.0135*AB107*(AC107/AA107)*((0.1*(V107-X107))^0.5)*(17.8+0.5*0.1*(X107+V107))</f>
        <v>4.2499922965274495</v>
      </c>
      <c r="Z107">
        <f>IF(Y107&lt;0,0,Y107)</f>
        <v>4.2499922965274495</v>
      </c>
      <c r="AA107">
        <f>2.501-0.002361*(V107+X107)*0.1</f>
        <v>2.4358363999999999</v>
      </c>
      <c r="AB107">
        <v>0.17</v>
      </c>
      <c r="AC107">
        <f>37.6*AE107*(AG107*SIN(AF107)*SIN(AD107)+COS(AF107)*COS(AD107)*SIN(AG107))</f>
        <v>32.577358874273919</v>
      </c>
      <c r="AD107">
        <f>0.409*SIN(0.0172*R107-1.39)</f>
        <v>0.17168893757631426</v>
      </c>
      <c r="AE107">
        <f>1+0.033*COS(0.0172*R107)</f>
        <v>0.99175883769263484</v>
      </c>
      <c r="AF107">
        <f>47.70748439*PI()/180</f>
        <v>0.83265268044929852</v>
      </c>
      <c r="AG107">
        <f>ACOS(-TAN(AF107)*TAN(AD107))</f>
        <v>1.7625795888990579</v>
      </c>
      <c r="AL107" s="6">
        <f>24*AG107/PI()</f>
        <v>13.465116199975959</v>
      </c>
      <c r="AS107" s="6">
        <f>IF(O107=2015,$AQ$2,IF(O107=2016,$AQ$14,IF(O107=2017,$AQ$26,IF(O107=2018,$AQ$38,IF(O107=2019,$AQ$50,$AQ$62)))))</f>
        <v>48.779643626707525</v>
      </c>
      <c r="AT107" s="6">
        <f>IF(O107=2015,$AR$2,IF(O107=2016,$AR$14,IF(O107=2017,$AR$26,IF(O107=2018,$AR$38,IF(O107=2019,$AR$50,$AR$62)))))</f>
        <v>1.2614118463797839</v>
      </c>
      <c r="AU107" s="6">
        <f>IF(T107*0.1&lt;0,0,IF(T107*0.1&lt;=26,(16*AL107/360)*(T107/AS107)^AT107,(AL107/360)*(-415.85+30.5332*0.1*T107-0.43*0.01*T107*T107)))</f>
        <v>2.5516901679254387</v>
      </c>
    </row>
    <row r="108" spans="1:47">
      <c r="A108">
        <v>2015</v>
      </c>
      <c r="B108">
        <v>1</v>
      </c>
      <c r="C108">
        <v>28</v>
      </c>
      <c r="D108" t="s">
        <v>51</v>
      </c>
      <c r="E108">
        <v>-9</v>
      </c>
      <c r="O108">
        <v>2015</v>
      </c>
      <c r="P108">
        <v>4</v>
      </c>
      <c r="Q108">
        <v>17</v>
      </c>
      <c r="R108">
        <f>R107+1</f>
        <v>107</v>
      </c>
      <c r="S108" t="s">
        <v>51</v>
      </c>
      <c r="T108">
        <v>149</v>
      </c>
      <c r="U108" t="s">
        <v>50</v>
      </c>
      <c r="V108">
        <v>210</v>
      </c>
      <c r="W108" t="s">
        <v>52</v>
      </c>
      <c r="X108">
        <v>76</v>
      </c>
      <c r="Y108">
        <f>0.0135*AB108*(AC108/AA108)*((0.1*(V108-X108))^0.5)*(17.8+0.5*0.1*(X108+V108))</f>
        <v>3.6389613036874593</v>
      </c>
      <c r="Z108">
        <f>IF(Y108&lt;0,0,Y108)</f>
        <v>3.6389613036874593</v>
      </c>
      <c r="AA108">
        <f>2.501-0.002361*(V108+X108)*0.1</f>
        <v>2.4334753999999998</v>
      </c>
      <c r="AB108">
        <v>0.17</v>
      </c>
      <c r="AC108">
        <f>37.6*AE108*(AG108*SIN(AF108)*SIN(AD108)+COS(AF108)*COS(AD108)*SIN(AG108))</f>
        <v>32.83706073518222</v>
      </c>
      <c r="AD108">
        <f>0.409*SIN(0.0172*R108-1.39)</f>
        <v>0.17804820236143765</v>
      </c>
      <c r="AE108">
        <f>1+0.033*COS(0.0172*R108)</f>
        <v>0.99121046823183834</v>
      </c>
      <c r="AF108">
        <f>47.70748439*PI()/180</f>
        <v>0.83265268044929852</v>
      </c>
      <c r="AG108">
        <f>ACOS(-TAN(AF108)*TAN(AD108))</f>
        <v>1.7699283343888494</v>
      </c>
      <c r="AL108" s="6">
        <f>24*AG108/PI()</f>
        <v>13.521256480146741</v>
      </c>
      <c r="AS108" s="6">
        <f>IF(O108=2015,$AQ$2,IF(O108=2016,$AQ$14,IF(O108=2017,$AQ$26,IF(O108=2018,$AQ$38,IF(O108=2019,$AQ$50,$AQ$62)))))</f>
        <v>48.779643626707525</v>
      </c>
      <c r="AT108" s="6">
        <f>IF(O108=2015,$AR$2,IF(O108=2016,$AR$14,IF(O108=2017,$AR$26,IF(O108=2018,$AR$38,IF(O108=2019,$AR$50,$AR$62)))))</f>
        <v>1.2614118463797839</v>
      </c>
      <c r="AU108" s="6">
        <f>IF(T108*0.1&lt;0,0,IF(T108*0.1&lt;=26,(16*AL108/360)*(T108/AS108)^AT108,(AL108/360)*(-415.85+30.5332*0.1*T108-0.43*0.01*T108*T108)))</f>
        <v>2.4578379033389397</v>
      </c>
    </row>
    <row r="109" spans="1:47">
      <c r="A109">
        <v>2015</v>
      </c>
      <c r="B109">
        <v>1</v>
      </c>
      <c r="C109">
        <v>29</v>
      </c>
      <c r="D109" t="s">
        <v>51</v>
      </c>
      <c r="E109">
        <v>7</v>
      </c>
      <c r="O109">
        <v>2015</v>
      </c>
      <c r="P109">
        <v>4</v>
      </c>
      <c r="Q109">
        <v>18</v>
      </c>
      <c r="R109">
        <f>R108+1</f>
        <v>108</v>
      </c>
      <c r="S109" t="s">
        <v>51</v>
      </c>
      <c r="T109">
        <v>92</v>
      </c>
      <c r="U109" t="s">
        <v>50</v>
      </c>
      <c r="V109">
        <v>120</v>
      </c>
      <c r="W109" t="s">
        <v>52</v>
      </c>
      <c r="X109">
        <v>85</v>
      </c>
      <c r="Y109">
        <f>0.0135*AB109*(AC109/AA109)*((0.1*(V109-X109))^0.5)*(17.8+0.5*0.1*(X109+V109))</f>
        <v>1.6250816406217217</v>
      </c>
      <c r="Z109">
        <f>IF(Y109&lt;0,0,Y109)</f>
        <v>1.6250816406217217</v>
      </c>
      <c r="AA109">
        <f>2.501-0.002361*(V109+X109)*0.1</f>
        <v>2.4525994999999998</v>
      </c>
      <c r="AB109">
        <v>0.17</v>
      </c>
      <c r="AC109">
        <f>37.6*AE109*(AG109*SIN(AF109)*SIN(AD109)+COS(AF109)*COS(AD109)*SIN(AG109))</f>
        <v>33.094227011267769</v>
      </c>
      <c r="AD109">
        <f>0.409*SIN(0.0172*R109-1.39)</f>
        <v>0.18435479466494584</v>
      </c>
      <c r="AE109">
        <f>1+0.033*COS(0.0172*R109)</f>
        <v>0.99066469900201493</v>
      </c>
      <c r="AF109">
        <f>47.70748439*PI()/180</f>
        <v>0.83265268044929852</v>
      </c>
      <c r="AG109">
        <f>ACOS(-TAN(AF109)*TAN(AD109))</f>
        <v>1.7772436558017954</v>
      </c>
      <c r="AL109" s="6">
        <f>24*AG109/PI()</f>
        <v>13.577141419179206</v>
      </c>
      <c r="AS109" s="6">
        <f>IF(O109=2015,$AQ$2,IF(O109=2016,$AQ$14,IF(O109=2017,$AQ$26,IF(O109=2018,$AQ$38,IF(O109=2019,$AQ$50,$AQ$62)))))</f>
        <v>48.779643626707525</v>
      </c>
      <c r="AT109" s="6">
        <f>IF(O109=2015,$AR$2,IF(O109=2016,$AR$14,IF(O109=2017,$AR$26,IF(O109=2018,$AR$38,IF(O109=2019,$AR$50,$AR$62)))))</f>
        <v>1.2614118463797839</v>
      </c>
      <c r="AU109" s="6">
        <f>IF(T109*0.1&lt;0,0,IF(T109*0.1&lt;=26,(16*AL109/360)*(T109/AS109)^AT109,(AL109/360)*(-415.85+30.5332*0.1*T109-0.43*0.01*T109*T109)))</f>
        <v>1.3434046709132579</v>
      </c>
    </row>
    <row r="110" spans="1:47">
      <c r="A110">
        <v>2015</v>
      </c>
      <c r="B110">
        <v>1</v>
      </c>
      <c r="C110">
        <v>30</v>
      </c>
      <c r="D110" t="s">
        <v>51</v>
      </c>
      <c r="E110">
        <v>44</v>
      </c>
      <c r="O110">
        <v>2015</v>
      </c>
      <c r="P110">
        <v>4</v>
      </c>
      <c r="Q110">
        <v>19</v>
      </c>
      <c r="R110">
        <f>R109+1</f>
        <v>109</v>
      </c>
      <c r="S110" t="s">
        <v>51</v>
      </c>
      <c r="T110">
        <v>56</v>
      </c>
      <c r="U110" t="s">
        <v>50</v>
      </c>
      <c r="V110">
        <v>83</v>
      </c>
      <c r="W110" t="s">
        <v>52</v>
      </c>
      <c r="X110">
        <v>26</v>
      </c>
      <c r="Y110">
        <f>0.0135*AB110*(AC110/AA110)*((0.1*(V110-X110))^0.5)*(17.8+0.5*0.1*(X110+V110))</f>
        <v>1.7163322196346054</v>
      </c>
      <c r="Z110">
        <f>IF(Y110&lt;0,0,Y110)</f>
        <v>1.7163322196346054</v>
      </c>
      <c r="AA110">
        <f>2.501-0.002361*(V110+X110)*0.1</f>
        <v>2.4752651000000001</v>
      </c>
      <c r="AB110">
        <v>0.17</v>
      </c>
      <c r="AC110">
        <f>37.6*AE110*(AG110*SIN(AF110)*SIN(AD110)+COS(AF110)*COS(AD110)*SIN(AG110))</f>
        <v>33.348783699766443</v>
      </c>
      <c r="AD110">
        <f>0.409*SIN(0.0172*R110-1.39)</f>
        <v>0.19060684879056819</v>
      </c>
      <c r="AE110">
        <f>1+0.033*COS(0.0172*R110)</f>
        <v>0.99012169145955276</v>
      </c>
      <c r="AF110">
        <f>47.70748439*PI()/180</f>
        <v>0.83265268044929852</v>
      </c>
      <c r="AG110">
        <f>ACOS(-TAN(AF110)*TAN(AD110))</f>
        <v>1.7845238350418489</v>
      </c>
      <c r="AL110" s="6">
        <f>24*AG110/PI()</f>
        <v>13.632757891786381</v>
      </c>
      <c r="AS110" s="6">
        <f>IF(O110=2015,$AQ$2,IF(O110=2016,$AQ$14,IF(O110=2017,$AQ$26,IF(O110=2018,$AQ$38,IF(O110=2019,$AQ$50,$AQ$62)))))</f>
        <v>48.779643626707525</v>
      </c>
      <c r="AT110" s="6">
        <f>IF(O110=2015,$AR$2,IF(O110=2016,$AR$14,IF(O110=2017,$AR$26,IF(O110=2018,$AR$38,IF(O110=2019,$AR$50,$AR$62)))))</f>
        <v>1.2614118463797839</v>
      </c>
      <c r="AU110" s="6">
        <f>IF(T110*0.1&lt;0,0,IF(T110*0.1&lt;=26,(16*AL110/360)*(T110/AS110)^AT110,(AL110/360)*(-415.85+30.5332*0.1*T110-0.43*0.01*T110*T110)))</f>
        <v>0.72114416214857324</v>
      </c>
    </row>
    <row r="111" spans="1:47">
      <c r="A111">
        <v>2015</v>
      </c>
      <c r="B111">
        <v>1</v>
      </c>
      <c r="C111">
        <v>31</v>
      </c>
      <c r="D111" t="s">
        <v>51</v>
      </c>
      <c r="E111">
        <v>74</v>
      </c>
      <c r="O111">
        <v>2015</v>
      </c>
      <c r="P111">
        <v>4</v>
      </c>
      <c r="Q111">
        <v>20</v>
      </c>
      <c r="R111">
        <f>R110+1</f>
        <v>110</v>
      </c>
      <c r="S111" t="s">
        <v>51</v>
      </c>
      <c r="T111">
        <v>43</v>
      </c>
      <c r="U111" t="s">
        <v>50</v>
      </c>
      <c r="V111">
        <v>68</v>
      </c>
      <c r="W111" t="s">
        <v>52</v>
      </c>
      <c r="X111">
        <v>26</v>
      </c>
      <c r="Y111">
        <f>0.0135*AB111*(AC111/AA111)*((0.1*(V111-X111))^0.5)*(17.8+0.5*0.1*(X111+V111))</f>
        <v>1.434481645292867</v>
      </c>
      <c r="Z111">
        <f>IF(Y111&lt;0,0,Y111)</f>
        <v>1.434481645292867</v>
      </c>
      <c r="AA111">
        <f>2.501-0.002361*(V111+X111)*0.1</f>
        <v>2.4788066</v>
      </c>
      <c r="AB111">
        <v>0.17</v>
      </c>
      <c r="AC111">
        <f>37.6*AE111*(AG111*SIN(AF111)*SIN(AD111)+COS(AF111)*COS(AD111)*SIN(AG111))</f>
        <v>33.600658314074714</v>
      </c>
      <c r="AD111">
        <f>0.409*SIN(0.0172*R111-1.39)</f>
        <v>0.19680251517621056</v>
      </c>
      <c r="AE111">
        <f>1+0.033*COS(0.0172*R111)</f>
        <v>0.98958160624384317</v>
      </c>
      <c r="AF111">
        <f>47.70748439*PI()/180</f>
        <v>0.83265268044929852</v>
      </c>
      <c r="AG111">
        <f>ACOS(-TAN(AF111)*TAN(AD111))</f>
        <v>1.791767107278355</v>
      </c>
      <c r="AL111" s="6">
        <f>24*AG111/PI()</f>
        <v>13.688092415655193</v>
      </c>
      <c r="AS111" s="6">
        <f>IF(O111=2015,$AQ$2,IF(O111=2016,$AQ$14,IF(O111=2017,$AQ$26,IF(O111=2018,$AQ$38,IF(O111=2019,$AQ$50,$AQ$62)))))</f>
        <v>48.779643626707525</v>
      </c>
      <c r="AT111" s="6">
        <f>IF(O111=2015,$AR$2,IF(O111=2016,$AR$14,IF(O111=2017,$AR$26,IF(O111=2018,$AR$38,IF(O111=2019,$AR$50,$AR$62)))))</f>
        <v>1.2614118463797839</v>
      </c>
      <c r="AU111" s="6">
        <f>IF(T111*0.1&lt;0,0,IF(T111*0.1&lt;=26,(16*AL111/360)*(T111/AS111)^AT111,(AL111/360)*(-415.85+30.5332*0.1*T111-0.43*0.01*T111*T111)))</f>
        <v>0.51888685929076628</v>
      </c>
    </row>
    <row r="112" spans="1:47">
      <c r="A112">
        <v>2015</v>
      </c>
      <c r="B112">
        <v>2</v>
      </c>
      <c r="C112">
        <v>1</v>
      </c>
      <c r="D112" t="s">
        <v>50</v>
      </c>
      <c r="E112">
        <v>49</v>
      </c>
      <c r="O112">
        <v>2015</v>
      </c>
      <c r="P112">
        <v>4</v>
      </c>
      <c r="Q112">
        <v>21</v>
      </c>
      <c r="R112">
        <f>R111+1</f>
        <v>111</v>
      </c>
      <c r="S112" t="s">
        <v>51</v>
      </c>
      <c r="T112">
        <v>44</v>
      </c>
      <c r="U112" t="s">
        <v>50</v>
      </c>
      <c r="V112">
        <v>76</v>
      </c>
      <c r="W112" t="s">
        <v>52</v>
      </c>
      <c r="X112">
        <v>-5</v>
      </c>
      <c r="Y112">
        <f>0.0135*AB112*(AC112/AA112)*((0.1*(V112-X112))^0.5)*(17.8+0.5*0.1*(X112+V112))</f>
        <v>1.9001413949245776</v>
      </c>
      <c r="Z112">
        <f>IF(Y112&lt;0,0,Y112)</f>
        <v>1.9001413949245776</v>
      </c>
      <c r="AA112">
        <f>2.501-0.002361*(V112+X112)*0.1</f>
        <v>2.4842369</v>
      </c>
      <c r="AB112">
        <v>0.17</v>
      </c>
      <c r="AC112">
        <f>37.6*AE112*(AG112*SIN(AF112)*SIN(AD112)+COS(AF112)*COS(AD112)*SIN(AG112))</f>
        <v>33.849779883524981</v>
      </c>
      <c r="AD112">
        <f>0.409*SIN(0.0172*R112-1.39)</f>
        <v>0.20293996094111688</v>
      </c>
      <c r="AE112">
        <f>1+0.033*COS(0.0172*R112)</f>
        <v>0.98904460312975717</v>
      </c>
      <c r="AF112">
        <f>47.70748439*PI()/180</f>
        <v>0.83265268044929852</v>
      </c>
      <c r="AG112">
        <f>ACOS(-TAN(AF112)*TAN(AD112))</f>
        <v>1.7989716598499295</v>
      </c>
      <c r="AL112" s="6">
        <f>24*AG112/PI()</f>
        <v>13.743131143072706</v>
      </c>
      <c r="AS112" s="6">
        <f>IF(O112=2015,$AQ$2,IF(O112=2016,$AQ$14,IF(O112=2017,$AQ$26,IF(O112=2018,$AQ$38,IF(O112=2019,$AQ$50,$AQ$62)))))</f>
        <v>48.779643626707525</v>
      </c>
      <c r="AT112" s="6">
        <f>IF(O112=2015,$AR$2,IF(O112=2016,$AR$14,IF(O112=2017,$AR$26,IF(O112=2018,$AR$38,IF(O112=2019,$AR$50,$AR$62)))))</f>
        <v>1.2614118463797839</v>
      </c>
      <c r="AU112" s="6">
        <f>IF(T112*0.1&lt;0,0,IF(T112*0.1&lt;=26,(16*AL112/360)*(T112/AS112)^AT112,(AL112/360)*(-415.85+30.5332*0.1*T112-0.43*0.01*T112*T112)))</f>
        <v>0.53630228702639904</v>
      </c>
    </row>
    <row r="113" spans="1:47">
      <c r="A113">
        <v>2015</v>
      </c>
      <c r="B113">
        <v>2</v>
      </c>
      <c r="C113">
        <v>2</v>
      </c>
      <c r="D113" t="s">
        <v>50</v>
      </c>
      <c r="E113">
        <v>30</v>
      </c>
      <c r="O113">
        <v>2015</v>
      </c>
      <c r="P113">
        <v>4</v>
      </c>
      <c r="Q113">
        <v>22</v>
      </c>
      <c r="R113">
        <f>R112+1</f>
        <v>112</v>
      </c>
      <c r="S113" t="s">
        <v>51</v>
      </c>
      <c r="T113">
        <v>52</v>
      </c>
      <c r="U113" t="s">
        <v>50</v>
      </c>
      <c r="V113">
        <v>100</v>
      </c>
      <c r="W113" t="s">
        <v>52</v>
      </c>
      <c r="X113">
        <v>1</v>
      </c>
      <c r="Y113">
        <f>0.0135*AB113*(AC113/AA113)*((0.1*(V113-X113))^0.5)*(17.8+0.5*0.1*(X113+V113))</f>
        <v>2.2711088017360477</v>
      </c>
      <c r="Z113">
        <f>IF(Y113&lt;0,0,Y113)</f>
        <v>2.2711088017360477</v>
      </c>
      <c r="AA113">
        <f>2.501-0.002361*(V113+X113)*0.1</f>
        <v>2.4771538999999998</v>
      </c>
      <c r="AB113">
        <v>0.17</v>
      </c>
      <c r="AC113">
        <f>37.6*AE113*(AG113*SIN(AF113)*SIN(AD113)+COS(AF113)*COS(AD113)*SIN(AG113))</f>
        <v>34.096078950793775</v>
      </c>
      <c r="AD113">
        <f>0.409*SIN(0.0172*R113-1.39)</f>
        <v>0.20901737042809468</v>
      </c>
      <c r="AE113">
        <f>1+0.033*COS(0.0172*R113)</f>
        <v>0.98851084098037956</v>
      </c>
      <c r="AF113">
        <f>47.70748439*PI()/180</f>
        <v>0.83265268044929852</v>
      </c>
      <c r="AG113">
        <f>ACOS(-TAN(AF113)*TAN(AD113))</f>
        <v>1.8061356312569983</v>
      </c>
      <c r="AL113" s="6">
        <f>24*AG113/PI()</f>
        <v>13.797859853229697</v>
      </c>
      <c r="AS113" s="6">
        <f>IF(O113=2015,$AQ$2,IF(O113=2016,$AQ$14,IF(O113=2017,$AQ$26,IF(O113=2018,$AQ$38,IF(O113=2019,$AQ$50,$AQ$62)))))</f>
        <v>48.779643626707525</v>
      </c>
      <c r="AT113" s="6">
        <f>IF(O113=2015,$AR$2,IF(O113=2016,$AR$14,IF(O113=2017,$AR$26,IF(O113=2018,$AR$38,IF(O113=2019,$AR$50,$AR$62)))))</f>
        <v>1.2614118463797839</v>
      </c>
      <c r="AU113" s="6">
        <f>IF(T113*0.1&lt;0,0,IF(T113*0.1&lt;=26,(16*AL113/360)*(T113/AS113)^AT113,(AL113/360)*(-415.85+30.5332*0.1*T113-0.43*0.01*T113*T113)))</f>
        <v>0.66474022337055316</v>
      </c>
    </row>
    <row r="114" spans="1:47">
      <c r="A114">
        <v>2015</v>
      </c>
      <c r="B114">
        <v>2</v>
      </c>
      <c r="C114">
        <v>3</v>
      </c>
      <c r="D114" t="s">
        <v>50</v>
      </c>
      <c r="E114">
        <v>14</v>
      </c>
      <c r="O114">
        <v>2015</v>
      </c>
      <c r="P114">
        <v>4</v>
      </c>
      <c r="Q114">
        <v>23</v>
      </c>
      <c r="R114">
        <f>R113+1</f>
        <v>113</v>
      </c>
      <c r="S114" t="s">
        <v>51</v>
      </c>
      <c r="T114">
        <v>86</v>
      </c>
      <c r="U114" t="s">
        <v>50</v>
      </c>
      <c r="V114">
        <v>161</v>
      </c>
      <c r="W114" t="s">
        <v>52</v>
      </c>
      <c r="X114">
        <v>6</v>
      </c>
      <c r="Y114">
        <f>0.0135*AB114*(AC114/AA114)*((0.1*(V114-X114))^0.5)*(17.8+0.5*0.1*(X114+V114))</f>
        <v>3.296109435960132</v>
      </c>
      <c r="Z114">
        <f>IF(Y114&lt;0,0,Y114)</f>
        <v>3.296109435960132</v>
      </c>
      <c r="AA114">
        <f>2.501-0.002361*(V114+X114)*0.1</f>
        <v>2.4615712999999997</v>
      </c>
      <c r="AB114">
        <v>0.17</v>
      </c>
      <c r="AC114">
        <f>37.6*AE114*(AG114*SIN(AF114)*SIN(AD114)+COS(AF114)*COS(AD114)*SIN(AG114))</f>
        <v>34.339487567055471</v>
      </c>
      <c r="AD114">
        <f>0.409*SIN(0.0172*R114-1.39)</f>
        <v>0.21503294574064596</v>
      </c>
      <c r="AE114">
        <f>1+0.033*COS(0.0172*R114)</f>
        <v>0.98798047770001152</v>
      </c>
      <c r="AF114">
        <f>47.70748439*PI()/180</f>
        <v>0.83265268044929852</v>
      </c>
      <c r="AG114">
        <f>ACOS(-TAN(AF114)*TAN(AD114))</f>
        <v>1.8132571102496604</v>
      </c>
      <c r="AL114" s="6">
        <f>24*AG114/PI()</f>
        <v>13.852263945252448</v>
      </c>
      <c r="AS114" s="6">
        <f>IF(O114=2015,$AQ$2,IF(O114=2016,$AQ$14,IF(O114=2017,$AQ$26,IF(O114=2018,$AQ$38,IF(O114=2019,$AQ$50,$AQ$62)))))</f>
        <v>48.779643626707525</v>
      </c>
      <c r="AT114" s="6">
        <f>IF(O114=2015,$AR$2,IF(O114=2016,$AR$14,IF(O114=2017,$AR$26,IF(O114=2018,$AR$38,IF(O114=2019,$AR$50,$AR$62)))))</f>
        <v>1.2614118463797839</v>
      </c>
      <c r="AU114" s="6">
        <f>IF(T114*0.1&lt;0,0,IF(T114*0.1&lt;=26,(16*AL114/360)*(T114/AS114)^AT114,(AL114/360)*(-415.85+30.5332*0.1*T114-0.43*0.01*T114*T114)))</f>
        <v>1.2588480296972244</v>
      </c>
    </row>
    <row r="115" spans="1:47">
      <c r="A115">
        <v>2015</v>
      </c>
      <c r="B115">
        <v>2</v>
      </c>
      <c r="C115">
        <v>4</v>
      </c>
      <c r="D115" t="s">
        <v>50</v>
      </c>
      <c r="E115">
        <v>28</v>
      </c>
      <c r="O115">
        <v>2015</v>
      </c>
      <c r="P115">
        <v>4</v>
      </c>
      <c r="Q115">
        <v>24</v>
      </c>
      <c r="R115">
        <f>R114+1</f>
        <v>114</v>
      </c>
      <c r="S115" t="s">
        <v>51</v>
      </c>
      <c r="T115">
        <v>139</v>
      </c>
      <c r="U115" t="s">
        <v>50</v>
      </c>
      <c r="V115">
        <v>230</v>
      </c>
      <c r="W115" t="s">
        <v>52</v>
      </c>
      <c r="X115">
        <v>52</v>
      </c>
      <c r="Y115">
        <f>0.0135*AB115*(AC115/AA115)*((0.1*(V115-X115))^0.5)*(17.8+0.5*0.1*(X115+V115))</f>
        <v>4.387449481122486</v>
      </c>
      <c r="Z115">
        <f>IF(Y115&lt;0,0,Y115)</f>
        <v>4.387449481122486</v>
      </c>
      <c r="AA115">
        <f>2.501-0.002361*(V115+X115)*0.1</f>
        <v>2.4344197999999997</v>
      </c>
      <c r="AB115">
        <v>0.17</v>
      </c>
      <c r="AC115">
        <f>37.6*AE115*(AG115*SIN(AF115)*SIN(AD115)+COS(AF115)*COS(AD115)*SIN(AG115))</f>
        <v>34.579939285000975</v>
      </c>
      <c r="AD115">
        <f>0.409*SIN(0.0172*R115-1.39)</f>
        <v>0.22098490727484435</v>
      </c>
      <c r="AE115">
        <f>1+0.033*COS(0.0172*R115)</f>
        <v>0.98745367018745789</v>
      </c>
      <c r="AF115">
        <f>47.70748439*PI()/180</f>
        <v>0.83265268044929852</v>
      </c>
      <c r="AG115">
        <f>ACOS(-TAN(AF115)*TAN(AD115))</f>
        <v>1.8203341350178206</v>
      </c>
      <c r="AL115" s="6">
        <f>24*AG115/PI()</f>
        <v>13.906328432015796</v>
      </c>
      <c r="AS115" s="6">
        <f>IF(O115=2015,$AQ$2,IF(O115=2016,$AQ$14,IF(O115=2017,$AQ$26,IF(O115=2018,$AQ$38,IF(O115=2019,$AQ$50,$AQ$62)))))</f>
        <v>48.779643626707525</v>
      </c>
      <c r="AT115" s="6">
        <f>IF(O115=2015,$AR$2,IF(O115=2016,$AR$14,IF(O115=2017,$AR$26,IF(O115=2018,$AR$38,IF(O115=2019,$AR$50,$AR$62)))))</f>
        <v>1.2614118463797839</v>
      </c>
      <c r="AU115" s="6">
        <f>IF(T115*0.1&lt;0,0,IF(T115*0.1&lt;=26,(16*AL115/360)*(T115/AS115)^AT115,(AL115/360)*(-415.85+30.5332*0.1*T115-0.43*0.01*T115*T115)))</f>
        <v>2.3157411940828321</v>
      </c>
    </row>
    <row r="116" spans="1:47">
      <c r="A116">
        <v>2015</v>
      </c>
      <c r="B116">
        <v>2</v>
      </c>
      <c r="C116">
        <v>5</v>
      </c>
      <c r="D116" t="s">
        <v>50</v>
      </c>
      <c r="E116">
        <v>25</v>
      </c>
      <c r="O116">
        <v>2015</v>
      </c>
      <c r="P116">
        <v>4</v>
      </c>
      <c r="Q116">
        <v>25</v>
      </c>
      <c r="R116">
        <f>R115+1</f>
        <v>115</v>
      </c>
      <c r="S116" t="s">
        <v>51</v>
      </c>
      <c r="T116">
        <v>136</v>
      </c>
      <c r="U116" t="s">
        <v>50</v>
      </c>
      <c r="V116">
        <v>236</v>
      </c>
      <c r="W116" t="s">
        <v>52</v>
      </c>
      <c r="X116">
        <v>50</v>
      </c>
      <c r="Y116">
        <f>0.0135*AB116*(AC116/AA116)*((0.1*(V116-X116))^0.5)*(17.8+0.5*0.1*(X116+V116))</f>
        <v>4.5458299555863668</v>
      </c>
      <c r="Z116">
        <f>IF(Y116&lt;0,0,Y116)</f>
        <v>4.5458299555863668</v>
      </c>
      <c r="AA116">
        <f>2.501-0.002361*(V116+X116)*0.1</f>
        <v>2.4334753999999998</v>
      </c>
      <c r="AB116">
        <v>0.17</v>
      </c>
      <c r="AC116">
        <f>37.6*AE116*(AG116*SIN(AF116)*SIN(AD116)+COS(AF116)*COS(AD116)*SIN(AG116))</f>
        <v>34.817369149848098</v>
      </c>
      <c r="AD116">
        <f>0.409*SIN(0.0172*R116-1.39)</f>
        <v>0.22687149424579917</v>
      </c>
      <c r="AE116">
        <f>1+0.033*COS(0.0172*R116)</f>
        <v>0.98693057428961106</v>
      </c>
      <c r="AF116">
        <f>47.70748439*PI()/180</f>
        <v>0.83265268044929852</v>
      </c>
      <c r="AG116">
        <f>ACOS(-TAN(AF116)*TAN(AD116))</f>
        <v>1.8273646924908258</v>
      </c>
      <c r="AL116" s="6">
        <f>24*AG116/PI()</f>
        <v>13.960037934792778</v>
      </c>
      <c r="AS116" s="6">
        <f>IF(O116=2015,$AQ$2,IF(O116=2016,$AQ$14,IF(O116=2017,$AQ$26,IF(O116=2018,$AQ$38,IF(O116=2019,$AQ$50,$AQ$62)))))</f>
        <v>48.779643626707525</v>
      </c>
      <c r="AT116" s="6">
        <f>IF(O116=2015,$AR$2,IF(O116=2016,$AR$14,IF(O116=2017,$AR$26,IF(O116=2018,$AR$38,IF(O116=2019,$AR$50,$AR$62)))))</f>
        <v>1.2614118463797839</v>
      </c>
      <c r="AU116" s="6">
        <f>IF(T116*0.1&lt;0,0,IF(T116*0.1&lt;=26,(16*AL116/360)*(T116/AS116)^AT116,(AL116/360)*(-415.85+30.5332*0.1*T116-0.43*0.01*T116*T116)))</f>
        <v>2.2615757322216883</v>
      </c>
    </row>
    <row r="117" spans="1:47">
      <c r="A117">
        <v>2015</v>
      </c>
      <c r="B117">
        <v>2</v>
      </c>
      <c r="C117">
        <v>8</v>
      </c>
      <c r="D117" t="s">
        <v>50</v>
      </c>
      <c r="E117">
        <v>38</v>
      </c>
      <c r="O117">
        <v>2015</v>
      </c>
      <c r="P117">
        <v>4</v>
      </c>
      <c r="Q117">
        <v>26</v>
      </c>
      <c r="R117">
        <f>R116+1</f>
        <v>116</v>
      </c>
      <c r="S117" t="s">
        <v>51</v>
      </c>
      <c r="T117">
        <v>125</v>
      </c>
      <c r="U117" t="s">
        <v>50</v>
      </c>
      <c r="V117">
        <v>204</v>
      </c>
      <c r="W117" t="s">
        <v>52</v>
      </c>
      <c r="X117">
        <v>34</v>
      </c>
      <c r="Y117">
        <f>0.0135*AB117*(AC117/AA117)*((0.1*(V117-X117))^0.5)*(17.8+0.5*0.1*(X117+V117))</f>
        <v>4.0292856947640807</v>
      </c>
      <c r="Z117">
        <f>IF(Y117&lt;0,0,Y117)</f>
        <v>4.0292856947640807</v>
      </c>
      <c r="AA117">
        <f>2.501-0.002361*(V117+X117)*0.1</f>
        <v>2.4448081999999998</v>
      </c>
      <c r="AB117">
        <v>0.17</v>
      </c>
      <c r="AC117">
        <f>37.6*AE117*(AG117*SIN(AF117)*SIN(AD117)+COS(AF117)*COS(AD117)*SIN(AG117))</f>
        <v>35.051713688475921</v>
      </c>
      <c r="AD117">
        <f>0.409*SIN(0.0172*R117-1.39)</f>
        <v>0.2326909652085542</v>
      </c>
      <c r="AE117">
        <f>1+0.033*COS(0.0172*R117)</f>
        <v>0.98641134475534609</v>
      </c>
      <c r="AF117">
        <f>47.70748439*PI()/180</f>
        <v>0.83265268044929852</v>
      </c>
      <c r="AG117">
        <f>ACOS(-TAN(AF117)*TAN(AD117))</f>
        <v>1.8343467177541046</v>
      </c>
      <c r="AL117" s="6">
        <f>24*AG117/PI()</f>
        <v>14.013376678798057</v>
      </c>
      <c r="AS117" s="6">
        <f>IF(O117=2015,$AQ$2,IF(O117=2016,$AQ$14,IF(O117=2017,$AQ$26,IF(O117=2018,$AQ$38,IF(O117=2019,$AQ$50,$AQ$62)))))</f>
        <v>48.779643626707525</v>
      </c>
      <c r="AT117" s="6">
        <f>IF(O117=2015,$AR$2,IF(O117=2016,$AR$14,IF(O117=2017,$AR$26,IF(O117=2018,$AR$38,IF(O117=2019,$AR$50,$AR$62)))))</f>
        <v>1.2614118463797839</v>
      </c>
      <c r="AU117" s="6">
        <f>IF(T117*0.1&lt;0,0,IF(T117*0.1&lt;=26,(16*AL117/360)*(T117/AS117)^AT117,(AL117/360)*(-415.85+30.5332*0.1*T117-0.43*0.01*T117*T117)))</f>
        <v>2.0410949600485404</v>
      </c>
    </row>
    <row r="118" spans="1:47">
      <c r="A118">
        <v>2015</v>
      </c>
      <c r="B118">
        <v>2</v>
      </c>
      <c r="C118">
        <v>9</v>
      </c>
      <c r="D118" t="s">
        <v>50</v>
      </c>
      <c r="E118">
        <v>-8</v>
      </c>
      <c r="O118">
        <v>2015</v>
      </c>
      <c r="P118">
        <v>4</v>
      </c>
      <c r="Q118">
        <v>27</v>
      </c>
      <c r="R118">
        <f>R117+1</f>
        <v>117</v>
      </c>
      <c r="S118" t="s">
        <v>51</v>
      </c>
      <c r="T118">
        <v>144</v>
      </c>
      <c r="U118" t="s">
        <v>50</v>
      </c>
      <c r="V118">
        <v>221</v>
      </c>
      <c r="W118" t="s">
        <v>52</v>
      </c>
      <c r="X118">
        <v>61</v>
      </c>
      <c r="Y118">
        <f>0.0135*AB118*(AC118/AA118)*((0.1*(V118-X118))^0.5)*(17.8+0.5*0.1*(X118+V118))</f>
        <v>4.2442631270280948</v>
      </c>
      <c r="Z118">
        <f>IF(Y118&lt;0,0,Y118)</f>
        <v>4.2442631270280948</v>
      </c>
      <c r="AA118">
        <f>2.501-0.002361*(V118+X118)*0.1</f>
        <v>2.4344197999999997</v>
      </c>
      <c r="AB118">
        <v>0.17</v>
      </c>
      <c r="AC118">
        <f>37.6*AE118*(AG118*SIN(AF118)*SIN(AD118)+COS(AF118)*COS(AD118)*SIN(AG118))</f>
        <v>35.282910896821861</v>
      </c>
      <c r="AD118">
        <f>0.409*SIN(0.0172*R118-1.39)</f>
        <v>0.23844159857326322</v>
      </c>
      <c r="AE118">
        <f>1+0.033*COS(0.0172*R118)</f>
        <v>0.98589613518974173</v>
      </c>
      <c r="AF118">
        <f>47.70748439*PI()/180</f>
        <v>0.83265268044929852</v>
      </c>
      <c r="AG118">
        <f>ACOS(-TAN(AF118)*TAN(AD118))</f>
        <v>1.8412780935905588</v>
      </c>
      <c r="AL118" s="6">
        <f>24*AG118/PI()</f>
        <v>14.06632848968443</v>
      </c>
      <c r="AS118" s="6">
        <f>IF(O118=2015,$AQ$2,IF(O118=2016,$AQ$14,IF(O118=2017,$AQ$26,IF(O118=2018,$AQ$38,IF(O118=2019,$AQ$50,$AQ$62)))))</f>
        <v>48.779643626707525</v>
      </c>
      <c r="AT118" s="6">
        <f>IF(O118=2015,$AR$2,IF(O118=2016,$AR$14,IF(O118=2017,$AR$26,IF(O118=2018,$AR$38,IF(O118=2019,$AR$50,$AR$62)))))</f>
        <v>1.2614118463797839</v>
      </c>
      <c r="AU118" s="6">
        <f>IF(T118*0.1&lt;0,0,IF(T118*0.1&lt;=26,(16*AL118/360)*(T118/AS118)^AT118,(AL118/360)*(-415.85+30.5332*0.1*T118-0.43*0.01*T118*T118)))</f>
        <v>2.4491650576164954</v>
      </c>
    </row>
    <row r="119" spans="1:47">
      <c r="A119">
        <v>2015</v>
      </c>
      <c r="B119">
        <v>2</v>
      </c>
      <c r="C119">
        <v>10</v>
      </c>
      <c r="D119" t="s">
        <v>50</v>
      </c>
      <c r="E119">
        <v>-15</v>
      </c>
      <c r="O119">
        <v>2015</v>
      </c>
      <c r="P119">
        <v>4</v>
      </c>
      <c r="Q119">
        <v>28</v>
      </c>
      <c r="R119">
        <f>R118+1</f>
        <v>118</v>
      </c>
      <c r="S119" t="s">
        <v>51</v>
      </c>
      <c r="T119">
        <v>165</v>
      </c>
      <c r="U119" t="s">
        <v>50</v>
      </c>
      <c r="V119">
        <v>237</v>
      </c>
      <c r="W119" t="s">
        <v>52</v>
      </c>
      <c r="X119">
        <v>92</v>
      </c>
      <c r="Y119">
        <f>0.0135*AB119*(AC119/AA119)*((0.1*(V119-X119))^0.5)*(17.8+0.5*0.1*(X119+V119))</f>
        <v>4.3860908871238591</v>
      </c>
      <c r="Z119">
        <f>IF(Y119&lt;0,0,Y119)</f>
        <v>4.3860908871238591</v>
      </c>
      <c r="AA119">
        <f>2.501-0.002361*(V119+X119)*0.1</f>
        <v>2.4233230999999997</v>
      </c>
      <c r="AB119">
        <v>0.17</v>
      </c>
      <c r="AC119">
        <f>37.6*AE119*(AG119*SIN(AF119)*SIN(AD119)+COS(AF119)*COS(AD119)*SIN(AG119))</f>
        <v>35.510900225684694</v>
      </c>
      <c r="AD119">
        <f>0.409*SIN(0.0172*R119-1.39)</f>
        <v>0.24412169311449314</v>
      </c>
      <c r="AE119">
        <f>1+0.033*COS(0.0172*R119)</f>
        <v>0.98538509800863816</v>
      </c>
      <c r="AF119">
        <f>47.70748439*PI()/180</f>
        <v>0.83265268044929852</v>
      </c>
      <c r="AG119">
        <f>ACOS(-TAN(AF119)*TAN(AD119))</f>
        <v>1.8481566501546955</v>
      </c>
      <c r="AL119" s="6">
        <f>24*AG119/PI()</f>
        <v>14.118876791053367</v>
      </c>
      <c r="AS119" s="6">
        <f>IF(O119=2015,$AQ$2,IF(O119=2016,$AQ$14,IF(O119=2017,$AQ$26,IF(O119=2018,$AQ$38,IF(O119=2019,$AQ$50,$AQ$62)))))</f>
        <v>48.779643626707525</v>
      </c>
      <c r="AT119" s="6">
        <f>IF(O119=2015,$AR$2,IF(O119=2016,$AR$14,IF(O119=2017,$AR$26,IF(O119=2018,$AR$38,IF(O119=2019,$AR$50,$AR$62)))))</f>
        <v>1.2614118463797839</v>
      </c>
      <c r="AU119" s="6">
        <f>IF(T119*0.1&lt;0,0,IF(T119*0.1&lt;=26,(16*AL119/360)*(T119/AS119)^AT119,(AL119/360)*(-415.85+30.5332*0.1*T119-0.43*0.01*T119*T119)))</f>
        <v>2.9188645896114602</v>
      </c>
    </row>
    <row r="120" spans="1:47">
      <c r="A120">
        <v>2015</v>
      </c>
      <c r="B120">
        <v>2</v>
      </c>
      <c r="C120">
        <v>11</v>
      </c>
      <c r="D120" t="s">
        <v>50</v>
      </c>
      <c r="E120">
        <v>-3</v>
      </c>
      <c r="O120">
        <v>2015</v>
      </c>
      <c r="P120">
        <v>4</v>
      </c>
      <c r="Q120">
        <v>29</v>
      </c>
      <c r="R120">
        <f>R119+1</f>
        <v>119</v>
      </c>
      <c r="S120" t="s">
        <v>51</v>
      </c>
      <c r="T120">
        <v>131</v>
      </c>
      <c r="U120" t="s">
        <v>50</v>
      </c>
      <c r="V120">
        <v>203</v>
      </c>
      <c r="W120" t="s">
        <v>52</v>
      </c>
      <c r="X120">
        <v>77</v>
      </c>
      <c r="Y120">
        <f>0.0135*AB120*(AC120/AA120)*((0.1*(V120-X120))^0.5)*(17.8+0.5*0.1*(X120+V120))</f>
        <v>3.802040442464317</v>
      </c>
      <c r="Z120">
        <f>IF(Y120&lt;0,0,Y120)</f>
        <v>3.802040442464317</v>
      </c>
      <c r="AA120">
        <f>2.501-0.002361*(V120+X120)*0.1</f>
        <v>2.4348920000000001</v>
      </c>
      <c r="AB120">
        <v>0.17</v>
      </c>
      <c r="AC120">
        <f>37.6*AE120*(AG120*SIN(AF120)*SIN(AD120)+COS(AF120)*COS(AD120)*SIN(AG120))</f>
        <v>35.735622565081776</v>
      </c>
      <c r="AD120">
        <f>0.409*SIN(0.0172*R120-1.39)</f>
        <v>0.24972956847450212</v>
      </c>
      <c r="AE120">
        <f>1+0.033*COS(0.0172*R120)</f>
        <v>0.98487838439354769</v>
      </c>
      <c r="AF120">
        <f>47.70748439*PI()/180</f>
        <v>0.83265268044929852</v>
      </c>
      <c r="AG120">
        <f>ACOS(-TAN(AF120)*TAN(AD120))</f>
        <v>1.8549801647876878</v>
      </c>
      <c r="AL120" s="6">
        <f>24*AG120/PI()</f>
        <v>14.171004603042196</v>
      </c>
      <c r="AS120" s="6">
        <f>IF(O120=2015,$AQ$2,IF(O120=2016,$AQ$14,IF(O120=2017,$AQ$26,IF(O120=2018,$AQ$38,IF(O120=2019,$AQ$50,$AQ$62)))))</f>
        <v>48.779643626707525</v>
      </c>
      <c r="AT120" s="6">
        <f>IF(O120=2015,$AR$2,IF(O120=2016,$AR$14,IF(O120=2017,$AR$26,IF(O120=2018,$AR$38,IF(O120=2019,$AR$50,$AR$62)))))</f>
        <v>1.2614118463797839</v>
      </c>
      <c r="AU120" s="6">
        <f>IF(T120*0.1&lt;0,0,IF(T120*0.1&lt;=26,(16*AL120/360)*(T120/AS120)^AT120,(AL120/360)*(-415.85+30.5332*0.1*T120-0.43*0.01*T120*T120)))</f>
        <v>2.1898028496926996</v>
      </c>
    </row>
    <row r="121" spans="1:47">
      <c r="A121">
        <v>2015</v>
      </c>
      <c r="B121">
        <v>2</v>
      </c>
      <c r="C121">
        <v>12</v>
      </c>
      <c r="D121" t="s">
        <v>50</v>
      </c>
      <c r="E121">
        <v>40</v>
      </c>
      <c r="O121">
        <v>2015</v>
      </c>
      <c r="P121">
        <v>4</v>
      </c>
      <c r="Q121">
        <v>30</v>
      </c>
      <c r="R121">
        <f>R120+1</f>
        <v>120</v>
      </c>
      <c r="S121" t="s">
        <v>51</v>
      </c>
      <c r="T121">
        <v>149</v>
      </c>
      <c r="U121" t="s">
        <v>50</v>
      </c>
      <c r="V121">
        <v>204</v>
      </c>
      <c r="W121" t="s">
        <v>52</v>
      </c>
      <c r="X121">
        <v>97</v>
      </c>
      <c r="Y121">
        <f>0.0135*AB121*(AC121/AA121)*((0.1*(V121-X121))^0.5)*(17.8+0.5*0.1*(X121+V121))</f>
        <v>3.6492127795399503</v>
      </c>
      <c r="Z121">
        <f>IF(Y121&lt;0,0,Y121)</f>
        <v>3.6492127795399503</v>
      </c>
      <c r="AA121">
        <f>2.501-0.002361*(V121+X121)*0.1</f>
        <v>2.4299339</v>
      </c>
      <c r="AB121">
        <v>0.17</v>
      </c>
      <c r="AC121">
        <f>37.6*AE121*(AG121*SIN(AF121)*SIN(AD121)+COS(AF121)*COS(AD121)*SIN(AG121))</f>
        <v>35.957020227312427</v>
      </c>
      <c r="AD121">
        <f>0.409*SIN(0.0172*R121-1.39)</f>
        <v>0.25526356566034364</v>
      </c>
      <c r="AE121">
        <f>1+0.033*COS(0.0172*R121)</f>
        <v>0.98437614424693076</v>
      </c>
      <c r="AF121">
        <f>47.70748439*PI()/180</f>
        <v>0.83265268044929852</v>
      </c>
      <c r="AG121">
        <f>ACOS(-TAN(AF121)*TAN(AD121))</f>
        <v>1.8617463619817367</v>
      </c>
      <c r="AL121" s="6">
        <f>24*AG121/PI()</f>
        <v>14.22269454205183</v>
      </c>
      <c r="AS121" s="6">
        <f>IF(O121=2015,$AQ$2,IF(O121=2016,$AQ$14,IF(O121=2017,$AQ$26,IF(O121=2018,$AQ$38,IF(O121=2019,$AQ$50,$AQ$62)))))</f>
        <v>48.779643626707525</v>
      </c>
      <c r="AT121" s="6">
        <f>IF(O121=2015,$AR$2,IF(O121=2016,$AR$14,IF(O121=2017,$AR$26,IF(O121=2018,$AR$38,IF(O121=2019,$AR$50,$AR$62)))))</f>
        <v>1.2614118463797839</v>
      </c>
      <c r="AU121" s="6">
        <f>IF(T121*0.1&lt;0,0,IF(T121*0.1&lt;=26,(16*AL121/360)*(T121/AS121)^AT121,(AL121/360)*(-415.85+30.5332*0.1*T121-0.43*0.01*T121*T121)))</f>
        <v>2.5853424039692112</v>
      </c>
    </row>
    <row r="122" spans="1:47">
      <c r="A122">
        <v>2015</v>
      </c>
      <c r="B122">
        <v>2</v>
      </c>
      <c r="C122">
        <v>13</v>
      </c>
      <c r="D122" t="s">
        <v>50</v>
      </c>
      <c r="E122">
        <v>21</v>
      </c>
      <c r="O122">
        <v>2015</v>
      </c>
      <c r="P122">
        <v>5</v>
      </c>
      <c r="Q122">
        <v>1</v>
      </c>
      <c r="R122">
        <f>R121+1</f>
        <v>121</v>
      </c>
      <c r="S122" t="s">
        <v>51</v>
      </c>
      <c r="T122">
        <v>154</v>
      </c>
      <c r="U122" t="s">
        <v>50</v>
      </c>
      <c r="V122">
        <v>214</v>
      </c>
      <c r="W122" t="s">
        <v>52</v>
      </c>
      <c r="X122">
        <v>72</v>
      </c>
      <c r="Y122">
        <f>0.0135*AB122*(AC122/AA122)*((0.1*(V122-X122))^0.5)*(17.8+0.5*0.1*(X122+V122))</f>
        <v>4.1268047076050003</v>
      </c>
      <c r="Z122">
        <f>IF(Y122&lt;0,0,Y122)</f>
        <v>4.1268047076050003</v>
      </c>
      <c r="AA122">
        <f>2.501-0.002361*(V122+X122)*0.1</f>
        <v>2.4334753999999998</v>
      </c>
      <c r="AB122">
        <v>0.17</v>
      </c>
      <c r="AC122">
        <f>37.6*AE122*(AG122*SIN(AF122)*SIN(AD122)+COS(AF122)*COS(AD122)*SIN(AG122))</f>
        <v>36.175036928882719</v>
      </c>
      <c r="AD122">
        <f>0.409*SIN(0.0172*R122-1.39)</f>
        <v>0.26072204753465189</v>
      </c>
      <c r="AE122">
        <f>1+0.033*COS(0.0172*R122)</f>
        <v>0.98387852614784932</v>
      </c>
      <c r="AF122">
        <f>47.70748439*PI()/180</f>
        <v>0.83265268044929852</v>
      </c>
      <c r="AG122">
        <f>ACOS(-TAN(AF122)*TAN(AD122))</f>
        <v>1.8684529135022552</v>
      </c>
      <c r="AL122" s="6">
        <f>24*AG122/PI()</f>
        <v>14.273928821680199</v>
      </c>
      <c r="AS122" s="6">
        <f>IF(O122=2015,$AQ$2,IF(O122=2016,$AQ$14,IF(O122=2017,$AQ$26,IF(O122=2018,$AQ$38,IF(O122=2019,$AQ$50,$AQ$62)))))</f>
        <v>48.779643626707525</v>
      </c>
      <c r="AT122" s="6">
        <f>IF(O122=2015,$AR$2,IF(O122=2016,$AR$14,IF(O122=2017,$AR$26,IF(O122=2018,$AR$38,IF(O122=2019,$AR$50,$AR$62)))))</f>
        <v>1.2614118463797839</v>
      </c>
      <c r="AU122" s="6">
        <f>IF(T122*0.1&lt;0,0,IF(T122*0.1&lt;=26,(16*AL122/360)*(T122/AS122)^AT122,(AL122/360)*(-415.85+30.5332*0.1*T122-0.43*0.01*T122*T122)))</f>
        <v>2.7049632020267258</v>
      </c>
    </row>
    <row r="123" spans="1:47">
      <c r="A123">
        <v>2015</v>
      </c>
      <c r="B123">
        <v>2</v>
      </c>
      <c r="C123">
        <v>14</v>
      </c>
      <c r="D123" t="s">
        <v>50</v>
      </c>
      <c r="E123">
        <v>-7</v>
      </c>
      <c r="O123">
        <v>2015</v>
      </c>
      <c r="P123">
        <v>5</v>
      </c>
      <c r="Q123">
        <v>2</v>
      </c>
      <c r="R123">
        <f>R122+1</f>
        <v>122</v>
      </c>
      <c r="S123" t="s">
        <v>51</v>
      </c>
      <c r="T123">
        <v>119</v>
      </c>
      <c r="U123" t="s">
        <v>50</v>
      </c>
      <c r="V123">
        <v>149</v>
      </c>
      <c r="W123" t="s">
        <v>52</v>
      </c>
      <c r="X123">
        <v>85</v>
      </c>
      <c r="Y123">
        <f>0.0135*AB123*(AC123/AA123)*((0.1*(V123-X123))^0.5)*(17.8+0.5*0.1*(X123+V123))</f>
        <v>2.5483534469529507</v>
      </c>
      <c r="Z123">
        <f>IF(Y123&lt;0,0,Y123)</f>
        <v>2.5483534469529507</v>
      </c>
      <c r="AA123">
        <f>2.501-0.002361*(V123+X123)*0.1</f>
        <v>2.4457526000000001</v>
      </c>
      <c r="AB123">
        <v>0.17</v>
      </c>
      <c r="AC123">
        <f>37.6*AE123*(AG123*SIN(AF123)*SIN(AD123)+COS(AF123)*COS(AD123)*SIN(AG123))</f>
        <v>36.389617771449558</v>
      </c>
      <c r="AD123">
        <f>0.409*SIN(0.0172*R123-1.39)</f>
        <v>0.26610339929995996</v>
      </c>
      <c r="AE123">
        <f>1+0.033*COS(0.0172*R123)</f>
        <v>0.9833856773080123</v>
      </c>
      <c r="AF123">
        <f>47.70748439*PI()/180</f>
        <v>0.83265268044929852</v>
      </c>
      <c r="AG123">
        <f>ACOS(-TAN(AF123)*TAN(AD123))</f>
        <v>1.8750974386764909</v>
      </c>
      <c r="AL123" s="6">
        <f>24*AG123/PI()</f>
        <v>14.324689254927151</v>
      </c>
      <c r="AS123" s="6">
        <f>IF(O123=2015,$AQ$2,IF(O123=2016,$AQ$14,IF(O123=2017,$AQ$26,IF(O123=2018,$AQ$38,IF(O123=2019,$AQ$50,$AQ$62)))))</f>
        <v>48.779643626707525</v>
      </c>
      <c r="AT123" s="6">
        <f>IF(O123=2015,$AR$2,IF(O123=2016,$AR$14,IF(O123=2017,$AR$26,IF(O123=2018,$AR$38,IF(O123=2019,$AR$50,$AR$62)))))</f>
        <v>1.2614118463797839</v>
      </c>
      <c r="AU123" s="6">
        <f>IF(T123*0.1&lt;0,0,IF(T123*0.1&lt;=26,(16*AL123/360)*(T123/AS123)^AT123,(AL123/360)*(-415.85+30.5332*0.1*T123-0.43*0.01*T123*T123)))</f>
        <v>1.9609116087194547</v>
      </c>
    </row>
    <row r="124" spans="1:47">
      <c r="A124">
        <v>2015</v>
      </c>
      <c r="B124">
        <v>2</v>
      </c>
      <c r="C124">
        <v>15</v>
      </c>
      <c r="D124" t="s">
        <v>50</v>
      </c>
      <c r="E124">
        <v>-3</v>
      </c>
      <c r="O124">
        <v>2015</v>
      </c>
      <c r="P124">
        <v>5</v>
      </c>
      <c r="Q124">
        <v>3</v>
      </c>
      <c r="R124">
        <f>R123+1</f>
        <v>123</v>
      </c>
      <c r="S124" t="s">
        <v>51</v>
      </c>
      <c r="T124">
        <v>117</v>
      </c>
      <c r="U124" t="s">
        <v>50</v>
      </c>
      <c r="V124">
        <v>126</v>
      </c>
      <c r="W124" t="s">
        <v>52</v>
      </c>
      <c r="X124">
        <v>107</v>
      </c>
      <c r="Y124">
        <f>0.0135*AB124*(AC124/AA124)*((0.1*(V124-X124))^0.5)*(17.8+0.5*0.1*(X124+V124))</f>
        <v>1.3940547933303147</v>
      </c>
      <c r="Z124">
        <f>IF(Y124&lt;0,0,Y124)</f>
        <v>1.3940547933303147</v>
      </c>
      <c r="AA124">
        <f>2.501-0.002361*(V124+X124)*0.1</f>
        <v>2.4459887</v>
      </c>
      <c r="AB124">
        <v>0.17</v>
      </c>
      <c r="AC124">
        <f>37.6*AE124*(AG124*SIN(AF124)*SIN(AD124)+COS(AF124)*COS(AD124)*SIN(AG124))</f>
        <v>36.600709221943653</v>
      </c>
      <c r="AD124">
        <f>0.409*SIN(0.0172*R124-1.39)</f>
        <v>0.27140602897640986</v>
      </c>
      <c r="AE124">
        <f>1+0.033*COS(0.0172*R124)</f>
        <v>0.98289774352822612</v>
      </c>
      <c r="AF124">
        <f>47.70748439*PI()/180</f>
        <v>0.83265268044929852</v>
      </c>
      <c r="AG124">
        <f>ACOS(-TAN(AF124)*TAN(AD124))</f>
        <v>1.8816775048572763</v>
      </c>
      <c r="AL124" s="6">
        <f>24*AG124/PI()</f>
        <v>14.374957257737254</v>
      </c>
      <c r="AS124" s="6">
        <f>IF(O124=2015,$AQ$2,IF(O124=2016,$AQ$14,IF(O124=2017,$AQ$26,IF(O124=2018,$AQ$38,IF(O124=2019,$AQ$50,$AQ$62)))))</f>
        <v>48.779643626707525</v>
      </c>
      <c r="AT124" s="6">
        <f>IF(O124=2015,$AR$2,IF(O124=2016,$AR$14,IF(O124=2017,$AR$26,IF(O124=2018,$AR$38,IF(O124=2019,$AR$50,$AR$62)))))</f>
        <v>1.2614118463797839</v>
      </c>
      <c r="AU124" s="6">
        <f>IF(T124*0.1&lt;0,0,IF(T124*0.1&lt;=26,(16*AL124/360)*(T124/AS124)^AT124,(AL124/360)*(-415.85+30.5332*0.1*T124-0.43*0.01*T124*T124)))</f>
        <v>1.9261672380249875</v>
      </c>
    </row>
    <row r="125" spans="1:47">
      <c r="A125">
        <v>2015</v>
      </c>
      <c r="B125">
        <v>2</v>
      </c>
      <c r="C125">
        <v>16</v>
      </c>
      <c r="D125" t="s">
        <v>50</v>
      </c>
      <c r="E125">
        <v>-34</v>
      </c>
      <c r="O125">
        <v>2015</v>
      </c>
      <c r="P125">
        <v>5</v>
      </c>
      <c r="Q125">
        <v>4</v>
      </c>
      <c r="R125">
        <f>R124+1</f>
        <v>124</v>
      </c>
      <c r="S125" t="s">
        <v>51</v>
      </c>
      <c r="T125">
        <v>137</v>
      </c>
      <c r="U125" t="s">
        <v>50</v>
      </c>
      <c r="V125">
        <v>187</v>
      </c>
      <c r="W125" t="s">
        <v>52</v>
      </c>
      <c r="X125">
        <v>84</v>
      </c>
      <c r="Y125">
        <f>0.0135*AB125*(AC125/AA125)*((0.1*(V125-X125))^0.5)*(17.8+0.5*0.1*(X125+V125))</f>
        <v>3.4875912849282664</v>
      </c>
      <c r="Z125">
        <f>IF(Y125&lt;0,0,Y125)</f>
        <v>3.4875912849282664</v>
      </c>
      <c r="AA125">
        <f>2.501-0.002361*(V125+X125)*0.1</f>
        <v>2.4370168999999997</v>
      </c>
      <c r="AB125">
        <v>0.17</v>
      </c>
      <c r="AC125">
        <f>37.6*AE125*(AG125*SIN(AF125)*SIN(AD125)+COS(AF125)*COS(AD125)*SIN(AG125))</f>
        <v>36.808259092032252</v>
      </c>
      <c r="AD125">
        <f>0.409*SIN(0.0172*R125-1.39)</f>
        <v>0.27662836787271189</v>
      </c>
      <c r="AE125">
        <f>1+0.033*COS(0.0172*R125)</f>
        <v>0.98241486915526144</v>
      </c>
      <c r="AF125">
        <f>47.70748439*PI()/180</f>
        <v>0.83265268044929852</v>
      </c>
      <c r="AG125">
        <f>ACOS(-TAN(AF125)*TAN(AD125))</f>
        <v>1.8881906280706082</v>
      </c>
      <c r="AL125" s="6">
        <f>24*AG125/PI()</f>
        <v>14.424713853946932</v>
      </c>
      <c r="AS125" s="6">
        <f>IF(O125=2015,$AQ$2,IF(O125=2016,$AQ$14,IF(O125=2017,$AQ$26,IF(O125=2018,$AQ$38,IF(O125=2019,$AQ$50,$AQ$62)))))</f>
        <v>48.779643626707525</v>
      </c>
      <c r="AT125" s="6">
        <f>IF(O125=2015,$AR$2,IF(O125=2016,$AR$14,IF(O125=2017,$AR$26,IF(O125=2018,$AR$38,IF(O125=2019,$AR$50,$AR$62)))))</f>
        <v>1.2614118463797839</v>
      </c>
      <c r="AU125" s="6">
        <f>IF(T125*0.1&lt;0,0,IF(T125*0.1&lt;=26,(16*AL125/360)*(T125/AS125)^AT125,(AL125/360)*(-415.85+30.5332*0.1*T125-0.43*0.01*T125*T125)))</f>
        <v>2.3585502074768971</v>
      </c>
    </row>
    <row r="126" spans="1:47">
      <c r="A126">
        <v>2015</v>
      </c>
      <c r="B126">
        <v>2</v>
      </c>
      <c r="C126">
        <v>17</v>
      </c>
      <c r="D126" t="s">
        <v>50</v>
      </c>
      <c r="E126">
        <v>-32</v>
      </c>
      <c r="O126">
        <v>2015</v>
      </c>
      <c r="P126">
        <v>5</v>
      </c>
      <c r="Q126">
        <v>5</v>
      </c>
      <c r="R126">
        <f>R125+1</f>
        <v>125</v>
      </c>
      <c r="S126" t="s">
        <v>51</v>
      </c>
      <c r="T126">
        <v>135</v>
      </c>
      <c r="U126" t="s">
        <v>50</v>
      </c>
      <c r="V126">
        <v>201</v>
      </c>
      <c r="W126" t="s">
        <v>52</v>
      </c>
      <c r="X126">
        <v>67</v>
      </c>
      <c r="Y126">
        <f>0.0135*AB126*(AC126/AA126)*((0.1*(V126-X126))^0.5)*(17.8+0.5*0.1*(X126+V126))</f>
        <v>3.9796972069398984</v>
      </c>
      <c r="Z126">
        <f>IF(Y126&lt;0,0,Y126)</f>
        <v>3.9796972069398984</v>
      </c>
      <c r="AA126">
        <f>2.501-0.002361*(V126+X126)*0.1</f>
        <v>2.4377252</v>
      </c>
      <c r="AB126">
        <v>0.17</v>
      </c>
      <c r="AC126">
        <f>37.6*AE126*(AG126*SIN(AF126)*SIN(AD126)+COS(AF126)*COS(AD126)*SIN(AG126))</f>
        <v>37.012216517082578</v>
      </c>
      <c r="AD126">
        <f>0.409*SIN(0.0172*R126-1.39)</f>
        <v>0.28176887105021547</v>
      </c>
      <c r="AE126">
        <f>1+0.033*COS(0.0172*R126)</f>
        <v>0.98193719703915106</v>
      </c>
      <c r="AF126">
        <f>47.70748439*PI()/180</f>
        <v>0.83265268044929852</v>
      </c>
      <c r="AG126">
        <f>ACOS(-TAN(AF126)*TAN(AD126))</f>
        <v>1.894634273855704</v>
      </c>
      <c r="AL126" s="6">
        <f>24*AG126/PI()</f>
        <v>14.473939681702033</v>
      </c>
      <c r="AS126" s="6">
        <f>IF(O126=2015,$AQ$2,IF(O126=2016,$AQ$14,IF(O126=2017,$AQ$26,IF(O126=2018,$AQ$38,IF(O126=2019,$AQ$50,$AQ$62)))))</f>
        <v>48.779643626707525</v>
      </c>
      <c r="AT126" s="6">
        <f>IF(O126=2015,$AR$2,IF(O126=2016,$AR$14,IF(O126=2017,$AR$26,IF(O126=2018,$AR$38,IF(O126=2019,$AR$50,$AR$62)))))</f>
        <v>1.2614118463797839</v>
      </c>
      <c r="AU126" s="6">
        <f>IF(T126*0.1&lt;0,0,IF(T126*0.1&lt;=26,(16*AL126/360)*(T126/AS126)^AT126,(AL126/360)*(-415.85+30.5332*0.1*T126-0.43*0.01*T126*T126)))</f>
        <v>2.3231020813159189</v>
      </c>
    </row>
    <row r="127" spans="1:47">
      <c r="A127">
        <v>2015</v>
      </c>
      <c r="B127">
        <v>2</v>
      </c>
      <c r="C127">
        <v>18</v>
      </c>
      <c r="D127" t="s">
        <v>50</v>
      </c>
      <c r="E127">
        <v>-14</v>
      </c>
      <c r="O127">
        <v>2015</v>
      </c>
      <c r="P127">
        <v>5</v>
      </c>
      <c r="Q127">
        <v>6</v>
      </c>
      <c r="R127">
        <f>R126+1</f>
        <v>126</v>
      </c>
      <c r="S127" t="s">
        <v>51</v>
      </c>
      <c r="T127">
        <v>141</v>
      </c>
      <c r="U127" t="s">
        <v>50</v>
      </c>
      <c r="V127">
        <v>198</v>
      </c>
      <c r="W127" t="s">
        <v>52</v>
      </c>
      <c r="X127">
        <v>53</v>
      </c>
      <c r="Y127">
        <f>0.0135*AB127*(AC127/AA127)*((0.1*(V127-X127))^0.5)*(17.8+0.5*0.1*(X127+V127))</f>
        <v>4.0421775401302389</v>
      </c>
      <c r="Z127">
        <f>IF(Y127&lt;0,0,Y127)</f>
        <v>4.0421775401302389</v>
      </c>
      <c r="AA127">
        <f>2.501-0.002361*(V127+X127)*0.1</f>
        <v>2.4417388999999998</v>
      </c>
      <c r="AB127">
        <v>0.17</v>
      </c>
      <c r="AC127">
        <f>37.6*AE127*(AG127*SIN(AF127)*SIN(AD127)+COS(AF127)*COS(AD127)*SIN(AG127))</f>
        <v>37.212531934786533</v>
      </c>
      <c r="AD127">
        <f>0.409*SIN(0.0172*R127-1.39)</f>
        <v>0.28682601777995231</v>
      </c>
      <c r="AE127">
        <f>1+0.033*COS(0.0172*R127)</f>
        <v>0.98146486849092984</v>
      </c>
      <c r="AF127">
        <f>47.70748439*PI()/180</f>
        <v>0.83265268044929852</v>
      </c>
      <c r="AG127">
        <f>ACOS(-TAN(AF127)*TAN(AD127))</f>
        <v>1.9010058583060854</v>
      </c>
      <c r="AL127" s="6">
        <f>24*AG127/PI()</f>
        <v>14.522615001411104</v>
      </c>
      <c r="AS127" s="6">
        <f>IF(O127=2015,$AQ$2,IF(O127=2016,$AQ$14,IF(O127=2017,$AQ$26,IF(O127=2018,$AQ$38,IF(O127=2019,$AQ$50,$AQ$62)))))</f>
        <v>48.779643626707525</v>
      </c>
      <c r="AT127" s="6">
        <f>IF(O127=2015,$AR$2,IF(O127=2016,$AR$14,IF(O127=2017,$AR$26,IF(O127=2018,$AR$38,IF(O127=2019,$AR$50,$AR$62)))))</f>
        <v>1.2614118463797839</v>
      </c>
      <c r="AU127" s="6">
        <f>IF(T127*0.1&lt;0,0,IF(T127*0.1&lt;=26,(16*AL127/360)*(T127/AS127)^AT127,(AL127/360)*(-415.85+30.5332*0.1*T127-0.43*0.01*T127*T127)))</f>
        <v>2.4623430414626686</v>
      </c>
    </row>
    <row r="128" spans="1:47">
      <c r="A128">
        <v>2015</v>
      </c>
      <c r="B128">
        <v>2</v>
      </c>
      <c r="C128">
        <v>19</v>
      </c>
      <c r="D128" t="s">
        <v>50</v>
      </c>
      <c r="E128">
        <v>19</v>
      </c>
      <c r="O128">
        <v>2015</v>
      </c>
      <c r="P128">
        <v>5</v>
      </c>
      <c r="Q128">
        <v>7</v>
      </c>
      <c r="R128">
        <f>R127+1</f>
        <v>127</v>
      </c>
      <c r="S128" t="s">
        <v>51</v>
      </c>
      <c r="T128">
        <v>126</v>
      </c>
      <c r="U128" t="s">
        <v>50</v>
      </c>
      <c r="V128">
        <v>191</v>
      </c>
      <c r="W128" t="s">
        <v>52</v>
      </c>
      <c r="X128">
        <v>81</v>
      </c>
      <c r="Y128">
        <f>0.0135*AB128*(AC128/AA128)*((0.1*(V128-X128))^0.5)*(17.8+0.5*0.1*(X128+V128))</f>
        <v>3.6691894729817434</v>
      </c>
      <c r="Z128">
        <f>IF(Y128&lt;0,0,Y128)</f>
        <v>3.6691894729817434</v>
      </c>
      <c r="AA128">
        <f>2.501-0.002361*(V128+X128)*0.1</f>
        <v>2.4367807999999997</v>
      </c>
      <c r="AB128">
        <v>0.17</v>
      </c>
      <c r="AC128">
        <f>37.6*AE128*(AG128*SIN(AF128)*SIN(AD128)+COS(AF128)*COS(AD128)*SIN(AG128))</f>
        <v>37.40915706360596</v>
      </c>
      <c r="AD128">
        <f>0.409*SIN(0.0172*R128-1.39)</f>
        <v>0.2917983119925176</v>
      </c>
      <c r="AE128">
        <f>1+0.033*COS(0.0172*R128)</f>
        <v>0.98099802324083074</v>
      </c>
      <c r="AF128">
        <f>47.70748439*PI()/180</f>
        <v>0.83265268044929852</v>
      </c>
      <c r="AG128">
        <f>ACOS(-TAN(AF128)*TAN(AD128))</f>
        <v>1.9073027493200621</v>
      </c>
      <c r="AL128" s="6">
        <f>24*AG128/PI()</f>
        <v>14.570719705298401</v>
      </c>
      <c r="AS128" s="6">
        <f>IF(O128=2015,$AQ$2,IF(O128=2016,$AQ$14,IF(O128=2017,$AQ$26,IF(O128=2018,$AQ$38,IF(O128=2019,$AQ$50,$AQ$62)))))</f>
        <v>48.779643626707525</v>
      </c>
      <c r="AT128" s="6">
        <f>IF(O128=2015,$AR$2,IF(O128=2016,$AR$14,IF(O128=2017,$AR$26,IF(O128=2018,$AR$38,IF(O128=2019,$AR$50,$AR$62)))))</f>
        <v>1.2614118463797839</v>
      </c>
      <c r="AU128" s="6">
        <f>IF(T128*0.1&lt;0,0,IF(T128*0.1&lt;=26,(16*AL128/360)*(T128/AS128)^AT128,(AL128/360)*(-415.85+30.5332*0.1*T128-0.43*0.01*T128*T128)))</f>
        <v>2.1437126680218745</v>
      </c>
    </row>
    <row r="129" spans="1:47">
      <c r="A129">
        <v>2015</v>
      </c>
      <c r="B129">
        <v>2</v>
      </c>
      <c r="C129">
        <v>20</v>
      </c>
      <c r="D129" t="s">
        <v>50</v>
      </c>
      <c r="E129">
        <v>42</v>
      </c>
      <c r="O129">
        <v>2015</v>
      </c>
      <c r="P129">
        <v>5</v>
      </c>
      <c r="Q129">
        <v>8</v>
      </c>
      <c r="R129">
        <f>R128+1</f>
        <v>128</v>
      </c>
      <c r="S129" t="s">
        <v>51</v>
      </c>
      <c r="T129">
        <v>142</v>
      </c>
      <c r="U129" t="s">
        <v>50</v>
      </c>
      <c r="V129">
        <v>194</v>
      </c>
      <c r="W129" t="s">
        <v>52</v>
      </c>
      <c r="X129">
        <v>98</v>
      </c>
      <c r="Y129">
        <f>0.0135*AB129*(AC129/AA129)*((0.1*(V129-X129))^0.5)*(17.8+0.5*0.1*(X129+V129))</f>
        <v>3.5620557254683347</v>
      </c>
      <c r="Z129">
        <f>IF(Y129&lt;0,0,Y129)</f>
        <v>3.5620557254683347</v>
      </c>
      <c r="AA129">
        <f>2.501-0.002361*(V129+X129)*0.1</f>
        <v>2.4320588000000001</v>
      </c>
      <c r="AB129">
        <v>0.17</v>
      </c>
      <c r="AC129">
        <f>37.6*AE129*(AG129*SIN(AF129)*SIN(AD129)+COS(AF129)*COS(AD129)*SIN(AG129))</f>
        <v>37.602044881195425</v>
      </c>
      <c r="AD129">
        <f>0.409*SIN(0.0172*R129-1.39)</f>
        <v>0.296684282720656</v>
      </c>
      <c r="AE129">
        <f>1+0.033*COS(0.0172*R129)</f>
        <v>0.9805367993969476</v>
      </c>
      <c r="AF129">
        <f>47.70748439*PI()/180</f>
        <v>0.83265268044929852</v>
      </c>
      <c r="AG129">
        <f>ACOS(-TAN(AF129)*TAN(AD129))</f>
        <v>1.9135222680687372</v>
      </c>
      <c r="AL129" s="6">
        <f>24*AG129/PI()</f>
        <v>14.61823332861861</v>
      </c>
      <c r="AS129" s="6">
        <f>IF(O129=2015,$AQ$2,IF(O129=2016,$AQ$14,IF(O129=2017,$AQ$26,IF(O129=2018,$AQ$38,IF(O129=2019,$AQ$50,$AQ$62)))))</f>
        <v>48.779643626707525</v>
      </c>
      <c r="AT129" s="6">
        <f>IF(O129=2015,$AR$2,IF(O129=2016,$AR$14,IF(O129=2017,$AR$26,IF(O129=2018,$AR$38,IF(O129=2019,$AR$50,$AR$62)))))</f>
        <v>1.2614118463797839</v>
      </c>
      <c r="AU129" s="6">
        <f>IF(T129*0.1&lt;0,0,IF(T129*0.1&lt;=26,(16*AL129/360)*(T129/AS129)^AT129,(AL129/360)*(-415.85+30.5332*0.1*T129-0.43*0.01*T129*T129)))</f>
        <v>2.5007494800055445</v>
      </c>
    </row>
    <row r="130" spans="1:47">
      <c r="A130">
        <v>2015</v>
      </c>
      <c r="B130">
        <v>2</v>
      </c>
      <c r="C130">
        <v>21</v>
      </c>
      <c r="D130" t="s">
        <v>50</v>
      </c>
      <c r="E130">
        <v>54</v>
      </c>
      <c r="O130">
        <v>2015</v>
      </c>
      <c r="P130">
        <v>5</v>
      </c>
      <c r="Q130">
        <v>9</v>
      </c>
      <c r="R130">
        <f>R129+1</f>
        <v>129</v>
      </c>
      <c r="S130" t="s">
        <v>51</v>
      </c>
      <c r="T130">
        <v>134</v>
      </c>
      <c r="U130" t="s">
        <v>50</v>
      </c>
      <c r="V130">
        <v>167</v>
      </c>
      <c r="W130" t="s">
        <v>52</v>
      </c>
      <c r="X130">
        <v>98</v>
      </c>
      <c r="Y130">
        <f>0.0135*AB130*(AC130/AA130)*((0.1*(V130-X130))^0.5)*(17.8+0.5*0.1*(X130+V130))</f>
        <v>2.9010019911382359</v>
      </c>
      <c r="Z130">
        <f>IF(Y130&lt;0,0,Y130)</f>
        <v>2.9010019911382359</v>
      </c>
      <c r="AA130">
        <f>2.501-0.002361*(V130+X130)*0.1</f>
        <v>2.4384334999999999</v>
      </c>
      <c r="AB130">
        <v>0.17</v>
      </c>
      <c r="AC130">
        <f>37.6*AE130*(AG130*SIN(AF130)*SIN(AD130)+COS(AF130)*COS(AD130)*SIN(AG130))</f>
        <v>37.791149602956501</v>
      </c>
      <c r="AD130">
        <f>0.409*SIN(0.0172*R130-1.39)</f>
        <v>0.30148248453442261</v>
      </c>
      <c r="AE130">
        <f>1+0.033*COS(0.0172*R130)</f>
        <v>0.98008133340437853</v>
      </c>
      <c r="AF130">
        <f>47.70748439*PI()/180</f>
        <v>0.83265268044929852</v>
      </c>
      <c r="AG130">
        <f>ACOS(-TAN(AF130)*TAN(AD130))</f>
        <v>1.9196616906893291</v>
      </c>
      <c r="AL130" s="6">
        <f>24*AG130/PI()</f>
        <v>14.665135062592885</v>
      </c>
      <c r="AS130" s="6">
        <f>IF(O130=2015,$AQ$2,IF(O130=2016,$AQ$14,IF(O130=2017,$AQ$26,IF(O130=2018,$AQ$38,IF(O130=2019,$AQ$50,$AQ$62)))))</f>
        <v>48.779643626707525</v>
      </c>
      <c r="AT130" s="6">
        <f>IF(O130=2015,$AR$2,IF(O130=2016,$AR$14,IF(O130=2017,$AR$26,IF(O130=2018,$AR$38,IF(O130=2019,$AR$50,$AR$62)))))</f>
        <v>1.2614118463797839</v>
      </c>
      <c r="AU130" s="6">
        <f>IF(T130*0.1&lt;0,0,IF(T130*0.1&lt;=26,(16*AL130/360)*(T130/AS130)^AT130,(AL130/360)*(-415.85+30.5332*0.1*T130-0.43*0.01*T130*T130)))</f>
        <v>2.3318174145862973</v>
      </c>
    </row>
    <row r="131" spans="1:47">
      <c r="A131">
        <v>2015</v>
      </c>
      <c r="B131">
        <v>2</v>
      </c>
      <c r="C131">
        <v>22</v>
      </c>
      <c r="D131" t="s">
        <v>50</v>
      </c>
      <c r="E131">
        <v>84</v>
      </c>
      <c r="O131">
        <v>2015</v>
      </c>
      <c r="P131">
        <v>5</v>
      </c>
      <c r="Q131">
        <v>10</v>
      </c>
      <c r="R131">
        <f>R130+1</f>
        <v>130</v>
      </c>
      <c r="S131" t="s">
        <v>51</v>
      </c>
      <c r="T131">
        <v>167</v>
      </c>
      <c r="U131" t="s">
        <v>50</v>
      </c>
      <c r="V131">
        <v>225</v>
      </c>
      <c r="W131" t="s">
        <v>52</v>
      </c>
      <c r="X131">
        <v>104</v>
      </c>
      <c r="Y131">
        <f>0.0135*AB131*(AC131/AA131)*((0.1*(V131-X131))^0.5)*(17.8+0.5*0.1*(X131+V131))</f>
        <v>4.284880620083829</v>
      </c>
      <c r="Z131">
        <f>IF(Y131&lt;0,0,Y131)</f>
        <v>4.284880620083829</v>
      </c>
      <c r="AA131">
        <f>2.501-0.002361*(V131+X131)*0.1</f>
        <v>2.4233230999999997</v>
      </c>
      <c r="AB131">
        <v>0.17</v>
      </c>
      <c r="AC131">
        <f>37.6*AE131*(AG131*SIN(AF131)*SIN(AD131)+COS(AF131)*COS(AD131)*SIN(AG131))</f>
        <v>37.976426660873777</v>
      </c>
      <c r="AD131">
        <f>0.409*SIN(0.0172*R131-1.39)</f>
        <v>0.30619149796878808</v>
      </c>
      <c r="AE131">
        <f>1+0.033*COS(0.0172*R131)</f>
        <v>0.97963176000486096</v>
      </c>
      <c r="AF131">
        <f>47.70748439*PI()/180</f>
        <v>0.83265268044929852</v>
      </c>
      <c r="AG131">
        <f>ACOS(-TAN(AF131)*TAN(AD131))</f>
        <v>1.9257182502111745</v>
      </c>
      <c r="AL131" s="6">
        <f>24*AG131/PI()</f>
        <v>14.71140376912242</v>
      </c>
      <c r="AS131" s="6">
        <f>IF(O131=2015,$AQ$2,IF(O131=2016,$AQ$14,IF(O131=2017,$AQ$26,IF(O131=2018,$AQ$38,IF(O131=2019,$AQ$50,$AQ$62)))))</f>
        <v>48.779643626707525</v>
      </c>
      <c r="AT131" s="6">
        <f>IF(O131=2015,$AR$2,IF(O131=2016,$AR$14,IF(O131=2017,$AR$26,IF(O131=2018,$AR$38,IF(O131=2019,$AR$50,$AR$62)))))</f>
        <v>1.2614118463797839</v>
      </c>
      <c r="AU131" s="6">
        <f>IF(T131*0.1&lt;0,0,IF(T131*0.1&lt;=26,(16*AL131/360)*(T131/AS131)^AT131,(AL131/360)*(-415.85+30.5332*0.1*T131-0.43*0.01*T131*T131)))</f>
        <v>3.0879359690523467</v>
      </c>
    </row>
    <row r="132" spans="1:47">
      <c r="A132">
        <v>2015</v>
      </c>
      <c r="B132">
        <v>2</v>
      </c>
      <c r="C132">
        <v>23</v>
      </c>
      <c r="D132" t="s">
        <v>50</v>
      </c>
      <c r="E132">
        <v>90</v>
      </c>
      <c r="O132">
        <v>2015</v>
      </c>
      <c r="P132">
        <v>5</v>
      </c>
      <c r="Q132">
        <v>11</v>
      </c>
      <c r="R132">
        <f>R131+1</f>
        <v>131</v>
      </c>
      <c r="S132" t="s">
        <v>51</v>
      </c>
      <c r="T132">
        <v>158</v>
      </c>
      <c r="U132" t="s">
        <v>50</v>
      </c>
      <c r="V132">
        <v>237</v>
      </c>
      <c r="W132" t="s">
        <v>52</v>
      </c>
      <c r="X132">
        <v>72</v>
      </c>
      <c r="Y132">
        <f>0.0135*AB132*(AC132/AA132)*((0.1*(V132-X132))^0.5)*(17.8+0.5*0.1*(X132+V132))</f>
        <v>4.8712818866912917</v>
      </c>
      <c r="Z132">
        <f>IF(Y132&lt;0,0,Y132)</f>
        <v>4.8712818866912917</v>
      </c>
      <c r="AA132">
        <f>2.501-0.002361*(V132+X132)*0.1</f>
        <v>2.4280450999999998</v>
      </c>
      <c r="AB132">
        <v>0.17</v>
      </c>
      <c r="AC132">
        <f>37.6*AE132*(AG132*SIN(AF132)*SIN(AD132)+COS(AF132)*COS(AD132)*SIN(AG132))</f>
        <v>38.157832682777673</v>
      </c>
      <c r="AD132">
        <f>0.409*SIN(0.0172*R132-1.39)</f>
        <v>0.31080992994356227</v>
      </c>
      <c r="AE132">
        <f>1+0.033*COS(0.0172*R132)</f>
        <v>0.97918821219691032</v>
      </c>
      <c r="AF132">
        <f>47.70748439*PI()/180</f>
        <v>0.83265268044929852</v>
      </c>
      <c r="AG132">
        <f>ACOS(-TAN(AF132)*TAN(AD132))</f>
        <v>1.9316891387212807</v>
      </c>
      <c r="AL132" s="6">
        <f>24*AG132/PI()</f>
        <v>14.757017997332053</v>
      </c>
      <c r="AS132" s="6">
        <f>IF(O132=2015,$AQ$2,IF(O132=2016,$AQ$14,IF(O132=2017,$AQ$26,IF(O132=2018,$AQ$38,IF(O132=2019,$AQ$50,$AQ$62)))))</f>
        <v>48.779643626707525</v>
      </c>
      <c r="AT132" s="6">
        <f>IF(O132=2015,$AR$2,IF(O132=2016,$AR$14,IF(O132=2017,$AR$26,IF(O132=2018,$AR$38,IF(O132=2019,$AR$50,$AR$62)))))</f>
        <v>1.2614118463797839</v>
      </c>
      <c r="AU132" s="6">
        <f>IF(T132*0.1&lt;0,0,IF(T132*0.1&lt;=26,(16*AL132/360)*(T132/AS132)^AT132,(AL132/360)*(-415.85+30.5332*0.1*T132-0.43*0.01*T132*T132)))</f>
        <v>2.8884442239507466</v>
      </c>
    </row>
    <row r="133" spans="1:47">
      <c r="A133">
        <v>2015</v>
      </c>
      <c r="B133">
        <v>2</v>
      </c>
      <c r="C133">
        <v>24</v>
      </c>
      <c r="D133" t="s">
        <v>50</v>
      </c>
      <c r="E133">
        <v>76</v>
      </c>
      <c r="O133">
        <v>2015</v>
      </c>
      <c r="P133">
        <v>5</v>
      </c>
      <c r="Q133">
        <v>12</v>
      </c>
      <c r="R133">
        <f>R132+1</f>
        <v>132</v>
      </c>
      <c r="S133" t="s">
        <v>51</v>
      </c>
      <c r="T133">
        <v>175</v>
      </c>
      <c r="U133" t="s">
        <v>50</v>
      </c>
      <c r="V133">
        <v>236</v>
      </c>
      <c r="W133" t="s">
        <v>52</v>
      </c>
      <c r="X133">
        <v>90</v>
      </c>
      <c r="Y133">
        <f>0.0135*AB133*(AC133/AA133)*((0.1*(V133-X133))^0.5)*(17.8+0.5*0.1*(X133+V133))</f>
        <v>4.7290554941041592</v>
      </c>
      <c r="Z133">
        <f>IF(Y133&lt;0,0,Y133)</f>
        <v>4.7290554941041592</v>
      </c>
      <c r="AA133">
        <f>2.501-0.002361*(V133+X133)*0.1</f>
        <v>2.4240314000000001</v>
      </c>
      <c r="AB133">
        <v>0.17</v>
      </c>
      <c r="AC133">
        <f>37.6*AE133*(AG133*SIN(AF133)*SIN(AD133)+COS(AF133)*COS(AD133)*SIN(AG133))</f>
        <v>38.33532547217407</v>
      </c>
      <c r="AD133">
        <f>0.409*SIN(0.0172*R133-1.39)</f>
        <v>0.31533641417551389</v>
      </c>
      <c r="AE133">
        <f>1+0.033*COS(0.0172*R133)</f>
        <v>0.97875082119647538</v>
      </c>
      <c r="AF133">
        <f>47.70748439*PI()/180</f>
        <v>0.83265268044929852</v>
      </c>
      <c r="AG133">
        <f>ACOS(-TAN(AF133)*TAN(AD133))</f>
        <v>1.9375715097756692</v>
      </c>
      <c r="AL133" s="6">
        <f>24*AG133/PI()</f>
        <v>14.80195600199157</v>
      </c>
      <c r="AS133" s="6">
        <f>IF(O133=2015,$AQ$2,IF(O133=2016,$AQ$14,IF(O133=2017,$AQ$26,IF(O133=2018,$AQ$38,IF(O133=2019,$AQ$50,$AQ$62)))))</f>
        <v>48.779643626707525</v>
      </c>
      <c r="AT133" s="6">
        <f>IF(O133=2015,$AR$2,IF(O133=2016,$AR$14,IF(O133=2017,$AR$26,IF(O133=2018,$AR$38,IF(O133=2019,$AR$50,$AR$62)))))</f>
        <v>1.2614118463797839</v>
      </c>
      <c r="AU133" s="6">
        <f>IF(T133*0.1&lt;0,0,IF(T133*0.1&lt;=26,(16*AL133/360)*(T133/AS133)^AT133,(AL133/360)*(-415.85+30.5332*0.1*T133-0.43*0.01*T133*T133)))</f>
        <v>3.2958478800122255</v>
      </c>
    </row>
    <row r="134" spans="1:47">
      <c r="A134">
        <v>2015</v>
      </c>
      <c r="B134">
        <v>2</v>
      </c>
      <c r="C134">
        <v>25</v>
      </c>
      <c r="D134" t="s">
        <v>50</v>
      </c>
      <c r="E134">
        <v>82</v>
      </c>
      <c r="O134">
        <v>2015</v>
      </c>
      <c r="P134">
        <v>5</v>
      </c>
      <c r="Q134">
        <v>13</v>
      </c>
      <c r="R134">
        <f>R133+1</f>
        <v>133</v>
      </c>
      <c r="S134" t="s">
        <v>51</v>
      </c>
      <c r="T134">
        <v>169</v>
      </c>
      <c r="U134" t="s">
        <v>50</v>
      </c>
      <c r="V134">
        <v>240</v>
      </c>
      <c r="W134" t="s">
        <v>52</v>
      </c>
      <c r="X134">
        <v>76</v>
      </c>
      <c r="Y134">
        <f>0.0135*AB134*(AC134/AA134)*((0.1*(V134-X134))^0.5)*(17.8+0.5*0.1*(X134+V134))</f>
        <v>4.9561399507005088</v>
      </c>
      <c r="Z134">
        <f>IF(Y134&lt;0,0,Y134)</f>
        <v>4.9561399507005088</v>
      </c>
      <c r="AA134">
        <f>2.501-0.002361*(V134+X134)*0.1</f>
        <v>2.4263924000000001</v>
      </c>
      <c r="AB134">
        <v>0.17</v>
      </c>
      <c r="AC134">
        <f>37.6*AE134*(AG134*SIN(AF134)*SIN(AD134)+COS(AF134)*COS(AD134)*SIN(AG134))</f>
        <v>38.508863988773633</v>
      </c>
      <c r="AD134">
        <f>0.409*SIN(0.0172*R134-1.39)</f>
        <v>0.31976961158256095</v>
      </c>
      <c r="AE134">
        <f>1+0.033*COS(0.0172*R134)</f>
        <v>0.97831971639811954</v>
      </c>
      <c r="AF134">
        <f>47.70748439*PI()/180</f>
        <v>0.83265268044929852</v>
      </c>
      <c r="AG134">
        <f>ACOS(-TAN(AF134)*TAN(AD134))</f>
        <v>1.9433624810620396</v>
      </c>
      <c r="AL134" s="6">
        <f>24*AG134/PI()</f>
        <v>14.846195763856965</v>
      </c>
      <c r="AS134" s="6">
        <f>IF(O134=2015,$AQ$2,IF(O134=2016,$AQ$14,IF(O134=2017,$AQ$26,IF(O134=2018,$AQ$38,IF(O134=2019,$AQ$50,$AQ$62)))))</f>
        <v>48.779643626707525</v>
      </c>
      <c r="AT134" s="6">
        <f>IF(O134=2015,$AR$2,IF(O134=2016,$AR$14,IF(O134=2017,$AR$26,IF(O134=2018,$AR$38,IF(O134=2019,$AR$50,$AR$62)))))</f>
        <v>1.2614118463797839</v>
      </c>
      <c r="AU134" s="6">
        <f>IF(T134*0.1&lt;0,0,IF(T134*0.1&lt;=26,(16*AL134/360)*(T134/AS134)^AT134,(AL134/360)*(-415.85+30.5332*0.1*T134-0.43*0.01*T134*T134)))</f>
        <v>3.1633784203475939</v>
      </c>
    </row>
    <row r="135" spans="1:47">
      <c r="A135">
        <v>2015</v>
      </c>
      <c r="B135">
        <v>2</v>
      </c>
      <c r="C135">
        <v>28</v>
      </c>
      <c r="D135" t="s">
        <v>50</v>
      </c>
      <c r="E135">
        <v>56</v>
      </c>
      <c r="O135">
        <v>2015</v>
      </c>
      <c r="P135">
        <v>5</v>
      </c>
      <c r="Q135">
        <v>14</v>
      </c>
      <c r="R135">
        <f>R134+1</f>
        <v>134</v>
      </c>
      <c r="S135" t="s">
        <v>51</v>
      </c>
      <c r="T135">
        <v>182</v>
      </c>
      <c r="U135" t="s">
        <v>50</v>
      </c>
      <c r="V135">
        <v>240</v>
      </c>
      <c r="W135" t="s">
        <v>52</v>
      </c>
      <c r="X135">
        <v>128</v>
      </c>
      <c r="Y135">
        <f>0.0135*AB135*(AC135/AA135)*((0.1*(V135-X135))^0.5)*(17.8+0.5*0.1*(X135+V135))</f>
        <v>4.4546221806735531</v>
      </c>
      <c r="Z135">
        <f>IF(Y135&lt;0,0,Y135)</f>
        <v>4.4546221806735531</v>
      </c>
      <c r="AA135">
        <f>2.501-0.002361*(V135+X135)*0.1</f>
        <v>2.4141151999999999</v>
      </c>
      <c r="AB135">
        <v>0.17</v>
      </c>
      <c r="AC135">
        <f>37.6*AE135*(AG135*SIN(AF135)*SIN(AD135)+COS(AF135)*COS(AD135)*SIN(AG135))</f>
        <v>38.678408329846768</v>
      </c>
      <c r="AD135">
        <f>0.409*SIN(0.0172*R135-1.39)</f>
        <v>0.32410821067991574</v>
      </c>
      <c r="AE135">
        <f>1+0.033*COS(0.0172*R135)</f>
        <v>0.97789502533674211</v>
      </c>
      <c r="AF135">
        <f>47.70748439*PI()/180</f>
        <v>0.83265268044929852</v>
      </c>
      <c r="AG135">
        <f>ACOS(-TAN(AF135)*TAN(AD135))</f>
        <v>1.9490591373184603</v>
      </c>
      <c r="AL135" s="6">
        <f>24*AG135/PI()</f>
        <v>14.88971501196759</v>
      </c>
      <c r="AS135" s="6">
        <f>IF(O135=2015,$AQ$2,IF(O135=2016,$AQ$14,IF(O135=2017,$AQ$26,IF(O135=2018,$AQ$38,IF(O135=2019,$AQ$50,$AQ$62)))))</f>
        <v>48.779643626707525</v>
      </c>
      <c r="AT135" s="6">
        <f>IF(O135=2015,$AR$2,IF(O135=2016,$AR$14,IF(O135=2017,$AR$26,IF(O135=2018,$AR$38,IF(O135=2019,$AR$50,$AR$62)))))</f>
        <v>1.2614118463797839</v>
      </c>
      <c r="AU135" s="6">
        <f>IF(T135*0.1&lt;0,0,IF(T135*0.1&lt;=26,(16*AL135/360)*(T135/AS135)^AT135,(AL135/360)*(-415.85+30.5332*0.1*T135-0.43*0.01*T135*T135)))</f>
        <v>3.4835375084395159</v>
      </c>
    </row>
    <row r="136" spans="1:47">
      <c r="A136">
        <v>2015</v>
      </c>
      <c r="B136">
        <v>2</v>
      </c>
      <c r="C136">
        <v>2</v>
      </c>
      <c r="D136" t="s">
        <v>52</v>
      </c>
      <c r="E136">
        <v>-7</v>
      </c>
      <c r="O136">
        <v>2015</v>
      </c>
      <c r="P136">
        <v>5</v>
      </c>
      <c r="Q136">
        <v>15</v>
      </c>
      <c r="R136">
        <f>R135+1</f>
        <v>135</v>
      </c>
      <c r="S136" t="s">
        <v>51</v>
      </c>
      <c r="T136">
        <v>139</v>
      </c>
      <c r="U136" t="s">
        <v>50</v>
      </c>
      <c r="V136">
        <v>173</v>
      </c>
      <c r="W136" t="s">
        <v>52</v>
      </c>
      <c r="X136">
        <v>75</v>
      </c>
      <c r="Y136">
        <f>0.0135*AB136*(AC136/AA136)*((0.1*(V136-X136))^0.5)*(17.8+0.5*0.1*(X136+V136))</f>
        <v>3.450647008144839</v>
      </c>
      <c r="Z136">
        <f>IF(Y136&lt;0,0,Y136)</f>
        <v>3.450647008144839</v>
      </c>
      <c r="AA136">
        <f>2.501-0.002361*(V136+X136)*0.1</f>
        <v>2.4424471999999997</v>
      </c>
      <c r="AB136">
        <v>0.17</v>
      </c>
      <c r="AC136">
        <f>37.6*AE136*(AG136*SIN(AF136)*SIN(AD136)+COS(AF136)*COS(AD136)*SIN(AG136))</f>
        <v>38.843919712521874</v>
      </c>
      <c r="AD136">
        <f>0.409*SIN(0.0172*R136-1.39)</f>
        <v>0.32835092796806409</v>
      </c>
      <c r="AE136">
        <f>1+0.033*COS(0.0172*R136)</f>
        <v>0.97747687364984925</v>
      </c>
      <c r="AF136">
        <f>47.70748439*PI()/180</f>
        <v>0.83265268044929852</v>
      </c>
      <c r="AG136">
        <f>ACOS(-TAN(AF136)*TAN(AD136))</f>
        <v>1.9546585335118412</v>
      </c>
      <c r="AL136" s="6">
        <f>24*AG136/PI()</f>
        <v>14.932491247927905</v>
      </c>
      <c r="AS136" s="6">
        <f>IF(O136=2015,$AQ$2,IF(O136=2016,$AQ$14,IF(O136=2017,$AQ$26,IF(O136=2018,$AQ$38,IF(O136=2019,$AQ$50,$AQ$62)))))</f>
        <v>48.779643626707525</v>
      </c>
      <c r="AT136" s="6">
        <f>IF(O136=2015,$AR$2,IF(O136=2016,$AR$14,IF(O136=2017,$AR$26,IF(O136=2018,$AR$38,IF(O136=2019,$AR$50,$AR$62)))))</f>
        <v>1.2614118463797839</v>
      </c>
      <c r="AU136" s="6">
        <f>IF(T136*0.1&lt;0,0,IF(T136*0.1&lt;=26,(16*AL136/360)*(T136/AS136)^AT136,(AL136/360)*(-415.85+30.5332*0.1*T136-0.43*0.01*T136*T136)))</f>
        <v>2.4866222081665219</v>
      </c>
    </row>
    <row r="137" spans="1:47">
      <c r="A137">
        <v>2015</v>
      </c>
      <c r="B137">
        <v>2</v>
      </c>
      <c r="C137">
        <v>4</v>
      </c>
      <c r="D137" t="s">
        <v>52</v>
      </c>
      <c r="E137">
        <v>-38</v>
      </c>
      <c r="O137">
        <v>2015</v>
      </c>
      <c r="P137">
        <v>5</v>
      </c>
      <c r="Q137">
        <v>16</v>
      </c>
      <c r="R137">
        <f>R136+1</f>
        <v>136</v>
      </c>
      <c r="S137" t="s">
        <v>51</v>
      </c>
      <c r="T137">
        <v>136</v>
      </c>
      <c r="U137" t="s">
        <v>50</v>
      </c>
      <c r="V137">
        <v>198</v>
      </c>
      <c r="W137" t="s">
        <v>52</v>
      </c>
      <c r="X137">
        <v>75</v>
      </c>
      <c r="Y137">
        <f>0.0135*AB137*(AC137/AA137)*((0.1*(V137-X137))^0.5)*(17.8+0.5*0.1*(X137+V137))</f>
        <v>4.0523393597356154</v>
      </c>
      <c r="Z137">
        <f>IF(Y137&lt;0,0,Y137)</f>
        <v>4.0523393597356154</v>
      </c>
      <c r="AA137">
        <f>2.501-0.002361*(V137+X137)*0.1</f>
        <v>2.4365446999999998</v>
      </c>
      <c r="AB137">
        <v>0.17</v>
      </c>
      <c r="AC137">
        <f>37.6*AE137*(AG137*SIN(AF137)*SIN(AD137)+COS(AF137)*COS(AD137)*SIN(AG137))</f>
        <v>39.005360457135346</v>
      </c>
      <c r="AD137">
        <f>0.409*SIN(0.0172*R137-1.39)</f>
        <v>0.33249650831246724</v>
      </c>
      <c r="AE137">
        <f>1+0.033*COS(0.0172*R137)</f>
        <v>0.97706538504038642</v>
      </c>
      <c r="AF137">
        <f>47.70748439*PI()/180</f>
        <v>0.83265268044929852</v>
      </c>
      <c r="AG137">
        <f>ACOS(-TAN(AF137)*TAN(AD137))</f>
        <v>1.9601576982788971</v>
      </c>
      <c r="AL137" s="6">
        <f>24*AG137/PI()</f>
        <v>14.974501772194486</v>
      </c>
      <c r="AS137" s="6">
        <f>IF(O137=2015,$AQ$2,IF(O137=2016,$AQ$14,IF(O137=2017,$AQ$26,IF(O137=2018,$AQ$38,IF(O137=2019,$AQ$50,$AQ$62)))))</f>
        <v>48.779643626707525</v>
      </c>
      <c r="AT137" s="6">
        <f>IF(O137=2015,$AR$2,IF(O137=2016,$AR$14,IF(O137=2017,$AR$26,IF(O137=2018,$AR$38,IF(O137=2019,$AR$50,$AR$62)))))</f>
        <v>1.2614118463797839</v>
      </c>
      <c r="AU137" s="6">
        <f>IF(T137*0.1&lt;0,0,IF(T137*0.1&lt;=26,(16*AL137/360)*(T137/AS137)^AT137,(AL137/360)*(-415.85+30.5332*0.1*T137-0.43*0.01*T137*T137)))</f>
        <v>2.4259224773094017</v>
      </c>
    </row>
    <row r="138" spans="1:47">
      <c r="A138">
        <v>2015</v>
      </c>
      <c r="B138">
        <v>2</v>
      </c>
      <c r="C138">
        <v>5</v>
      </c>
      <c r="D138" t="s">
        <v>52</v>
      </c>
      <c r="E138">
        <v>0</v>
      </c>
      <c r="O138">
        <v>2015</v>
      </c>
      <c r="P138">
        <v>5</v>
      </c>
      <c r="Q138">
        <v>17</v>
      </c>
      <c r="R138">
        <f>R137+1</f>
        <v>137</v>
      </c>
      <c r="S138" t="s">
        <v>51</v>
      </c>
      <c r="T138">
        <v>148</v>
      </c>
      <c r="U138" t="s">
        <v>50</v>
      </c>
      <c r="V138">
        <v>212</v>
      </c>
      <c r="W138" t="s">
        <v>52</v>
      </c>
      <c r="X138">
        <v>63</v>
      </c>
      <c r="Y138">
        <f>0.0135*AB138*(AC138/AA138)*((0.1*(V138-X138))^0.5)*(17.8+0.5*0.1*(X138+V138))</f>
        <v>4.4932184902803938</v>
      </c>
      <c r="Z138">
        <f>IF(Y138&lt;0,0,Y138)</f>
        <v>4.4932184902803938</v>
      </c>
      <c r="AA138">
        <f>2.501-0.002361*(V138+X138)*0.1</f>
        <v>2.4360724999999999</v>
      </c>
      <c r="AB138">
        <v>0.17</v>
      </c>
      <c r="AC138">
        <f>37.6*AE138*(AG138*SIN(AF138)*SIN(AD138)+COS(AF138)*COS(AD138)*SIN(AG138))</f>
        <v>39.162693971732416</v>
      </c>
      <c r="AD138">
        <f>0.409*SIN(0.0172*R138-1.39)</f>
        <v>0.33654372531487126</v>
      </c>
      <c r="AE138">
        <f>1+0.033*COS(0.0172*R138)</f>
        <v>0.97666068124014249</v>
      </c>
      <c r="AF138">
        <f>47.70748439*PI()/180</f>
        <v>0.83265268044929852</v>
      </c>
      <c r="AG138">
        <f>ACOS(-TAN(AF138)*TAN(AD138))</f>
        <v>1.9655536376311229</v>
      </c>
      <c r="AL138" s="6">
        <f>24*AG138/PI()</f>
        <v>15.015723712379964</v>
      </c>
      <c r="AS138" s="6">
        <f>IF(O138=2015,$AQ$2,IF(O138=2016,$AQ$14,IF(O138=2017,$AQ$26,IF(O138=2018,$AQ$38,IF(O138=2019,$AQ$50,$AQ$62)))))</f>
        <v>48.779643626707525</v>
      </c>
      <c r="AT138" s="6">
        <f>IF(O138=2015,$AR$2,IF(O138=2016,$AR$14,IF(O138=2017,$AR$26,IF(O138=2018,$AR$38,IF(O138=2019,$AR$50,$AR$62)))))</f>
        <v>1.2614118463797839</v>
      </c>
      <c r="AU138" s="6">
        <f>IF(T138*0.1&lt;0,0,IF(T138*0.1&lt;=26,(16*AL138/360)*(T138/AS138)^AT138,(AL138/360)*(-415.85+30.5332*0.1*T138-0.43*0.01*T138*T138)))</f>
        <v>2.7064087533194354</v>
      </c>
    </row>
    <row r="139" spans="1:47">
      <c r="A139">
        <v>2015</v>
      </c>
      <c r="B139">
        <v>2</v>
      </c>
      <c r="C139">
        <v>7</v>
      </c>
      <c r="D139" t="s">
        <v>52</v>
      </c>
      <c r="E139">
        <v>-69</v>
      </c>
      <c r="O139">
        <v>2015</v>
      </c>
      <c r="P139">
        <v>5</v>
      </c>
      <c r="Q139">
        <v>18</v>
      </c>
      <c r="R139">
        <f>R138+1</f>
        <v>138</v>
      </c>
      <c r="S139" t="s">
        <v>51</v>
      </c>
      <c r="T139">
        <v>141</v>
      </c>
      <c r="U139" t="s">
        <v>50</v>
      </c>
      <c r="V139">
        <v>198</v>
      </c>
      <c r="W139" t="s">
        <v>52</v>
      </c>
      <c r="X139">
        <v>64</v>
      </c>
      <c r="Y139">
        <f>0.0135*AB139*(AC139/AA139)*((0.1*(V139-X139))^0.5)*(17.8+0.5*0.1*(X139+V139))</f>
        <v>4.1843169417951618</v>
      </c>
      <c r="Z139">
        <f>IF(Y139&lt;0,0,Y139)</f>
        <v>4.1843169417951618</v>
      </c>
      <c r="AA139">
        <f>2.501-0.002361*(V139+X139)*0.1</f>
        <v>2.4391417999999998</v>
      </c>
      <c r="AB139">
        <v>0.17</v>
      </c>
      <c r="AC139">
        <f>37.6*AE139*(AG139*SIN(AF139)*SIN(AD139)+COS(AF139)*COS(AD139)*SIN(AG139))</f>
        <v>39.315884737806876</v>
      </c>
      <c r="AD139">
        <f>0.409*SIN(0.0172*R139-1.39)</f>
        <v>0.34049138167611631</v>
      </c>
      <c r="AE139">
        <f>1+0.033*COS(0.0172*R139)</f>
        <v>0.97626288197373823</v>
      </c>
      <c r="AF139">
        <f>47.70748439*PI()/180</f>
        <v>0.83265268044929852</v>
      </c>
      <c r="AG139">
        <f>ACOS(-TAN(AF139)*TAN(AD139))</f>
        <v>1.9708433389240132</v>
      </c>
      <c r="AL139" s="6">
        <f>24*AG139/PI()</f>
        <v>15.056134053575633</v>
      </c>
      <c r="AS139" s="6">
        <f>IF(O139=2015,$AQ$2,IF(O139=2016,$AQ$14,IF(O139=2017,$AQ$26,IF(O139=2018,$AQ$38,IF(O139=2019,$AQ$50,$AQ$62)))))</f>
        <v>48.779643626707525</v>
      </c>
      <c r="AT139" s="6">
        <f>IF(O139=2015,$AR$2,IF(O139=2016,$AR$14,IF(O139=2017,$AR$26,IF(O139=2018,$AR$38,IF(O139=2019,$AR$50,$AR$62)))))</f>
        <v>1.2614118463797839</v>
      </c>
      <c r="AU139" s="6">
        <f>IF(T139*0.1&lt;0,0,IF(T139*0.1&lt;=26,(16*AL139/360)*(T139/AS139)^AT139,(AL139/360)*(-415.85+30.5332*0.1*T139-0.43*0.01*T139*T139)))</f>
        <v>2.5528024336215491</v>
      </c>
    </row>
    <row r="140" spans="1:47">
      <c r="A140">
        <v>2015</v>
      </c>
      <c r="B140">
        <v>2</v>
      </c>
      <c r="C140">
        <v>8</v>
      </c>
      <c r="D140" t="s">
        <v>52</v>
      </c>
      <c r="E140">
        <v>-24</v>
      </c>
      <c r="O140">
        <v>2015</v>
      </c>
      <c r="P140">
        <v>5</v>
      </c>
      <c r="Q140">
        <v>19</v>
      </c>
      <c r="R140">
        <f>R139+1</f>
        <v>139</v>
      </c>
      <c r="S140" t="s">
        <v>51</v>
      </c>
      <c r="T140">
        <v>158</v>
      </c>
      <c r="U140" t="s">
        <v>50</v>
      </c>
      <c r="V140">
        <v>227</v>
      </c>
      <c r="W140" t="s">
        <v>52</v>
      </c>
      <c r="X140">
        <v>64</v>
      </c>
      <c r="Y140">
        <f>0.0135*AB140*(AC140/AA140)*((0.1*(V140-X140))^0.5)*(17.8+0.5*0.1*(X140+V140))</f>
        <v>4.8634620998794897</v>
      </c>
      <c r="Z140">
        <f>IF(Y140&lt;0,0,Y140)</f>
        <v>4.8634620998794897</v>
      </c>
      <c r="AA140">
        <f>2.501-0.002361*(V140+X140)*0.1</f>
        <v>2.4322949</v>
      </c>
      <c r="AB140">
        <v>0.17</v>
      </c>
      <c r="AC140">
        <f>37.6*AE140*(AG140*SIN(AF140)*SIN(AD140)+COS(AF140)*COS(AD140)*SIN(AG140))</f>
        <v>39.464898297357102</v>
      </c>
      <c r="AD140">
        <f>0.409*SIN(0.0172*R140-1.39)</f>
        <v>0.34433830955033584</v>
      </c>
      <c r="AE140">
        <f>1+0.033*COS(0.0172*R140)</f>
        <v>0.97587210492320731</v>
      </c>
      <c r="AF140">
        <f>47.70748439*PI()/180</f>
        <v>0.83265268044929852</v>
      </c>
      <c r="AG140">
        <f>ACOS(-TAN(AF140)*TAN(AD140))</f>
        <v>1.976023775089335</v>
      </c>
      <c r="AL140" s="6">
        <f>24*AG140/PI()</f>
        <v>15.095709670683616</v>
      </c>
      <c r="AS140" s="6">
        <f>IF(O140=2015,$AQ$2,IF(O140=2016,$AQ$14,IF(O140=2017,$AQ$26,IF(O140=2018,$AQ$38,IF(O140=2019,$AQ$50,$AQ$62)))))</f>
        <v>48.779643626707525</v>
      </c>
      <c r="AT140" s="6">
        <f>IF(O140=2015,$AR$2,IF(O140=2016,$AR$14,IF(O140=2017,$AR$26,IF(O140=2018,$AR$38,IF(O140=2019,$AR$50,$AR$62)))))</f>
        <v>1.2614118463797839</v>
      </c>
      <c r="AU140" s="6">
        <f>IF(T140*0.1&lt;0,0,IF(T140*0.1&lt;=26,(16*AL140/360)*(T140/AS140)^AT140,(AL140/360)*(-415.85+30.5332*0.1*T140-0.43*0.01*T140*T140)))</f>
        <v>2.9547375636870945</v>
      </c>
    </row>
    <row r="141" spans="1:47">
      <c r="A141">
        <v>2015</v>
      </c>
      <c r="B141">
        <v>2</v>
      </c>
      <c r="C141">
        <v>11</v>
      </c>
      <c r="D141" t="s">
        <v>52</v>
      </c>
      <c r="E141">
        <v>-80</v>
      </c>
      <c r="O141">
        <v>2015</v>
      </c>
      <c r="P141">
        <v>5</v>
      </c>
      <c r="Q141">
        <v>20</v>
      </c>
      <c r="R141">
        <f>R140+1</f>
        <v>140</v>
      </c>
      <c r="S141" t="s">
        <v>51</v>
      </c>
      <c r="T141">
        <v>201</v>
      </c>
      <c r="U141" t="s">
        <v>50</v>
      </c>
      <c r="V141">
        <v>266</v>
      </c>
      <c r="W141" t="s">
        <v>52</v>
      </c>
      <c r="X141">
        <v>108</v>
      </c>
      <c r="Y141">
        <f>0.0135*AB141*(AC141/AA141)*((0.1*(V141-X141))^0.5)*(17.8+0.5*0.1*(X141+V141))</f>
        <v>5.4664149105204158</v>
      </c>
      <c r="Z141">
        <f>IF(Y141&lt;0,0,Y141)</f>
        <v>5.4664149105204158</v>
      </c>
      <c r="AA141">
        <f>2.501-0.002361*(V141+X141)*0.1</f>
        <v>2.4126985999999997</v>
      </c>
      <c r="AB141">
        <v>0.17</v>
      </c>
      <c r="AC141">
        <f>37.6*AE141*(AG141*SIN(AF141)*SIN(AD141)+COS(AF141)*COS(AD141)*SIN(AG141))</f>
        <v>39.609701241323549</v>
      </c>
      <c r="AD141">
        <f>0.409*SIN(0.0172*R141-1.39)</f>
        <v>0.34808337089044478</v>
      </c>
      <c r="AE141">
        <f>1+0.033*COS(0.0172*R141)</f>
        <v>0.97548846569318226</v>
      </c>
      <c r="AF141">
        <f>47.70748439*PI()/180</f>
        <v>0.83265268044929852</v>
      </c>
      <c r="AG141">
        <f>ACOS(-TAN(AF141)*TAN(AD141))</f>
        <v>1.9810919091277355</v>
      </c>
      <c r="AL141" s="6">
        <f>24*AG141/PI()</f>
        <v>15.134427362737872</v>
      </c>
      <c r="AS141" s="6">
        <f>IF(O141=2015,$AQ$2,IF(O141=2016,$AQ$14,IF(O141=2017,$AQ$26,IF(O141=2018,$AQ$38,IF(O141=2019,$AQ$50,$AQ$62)))))</f>
        <v>48.779643626707525</v>
      </c>
      <c r="AT141" s="6">
        <f>IF(O141=2015,$AR$2,IF(O141=2016,$AR$14,IF(O141=2017,$AR$26,IF(O141=2018,$AR$38,IF(O141=2019,$AR$50,$AR$62)))))</f>
        <v>1.2614118463797839</v>
      </c>
      <c r="AU141" s="6">
        <f>IF(T141*0.1&lt;0,0,IF(T141*0.1&lt;=26,(16*AL141/360)*(T141/AS141)^AT141,(AL141/360)*(-415.85+30.5332*0.1*T141-0.43*0.01*T141*T141)))</f>
        <v>4.0132671277301126</v>
      </c>
    </row>
    <row r="142" spans="1:47">
      <c r="A142">
        <v>2015</v>
      </c>
      <c r="B142">
        <v>2</v>
      </c>
      <c r="C142">
        <v>12</v>
      </c>
      <c r="D142" t="s">
        <v>52</v>
      </c>
      <c r="E142">
        <v>-67</v>
      </c>
      <c r="O142">
        <v>2015</v>
      </c>
      <c r="P142">
        <v>5</v>
      </c>
      <c r="Q142">
        <v>21</v>
      </c>
      <c r="R142">
        <f>R141+1</f>
        <v>141</v>
      </c>
      <c r="S142" t="s">
        <v>51</v>
      </c>
      <c r="T142">
        <v>206</v>
      </c>
      <c r="U142" t="s">
        <v>50</v>
      </c>
      <c r="V142">
        <v>275</v>
      </c>
      <c r="W142" t="s">
        <v>52</v>
      </c>
      <c r="X142">
        <v>130</v>
      </c>
      <c r="Y142">
        <f>0.0135*AB142*(AC142/AA142)*((0.1*(V142-X142))^0.5)*(17.8+0.5*0.1*(X142+V142))</f>
        <v>5.4951269934622413</v>
      </c>
      <c r="Z142">
        <f>IF(Y142&lt;0,0,Y142)</f>
        <v>5.4951269934622413</v>
      </c>
      <c r="AA142">
        <f>2.501-0.002361*(V142+X142)*0.1</f>
        <v>2.4053795</v>
      </c>
      <c r="AB142">
        <v>0.17</v>
      </c>
      <c r="AC142">
        <f>37.6*AE142*(AG142*SIN(AF142)*SIN(AD142)+COS(AF142)*COS(AD142)*SIN(AG142))</f>
        <v>39.750261199460759</v>
      </c>
      <c r="AD142">
        <f>0.409*SIN(0.0172*R142-1.39)</f>
        <v>0.3517254577848104</v>
      </c>
      <c r="AE142">
        <f>1+0.033*COS(0.0172*R142)</f>
        <v>0.97511207777669484</v>
      </c>
      <c r="AF142">
        <f>47.70748439*PI()/180</f>
        <v>0.83265268044929852</v>
      </c>
      <c r="AG142">
        <f>ACOS(-TAN(AF142)*TAN(AD142))</f>
        <v>1.9860446988573126</v>
      </c>
      <c r="AL142" s="6">
        <f>24*AG142/PI()</f>
        <v>15.172263889180607</v>
      </c>
      <c r="AS142" s="6">
        <f>IF(O142=2015,$AQ$2,IF(O142=2016,$AQ$14,IF(O142=2017,$AQ$26,IF(O142=2018,$AQ$38,IF(O142=2019,$AQ$50,$AQ$62)))))</f>
        <v>48.779643626707525</v>
      </c>
      <c r="AT142" s="6">
        <f>IF(O142=2015,$AR$2,IF(O142=2016,$AR$14,IF(O142=2017,$AR$26,IF(O142=2018,$AR$38,IF(O142=2019,$AR$50,$AR$62)))))</f>
        <v>1.2614118463797839</v>
      </c>
      <c r="AU142" s="6">
        <f>IF(T142*0.1&lt;0,0,IF(T142*0.1&lt;=26,(16*AL142/360)*(T142/AS142)^AT142,(AL142/360)*(-415.85+30.5332*0.1*T142-0.43*0.01*T142*T142)))</f>
        <v>4.1499531474894393</v>
      </c>
    </row>
    <row r="143" spans="1:47">
      <c r="A143">
        <v>2015</v>
      </c>
      <c r="B143">
        <v>2</v>
      </c>
      <c r="C143">
        <v>13</v>
      </c>
      <c r="D143" t="s">
        <v>52</v>
      </c>
      <c r="E143">
        <v>-88</v>
      </c>
      <c r="O143">
        <v>2015</v>
      </c>
      <c r="P143">
        <v>5</v>
      </c>
      <c r="Q143">
        <v>22</v>
      </c>
      <c r="R143">
        <f>R142+1</f>
        <v>142</v>
      </c>
      <c r="S143" t="s">
        <v>51</v>
      </c>
      <c r="T143">
        <v>209</v>
      </c>
      <c r="U143" t="s">
        <v>50</v>
      </c>
      <c r="V143">
        <v>278</v>
      </c>
      <c r="W143" t="s">
        <v>52</v>
      </c>
      <c r="X143">
        <v>127</v>
      </c>
      <c r="Y143">
        <f>0.0135*AB143*(AC143/AA143)*((0.1*(V143-X143))^0.5)*(17.8+0.5*0.1*(X143+V143))</f>
        <v>5.6268930195511704</v>
      </c>
      <c r="Z143">
        <f>IF(Y143&lt;0,0,Y143)</f>
        <v>5.6268930195511704</v>
      </c>
      <c r="AA143">
        <f>2.501-0.002361*(V143+X143)*0.1</f>
        <v>2.4053795</v>
      </c>
      <c r="AB143">
        <v>0.17</v>
      </c>
      <c r="AC143">
        <f>37.6*AE143*(AG143*SIN(AF143)*SIN(AD143)+COS(AF143)*COS(AD143)*SIN(AG143))</f>
        <v>39.88654683168398</v>
      </c>
      <c r="AD143">
        <f>0.409*SIN(0.0172*R143-1.39)</f>
        <v>0.35526349278500907</v>
      </c>
      <c r="AE143">
        <f>1+0.033*COS(0.0172*R143)</f>
        <v>0.97474305252160098</v>
      </c>
      <c r="AF143">
        <f>47.70748439*PI()/180</f>
        <v>0.83265268044929852</v>
      </c>
      <c r="AG143">
        <f>ACOS(-TAN(AF143)*TAN(AD143))</f>
        <v>1.9908791019120311</v>
      </c>
      <c r="AL143" s="6">
        <f>24*AG143/PI()</f>
        <v>15.209196008047345</v>
      </c>
      <c r="AS143" s="6">
        <f>IF(O143=2015,$AQ$2,IF(O143=2016,$AQ$14,IF(O143=2017,$AQ$26,IF(O143=2018,$AQ$38,IF(O143=2019,$AQ$50,$AQ$62)))))</f>
        <v>48.779643626707525</v>
      </c>
      <c r="AT143" s="6">
        <f>IF(O143=2015,$AR$2,IF(O143=2016,$AR$14,IF(O143=2017,$AR$26,IF(O143=2018,$AR$38,IF(O143=2019,$AR$50,$AR$62)))))</f>
        <v>1.2614118463797839</v>
      </c>
      <c r="AU143" s="6">
        <f>IF(T143*0.1&lt;0,0,IF(T143*0.1&lt;=26,(16*AL143/360)*(T143/AS143)^AT143,(AL143/360)*(-415.85+30.5332*0.1*T143-0.43*0.01*T143*T143)))</f>
        <v>4.2366203765661483</v>
      </c>
    </row>
    <row r="144" spans="1:47">
      <c r="A144">
        <v>2015</v>
      </c>
      <c r="B144">
        <v>2</v>
      </c>
      <c r="C144">
        <v>14</v>
      </c>
      <c r="D144" t="s">
        <v>52</v>
      </c>
      <c r="E144">
        <v>-47</v>
      </c>
      <c r="O144">
        <v>2015</v>
      </c>
      <c r="P144">
        <v>5</v>
      </c>
      <c r="Q144">
        <v>23</v>
      </c>
      <c r="R144">
        <f>R143+1</f>
        <v>143</v>
      </c>
      <c r="S144" t="s">
        <v>51</v>
      </c>
      <c r="T144">
        <v>213</v>
      </c>
      <c r="U144" t="s">
        <v>50</v>
      </c>
      <c r="V144">
        <v>283</v>
      </c>
      <c r="W144" t="s">
        <v>52</v>
      </c>
      <c r="X144">
        <v>142</v>
      </c>
      <c r="Y144">
        <f>0.0135*AB144*(AC144/AA144)*((0.1*(V144-X144))^0.5)*(17.8+0.5*0.1*(X144+V144))</f>
        <v>5.6097587987527229</v>
      </c>
      <c r="Z144">
        <f>IF(Y144&lt;0,0,Y144)</f>
        <v>5.6097587987527229</v>
      </c>
      <c r="AA144">
        <f>2.501-0.002361*(V144+X144)*0.1</f>
        <v>2.4006574999999999</v>
      </c>
      <c r="AB144">
        <v>0.17</v>
      </c>
      <c r="AC144">
        <f>37.6*AE144*(AG144*SIN(AF144)*SIN(AD144)+COS(AF144)*COS(AD144)*SIN(AG144))</f>
        <v>40.018527820917207</v>
      </c>
      <c r="AD144">
        <f>0.409*SIN(0.0172*R144-1.39)</f>
        <v>0.35869642922457018</v>
      </c>
      <c r="AE144">
        <f>1+0.033*COS(0.0172*R144)</f>
        <v>0.97438149909764105</v>
      </c>
      <c r="AF144">
        <f>47.70748439*PI()/180</f>
        <v>0.83265268044929852</v>
      </c>
      <c r="AG144">
        <f>ACOS(-TAN(AF144)*TAN(AD144))</f>
        <v>1.9955920809820027</v>
      </c>
      <c r="AL144" s="6">
        <f>24*AG144/PI()</f>
        <v>15.245200515999727</v>
      </c>
      <c r="AS144" s="6">
        <f>IF(O144=2015,$AQ$2,IF(O144=2016,$AQ$14,IF(O144=2017,$AQ$26,IF(O144=2018,$AQ$38,IF(O144=2019,$AQ$50,$AQ$62)))))</f>
        <v>48.779643626707525</v>
      </c>
      <c r="AT144" s="6">
        <f>IF(O144=2015,$AR$2,IF(O144=2016,$AR$14,IF(O144=2017,$AR$26,IF(O144=2018,$AR$38,IF(O144=2019,$AR$50,$AR$62)))))</f>
        <v>1.2614118463797839</v>
      </c>
      <c r="AU144" s="6">
        <f>IF(T144*0.1&lt;0,0,IF(T144*0.1&lt;=26,(16*AL144/360)*(T144/AS144)^AT144,(AL144/360)*(-415.85+30.5332*0.1*T144-0.43*0.01*T144*T144)))</f>
        <v>4.3494269256893787</v>
      </c>
    </row>
    <row r="145" spans="1:47">
      <c r="A145">
        <v>2015</v>
      </c>
      <c r="B145">
        <v>2</v>
      </c>
      <c r="C145">
        <v>15</v>
      </c>
      <c r="D145" t="s">
        <v>52</v>
      </c>
      <c r="E145">
        <v>-53</v>
      </c>
      <c r="O145">
        <v>2015</v>
      </c>
      <c r="P145">
        <v>5</v>
      </c>
      <c r="Q145">
        <v>24</v>
      </c>
      <c r="R145">
        <f>R144+1</f>
        <v>144</v>
      </c>
      <c r="S145" t="s">
        <v>51</v>
      </c>
      <c r="T145">
        <v>219</v>
      </c>
      <c r="U145" t="s">
        <v>50</v>
      </c>
      <c r="V145">
        <v>289</v>
      </c>
      <c r="W145" t="s">
        <v>52</v>
      </c>
      <c r="X145">
        <v>134</v>
      </c>
      <c r="Y145">
        <f>0.0135*AB145*(AC145/AA145)*((0.1*(V145-X145))^0.5)*(17.8+0.5*0.1*(X145+V145))</f>
        <v>5.8841610822284771</v>
      </c>
      <c r="Z145">
        <f>IF(Y145&lt;0,0,Y145)</f>
        <v>5.8841610822284771</v>
      </c>
      <c r="AA145">
        <f>2.501-0.002361*(V145+X145)*0.1</f>
        <v>2.4011296999999998</v>
      </c>
      <c r="AB145">
        <v>0.17</v>
      </c>
      <c r="AC145">
        <f>37.6*AE145*(AG145*SIN(AF145)*SIN(AD145)+COS(AF145)*COS(AD145)*SIN(AG145))</f>
        <v>40.146174867456217</v>
      </c>
      <c r="AD145">
        <f>0.409*SIN(0.0172*R145-1.39)</f>
        <v>0.36202325152861548</v>
      </c>
      <c r="AE145">
        <f>1+0.033*COS(0.0172*R145)</f>
        <v>0.97402752446414276</v>
      </c>
      <c r="AF145">
        <f>47.70748439*PI()/180</f>
        <v>0.83265268044929852</v>
      </c>
      <c r="AG145">
        <f>ACOS(-TAN(AF145)*TAN(AD145))</f>
        <v>2.0001806092857191</v>
      </c>
      <c r="AL145" s="6">
        <f>24*AG145/PI()</f>
        <v>15.280254290130296</v>
      </c>
      <c r="AS145" s="6">
        <f>IF(O145=2015,$AQ$2,IF(O145=2016,$AQ$14,IF(O145=2017,$AQ$26,IF(O145=2018,$AQ$38,IF(O145=2019,$AQ$50,$AQ$62)))))</f>
        <v>48.779643626707525</v>
      </c>
      <c r="AT145" s="6">
        <f>IF(O145=2015,$AR$2,IF(O145=2016,$AR$14,IF(O145=2017,$AR$26,IF(O145=2018,$AR$38,IF(O145=2019,$AR$50,$AR$62)))))</f>
        <v>1.2614118463797839</v>
      </c>
      <c r="AU145" s="6">
        <f>IF(T145*0.1&lt;0,0,IF(T145*0.1&lt;=26,(16*AL145/360)*(T145/AS145)^AT145,(AL145/360)*(-415.85+30.5332*0.1*T145-0.43*0.01*T145*T145)))</f>
        <v>4.5148964810497834</v>
      </c>
    </row>
    <row r="146" spans="1:47">
      <c r="A146">
        <v>2015</v>
      </c>
      <c r="B146">
        <v>2</v>
      </c>
      <c r="C146">
        <v>17</v>
      </c>
      <c r="D146" t="s">
        <v>52</v>
      </c>
      <c r="E146">
        <v>-130</v>
      </c>
      <c r="O146">
        <v>2015</v>
      </c>
      <c r="P146">
        <v>5</v>
      </c>
      <c r="Q146">
        <v>25</v>
      </c>
      <c r="R146">
        <f>R145+1</f>
        <v>145</v>
      </c>
      <c r="S146" t="s">
        <v>51</v>
      </c>
      <c r="T146">
        <v>225</v>
      </c>
      <c r="U146" t="s">
        <v>50</v>
      </c>
      <c r="V146">
        <v>305</v>
      </c>
      <c r="W146" t="s">
        <v>52</v>
      </c>
      <c r="X146">
        <v>132</v>
      </c>
      <c r="Y146">
        <f>0.0135*AB146*(AC146/AA146)*((0.1*(V146-X146))^0.5)*(17.8+0.5*0.1*(X146+V146))</f>
        <v>6.3563437902109401</v>
      </c>
      <c r="Z146">
        <f>IF(Y146&lt;0,0,Y146)</f>
        <v>6.3563437902109401</v>
      </c>
      <c r="AA146">
        <f>2.501-0.002361*(V146+X146)*0.1</f>
        <v>2.3978242999999999</v>
      </c>
      <c r="AB146">
        <v>0.17</v>
      </c>
      <c r="AC146">
        <f>37.6*AE146*(AG146*SIN(AF146)*SIN(AD146)+COS(AF146)*COS(AD146)*SIN(AG146))</f>
        <v>40.26945968484565</v>
      </c>
      <c r="AD146">
        <f>0.409*SIN(0.0172*R146-1.39)</f>
        <v>0.36524297551429813</v>
      </c>
      <c r="AE146">
        <f>1+0.033*COS(0.0172*R146)</f>
        <v>0.97368123333838019</v>
      </c>
      <c r="AF146">
        <f>47.70748439*PI()/180</f>
        <v>0.83265268044929852</v>
      </c>
      <c r="AG146">
        <f>ACOS(-TAN(AF146)*TAN(AD146))</f>
        <v>2.0046416762622949</v>
      </c>
      <c r="AL146" s="6">
        <f>24*AG146/PI()</f>
        <v>15.314334331448027</v>
      </c>
      <c r="AS146" s="6">
        <f>IF(O146=2015,$AQ$2,IF(O146=2016,$AQ$14,IF(O146=2017,$AQ$26,IF(O146=2018,$AQ$38,IF(O146=2019,$AQ$50,$AQ$62)))))</f>
        <v>48.779643626707525</v>
      </c>
      <c r="AT146" s="6">
        <f>IF(O146=2015,$AR$2,IF(O146=2016,$AR$14,IF(O146=2017,$AR$26,IF(O146=2018,$AR$38,IF(O146=2019,$AR$50,$AR$62)))))</f>
        <v>1.2614118463797839</v>
      </c>
      <c r="AU146" s="6">
        <f>IF(T146*0.1&lt;0,0,IF(T146*0.1&lt;=26,(16*AL146/360)*(T146/AS146)^AT146,(AL146/360)*(-415.85+30.5332*0.1*T146-0.43*0.01*T146*T146)))</f>
        <v>4.6819018001745611</v>
      </c>
    </row>
    <row r="147" spans="1:47">
      <c r="A147">
        <v>2015</v>
      </c>
      <c r="B147">
        <v>2</v>
      </c>
      <c r="C147">
        <v>18</v>
      </c>
      <c r="D147" t="s">
        <v>52</v>
      </c>
      <c r="E147">
        <v>-127</v>
      </c>
      <c r="O147">
        <v>2015</v>
      </c>
      <c r="P147">
        <v>5</v>
      </c>
      <c r="Q147">
        <v>26</v>
      </c>
      <c r="R147">
        <f>R146+1</f>
        <v>146</v>
      </c>
      <c r="S147" t="s">
        <v>51</v>
      </c>
      <c r="T147">
        <v>208</v>
      </c>
      <c r="U147" t="s">
        <v>50</v>
      </c>
      <c r="V147">
        <v>290</v>
      </c>
      <c r="W147" t="s">
        <v>52</v>
      </c>
      <c r="X147">
        <v>159</v>
      </c>
      <c r="Y147">
        <f>0.0135*AB147*(AC147/AA147)*((0.1*(V147-X147))^0.5)*(17.8+0.5*0.1*(X147+V147))</f>
        <v>5.6381481505493474</v>
      </c>
      <c r="Z147">
        <f>IF(Y147&lt;0,0,Y147)</f>
        <v>5.6381481505493474</v>
      </c>
      <c r="AA147">
        <f>2.501-0.002361*(V147+X147)*0.1</f>
        <v>2.3949910999999999</v>
      </c>
      <c r="AB147">
        <v>0.17</v>
      </c>
      <c r="AC147">
        <f>37.6*AE147*(AG147*SIN(AF147)*SIN(AD147)+COS(AF147)*COS(AD147)*SIN(AG147))</f>
        <v>40.388354997256286</v>
      </c>
      <c r="AD147">
        <f>0.409*SIN(0.0172*R147-1.39)</f>
        <v>0.36835464868195683</v>
      </c>
      <c r="AE147">
        <f>1+0.033*COS(0.0172*R147)</f>
        <v>0.97334272816459422</v>
      </c>
      <c r="AF147">
        <f>47.70748439*PI()/180</f>
        <v>0.83265268044929852</v>
      </c>
      <c r="AG147">
        <f>ACOS(-TAN(AF147)*TAN(AD147))</f>
        <v>2.0089722934697125</v>
      </c>
      <c r="AL147" s="6">
        <f>24*AG147/PI()</f>
        <v>15.347417809937594</v>
      </c>
      <c r="AS147" s="6">
        <f>IF(O147=2015,$AQ$2,IF(O147=2016,$AQ$14,IF(O147=2017,$AQ$26,IF(O147=2018,$AQ$38,IF(O147=2019,$AQ$50,$AQ$62)))))</f>
        <v>48.779643626707525</v>
      </c>
      <c r="AT147" s="6">
        <f>IF(O147=2015,$AR$2,IF(O147=2016,$AR$14,IF(O147=2017,$AR$26,IF(O147=2018,$AR$38,IF(O147=2019,$AR$50,$AR$62)))))</f>
        <v>1.2614118463797839</v>
      </c>
      <c r="AU147" s="6">
        <f>IF(T147*0.1&lt;0,0,IF(T147*0.1&lt;=26,(16*AL147/360)*(T147/AS147)^AT147,(AL147/360)*(-415.85+30.5332*0.1*T147-0.43*0.01*T147*T147)))</f>
        <v>4.249336765091309</v>
      </c>
    </row>
    <row r="148" spans="1:47">
      <c r="A148">
        <v>2015</v>
      </c>
      <c r="B148">
        <v>2</v>
      </c>
      <c r="C148">
        <v>19</v>
      </c>
      <c r="D148" t="s">
        <v>52</v>
      </c>
      <c r="E148">
        <v>-119</v>
      </c>
      <c r="O148">
        <v>2015</v>
      </c>
      <c r="P148">
        <v>5</v>
      </c>
      <c r="Q148">
        <v>27</v>
      </c>
      <c r="R148">
        <f>R147+1</f>
        <v>147</v>
      </c>
      <c r="S148" t="s">
        <v>51</v>
      </c>
      <c r="T148">
        <v>193</v>
      </c>
      <c r="U148" t="s">
        <v>50</v>
      </c>
      <c r="V148">
        <v>261</v>
      </c>
      <c r="W148" t="s">
        <v>52</v>
      </c>
      <c r="X148">
        <v>135</v>
      </c>
      <c r="Y148">
        <f>0.0135*AB148*(AC148/AA148)*((0.1*(V148-X148))^0.5)*(17.8+0.5*0.1*(X148+V148))</f>
        <v>5.1531660349763424</v>
      </c>
      <c r="Z148">
        <f>IF(Y148&lt;0,0,Y148)</f>
        <v>5.1531660349763424</v>
      </c>
      <c r="AA148">
        <f>2.501-0.002361*(V148+X148)*0.1</f>
        <v>2.4075044000000001</v>
      </c>
      <c r="AB148">
        <v>0.17</v>
      </c>
      <c r="AC148">
        <f>37.6*AE148*(AG148*SIN(AF148)*SIN(AD148)+COS(AF148)*COS(AD148)*SIN(AG148))</f>
        <v>40.502834538334234</v>
      </c>
      <c r="AD148">
        <f>0.409*SIN(0.0172*R148-1.39)</f>
        <v>0.37135735049689633</v>
      </c>
      <c r="AE148">
        <f>1+0.033*COS(0.0172*R148)</f>
        <v>0.97301210908368663</v>
      </c>
      <c r="AF148">
        <f>47.70748439*PI()/180</f>
        <v>0.83265268044929852</v>
      </c>
      <c r="AG148">
        <f>ACOS(-TAN(AF148)*TAN(AD148))</f>
        <v>2.0131695006729204</v>
      </c>
      <c r="AL148" s="6">
        <f>24*AG148/PI()</f>
        <v>15.379482111069025</v>
      </c>
      <c r="AS148" s="6">
        <f>IF(O148=2015,$AQ$2,IF(O148=2016,$AQ$14,IF(O148=2017,$AQ$26,IF(O148=2018,$AQ$38,IF(O148=2019,$AQ$50,$AQ$62)))))</f>
        <v>48.779643626707525</v>
      </c>
      <c r="AT148" s="6">
        <f>IF(O148=2015,$AR$2,IF(O148=2016,$AR$14,IF(O148=2017,$AR$26,IF(O148=2018,$AR$38,IF(O148=2019,$AR$50,$AR$62)))))</f>
        <v>1.2614118463797839</v>
      </c>
      <c r="AU148" s="6">
        <f>IF(T148*0.1&lt;0,0,IF(T148*0.1&lt;=26,(16*AL148/360)*(T148/AS148)^AT148,(AL148/360)*(-415.85+30.5332*0.1*T148-0.43*0.01*T148*T148)))</f>
        <v>3.8745748899014272</v>
      </c>
    </row>
    <row r="149" spans="1:47">
      <c r="A149">
        <v>2015</v>
      </c>
      <c r="B149">
        <v>2</v>
      </c>
      <c r="C149">
        <v>20</v>
      </c>
      <c r="D149" t="s">
        <v>52</v>
      </c>
      <c r="E149">
        <v>-54</v>
      </c>
      <c r="O149">
        <v>2015</v>
      </c>
      <c r="P149">
        <v>5</v>
      </c>
      <c r="Q149">
        <v>28</v>
      </c>
      <c r="R149">
        <f>R148+1</f>
        <v>148</v>
      </c>
      <c r="S149" t="s">
        <v>51</v>
      </c>
      <c r="T149">
        <v>166</v>
      </c>
      <c r="U149" t="s">
        <v>50</v>
      </c>
      <c r="V149">
        <v>176</v>
      </c>
      <c r="W149" t="s">
        <v>52</v>
      </c>
      <c r="X149">
        <v>87</v>
      </c>
      <c r="Y149">
        <f>0.0135*AB149*(AC149/AA149)*((0.1*(V149-X149))^0.5)*(17.8+0.5*0.1*(X149+V149))</f>
        <v>3.5286375508677543</v>
      </c>
      <c r="Z149">
        <f>IF(Y149&lt;0,0,Y149)</f>
        <v>3.5286375508677543</v>
      </c>
      <c r="AA149">
        <f>2.501-0.002361*(V149+X149)*0.1</f>
        <v>2.4389056999999998</v>
      </c>
      <c r="AB149">
        <v>0.17</v>
      </c>
      <c r="AC149">
        <f>37.6*AE149*(AG149*SIN(AF149)*SIN(AD149)+COS(AF149)*COS(AD149)*SIN(AG149))</f>
        <v>40.612873051479966</v>
      </c>
      <c r="AD149">
        <f>0.409*SIN(0.0172*R149-1.39)</f>
        <v>0.37425019266171144</v>
      </c>
      <c r="AE149">
        <f>1+0.033*COS(0.0172*R149)</f>
        <v>0.97268947390359517</v>
      </c>
      <c r="AF149">
        <f>47.70748439*PI()/180</f>
        <v>0.83265268044929852</v>
      </c>
      <c r="AG149">
        <f>ACOS(-TAN(AF149)*TAN(AD149))</f>
        <v>2.0172303721035041</v>
      </c>
      <c r="AL149" s="6">
        <f>24*AG149/PI()</f>
        <v>15.410504883618051</v>
      </c>
      <c r="AS149" s="6">
        <f>IF(O149=2015,$AQ$2,IF(O149=2016,$AQ$14,IF(O149=2017,$AQ$26,IF(O149=2018,$AQ$38,IF(O149=2019,$AQ$50,$AQ$62)))))</f>
        <v>48.779643626707525</v>
      </c>
      <c r="AT149" s="6">
        <f>IF(O149=2015,$AR$2,IF(O149=2016,$AR$14,IF(O149=2017,$AR$26,IF(O149=2018,$AR$38,IF(O149=2019,$AR$50,$AR$62)))))</f>
        <v>1.2614118463797839</v>
      </c>
      <c r="AU149" s="6">
        <f>IF(T149*0.1&lt;0,0,IF(T149*0.1&lt;=26,(16*AL149/360)*(T149/AS149)^AT149,(AL149/360)*(-415.85+30.5332*0.1*T149-0.43*0.01*T149*T149)))</f>
        <v>3.2102643287878108</v>
      </c>
    </row>
    <row r="150" spans="1:47">
      <c r="A150">
        <v>2015</v>
      </c>
      <c r="B150">
        <v>2</v>
      </c>
      <c r="C150">
        <v>21</v>
      </c>
      <c r="D150" t="s">
        <v>52</v>
      </c>
      <c r="E150">
        <v>-55</v>
      </c>
      <c r="O150">
        <v>2015</v>
      </c>
      <c r="P150">
        <v>5</v>
      </c>
      <c r="Q150">
        <v>29</v>
      </c>
      <c r="R150">
        <f>R149+1</f>
        <v>149</v>
      </c>
      <c r="S150" t="s">
        <v>51</v>
      </c>
      <c r="T150">
        <v>144</v>
      </c>
      <c r="U150" t="s">
        <v>50</v>
      </c>
      <c r="V150">
        <v>156</v>
      </c>
      <c r="W150" t="s">
        <v>52</v>
      </c>
      <c r="X150">
        <v>87</v>
      </c>
      <c r="Y150">
        <f>0.0135*AB150*(AC150/AA150)*((0.1*(V150-X150))^0.5)*(17.8+0.5*0.1*(X150+V150))</f>
        <v>3.0085706926379667</v>
      </c>
      <c r="Z150">
        <f>IF(Y150&lt;0,0,Y150)</f>
        <v>3.0085706926379667</v>
      </c>
      <c r="AA150">
        <f>2.501-0.002361*(V150+X150)*0.1</f>
        <v>2.4436277</v>
      </c>
      <c r="AB150">
        <v>0.17</v>
      </c>
      <c r="AC150">
        <f>37.6*AE150*(AG150*SIN(AF150)*SIN(AD150)+COS(AF150)*COS(AD150)*SIN(AG150))</f>
        <v>40.718446291502147</v>
      </c>
      <c r="AD150">
        <f>0.409*SIN(0.0172*R150-1.39)</f>
        <v>0.37703231937907472</v>
      </c>
      <c r="AE150">
        <f>1+0.033*COS(0.0172*R150)</f>
        <v>0.97237491807035825</v>
      </c>
      <c r="AF150">
        <f>47.70748439*PI()/180</f>
        <v>0.83265268044929852</v>
      </c>
      <c r="AG150">
        <f>ACOS(-TAN(AF150)*TAN(AD150))</f>
        <v>2.0211520228704898</v>
      </c>
      <c r="AL150" s="6">
        <f>24*AG150/PI()</f>
        <v>15.440464088641052</v>
      </c>
      <c r="AS150" s="6">
        <f>IF(O150=2015,$AQ$2,IF(O150=2016,$AQ$14,IF(O150=2017,$AQ$26,IF(O150=2018,$AQ$38,IF(O150=2019,$AQ$50,$AQ$62)))))</f>
        <v>48.779643626707525</v>
      </c>
      <c r="AT150" s="6">
        <f>IF(O150=2015,$AR$2,IF(O150=2016,$AR$14,IF(O150=2017,$AR$26,IF(O150=2018,$AR$38,IF(O150=2019,$AR$50,$AR$62)))))</f>
        <v>1.2614118463797839</v>
      </c>
      <c r="AU150" s="6">
        <f>IF(T150*0.1&lt;0,0,IF(T150*0.1&lt;=26,(16*AL150/360)*(T150/AS150)^AT150,(AL150/360)*(-415.85+30.5332*0.1*T150-0.43*0.01*T150*T150)))</f>
        <v>2.6884232902007517</v>
      </c>
    </row>
    <row r="151" spans="1:47">
      <c r="A151">
        <v>2015</v>
      </c>
      <c r="B151">
        <v>2</v>
      </c>
      <c r="C151">
        <v>22</v>
      </c>
      <c r="D151" t="s">
        <v>52</v>
      </c>
      <c r="E151">
        <v>-49</v>
      </c>
      <c r="O151">
        <v>2015</v>
      </c>
      <c r="P151">
        <v>5</v>
      </c>
      <c r="Q151">
        <v>30</v>
      </c>
      <c r="R151">
        <f>R150+1</f>
        <v>150</v>
      </c>
      <c r="S151" t="s">
        <v>51</v>
      </c>
      <c r="T151">
        <v>164</v>
      </c>
      <c r="U151" t="s">
        <v>50</v>
      </c>
      <c r="V151">
        <v>220</v>
      </c>
      <c r="W151" t="s">
        <v>52</v>
      </c>
      <c r="X151">
        <v>87</v>
      </c>
      <c r="Y151">
        <f>0.0135*AB151*(AC151/AA151)*((0.1*(V151-X151))^0.5)*(17.8+0.5*0.1*(X151+V151))</f>
        <v>4.6635737846126881</v>
      </c>
      <c r="Z151">
        <f>IF(Y151&lt;0,0,Y151)</f>
        <v>4.6635737846126881</v>
      </c>
      <c r="AA151">
        <f>2.501-0.002361*(V151+X151)*0.1</f>
        <v>2.4285172999999998</v>
      </c>
      <c r="AB151">
        <v>0.17</v>
      </c>
      <c r="AC151">
        <f>37.6*AE151*(AG151*SIN(AF151)*SIN(AD151)+COS(AF151)*COS(AD151)*SIN(AG151))</f>
        <v>40.819531027577725</v>
      </c>
      <c r="AD151">
        <f>0.409*SIN(0.0172*R151-1.39)</f>
        <v>0.37970290760490916</v>
      </c>
      <c r="AE151">
        <f>1+0.033*COS(0.0172*R151)</f>
        <v>0.97206853463987941</v>
      </c>
      <c r="AF151">
        <f>47.70748439*PI()/180</f>
        <v>0.83265268044929852</v>
      </c>
      <c r="AG151">
        <f>ACOS(-TAN(AF151)*TAN(AD151))</f>
        <v>2.0249316154997188</v>
      </c>
      <c r="AL151" s="6">
        <f>24*AG151/PI()</f>
        <v>15.469338049432196</v>
      </c>
      <c r="AS151" s="6">
        <f>IF(O151=2015,$AQ$2,IF(O151=2016,$AQ$14,IF(O151=2017,$AQ$26,IF(O151=2018,$AQ$38,IF(O151=2019,$AQ$50,$AQ$62)))))</f>
        <v>48.779643626707525</v>
      </c>
      <c r="AT151" s="6">
        <f>IF(O151=2015,$AR$2,IF(O151=2016,$AR$14,IF(O151=2017,$AR$26,IF(O151=2018,$AR$38,IF(O151=2019,$AR$50,$AR$62)))))</f>
        <v>1.2614118463797839</v>
      </c>
      <c r="AU151" s="6">
        <f>IF(T151*0.1&lt;0,0,IF(T151*0.1&lt;=26,(16*AL151/360)*(T151/AS151)^AT151,(AL151/360)*(-415.85+30.5332*0.1*T151-0.43*0.01*T151*T151)))</f>
        <v>3.1736226068173092</v>
      </c>
    </row>
    <row r="152" spans="1:47">
      <c r="A152">
        <v>2015</v>
      </c>
      <c r="B152">
        <v>2</v>
      </c>
      <c r="C152">
        <v>23</v>
      </c>
      <c r="D152" t="s">
        <v>52</v>
      </c>
      <c r="E152">
        <v>-22</v>
      </c>
      <c r="O152">
        <v>2015</v>
      </c>
      <c r="P152">
        <v>5</v>
      </c>
      <c r="Q152">
        <v>31</v>
      </c>
      <c r="R152">
        <f>R151+1</f>
        <v>151</v>
      </c>
      <c r="S152" t="s">
        <v>51</v>
      </c>
      <c r="T152">
        <v>179</v>
      </c>
      <c r="U152" t="s">
        <v>50</v>
      </c>
      <c r="V152">
        <v>233</v>
      </c>
      <c r="W152" t="s">
        <v>52</v>
      </c>
      <c r="X152">
        <v>108</v>
      </c>
      <c r="Y152">
        <f>0.0135*AB152*(AC152/AA152)*((0.1*(V152-X152))^0.5)*(17.8+0.5*0.1*(X152+V152))</f>
        <v>4.7800395387674719</v>
      </c>
      <c r="Z152">
        <f>IF(Y152&lt;0,0,Y152)</f>
        <v>4.7800395387674719</v>
      </c>
      <c r="AA152">
        <f>2.501-0.002361*(V152+X152)*0.1</f>
        <v>2.4204898999999997</v>
      </c>
      <c r="AB152">
        <v>0.17</v>
      </c>
      <c r="AC152">
        <f>37.6*AE152*(AG152*SIN(AF152)*SIN(AD152)+COS(AF152)*COS(AD152)*SIN(AG152))</f>
        <v>40.916105047437526</v>
      </c>
      <c r="AD152">
        <f>0.409*SIN(0.0172*R152-1.39)</f>
        <v>0.38226116729187171</v>
      </c>
      <c r="AE152">
        <f>1+0.033*COS(0.0172*R152)</f>
        <v>0.97177041425039823</v>
      </c>
      <c r="AF152">
        <f>47.70748439*PI()/180</f>
        <v>0.83265268044929852</v>
      </c>
      <c r="AG152">
        <f>ACOS(-TAN(AF152)*TAN(AD152))</f>
        <v>2.0285663665771385</v>
      </c>
      <c r="AL152" s="6">
        <f>24*AG152/PI()</f>
        <v>15.497105502274435</v>
      </c>
      <c r="AS152" s="6">
        <f>IF(O152=2015,$AQ$2,IF(O152=2016,$AQ$14,IF(O152=2017,$AQ$26,IF(O152=2018,$AQ$38,IF(O152=2019,$AQ$50,$AQ$62)))))</f>
        <v>48.779643626707525</v>
      </c>
      <c r="AT152" s="6">
        <f>IF(O152=2015,$AR$2,IF(O152=2016,$AR$14,IF(O152=2017,$AR$26,IF(O152=2018,$AR$38,IF(O152=2019,$AR$50,$AR$62)))))</f>
        <v>1.2614118463797839</v>
      </c>
      <c r="AU152" s="6">
        <f>IF(T152*0.1&lt;0,0,IF(T152*0.1&lt;=26,(16*AL152/360)*(T152/AS152)^AT152,(AL152/360)*(-415.85+30.5332*0.1*T152-0.43*0.01*T152*T152)))</f>
        <v>3.5504170808292619</v>
      </c>
    </row>
    <row r="153" spans="1:47">
      <c r="A153">
        <v>2015</v>
      </c>
      <c r="B153">
        <v>2</v>
      </c>
      <c r="C153">
        <v>24</v>
      </c>
      <c r="D153" t="s">
        <v>52</v>
      </c>
      <c r="E153">
        <v>-4</v>
      </c>
      <c r="O153">
        <v>2015</v>
      </c>
      <c r="P153">
        <v>6</v>
      </c>
      <c r="Q153">
        <v>1</v>
      </c>
      <c r="R153">
        <f>R152+1</f>
        <v>152</v>
      </c>
      <c r="S153" t="s">
        <v>51</v>
      </c>
      <c r="T153">
        <v>193</v>
      </c>
      <c r="U153" t="s">
        <v>50</v>
      </c>
      <c r="V153">
        <v>253</v>
      </c>
      <c r="W153" t="s">
        <v>52</v>
      </c>
      <c r="X153">
        <v>134</v>
      </c>
      <c r="Y153">
        <f>0.0135*AB153*(AC153/AA153)*((0.1*(V153-X153))^0.5)*(17.8+0.5*0.1*(X153+V153))</f>
        <v>5.0053551823694908</v>
      </c>
      <c r="Z153">
        <f>IF(Y153&lt;0,0,Y153)</f>
        <v>5.0053551823694908</v>
      </c>
      <c r="AA153">
        <f>2.501-0.002361*(V153+X153)*0.1</f>
        <v>2.4096292999999998</v>
      </c>
      <c r="AB153">
        <v>0.17</v>
      </c>
      <c r="AC153">
        <f>37.6*AE153*(AG153*SIN(AF153)*SIN(AD153)+COS(AF153)*COS(AD153)*SIN(AG153))</f>
        <v>41.008147162684502</v>
      </c>
      <c r="AD153">
        <f>0.409*SIN(0.0172*R153-1.39)</f>
        <v>0.38470634162307471</v>
      </c>
      <c r="AE153">
        <f>1+0.033*COS(0.0172*R153)</f>
        <v>0.97148064509567633</v>
      </c>
      <c r="AF153">
        <f>47.70748439*PI()/180</f>
        <v>0.83265268044929852</v>
      </c>
      <c r="AG153">
        <f>ACOS(-TAN(AF153)*TAN(AD153))</f>
        <v>2.0320535534693756</v>
      </c>
      <c r="AL153" s="6">
        <f>24*AG153/PI()</f>
        <v>15.523745647780904</v>
      </c>
      <c r="AS153" s="6">
        <f>IF(O153=2015,$AQ$2,IF(O153=2016,$AQ$14,IF(O153=2017,$AQ$26,IF(O153=2018,$AQ$38,IF(O153=2019,$AQ$50,$AQ$62)))))</f>
        <v>48.779643626707525</v>
      </c>
      <c r="AT153" s="6">
        <f>IF(O153=2015,$AR$2,IF(O153=2016,$AR$14,IF(O153=2017,$AR$26,IF(O153=2018,$AR$38,IF(O153=2019,$AR$50,$AR$62)))))</f>
        <v>1.2614118463797839</v>
      </c>
      <c r="AU153" s="6">
        <f>IF(T153*0.1&lt;0,0,IF(T153*0.1&lt;=26,(16*AL153/360)*(T153/AS153)^AT153,(AL153/360)*(-415.85+30.5332*0.1*T153-0.43*0.01*T153*T153)))</f>
        <v>3.9109194087113242</v>
      </c>
    </row>
    <row r="154" spans="1:47">
      <c r="A154">
        <v>2015</v>
      </c>
      <c r="B154">
        <v>2</v>
      </c>
      <c r="C154">
        <v>25</v>
      </c>
      <c r="D154" t="s">
        <v>52</v>
      </c>
      <c r="E154">
        <v>4</v>
      </c>
      <c r="O154">
        <v>2015</v>
      </c>
      <c r="P154">
        <v>6</v>
      </c>
      <c r="Q154">
        <v>2</v>
      </c>
      <c r="R154">
        <f>R153+1</f>
        <v>153</v>
      </c>
      <c r="S154" t="s">
        <v>51</v>
      </c>
      <c r="T154">
        <v>191</v>
      </c>
      <c r="U154" t="s">
        <v>50</v>
      </c>
      <c r="V154">
        <v>263</v>
      </c>
      <c r="W154" t="s">
        <v>52</v>
      </c>
      <c r="X154">
        <v>117</v>
      </c>
      <c r="Y154">
        <f>0.0135*AB154*(AC154/AA154)*((0.1*(V154-X154))^0.5)*(17.8+0.5*0.1*(X154+V154))</f>
        <v>5.4998982010787536</v>
      </c>
      <c r="Z154">
        <f>IF(Y154&lt;0,0,Y154)</f>
        <v>5.4998982010787536</v>
      </c>
      <c r="AA154">
        <f>2.501-0.002361*(V154+X154)*0.1</f>
        <v>2.4112819999999999</v>
      </c>
      <c r="AB154">
        <v>0.17</v>
      </c>
      <c r="AC154">
        <f>37.6*AE154*(AG154*SIN(AF154)*SIN(AD154)+COS(AF154)*COS(AD154)*SIN(AG154))</f>
        <v>41.095637215140819</v>
      </c>
      <c r="AD154">
        <f>0.409*SIN(0.0172*R154-1.39)</f>
        <v>0.38703770723597786</v>
      </c>
      <c r="AE154">
        <f>1+0.033*COS(0.0172*R154)</f>
        <v>0.97119931289890715</v>
      </c>
      <c r="AF154">
        <f>47.70748439*PI()/180</f>
        <v>0.83265268044929852</v>
      </c>
      <c r="AG154">
        <f>ACOS(-TAN(AF154)*TAN(AD154))</f>
        <v>2.0353905210930368</v>
      </c>
      <c r="AL154" s="6">
        <f>24*AG154/PI()</f>
        <v>15.549238202608583</v>
      </c>
      <c r="AS154" s="6">
        <f>IF(O154=2015,$AQ$2,IF(O154=2016,$AQ$14,IF(O154=2017,$AQ$26,IF(O154=2018,$AQ$38,IF(O154=2019,$AQ$50,$AQ$62)))))</f>
        <v>48.779643626707525</v>
      </c>
      <c r="AT154" s="6">
        <f>IF(O154=2015,$AR$2,IF(O154=2016,$AR$14,IF(O154=2017,$AR$26,IF(O154=2018,$AR$38,IF(O154=2019,$AR$50,$AR$62)))))</f>
        <v>1.2614118463797839</v>
      </c>
      <c r="AU154" s="6">
        <f>IF(T154*0.1&lt;0,0,IF(T154*0.1&lt;=26,(16*AL154/360)*(T154/AS154)^AT154,(AL154/360)*(-415.85+30.5332*0.1*T154-0.43*0.01*T154*T154)))</f>
        <v>3.8662052948163259</v>
      </c>
    </row>
    <row r="155" spans="1:47">
      <c r="A155">
        <v>2015</v>
      </c>
      <c r="B155">
        <v>2</v>
      </c>
      <c r="C155">
        <v>26</v>
      </c>
      <c r="D155" t="s">
        <v>52</v>
      </c>
      <c r="E155">
        <v>22</v>
      </c>
      <c r="O155">
        <v>2015</v>
      </c>
      <c r="P155">
        <v>6</v>
      </c>
      <c r="Q155">
        <v>3</v>
      </c>
      <c r="R155">
        <f>R154+1</f>
        <v>154</v>
      </c>
      <c r="S155" t="s">
        <v>51</v>
      </c>
      <c r="T155">
        <v>216</v>
      </c>
      <c r="U155" t="s">
        <v>50</v>
      </c>
      <c r="V155">
        <v>270</v>
      </c>
      <c r="W155" t="s">
        <v>52</v>
      </c>
      <c r="X155">
        <v>137</v>
      </c>
      <c r="Y155">
        <f>0.0135*AB155*(AC155/AA155)*((0.1*(V155-X155))^0.5)*(17.8+0.5*0.1*(X155+V155))</f>
        <v>5.4673367737843632</v>
      </c>
      <c r="Z155">
        <f>IF(Y155&lt;0,0,Y155)</f>
        <v>5.4673367737843632</v>
      </c>
      <c r="AA155">
        <f>2.501-0.002361*(V155+X155)*0.1</f>
        <v>2.4049073000000001</v>
      </c>
      <c r="AB155">
        <v>0.17</v>
      </c>
      <c r="AC155">
        <f>37.6*AE155*(AG155*SIN(AF155)*SIN(AD155)+COS(AF155)*COS(AD155)*SIN(AG155))</f>
        <v>41.178556084109992</v>
      </c>
      <c r="AD155">
        <f>0.409*SIN(0.0172*R155-1.39)</f>
        <v>0.38925457443638151</v>
      </c>
      <c r="AE155">
        <f>1+0.033*COS(0.0172*R155)</f>
        <v>0.97092650088735588</v>
      </c>
      <c r="AF155">
        <f>47.70748439*PI()/180</f>
        <v>0.83265268044929852</v>
      </c>
      <c r="AG155">
        <f>ACOS(-TAN(AF155)*TAN(AD155))</f>
        <v>2.0385746887024294</v>
      </c>
      <c r="AL155" s="6">
        <f>24*AG155/PI()</f>
        <v>15.573563451312646</v>
      </c>
      <c r="AS155" s="6">
        <f>IF(O155=2015,$AQ$2,IF(O155=2016,$AQ$14,IF(O155=2017,$AQ$26,IF(O155=2018,$AQ$38,IF(O155=2019,$AQ$50,$AQ$62)))))</f>
        <v>48.779643626707525</v>
      </c>
      <c r="AT155" s="6">
        <f>IF(O155=2015,$AR$2,IF(O155=2016,$AR$14,IF(O155=2017,$AR$26,IF(O155=2018,$AR$38,IF(O155=2019,$AR$50,$AR$62)))))</f>
        <v>1.2614118463797839</v>
      </c>
      <c r="AU155" s="6">
        <f>IF(T155*0.1&lt;0,0,IF(T155*0.1&lt;=26,(16*AL155/360)*(T155/AS155)^AT155,(AL155/360)*(-415.85+30.5332*0.1*T155-0.43*0.01*T155*T155)))</f>
        <v>4.5221909479972675</v>
      </c>
    </row>
    <row r="156" spans="1:47">
      <c r="A156">
        <v>2015</v>
      </c>
      <c r="B156">
        <v>2</v>
      </c>
      <c r="C156">
        <v>27</v>
      </c>
      <c r="D156" t="s">
        <v>52</v>
      </c>
      <c r="E156">
        <v>23</v>
      </c>
      <c r="O156">
        <v>2015</v>
      </c>
      <c r="P156">
        <v>6</v>
      </c>
      <c r="Q156">
        <v>4</v>
      </c>
      <c r="R156">
        <f>R155+1</f>
        <v>155</v>
      </c>
      <c r="S156" t="s">
        <v>51</v>
      </c>
      <c r="T156">
        <v>227</v>
      </c>
      <c r="U156" t="s">
        <v>50</v>
      </c>
      <c r="V156">
        <v>290</v>
      </c>
      <c r="W156" t="s">
        <v>52</v>
      </c>
      <c r="X156">
        <v>140</v>
      </c>
      <c r="Y156">
        <f>0.0135*AB156*(AC156/AA156)*((0.1*(V156-X156))^0.5)*(17.8+0.5*0.1*(X156+V156))</f>
        <v>6.006212869813516</v>
      </c>
      <c r="Z156">
        <f>IF(Y156&lt;0,0,Y156)</f>
        <v>6.006212869813516</v>
      </c>
      <c r="AA156">
        <f>2.501-0.002361*(V156+X156)*0.1</f>
        <v>2.3994770000000001</v>
      </c>
      <c r="AB156">
        <v>0.17</v>
      </c>
      <c r="AC156">
        <f>37.6*AE156*(AG156*SIN(AF156)*SIN(AD156)+COS(AF156)*COS(AD156)*SIN(AG156))</f>
        <v>41.2568856944308</v>
      </c>
      <c r="AD156">
        <f>0.409*SIN(0.0172*R156-1.39)</f>
        <v>0.39135628740246164</v>
      </c>
      <c r="AE156">
        <f>1+0.033*COS(0.0172*R156)</f>
        <v>0.97066228976773838</v>
      </c>
      <c r="AF156">
        <f>47.70748439*PI()/180</f>
        <v>0.83265268044929852</v>
      </c>
      <c r="AG156">
        <f>ACOS(-TAN(AF156)*TAN(AD156))</f>
        <v>2.0416035566638033</v>
      </c>
      <c r="AL156" s="6">
        <f>24*AG156/PI()</f>
        <v>15.59670229809786</v>
      </c>
      <c r="AS156" s="6">
        <f>IF(O156=2015,$AQ$2,IF(O156=2016,$AQ$14,IF(O156=2017,$AQ$26,IF(O156=2018,$AQ$38,IF(O156=2019,$AQ$50,$AQ$62)))))</f>
        <v>48.779643626707525</v>
      </c>
      <c r="AT156" s="6">
        <f>IF(O156=2015,$AR$2,IF(O156=2016,$AR$14,IF(O156=2017,$AR$26,IF(O156=2018,$AR$38,IF(O156=2019,$AR$50,$AR$62)))))</f>
        <v>1.2614118463797839</v>
      </c>
      <c r="AU156" s="6">
        <f>IF(T156*0.1&lt;0,0,IF(T156*0.1&lt;=26,(16*AL156/360)*(T156/AS156)^AT156,(AL156/360)*(-415.85+30.5332*0.1*T156-0.43*0.01*T156*T156)))</f>
        <v>4.8217533672171689</v>
      </c>
    </row>
    <row r="157" spans="1:47">
      <c r="A157">
        <v>2015</v>
      </c>
      <c r="B157">
        <v>2</v>
      </c>
      <c r="C157">
        <v>2</v>
      </c>
      <c r="D157" t="s">
        <v>53</v>
      </c>
      <c r="E157">
        <v>127</v>
      </c>
      <c r="O157">
        <v>2015</v>
      </c>
      <c r="P157">
        <v>6</v>
      </c>
      <c r="Q157">
        <v>5</v>
      </c>
      <c r="R157">
        <f>R156+1</f>
        <v>156</v>
      </c>
      <c r="S157" t="s">
        <v>51</v>
      </c>
      <c r="T157">
        <v>202</v>
      </c>
      <c r="U157" t="s">
        <v>50</v>
      </c>
      <c r="V157">
        <v>245</v>
      </c>
      <c r="W157" t="s">
        <v>52</v>
      </c>
      <c r="X157">
        <v>120</v>
      </c>
      <c r="Y157">
        <f>0.0135*AB157*(AC157/AA157)*((0.1*(V157-X157))^0.5)*(17.8+0.5*0.1*(X157+V157))</f>
        <v>5.0064441617457396</v>
      </c>
      <c r="Z157">
        <f>IF(Y157&lt;0,0,Y157)</f>
        <v>5.0064441617457396</v>
      </c>
      <c r="AA157">
        <f>2.501-0.002361*(V157+X157)*0.1</f>
        <v>2.4148234999999998</v>
      </c>
      <c r="AB157">
        <v>0.17</v>
      </c>
      <c r="AC157">
        <f>37.6*AE157*(AG157*SIN(AF157)*SIN(AD157)+COS(AF157)*COS(AD157)*SIN(AG157))</f>
        <v>41.330609025192189</v>
      </c>
      <c r="AD157">
        <f>0.409*SIN(0.0172*R157-1.39)</f>
        <v>0.39334222437878291</v>
      </c>
      <c r="AE157">
        <f>1+0.033*COS(0.0172*R157)</f>
        <v>0.97040675770234508</v>
      </c>
      <c r="AF157">
        <f>47.70748439*PI()/180</f>
        <v>0.83265268044929852</v>
      </c>
      <c r="AG157">
        <f>ACOS(-TAN(AF157)*TAN(AD157))</f>
        <v>2.0444747131827987</v>
      </c>
      <c r="AL157" s="6">
        <f>24*AG157/PI()</f>
        <v>15.618636318212513</v>
      </c>
      <c r="AS157" s="6">
        <f>IF(O157=2015,$AQ$2,IF(O157=2016,$AQ$14,IF(O157=2017,$AQ$26,IF(O157=2018,$AQ$38,IF(O157=2019,$AQ$50,$AQ$62)))))</f>
        <v>48.779643626707525</v>
      </c>
      <c r="AT157" s="6">
        <f>IF(O157=2015,$AR$2,IF(O157=2016,$AR$14,IF(O157=2017,$AR$26,IF(O157=2018,$AR$38,IF(O157=2019,$AR$50,$AR$62)))))</f>
        <v>1.2614118463797839</v>
      </c>
      <c r="AU157" s="6">
        <f>IF(T157*0.1&lt;0,0,IF(T157*0.1&lt;=26,(16*AL157/360)*(T157/AS157)^AT157,(AL157/360)*(-415.85+30.5332*0.1*T157-0.43*0.01*T157*T157)))</f>
        <v>4.1676757507600515</v>
      </c>
    </row>
    <row r="158" spans="1:47">
      <c r="A158">
        <v>2015</v>
      </c>
      <c r="B158">
        <v>2</v>
      </c>
      <c r="C158">
        <v>3</v>
      </c>
      <c r="D158" t="s">
        <v>53</v>
      </c>
      <c r="E158">
        <v>23</v>
      </c>
      <c r="O158">
        <v>2015</v>
      </c>
      <c r="P158">
        <v>6</v>
      </c>
      <c r="Q158">
        <v>6</v>
      </c>
      <c r="R158">
        <f>R157+1</f>
        <v>157</v>
      </c>
      <c r="S158" t="s">
        <v>51</v>
      </c>
      <c r="T158">
        <v>188</v>
      </c>
      <c r="U158" t="s">
        <v>50</v>
      </c>
      <c r="V158">
        <v>251</v>
      </c>
      <c r="W158" t="s">
        <v>52</v>
      </c>
      <c r="X158">
        <v>120</v>
      </c>
      <c r="Y158">
        <f>0.0135*AB158*(AC158/AA158)*((0.1*(V158-X158))^0.5)*(17.8+0.5*0.1*(X158+V158))</f>
        <v>5.1795198647499463</v>
      </c>
      <c r="Z158">
        <f>IF(Y158&lt;0,0,Y158)</f>
        <v>5.1795198647499463</v>
      </c>
      <c r="AA158">
        <f>2.501-0.002361*(V158+X158)*0.1</f>
        <v>2.4134069</v>
      </c>
      <c r="AB158">
        <v>0.17</v>
      </c>
      <c r="AC158">
        <f>37.6*AE158*(AG158*SIN(AF158)*SIN(AD158)+COS(AF158)*COS(AD158)*SIN(AG158))</f>
        <v>41.399710118971427</v>
      </c>
      <c r="AD158">
        <f>0.409*SIN(0.0172*R158-1.39)</f>
        <v>0.39521179786023447</v>
      </c>
      <c r="AE158">
        <f>1+0.033*COS(0.0172*R158)</f>
        <v>0.97015998028591877</v>
      </c>
      <c r="AF158">
        <f>47.70748439*PI()/180</f>
        <v>0.83265268044929852</v>
      </c>
      <c r="AG158">
        <f>ACOS(-TAN(AF158)*TAN(AD158))</f>
        <v>2.0471858409506329</v>
      </c>
      <c r="AL158" s="6">
        <f>24*AG158/PI()</f>
        <v>15.639347808721531</v>
      </c>
      <c r="AS158" s="6">
        <f>IF(O158=2015,$AQ$2,IF(O158=2016,$AQ$14,IF(O158=2017,$AQ$26,IF(O158=2018,$AQ$38,IF(O158=2019,$AQ$50,$AQ$62)))))</f>
        <v>48.779643626707525</v>
      </c>
      <c r="AT158" s="6">
        <f>IF(O158=2015,$AR$2,IF(O158=2016,$AR$14,IF(O158=2017,$AR$26,IF(O158=2018,$AR$38,IF(O158=2019,$AR$50,$AR$62)))))</f>
        <v>1.2614118463797839</v>
      </c>
      <c r="AU158" s="6">
        <f>IF(T158*0.1&lt;0,0,IF(T158*0.1&lt;=26,(16*AL158/360)*(T158/AS158)^AT158,(AL158/360)*(-415.85+30.5332*0.1*T158-0.43*0.01*T158*T158)))</f>
        <v>3.811725108507289</v>
      </c>
    </row>
    <row r="159" spans="1:47">
      <c r="A159">
        <v>2015</v>
      </c>
      <c r="B159">
        <v>2</v>
      </c>
      <c r="C159">
        <v>5</v>
      </c>
      <c r="D159" t="s">
        <v>53</v>
      </c>
      <c r="E159">
        <v>41</v>
      </c>
      <c r="O159">
        <v>2015</v>
      </c>
      <c r="P159">
        <v>6</v>
      </c>
      <c r="Q159">
        <v>7</v>
      </c>
      <c r="R159">
        <f>R158+1</f>
        <v>158</v>
      </c>
      <c r="S159" t="s">
        <v>51</v>
      </c>
      <c r="T159">
        <v>206</v>
      </c>
      <c r="U159" t="s">
        <v>50</v>
      </c>
      <c r="V159">
        <v>266</v>
      </c>
      <c r="W159" t="s">
        <v>52</v>
      </c>
      <c r="X159">
        <v>122</v>
      </c>
      <c r="Y159">
        <f>0.0135*AB159*(AC159/AA159)*((0.1*(V159-X159))^0.5)*(17.8+0.5*0.1*(X159+V159))</f>
        <v>5.5753510112800049</v>
      </c>
      <c r="Z159">
        <f>IF(Y159&lt;0,0,Y159)</f>
        <v>5.5753510112800049</v>
      </c>
      <c r="AA159">
        <f>2.501-0.002361*(V159+X159)*0.1</f>
        <v>2.4093931999999998</v>
      </c>
      <c r="AB159">
        <v>0.17</v>
      </c>
      <c r="AC159">
        <f>37.6*AE159*(AG159*SIN(AF159)*SIN(AD159)+COS(AF159)*COS(AD159)*SIN(AG159))</f>
        <v>41.464174091452819</v>
      </c>
      <c r="AD159">
        <f>0.409*SIN(0.0172*R159-1.39)</f>
        <v>0.39696445476583297</v>
      </c>
      <c r="AE159">
        <f>1+0.033*COS(0.0172*R159)</f>
        <v>0.96992203052329029</v>
      </c>
      <c r="AF159">
        <f>47.70748439*PI()/180</f>
        <v>0.83265268044929852</v>
      </c>
      <c r="AG159">
        <f>ACOS(-TAN(AF159)*TAN(AD159))</f>
        <v>2.0497347236736165</v>
      </c>
      <c r="AL159" s="6">
        <f>24*AG159/PI()</f>
        <v>15.658819838388302</v>
      </c>
      <c r="AS159" s="6">
        <f>IF(O159=2015,$AQ$2,IF(O159=2016,$AQ$14,IF(O159=2017,$AQ$26,IF(O159=2018,$AQ$38,IF(O159=2019,$AQ$50,$AQ$62)))))</f>
        <v>48.779643626707525</v>
      </c>
      <c r="AT159" s="6">
        <f>IF(O159=2015,$AR$2,IF(O159=2016,$AR$14,IF(O159=2017,$AR$26,IF(O159=2018,$AR$38,IF(O159=2019,$AR$50,$AR$62)))))</f>
        <v>1.2614118463797839</v>
      </c>
      <c r="AU159" s="6">
        <f>IF(T159*0.1&lt;0,0,IF(T159*0.1&lt;=26,(16*AL159/360)*(T159/AS159)^AT159,(AL159/360)*(-415.85+30.5332*0.1*T159-0.43*0.01*T159*T159)))</f>
        <v>4.2830370700729423</v>
      </c>
    </row>
    <row r="160" spans="1:47">
      <c r="A160">
        <v>2015</v>
      </c>
      <c r="B160">
        <v>2</v>
      </c>
      <c r="C160">
        <v>9</v>
      </c>
      <c r="D160" t="s">
        <v>53</v>
      </c>
      <c r="E160">
        <v>10</v>
      </c>
      <c r="O160">
        <v>2015</v>
      </c>
      <c r="P160">
        <v>6</v>
      </c>
      <c r="Q160">
        <v>8</v>
      </c>
      <c r="R160">
        <f>R159+1</f>
        <v>159</v>
      </c>
      <c r="S160" t="s">
        <v>51</v>
      </c>
      <c r="T160">
        <v>227</v>
      </c>
      <c r="U160" t="s">
        <v>50</v>
      </c>
      <c r="V160">
        <v>291</v>
      </c>
      <c r="W160" t="s">
        <v>52</v>
      </c>
      <c r="X160">
        <v>132</v>
      </c>
      <c r="Y160">
        <f>0.0135*AB160*(AC160/AA160)*((0.1*(V160-X160))^0.5)*(17.8+0.5*0.1*(X160+V160))</f>
        <v>6.1641350098748244</v>
      </c>
      <c r="Z160">
        <f>IF(Y160&lt;0,0,Y160)</f>
        <v>6.1641350098748244</v>
      </c>
      <c r="AA160">
        <f>2.501-0.002361*(V160+X160)*0.1</f>
        <v>2.4011296999999998</v>
      </c>
      <c r="AB160">
        <v>0.17</v>
      </c>
      <c r="AC160">
        <f>37.6*AE160*(AG160*SIN(AF160)*SIN(AD160)+COS(AF160)*COS(AD160)*SIN(AG160))</f>
        <v>41.523987141280152</v>
      </c>
      <c r="AD160">
        <f>0.409*SIN(0.0172*R160-1.39)</f>
        <v>0.39859967660234225</v>
      </c>
      <c r="AE160">
        <f>1+0.033*COS(0.0172*R160)</f>
        <v>0.96969297880778205</v>
      </c>
      <c r="AF160">
        <f>47.70748439*PI()/180</f>
        <v>0.83265268044929852</v>
      </c>
      <c r="AG160">
        <f>ACOS(-TAN(AF160)*TAN(AD160))</f>
        <v>2.0521192524499687</v>
      </c>
      <c r="AL160" s="6">
        <f>24*AG160/PI()</f>
        <v>15.677036296389964</v>
      </c>
      <c r="AS160" s="6">
        <f>IF(O160=2015,$AQ$2,IF(O160=2016,$AQ$14,IF(O160=2017,$AQ$26,IF(O160=2018,$AQ$38,IF(O160=2019,$AQ$50,$AQ$62)))))</f>
        <v>48.779643626707525</v>
      </c>
      <c r="AT160" s="6">
        <f>IF(O160=2015,$AR$2,IF(O160=2016,$AR$14,IF(O160=2017,$AR$26,IF(O160=2018,$AR$38,IF(O160=2019,$AR$50,$AR$62)))))</f>
        <v>1.2614118463797839</v>
      </c>
      <c r="AU160" s="6">
        <f>IF(T160*0.1&lt;0,0,IF(T160*0.1&lt;=26,(16*AL160/360)*(T160/AS160)^AT160,(AL160/360)*(-415.85+30.5332*0.1*T160-0.43*0.01*T160*T160)))</f>
        <v>4.8465887919988679</v>
      </c>
    </row>
    <row r="161" spans="1:47">
      <c r="A161">
        <v>2015</v>
      </c>
      <c r="B161">
        <v>2</v>
      </c>
      <c r="C161">
        <v>4</v>
      </c>
      <c r="D161" t="s">
        <v>54</v>
      </c>
      <c r="E161">
        <v>20</v>
      </c>
      <c r="O161">
        <v>2015</v>
      </c>
      <c r="P161">
        <v>6</v>
      </c>
      <c r="Q161">
        <v>9</v>
      </c>
      <c r="R161">
        <f>R160+1</f>
        <v>160</v>
      </c>
      <c r="S161" t="s">
        <v>51</v>
      </c>
      <c r="T161">
        <v>241</v>
      </c>
      <c r="U161" t="s">
        <v>50</v>
      </c>
      <c r="V161">
        <v>308</v>
      </c>
      <c r="W161" t="s">
        <v>52</v>
      </c>
      <c r="X161">
        <v>140</v>
      </c>
      <c r="Y161">
        <f>0.0135*AB161*(AC161/AA161)*((0.1*(V161-X161))^0.5)*(17.8+0.5*0.1*(X161+V161))</f>
        <v>6.5643561455812636</v>
      </c>
      <c r="Z161">
        <f>IF(Y161&lt;0,0,Y161)</f>
        <v>6.5643561455812636</v>
      </c>
      <c r="AA161">
        <f>2.501-0.002361*(V161+X161)*0.1</f>
        <v>2.3952271999999999</v>
      </c>
      <c r="AB161">
        <v>0.17</v>
      </c>
      <c r="AC161">
        <f>37.6*AE161*(AG161*SIN(AF161)*SIN(AD161)+COS(AF161)*COS(AD161)*SIN(AG161))</f>
        <v>41.579136559994204</v>
      </c>
      <c r="AD161">
        <f>0.409*SIN(0.0172*R161-1.39)</f>
        <v>0.40011697961766052</v>
      </c>
      <c r="AE161">
        <f>1+0.033*COS(0.0172*R161)</f>
        <v>0.96947289290038297</v>
      </c>
      <c r="AF161">
        <f>47.70748439*PI()/180</f>
        <v>0.83265268044929852</v>
      </c>
      <c r="AG161">
        <f>ACOS(-TAN(AF161)*TAN(AD161))</f>
        <v>2.0543374319575536</v>
      </c>
      <c r="AL161" s="6">
        <f>24*AG161/PI()</f>
        <v>15.693981939588234</v>
      </c>
      <c r="AS161" s="6">
        <f>IF(O161=2015,$AQ$2,IF(O161=2016,$AQ$14,IF(O161=2017,$AQ$26,IF(O161=2018,$AQ$38,IF(O161=2019,$AQ$50,$AQ$62)))))</f>
        <v>48.779643626707525</v>
      </c>
      <c r="AT161" s="6">
        <f>IF(O161=2015,$AR$2,IF(O161=2016,$AR$14,IF(O161=2017,$AR$26,IF(O161=2018,$AR$38,IF(O161=2019,$AR$50,$AR$62)))))</f>
        <v>1.2614118463797839</v>
      </c>
      <c r="AU161" s="6">
        <f>IF(T161*0.1&lt;0,0,IF(T161*0.1&lt;=26,(16*AL161/360)*(T161/AS161)^AT161,(AL161/360)*(-415.85+30.5332*0.1*T161-0.43*0.01*T161*T161)))</f>
        <v>5.2322796467483492</v>
      </c>
    </row>
    <row r="162" spans="1:47">
      <c r="A162">
        <v>2015</v>
      </c>
      <c r="B162">
        <v>2</v>
      </c>
      <c r="C162">
        <v>9</v>
      </c>
      <c r="D162" t="s">
        <v>54</v>
      </c>
      <c r="E162">
        <v>10</v>
      </c>
      <c r="O162">
        <v>2015</v>
      </c>
      <c r="P162">
        <v>6</v>
      </c>
      <c r="Q162">
        <v>10</v>
      </c>
      <c r="R162">
        <f>R161+1</f>
        <v>161</v>
      </c>
      <c r="S162" t="s">
        <v>51</v>
      </c>
      <c r="T162">
        <v>240</v>
      </c>
      <c r="U162" t="s">
        <v>50</v>
      </c>
      <c r="V162">
        <v>296</v>
      </c>
      <c r="W162" t="s">
        <v>52</v>
      </c>
      <c r="X162">
        <v>186</v>
      </c>
      <c r="Y162">
        <f>0.0135*AB162*(AC162/AA162)*((0.1*(V162-X162))^0.5)*(17.8+0.5*0.1*(X162+V162))</f>
        <v>5.5616881782105541</v>
      </c>
      <c r="Z162">
        <f>IF(Y162&lt;0,0,Y162)</f>
        <v>5.5616881782105541</v>
      </c>
      <c r="AA162">
        <f>2.501-0.002361*(V162+X162)*0.1</f>
        <v>2.3871997999999999</v>
      </c>
      <c r="AB162">
        <v>0.17</v>
      </c>
      <c r="AC162">
        <f>37.6*AE162*(AG162*SIN(AF162)*SIN(AD162)+COS(AF162)*COS(AD162)*SIN(AG162))</f>
        <v>41.62961074190568</v>
      </c>
      <c r="AD162">
        <f>0.409*SIN(0.0172*R162-1.39)</f>
        <v>0.40151591494392996</v>
      </c>
      <c r="AE162">
        <f>1+0.033*COS(0.0172*R162)</f>
        <v>0.96926183790970277</v>
      </c>
      <c r="AF162">
        <f>47.70748439*PI()/180</f>
        <v>0.83265268044929852</v>
      </c>
      <c r="AG162">
        <f>ACOS(-TAN(AF162)*TAN(AD162))</f>
        <v>2.0563873864161595</v>
      </c>
      <c r="AL162" s="6">
        <f>24*AG162/PI()</f>
        <v>15.709642438077852</v>
      </c>
      <c r="AS162" s="6">
        <f>IF(O162=2015,$AQ$2,IF(O162=2016,$AQ$14,IF(O162=2017,$AQ$26,IF(O162=2018,$AQ$38,IF(O162=2019,$AQ$50,$AQ$62)))))</f>
        <v>48.779643626707525</v>
      </c>
      <c r="AT162" s="6">
        <f>IF(O162=2015,$AR$2,IF(O162=2016,$AR$14,IF(O162=2017,$AR$26,IF(O162=2018,$AR$38,IF(O162=2019,$AR$50,$AR$62)))))</f>
        <v>1.2614118463797839</v>
      </c>
      <c r="AU162" s="6">
        <f>IF(T162*0.1&lt;0,0,IF(T162*0.1&lt;=26,(16*AL162/360)*(T162/AS162)^AT162,(AL162/360)*(-415.85+30.5332*0.1*T162-0.43*0.01*T162*T162)))</f>
        <v>5.2101021792353697</v>
      </c>
    </row>
    <row r="163" spans="1:47">
      <c r="A163">
        <v>2015</v>
      </c>
      <c r="B163">
        <v>2</v>
      </c>
      <c r="C163">
        <v>1</v>
      </c>
      <c r="D163" t="s">
        <v>51</v>
      </c>
      <c r="E163">
        <v>40</v>
      </c>
      <c r="O163">
        <v>2015</v>
      </c>
      <c r="P163">
        <v>6</v>
      </c>
      <c r="Q163">
        <v>11</v>
      </c>
      <c r="R163">
        <f>R162+1</f>
        <v>162</v>
      </c>
      <c r="S163" t="s">
        <v>51</v>
      </c>
      <c r="T163">
        <v>225</v>
      </c>
      <c r="U163" t="s">
        <v>50</v>
      </c>
      <c r="V163">
        <v>287</v>
      </c>
      <c r="W163" t="s">
        <v>52</v>
      </c>
      <c r="X163">
        <v>162</v>
      </c>
      <c r="Y163">
        <f>0.0135*AB163*(AC163/AA163)*((0.1*(V163-X163))^0.5)*(17.8+0.5*0.1*(X163+V163))</f>
        <v>5.6830234184331969</v>
      </c>
      <c r="Z163">
        <f>IF(Y163&lt;0,0,Y163)</f>
        <v>5.6830234184331969</v>
      </c>
      <c r="AA163">
        <f>2.501-0.002361*(V163+X163)*0.1</f>
        <v>2.3949910999999999</v>
      </c>
      <c r="AB163">
        <v>0.17</v>
      </c>
      <c r="AC163">
        <f>37.6*AE163*(AG163*SIN(AF163)*SIN(AD163)+COS(AF163)*COS(AD163)*SIN(AG163))</f>
        <v>41.675399193755155</v>
      </c>
      <c r="AD163">
        <f>0.409*SIN(0.0172*R163-1.39)</f>
        <v>0.40279606873032664</v>
      </c>
      <c r="AE163">
        <f>1+0.033*COS(0.0172*R163)</f>
        <v>0.96905987627271062</v>
      </c>
      <c r="AF163">
        <f>47.70748439*PI()/180</f>
        <v>0.83265268044929852</v>
      </c>
      <c r="AG163">
        <f>ACOS(-TAN(AF163)*TAN(AD163))</f>
        <v>2.0582673652882764</v>
      </c>
      <c r="AL163" s="6">
        <f>24*AG163/PI()</f>
        <v>15.724004418737326</v>
      </c>
      <c r="AS163" s="6">
        <f>IF(O163=2015,$AQ$2,IF(O163=2016,$AQ$14,IF(O163=2017,$AQ$26,IF(O163=2018,$AQ$38,IF(O163=2019,$AQ$50,$AQ$62)))))</f>
        <v>48.779643626707525</v>
      </c>
      <c r="AT163" s="6">
        <f>IF(O163=2015,$AR$2,IF(O163=2016,$AR$14,IF(O163=2017,$AR$26,IF(O163=2018,$AR$38,IF(O163=2019,$AR$50,$AR$62)))))</f>
        <v>1.2614118463797839</v>
      </c>
      <c r="AU163" s="6">
        <f>IF(T163*0.1&lt;0,0,IF(T163*0.1&lt;=26,(16*AL163/360)*(T163/AS163)^AT163,(AL163/360)*(-415.85+30.5332*0.1*T163-0.43*0.01*T163*T163)))</f>
        <v>4.807146233112058</v>
      </c>
    </row>
    <row r="164" spans="1:47">
      <c r="A164">
        <v>2015</v>
      </c>
      <c r="B164">
        <v>2</v>
      </c>
      <c r="C164">
        <v>2</v>
      </c>
      <c r="D164" t="s">
        <v>51</v>
      </c>
      <c r="E164">
        <v>12</v>
      </c>
      <c r="O164">
        <v>2015</v>
      </c>
      <c r="P164">
        <v>6</v>
      </c>
      <c r="Q164">
        <v>12</v>
      </c>
      <c r="R164">
        <f>R163+1</f>
        <v>163</v>
      </c>
      <c r="S164" t="s">
        <v>51</v>
      </c>
      <c r="T164">
        <v>212</v>
      </c>
      <c r="U164" t="s">
        <v>50</v>
      </c>
      <c r="V164">
        <v>269</v>
      </c>
      <c r="W164" t="s">
        <v>52</v>
      </c>
      <c r="X164">
        <v>136</v>
      </c>
      <c r="Y164">
        <f>0.0135*AB164*(AC164/AA164)*((0.1*(V164-X164))^0.5)*(17.8+0.5*0.1*(X164+V164))</f>
        <v>5.5231565429928233</v>
      </c>
      <c r="Z164">
        <f>IF(Y164&lt;0,0,Y164)</f>
        <v>5.5231565429928233</v>
      </c>
      <c r="AA164">
        <f>2.501-0.002361*(V164+X164)*0.1</f>
        <v>2.4053795</v>
      </c>
      <c r="AB164">
        <v>0.17</v>
      </c>
      <c r="AC164">
        <f>37.6*AE164*(AG164*SIN(AF164)*SIN(AD164)+COS(AF164)*COS(AD164)*SIN(AG164))</f>
        <v>41.71649254401418</v>
      </c>
      <c r="AD164">
        <f>0.409*SIN(0.0172*R164-1.39)</f>
        <v>0.40395706226549094</v>
      </c>
      <c r="AE164">
        <f>1+0.033*COS(0.0172*R164)</f>
        <v>0.96886706773626408</v>
      </c>
      <c r="AF164">
        <f>47.70748439*PI()/180</f>
        <v>0.83265268044929852</v>
      </c>
      <c r="AG164">
        <f>ACOS(-TAN(AF164)*TAN(AD164))</f>
        <v>2.0599757486830006</v>
      </c>
      <c r="AL164" s="6">
        <f>24*AG164/PI()</f>
        <v>15.737055506511718</v>
      </c>
      <c r="AS164" s="6">
        <f>IF(O164=2015,$AQ$2,IF(O164=2016,$AQ$14,IF(O164=2017,$AQ$26,IF(O164=2018,$AQ$38,IF(O164=2019,$AQ$50,$AQ$62)))))</f>
        <v>48.779643626707525</v>
      </c>
      <c r="AT164" s="6">
        <f>IF(O164=2015,$AR$2,IF(O164=2016,$AR$14,IF(O164=2017,$AR$26,IF(O164=2018,$AR$38,IF(O164=2019,$AR$50,$AR$62)))))</f>
        <v>1.2614118463797839</v>
      </c>
      <c r="AU164" s="6">
        <f>IF(T164*0.1&lt;0,0,IF(T164*0.1&lt;=26,(16*AL164/360)*(T164/AS164)^AT164,(AL164/360)*(-415.85+30.5332*0.1*T164-0.43*0.01*T164*T164)))</f>
        <v>4.463179703376551</v>
      </c>
    </row>
    <row r="165" spans="1:47">
      <c r="A165">
        <v>2015</v>
      </c>
      <c r="B165">
        <v>2</v>
      </c>
      <c r="C165">
        <v>3</v>
      </c>
      <c r="D165" t="s">
        <v>51</v>
      </c>
      <c r="E165">
        <v>7</v>
      </c>
      <c r="O165">
        <v>2015</v>
      </c>
      <c r="P165">
        <v>6</v>
      </c>
      <c r="Q165">
        <v>13</v>
      </c>
      <c r="R165">
        <f>R164+1</f>
        <v>164</v>
      </c>
      <c r="S165" t="s">
        <v>51</v>
      </c>
      <c r="T165">
        <v>224</v>
      </c>
      <c r="U165" t="s">
        <v>50</v>
      </c>
      <c r="V165">
        <v>289</v>
      </c>
      <c r="W165" t="s">
        <v>52</v>
      </c>
      <c r="X165">
        <v>125</v>
      </c>
      <c r="Y165">
        <f>0.0135*AB165*(AC165/AA165)*((0.1*(V165-X165))^0.5)*(17.8+0.5*0.1*(X165+V165))</f>
        <v>6.2165871302001587</v>
      </c>
      <c r="Z165">
        <f>IF(Y165&lt;0,0,Y165)</f>
        <v>6.2165871302001587</v>
      </c>
      <c r="AA165">
        <f>2.501-0.002361*(V165+X165)*0.1</f>
        <v>2.4032545999999999</v>
      </c>
      <c r="AB165">
        <v>0.17</v>
      </c>
      <c r="AC165">
        <f>37.6*AE165*(AG165*SIN(AF165)*SIN(AD165)+COS(AF165)*COS(AD165)*SIN(AG165))</f>
        <v>41.752882551685992</v>
      </c>
      <c r="AD165">
        <f>0.409*SIN(0.0172*R165-1.39)</f>
        <v>0.40499855208956304</v>
      </c>
      <c r="AE165">
        <f>1+0.033*COS(0.0172*R165)</f>
        <v>0.9686834693394345</v>
      </c>
      <c r="AF165">
        <f>47.70748439*PI()/180</f>
        <v>0.83265268044929852</v>
      </c>
      <c r="AG165">
        <f>ACOS(-TAN(AF165)*TAN(AD165))</f>
        <v>2.0615110524287648</v>
      </c>
      <c r="AL165" s="6">
        <f>24*AG165/PI()</f>
        <v>15.74878436316544</v>
      </c>
      <c r="AS165" s="6">
        <f>IF(O165=2015,$AQ$2,IF(O165=2016,$AQ$14,IF(O165=2017,$AQ$26,IF(O165=2018,$AQ$38,IF(O165=2019,$AQ$50,$AQ$62)))))</f>
        <v>48.779643626707525</v>
      </c>
      <c r="AT165" s="6">
        <f>IF(O165=2015,$AR$2,IF(O165=2016,$AR$14,IF(O165=2017,$AR$26,IF(O165=2018,$AR$38,IF(O165=2019,$AR$50,$AR$62)))))</f>
        <v>1.2614118463797839</v>
      </c>
      <c r="AU165" s="6">
        <f>IF(T165*0.1&lt;0,0,IF(T165*0.1&lt;=26,(16*AL165/360)*(T165/AS165)^AT165,(AL165/360)*(-415.85+30.5332*0.1*T165-0.43*0.01*T165*T165)))</f>
        <v>4.7877450062712068</v>
      </c>
    </row>
    <row r="166" spans="1:47">
      <c r="A166">
        <v>2015</v>
      </c>
      <c r="B166">
        <v>2</v>
      </c>
      <c r="C166">
        <v>4</v>
      </c>
      <c r="D166" t="s">
        <v>51</v>
      </c>
      <c r="E166">
        <v>-2</v>
      </c>
      <c r="O166">
        <v>2015</v>
      </c>
      <c r="P166">
        <v>6</v>
      </c>
      <c r="Q166">
        <v>14</v>
      </c>
      <c r="R166">
        <f>R165+1</f>
        <v>165</v>
      </c>
      <c r="S166" t="s">
        <v>51</v>
      </c>
      <c r="T166">
        <v>247</v>
      </c>
      <c r="U166" t="s">
        <v>50</v>
      </c>
      <c r="V166">
        <v>309</v>
      </c>
      <c r="W166" t="s">
        <v>52</v>
      </c>
      <c r="X166">
        <v>147</v>
      </c>
      <c r="Y166">
        <f>0.0135*AB166*(AC166/AA166)*((0.1*(V166-X166))^0.5)*(17.8+0.5*0.1*(X166+V166))</f>
        <v>6.5475372382500723</v>
      </c>
      <c r="Z166">
        <f>IF(Y166&lt;0,0,Y166)</f>
        <v>6.5475372382500723</v>
      </c>
      <c r="AA166">
        <f>2.501-0.002361*(V166+X166)*0.1</f>
        <v>2.3933383999999998</v>
      </c>
      <c r="AB166">
        <v>0.17</v>
      </c>
      <c r="AC166">
        <f>37.6*AE166*(AG166*SIN(AF166)*SIN(AD166)+COS(AF166)*COS(AD166)*SIN(AG166))</f>
        <v>41.784562114470553</v>
      </c>
      <c r="AD166">
        <f>0.409*SIN(0.0172*R166-1.39)</f>
        <v>0.40592023009578937</v>
      </c>
      <c r="AE166">
        <f>1+0.033*COS(0.0172*R166)</f>
        <v>0.96850913539663241</v>
      </c>
      <c r="AF166">
        <f>47.70748439*PI()/180</f>
        <v>0.83265268044929852</v>
      </c>
      <c r="AG166">
        <f>ACOS(-TAN(AF166)*TAN(AD166))</f>
        <v>2.0628719327819853</v>
      </c>
      <c r="AL166" s="6">
        <f>24*AG166/PI()</f>
        <v>15.759180723253682</v>
      </c>
      <c r="AS166" s="6">
        <f>IF(O166=2015,$AQ$2,IF(O166=2016,$AQ$14,IF(O166=2017,$AQ$26,IF(O166=2018,$AQ$38,IF(O166=2019,$AQ$50,$AQ$62)))))</f>
        <v>48.779643626707525</v>
      </c>
      <c r="AT166" s="6">
        <f>IF(O166=2015,$AR$2,IF(O166=2016,$AR$14,IF(O166=2017,$AR$26,IF(O166=2018,$AR$38,IF(O166=2019,$AR$50,$AR$62)))))</f>
        <v>1.2614118463797839</v>
      </c>
      <c r="AU166" s="6">
        <f>IF(T166*0.1&lt;0,0,IF(T166*0.1&lt;=26,(16*AL166/360)*(T166/AS166)^AT166,(AL166/360)*(-415.85+30.5332*0.1*T166-0.43*0.01*T166*T166)))</f>
        <v>5.4195496676942492</v>
      </c>
    </row>
    <row r="167" spans="1:47">
      <c r="A167">
        <v>2015</v>
      </c>
      <c r="B167">
        <v>2</v>
      </c>
      <c r="C167">
        <v>5</v>
      </c>
      <c r="D167" t="s">
        <v>51</v>
      </c>
      <c r="E167">
        <v>9</v>
      </c>
      <c r="O167">
        <v>2015</v>
      </c>
      <c r="P167">
        <v>6</v>
      </c>
      <c r="Q167">
        <v>15</v>
      </c>
      <c r="R167">
        <f>R166+1</f>
        <v>166</v>
      </c>
      <c r="S167" t="s">
        <v>51</v>
      </c>
      <c r="T167">
        <v>251</v>
      </c>
      <c r="U167" t="s">
        <v>50</v>
      </c>
      <c r="V167">
        <v>327</v>
      </c>
      <c r="W167" t="s">
        <v>52</v>
      </c>
      <c r="X167">
        <v>160</v>
      </c>
      <c r="Y167">
        <f>0.0135*AB167*(AC167/AA167)*((0.1*(V167-X167))^0.5)*(17.8+0.5*0.1*(X167+V167))</f>
        <v>6.9272452408556653</v>
      </c>
      <c r="Z167">
        <f>IF(Y167&lt;0,0,Y167)</f>
        <v>6.9272452408556653</v>
      </c>
      <c r="AA167">
        <f>2.501-0.002361*(V167+X167)*0.1</f>
        <v>2.3860193000000001</v>
      </c>
      <c r="AB167">
        <v>0.17</v>
      </c>
      <c r="AC167">
        <f>37.6*AE167*(AG167*SIN(AF167)*SIN(AD167)+COS(AF167)*COS(AD167)*SIN(AG167))</f>
        <v>41.81152527616559</v>
      </c>
      <c r="AD167">
        <f>0.409*SIN(0.0172*R167-1.39)</f>
        <v>0.40672182362167059</v>
      </c>
      <c r="AE167">
        <f>1+0.033*COS(0.0172*R167)</f>
        <v>0.96834411748154015</v>
      </c>
      <c r="AF167">
        <f>47.70748439*PI()/180</f>
        <v>0.83265268044929852</v>
      </c>
      <c r="AG167">
        <f>ACOS(-TAN(AF167)*TAN(AD167))</f>
        <v>2.0640571907404945</v>
      </c>
      <c r="AL167" s="6">
        <f>24*AG167/PI()</f>
        <v>15.768235427074597</v>
      </c>
      <c r="AS167" s="6">
        <f>IF(O167=2015,$AQ$2,IF(O167=2016,$AQ$14,IF(O167=2017,$AQ$26,IF(O167=2018,$AQ$38,IF(O167=2019,$AQ$50,$AQ$62)))))</f>
        <v>48.779643626707525</v>
      </c>
      <c r="AT167" s="6">
        <f>IF(O167=2015,$AR$2,IF(O167=2016,$AR$14,IF(O167=2017,$AR$26,IF(O167=2018,$AR$38,IF(O167=2019,$AR$50,$AR$62)))))</f>
        <v>1.2614118463797839</v>
      </c>
      <c r="AU167" s="6">
        <f>IF(T167*0.1&lt;0,0,IF(T167*0.1&lt;=26,(16*AL167/360)*(T167/AS167)^AT167,(AL167/360)*(-415.85+30.5332*0.1*T167-0.43*0.01*T167*T167)))</f>
        <v>5.533669770129948</v>
      </c>
    </row>
    <row r="168" spans="1:47">
      <c r="A168">
        <v>2015</v>
      </c>
      <c r="B168">
        <v>2</v>
      </c>
      <c r="C168">
        <v>6</v>
      </c>
      <c r="D168" t="s">
        <v>51</v>
      </c>
      <c r="E168">
        <v>-17</v>
      </c>
      <c r="O168">
        <v>2015</v>
      </c>
      <c r="P168">
        <v>6</v>
      </c>
      <c r="Q168">
        <v>16</v>
      </c>
      <c r="R168">
        <f>R167+1</f>
        <v>167</v>
      </c>
      <c r="S168" t="s">
        <v>51</v>
      </c>
      <c r="T168">
        <v>234</v>
      </c>
      <c r="U168" t="s">
        <v>50</v>
      </c>
      <c r="V168">
        <v>309</v>
      </c>
      <c r="W168" t="s">
        <v>52</v>
      </c>
      <c r="X168">
        <v>172</v>
      </c>
      <c r="Y168">
        <f>0.0135*AB168*(AC168/AA168)*((0.1*(V168-X168))^0.5)*(17.8+0.5*0.1*(X168+V168))</f>
        <v>6.2292203156781749</v>
      </c>
      <c r="Z168">
        <f>IF(Y168&lt;0,0,Y168)</f>
        <v>6.2292203156781749</v>
      </c>
      <c r="AA168">
        <f>2.501-0.002361*(V168+X168)*0.1</f>
        <v>2.3874358999999998</v>
      </c>
      <c r="AB168">
        <v>0.17</v>
      </c>
      <c r="AC168">
        <f>37.6*AE168*(AG168*SIN(AF168)*SIN(AD168)+COS(AF168)*COS(AD168)*SIN(AG168))</f>
        <v>41.833767233184922</v>
      </c>
      <c r="AD168">
        <f>0.409*SIN(0.0172*R168-1.39)</f>
        <v>0.4074030955296245</v>
      </c>
      <c r="AE168">
        <f>1+0.033*COS(0.0172*R168)</f>
        <v>0.96818846441185402</v>
      </c>
      <c r="AF168">
        <f>47.70748439*PI()/180</f>
        <v>0.83265268044929852</v>
      </c>
      <c r="AG168">
        <f>ACOS(-TAN(AF168)*TAN(AD168))</f>
        <v>2.0650657759327573</v>
      </c>
      <c r="AL168" s="6">
        <f>24*AG168/PI()</f>
        <v>15.775940450380737</v>
      </c>
      <c r="AS168" s="6">
        <f>IF(O168=2015,$AQ$2,IF(O168=2016,$AQ$14,IF(O168=2017,$AQ$26,IF(O168=2018,$AQ$38,IF(O168=2019,$AQ$50,$AQ$62)))))</f>
        <v>48.779643626707525</v>
      </c>
      <c r="AT168" s="6">
        <f>IF(O168=2015,$AR$2,IF(O168=2016,$AR$14,IF(O168=2017,$AR$26,IF(O168=2018,$AR$38,IF(O168=2019,$AR$50,$AR$62)))))</f>
        <v>1.2614118463797839</v>
      </c>
      <c r="AU168" s="6">
        <f>IF(T168*0.1&lt;0,0,IF(T168*0.1&lt;=26,(16*AL168/360)*(T168/AS168)^AT168,(AL168/360)*(-415.85+30.5332*0.1*T168-0.43*0.01*T168*T168)))</f>
        <v>5.0676369092097211</v>
      </c>
    </row>
    <row r="169" spans="1:47">
      <c r="A169">
        <v>2015</v>
      </c>
      <c r="B169">
        <v>2</v>
      </c>
      <c r="C169">
        <v>7</v>
      </c>
      <c r="D169" t="s">
        <v>51</v>
      </c>
      <c r="E169">
        <v>-35</v>
      </c>
      <c r="O169">
        <v>2015</v>
      </c>
      <c r="P169">
        <v>6</v>
      </c>
      <c r="Q169">
        <v>17</v>
      </c>
      <c r="R169">
        <f>R168+1</f>
        <v>168</v>
      </c>
      <c r="S169" t="s">
        <v>51</v>
      </c>
      <c r="T169">
        <v>199</v>
      </c>
      <c r="U169" t="s">
        <v>50</v>
      </c>
      <c r="V169">
        <v>262</v>
      </c>
      <c r="W169" t="s">
        <v>52</v>
      </c>
      <c r="X169">
        <v>138</v>
      </c>
      <c r="Y169">
        <f>0.0135*AB169*(AC169/AA169)*((0.1*(V169-X169))^0.5)*(17.8+0.5*0.1*(X169+V169))</f>
        <v>5.3124814747103679</v>
      </c>
      <c r="Z169">
        <f>IF(Y169&lt;0,0,Y169)</f>
        <v>5.3124814747103679</v>
      </c>
      <c r="AA169">
        <f>2.501-0.002361*(V169+X169)*0.1</f>
        <v>2.4065599999999998</v>
      </c>
      <c r="AB169">
        <v>0.17</v>
      </c>
      <c r="AC169">
        <f>37.6*AE169*(AG169*SIN(AF169)*SIN(AD169)+COS(AF169)*COS(AD169)*SIN(AG169))</f>
        <v>41.851284340085776</v>
      </c>
      <c r="AD169">
        <f>0.409*SIN(0.0172*R169-1.39)</f>
        <v>0.40796384427713844</v>
      </c>
      <c r="AE169">
        <f>1+0.033*COS(0.0172*R169)</f>
        <v>0.96804222223484304</v>
      </c>
      <c r="AF169">
        <f>47.70748439*PI()/180</f>
        <v>0.83265268044929852</v>
      </c>
      <c r="AG169">
        <f>ACOS(-TAN(AF169)*TAN(AD169))</f>
        <v>2.0658967900562994</v>
      </c>
      <c r="AL169" s="6">
        <f>24*AG169/PI()</f>
        <v>15.782288930646699</v>
      </c>
      <c r="AS169" s="6">
        <f>IF(O169=2015,$AQ$2,IF(O169=2016,$AQ$14,IF(O169=2017,$AQ$26,IF(O169=2018,$AQ$38,IF(O169=2019,$AQ$50,$AQ$62)))))</f>
        <v>48.779643626707525</v>
      </c>
      <c r="AT169" s="6">
        <f>IF(O169=2015,$AR$2,IF(O169=2016,$AR$14,IF(O169=2017,$AR$26,IF(O169=2018,$AR$38,IF(O169=2019,$AR$50,$AR$62)))))</f>
        <v>1.2614118463797839</v>
      </c>
      <c r="AU169" s="6">
        <f>IF(T169*0.1&lt;0,0,IF(T169*0.1&lt;=26,(16*AL169/360)*(T169/AS169)^AT169,(AL169/360)*(-415.85+30.5332*0.1*T169-0.43*0.01*T169*T169)))</f>
        <v>4.1326038570112145</v>
      </c>
    </row>
    <row r="170" spans="1:47">
      <c r="A170">
        <v>2015</v>
      </c>
      <c r="B170">
        <v>2</v>
      </c>
      <c r="C170">
        <v>8</v>
      </c>
      <c r="D170" t="s">
        <v>51</v>
      </c>
      <c r="E170">
        <v>-2</v>
      </c>
      <c r="O170">
        <v>2015</v>
      </c>
      <c r="P170">
        <v>6</v>
      </c>
      <c r="Q170">
        <v>18</v>
      </c>
      <c r="R170">
        <f>R169+1</f>
        <v>169</v>
      </c>
      <c r="S170" t="s">
        <v>51</v>
      </c>
      <c r="T170">
        <v>144</v>
      </c>
      <c r="U170" t="s">
        <v>50</v>
      </c>
      <c r="V170">
        <v>204</v>
      </c>
      <c r="W170" t="s">
        <v>52</v>
      </c>
      <c r="X170">
        <v>138</v>
      </c>
      <c r="Y170">
        <f>0.0135*AB170*(AC170/AA170)*((0.1*(V170-X170))^0.5)*(17.8+0.5*0.1*(X170+V170))</f>
        <v>3.5592677908161736</v>
      </c>
      <c r="Z170">
        <f>IF(Y170&lt;0,0,Y170)</f>
        <v>3.5592677908161736</v>
      </c>
      <c r="AA170">
        <f>2.501-0.002361*(V170+X170)*0.1</f>
        <v>2.4202537999999998</v>
      </c>
      <c r="AB170">
        <v>0.17</v>
      </c>
      <c r="AC170">
        <f>37.6*AE170*(AG170*SIN(AF170)*SIN(AD170)+COS(AF170)*COS(AD170)*SIN(AG170))</f>
        <v>41.864074114008254</v>
      </c>
      <c r="AD170">
        <f>0.409*SIN(0.0172*R170-1.39)</f>
        <v>0.40840390397639287</v>
      </c>
      <c r="AE170">
        <f>1+0.033*COS(0.0172*R170)</f>
        <v>0.9679054342137261</v>
      </c>
      <c r="AF170">
        <f>47.70748439*PI()/180</f>
        <v>0.83265268044929852</v>
      </c>
      <c r="AG170">
        <f>ACOS(-TAN(AF170)*TAN(AD170))</f>
        <v>2.0665494898415728</v>
      </c>
      <c r="AL170" s="6">
        <f>24*AG170/PI()</f>
        <v>15.787275189711401</v>
      </c>
      <c r="AS170" s="6">
        <f>IF(O170=2015,$AQ$2,IF(O170=2016,$AQ$14,IF(O170=2017,$AQ$26,IF(O170=2018,$AQ$38,IF(O170=2019,$AQ$50,$AQ$62)))))</f>
        <v>48.779643626707525</v>
      </c>
      <c r="AT170" s="6">
        <f>IF(O170=2015,$AR$2,IF(O170=2016,$AR$14,IF(O170=2017,$AR$26,IF(O170=2018,$AR$38,IF(O170=2019,$AR$50,$AR$62)))))</f>
        <v>1.2614118463797839</v>
      </c>
      <c r="AU170" s="6">
        <f>IF(T170*0.1&lt;0,0,IF(T170*0.1&lt;=26,(16*AL170/360)*(T170/AS170)^AT170,(AL170/360)*(-415.85+30.5332*0.1*T170-0.43*0.01*T170*T170)))</f>
        <v>2.7488084597180076</v>
      </c>
    </row>
    <row r="171" spans="1:47">
      <c r="A171">
        <v>2015</v>
      </c>
      <c r="B171">
        <v>2</v>
      </c>
      <c r="C171">
        <v>9</v>
      </c>
      <c r="D171" t="s">
        <v>51</v>
      </c>
      <c r="E171">
        <v>-33</v>
      </c>
      <c r="O171">
        <v>2015</v>
      </c>
      <c r="P171">
        <v>6</v>
      </c>
      <c r="Q171">
        <v>19</v>
      </c>
      <c r="R171">
        <f>R170+1</f>
        <v>170</v>
      </c>
      <c r="S171" t="s">
        <v>51</v>
      </c>
      <c r="T171">
        <v>168</v>
      </c>
      <c r="U171" t="s">
        <v>50</v>
      </c>
      <c r="V171">
        <v>204</v>
      </c>
      <c r="W171" t="s">
        <v>52</v>
      </c>
      <c r="X171">
        <v>142</v>
      </c>
      <c r="Y171">
        <f>0.0135*AB171*(AC171/AA171)*((0.1*(V171-X171))^0.5)*(17.8+0.5*0.1*(X171+V171))</f>
        <v>3.4715173986873253</v>
      </c>
      <c r="Z171">
        <f>IF(Y171&lt;0,0,Y171)</f>
        <v>3.4715173986873253</v>
      </c>
      <c r="AA171">
        <f>2.501-0.002361*(V171+X171)*0.1</f>
        <v>2.4193093999999999</v>
      </c>
      <c r="AB171">
        <v>0.17</v>
      </c>
      <c r="AC171">
        <f>37.6*AE171*(AG171*SIN(AF171)*SIN(AD171)+COS(AF171)*COS(AD171)*SIN(AG171))</f>
        <v>41.872135237943574</v>
      </c>
      <c r="AD171">
        <f>0.409*SIN(0.0172*R171-1.39)</f>
        <v>0.40872314444333574</v>
      </c>
      <c r="AE171">
        <f>1+0.033*COS(0.0172*R171)</f>
        <v>0.9677781408148739</v>
      </c>
      <c r="AF171">
        <f>47.70748439*PI()/180</f>
        <v>0.83265268044929852</v>
      </c>
      <c r="AG171">
        <f>ACOS(-TAN(AF171)*TAN(AD171))</f>
        <v>2.0670232895205056</v>
      </c>
      <c r="AL171" s="6">
        <f>24*AG171/PI()</f>
        <v>15.790894752636401</v>
      </c>
      <c r="AS171" s="6">
        <f>IF(O171=2015,$AQ$2,IF(O171=2016,$AQ$14,IF(O171=2017,$AQ$26,IF(O171=2018,$AQ$38,IF(O171=2019,$AQ$50,$AQ$62)))))</f>
        <v>48.779643626707525</v>
      </c>
      <c r="AT171" s="6">
        <f>IF(O171=2015,$AR$2,IF(O171=2016,$AR$14,IF(O171=2017,$AR$26,IF(O171=2018,$AR$38,IF(O171=2019,$AR$50,$AR$62)))))</f>
        <v>1.2614118463797839</v>
      </c>
      <c r="AU171" s="6">
        <f>IF(T171*0.1&lt;0,0,IF(T171*0.1&lt;=26,(16*AL171/360)*(T171/AS171)^AT171,(AL171/360)*(-415.85+30.5332*0.1*T171-0.43*0.01*T171*T171)))</f>
        <v>3.3395773888502576</v>
      </c>
    </row>
    <row r="172" spans="1:47">
      <c r="A172">
        <v>2015</v>
      </c>
      <c r="B172">
        <v>2</v>
      </c>
      <c r="C172">
        <v>10</v>
      </c>
      <c r="D172" t="s">
        <v>51</v>
      </c>
      <c r="E172">
        <v>-46</v>
      </c>
      <c r="O172">
        <v>2015</v>
      </c>
      <c r="P172">
        <v>6</v>
      </c>
      <c r="Q172">
        <v>20</v>
      </c>
      <c r="R172">
        <f>R171+1</f>
        <v>171</v>
      </c>
      <c r="S172" t="s">
        <v>51</v>
      </c>
      <c r="T172">
        <v>172</v>
      </c>
      <c r="U172" t="s">
        <v>50</v>
      </c>
      <c r="V172">
        <v>215</v>
      </c>
      <c r="W172" t="s">
        <v>52</v>
      </c>
      <c r="X172">
        <v>144</v>
      </c>
      <c r="Y172">
        <f>0.0135*AB172*(AC172/AA172)*((0.1*(V172-X172))^0.5)*(17.8+0.5*0.1*(X172+V172))</f>
        <v>3.7888506979440701</v>
      </c>
      <c r="Z172">
        <f>IF(Y172&lt;0,0,Y172)</f>
        <v>3.7888506979440701</v>
      </c>
      <c r="AA172">
        <f>2.501-0.002361*(V172+X172)*0.1</f>
        <v>2.4162401</v>
      </c>
      <c r="AB172">
        <v>0.17</v>
      </c>
      <c r="AC172">
        <f>37.6*AE172*(AG172*SIN(AF172)*SIN(AD172)+COS(AF172)*COS(AD172)*SIN(AG172))</f>
        <v>41.875467562761585</v>
      </c>
      <c r="AD172">
        <f>0.409*SIN(0.0172*R172-1.39)</f>
        <v>0.40892147123619577</v>
      </c>
      <c r="AE172">
        <f>1+0.033*COS(0.0172*R172)</f>
        <v>0.96766037969583707</v>
      </c>
      <c r="AF172">
        <f>47.70748439*PI()/180</f>
        <v>0.83265268044929852</v>
      </c>
      <c r="AG172">
        <f>ACOS(-TAN(AF172)*TAN(AD172))</f>
        <v>2.0673177627823018</v>
      </c>
      <c r="AL172" s="6">
        <f>24*AG172/PI()</f>
        <v>15.793144362647118</v>
      </c>
      <c r="AS172" s="6">
        <f>IF(O172=2015,$AQ$2,IF(O172=2016,$AQ$14,IF(O172=2017,$AQ$26,IF(O172=2018,$AQ$38,IF(O172=2019,$AQ$50,$AQ$62)))))</f>
        <v>48.779643626707525</v>
      </c>
      <c r="AT172" s="6">
        <f>IF(O172=2015,$AR$2,IF(O172=2016,$AR$14,IF(O172=2017,$AR$26,IF(O172=2018,$AR$38,IF(O172=2019,$AR$50,$AR$62)))))</f>
        <v>1.2614118463797839</v>
      </c>
      <c r="AU172" s="6">
        <f>IF(T172*0.1&lt;0,0,IF(T172*0.1&lt;=26,(16*AL172/360)*(T172/AS172)^AT172,(AL172/360)*(-415.85+30.5332*0.1*T172-0.43*0.01*T172*T172)))</f>
        <v>3.4406773952212926</v>
      </c>
    </row>
    <row r="173" spans="1:47">
      <c r="A173">
        <v>2015</v>
      </c>
      <c r="B173">
        <v>2</v>
      </c>
      <c r="C173">
        <v>11</v>
      </c>
      <c r="D173" t="s">
        <v>51</v>
      </c>
      <c r="E173">
        <v>-39</v>
      </c>
      <c r="O173">
        <v>2015</v>
      </c>
      <c r="P173">
        <v>6</v>
      </c>
      <c r="Q173">
        <v>21</v>
      </c>
      <c r="R173">
        <f>R172+1</f>
        <v>172</v>
      </c>
      <c r="S173" t="s">
        <v>51</v>
      </c>
      <c r="T173">
        <v>210</v>
      </c>
      <c r="U173" t="s">
        <v>50</v>
      </c>
      <c r="V173">
        <v>268</v>
      </c>
      <c r="W173" t="s">
        <v>52</v>
      </c>
      <c r="X173">
        <v>145</v>
      </c>
      <c r="Y173">
        <f>0.0135*AB173*(AC173/AA173)*((0.1*(V173-X173))^0.5)*(17.8+0.5*0.1*(X173+V173))</f>
        <v>5.3918070257005422</v>
      </c>
      <c r="Z173">
        <f>IF(Y173&lt;0,0,Y173)</f>
        <v>5.3918070257005422</v>
      </c>
      <c r="AA173">
        <f>2.501-0.002361*(V173+X173)*0.1</f>
        <v>2.4034906999999999</v>
      </c>
      <c r="AB173">
        <v>0.17</v>
      </c>
      <c r="AC173">
        <f>37.6*AE173*(AG173*SIN(AF173)*SIN(AD173)+COS(AF173)*COS(AD173)*SIN(AG173))</f>
        <v>41.874072107942808</v>
      </c>
      <c r="AD173">
        <f>0.409*SIN(0.0172*R173-1.39)</f>
        <v>0.40899882568342083</v>
      </c>
      <c r="AE173">
        <f>1+0.033*COS(0.0172*R173)</f>
        <v>0.9675521856942062</v>
      </c>
      <c r="AF173">
        <f>47.70748439*PI()/180</f>
        <v>0.83265268044929852</v>
      </c>
      <c r="AG173">
        <f>ACOS(-TAN(AF173)*TAN(AD173))</f>
        <v>2.0674326442025728</v>
      </c>
      <c r="AL173" s="6">
        <f>24*AG173/PI()</f>
        <v>15.794021992050586</v>
      </c>
      <c r="AS173" s="6">
        <f>IF(O173=2015,$AQ$2,IF(O173=2016,$AQ$14,IF(O173=2017,$AQ$26,IF(O173=2018,$AQ$38,IF(O173=2019,$AQ$50,$AQ$62)))))</f>
        <v>48.779643626707525</v>
      </c>
      <c r="AT173" s="6">
        <f>IF(O173=2015,$AR$2,IF(O173=2016,$AR$14,IF(O173=2017,$AR$26,IF(O173=2018,$AR$38,IF(O173=2019,$AR$50,$AR$62)))))</f>
        <v>1.2614118463797839</v>
      </c>
      <c r="AU173" s="6">
        <f>IF(T173*0.1&lt;0,0,IF(T173*0.1&lt;=26,(16*AL173/360)*(T173/AS173)^AT173,(AL173/360)*(-415.85+30.5332*0.1*T173-0.43*0.01*T173*T173)))</f>
        <v>4.4260972279202173</v>
      </c>
    </row>
    <row r="174" spans="1:47">
      <c r="A174">
        <v>2015</v>
      </c>
      <c r="B174">
        <v>2</v>
      </c>
      <c r="C174">
        <v>12</v>
      </c>
      <c r="D174" t="s">
        <v>51</v>
      </c>
      <c r="E174">
        <v>-26</v>
      </c>
      <c r="O174">
        <v>2015</v>
      </c>
      <c r="P174">
        <v>6</v>
      </c>
      <c r="Q174">
        <v>22</v>
      </c>
      <c r="R174">
        <f>R173+1</f>
        <v>173</v>
      </c>
      <c r="S174" t="s">
        <v>51</v>
      </c>
      <c r="T174">
        <v>196</v>
      </c>
      <c r="U174" t="s">
        <v>50</v>
      </c>
      <c r="V174">
        <v>278</v>
      </c>
      <c r="W174" t="s">
        <v>52</v>
      </c>
      <c r="X174">
        <v>146</v>
      </c>
      <c r="Y174">
        <f>0.0135*AB174*(AC174/AA174)*((0.1*(V174-X174))^0.5)*(17.8+0.5*0.1*(X174+V174))</f>
        <v>5.6707833613863716</v>
      </c>
      <c r="Z174">
        <f>IF(Y174&lt;0,0,Y174)</f>
        <v>5.6707833613863716</v>
      </c>
      <c r="AA174">
        <f>2.501-0.002361*(V174+X174)*0.1</f>
        <v>2.4008935999999999</v>
      </c>
      <c r="AB174">
        <v>0.17</v>
      </c>
      <c r="AC174">
        <f>37.6*AE174*(AG174*SIN(AF174)*SIN(AD174)+COS(AF174)*COS(AD174)*SIN(AG174))</f>
        <v>41.867951060976324</v>
      </c>
      <c r="AD174">
        <f>0.409*SIN(0.0172*R174-1.39)</f>
        <v>0.40895518490103566</v>
      </c>
      <c r="AE174">
        <f>1+0.033*COS(0.0172*R174)</f>
        <v>0.96745359081730564</v>
      </c>
      <c r="AF174">
        <f>47.70748439*PI()/180</f>
        <v>0.83265268044929852</v>
      </c>
      <c r="AG174">
        <f>ACOS(-TAN(AF174)*TAN(AD174))</f>
        <v>2.0673678301355665</v>
      </c>
      <c r="AL174" s="6">
        <f>24*AG174/PI()</f>
        <v>15.793526849051579</v>
      </c>
      <c r="AS174" s="6">
        <f>IF(O174=2015,$AQ$2,IF(O174=2016,$AQ$14,IF(O174=2017,$AQ$26,IF(O174=2018,$AQ$38,IF(O174=2019,$AQ$50,$AQ$62)))))</f>
        <v>48.779643626707525</v>
      </c>
      <c r="AT174" s="6">
        <f>IF(O174=2015,$AR$2,IF(O174=2016,$AR$14,IF(O174=2017,$AR$26,IF(O174=2018,$AR$38,IF(O174=2019,$AR$50,$AR$62)))))</f>
        <v>1.2614118463797839</v>
      </c>
      <c r="AU174" s="6">
        <f>IF(T174*0.1&lt;0,0,IF(T174*0.1&lt;=26,(16*AL174/360)*(T174/AS174)^AT174,(AL174/360)*(-415.85+30.5332*0.1*T174-0.43*0.01*T174*T174)))</f>
        <v>4.0570594301441165</v>
      </c>
    </row>
    <row r="175" spans="1:47">
      <c r="A175">
        <v>2015</v>
      </c>
      <c r="B175">
        <v>2</v>
      </c>
      <c r="C175">
        <v>13</v>
      </c>
      <c r="D175" t="s">
        <v>51</v>
      </c>
      <c r="E175">
        <v>-41</v>
      </c>
      <c r="O175">
        <v>2015</v>
      </c>
      <c r="P175">
        <v>6</v>
      </c>
      <c r="Q175">
        <v>23</v>
      </c>
      <c r="R175">
        <f>R174+1</f>
        <v>174</v>
      </c>
      <c r="S175" t="s">
        <v>51</v>
      </c>
      <c r="T175">
        <v>209</v>
      </c>
      <c r="U175" t="s">
        <v>50</v>
      </c>
      <c r="V175">
        <v>271</v>
      </c>
      <c r="W175" t="s">
        <v>52</v>
      </c>
      <c r="X175">
        <v>137</v>
      </c>
      <c r="Y175">
        <f>0.0135*AB175*(AC175/AA175)*((0.1*(V175-X175))^0.5)*(17.8+0.5*0.1*(X175+V175))</f>
        <v>5.5861419358892705</v>
      </c>
      <c r="Z175">
        <f>IF(Y175&lt;0,0,Y175)</f>
        <v>5.5861419358892705</v>
      </c>
      <c r="AA175">
        <f>2.501-0.002361*(V175+X175)*0.1</f>
        <v>2.4046712000000001</v>
      </c>
      <c r="AB175">
        <v>0.17</v>
      </c>
      <c r="AC175">
        <f>37.6*AE175*(AG175*SIN(AF175)*SIN(AD175)+COS(AF175)*COS(AD175)*SIN(AG175))</f>
        <v>41.857107775400394</v>
      </c>
      <c r="AD175">
        <f>0.409*SIN(0.0172*R175-1.39)</f>
        <v>0.40879056179941087</v>
      </c>
      <c r="AE175">
        <f>1+0.033*COS(0.0172*R175)</f>
        <v>0.96736462423272462</v>
      </c>
      <c r="AF175">
        <f>47.70748439*PI()/180</f>
        <v>0.83265268044929852</v>
      </c>
      <c r="AG175">
        <f>ACOS(-TAN(AF175)*TAN(AD175))</f>
        <v>2.0671233790630832</v>
      </c>
      <c r="AL175" s="6">
        <f>24*AG175/PI()</f>
        <v>15.791659380418146</v>
      </c>
      <c r="AS175" s="6">
        <f>IF(O175=2015,$AQ$2,IF(O175=2016,$AQ$14,IF(O175=2017,$AQ$26,IF(O175=2018,$AQ$38,IF(O175=2019,$AQ$50,$AQ$62)))))</f>
        <v>48.779643626707525</v>
      </c>
      <c r="AT175" s="6">
        <f>IF(O175=2015,$AR$2,IF(O175=2016,$AR$14,IF(O175=2017,$AR$26,IF(O175=2018,$AR$38,IF(O175=2019,$AR$50,$AR$62)))))</f>
        <v>1.2614118463797839</v>
      </c>
      <c r="AU175" s="6">
        <f>IF(T175*0.1&lt;0,0,IF(T175*0.1&lt;=26,(16*AL175/360)*(T175/AS175)^AT175,(AL175/360)*(-415.85+30.5332*0.1*T175-0.43*0.01*T175*T175)))</f>
        <v>4.3988693337552007</v>
      </c>
    </row>
    <row r="176" spans="1:47">
      <c r="A176">
        <v>2015</v>
      </c>
      <c r="B176">
        <v>2</v>
      </c>
      <c r="C176">
        <v>14</v>
      </c>
      <c r="D176" t="s">
        <v>51</v>
      </c>
      <c r="E176">
        <v>-33</v>
      </c>
      <c r="O176">
        <v>2015</v>
      </c>
      <c r="P176">
        <v>6</v>
      </c>
      <c r="Q176">
        <v>24</v>
      </c>
      <c r="R176">
        <f>R175+1</f>
        <v>175</v>
      </c>
      <c r="S176" t="s">
        <v>51</v>
      </c>
      <c r="T176">
        <v>237</v>
      </c>
      <c r="U176" t="s">
        <v>50</v>
      </c>
      <c r="V176">
        <v>300</v>
      </c>
      <c r="W176" t="s">
        <v>52</v>
      </c>
      <c r="X176">
        <v>168</v>
      </c>
      <c r="Y176">
        <f>0.0135*AB176*(AC176/AA176)*((0.1*(V176-X176))^0.5)*(17.8+0.5*0.1*(X176+V176))</f>
        <v>6.0129128540369958</v>
      </c>
      <c r="Z176">
        <f>IF(Y176&lt;0,0,Y176)</f>
        <v>6.0129128540369958</v>
      </c>
      <c r="AA176">
        <f>2.501-0.002361*(V176+X176)*0.1</f>
        <v>2.3905051999999998</v>
      </c>
      <c r="AB176">
        <v>0.17</v>
      </c>
      <c r="AC176">
        <f>37.6*AE176*(AG176*SIN(AF176)*SIN(AD176)+COS(AF176)*COS(AD176)*SIN(AG176))</f>
        <v>41.841546767479798</v>
      </c>
      <c r="AD176">
        <f>0.409*SIN(0.0172*R176-1.39)</f>
        <v>0.40850500507944432</v>
      </c>
      <c r="AE176">
        <f>1+0.033*COS(0.0172*R176)</f>
        <v>0.96728531225968872</v>
      </c>
      <c r="AF176">
        <f>47.70748439*PI()/180</f>
        <v>0.83265268044929852</v>
      </c>
      <c r="AG176">
        <f>ACOS(-TAN(AF176)*TAN(AD176))</f>
        <v>2.0666995113975659</v>
      </c>
      <c r="AL176" s="6">
        <f>24*AG176/PI()</f>
        <v>15.78842126997732</v>
      </c>
      <c r="AS176" s="6">
        <f>IF(O176=2015,$AQ$2,IF(O176=2016,$AQ$14,IF(O176=2017,$AQ$26,IF(O176=2018,$AQ$38,IF(O176=2019,$AQ$50,$AQ$62)))))</f>
        <v>48.779643626707525</v>
      </c>
      <c r="AT176" s="6">
        <f>IF(O176=2015,$AR$2,IF(O176=2016,$AR$14,IF(O176=2017,$AR$26,IF(O176=2018,$AR$38,IF(O176=2019,$AR$50,$AR$62)))))</f>
        <v>1.2614118463797839</v>
      </c>
      <c r="AU176" s="6">
        <f>IF(T176*0.1&lt;0,0,IF(T176*0.1&lt;=26,(16*AL176/360)*(T176/AS176)^AT176,(AL176/360)*(-415.85+30.5332*0.1*T176-0.43*0.01*T176*T176)))</f>
        <v>5.15380146709263</v>
      </c>
    </row>
    <row r="177" spans="1:47">
      <c r="A177">
        <v>2015</v>
      </c>
      <c r="B177">
        <v>2</v>
      </c>
      <c r="C177">
        <v>15</v>
      </c>
      <c r="D177" t="s">
        <v>51</v>
      </c>
      <c r="E177">
        <v>-35</v>
      </c>
      <c r="O177">
        <v>2015</v>
      </c>
      <c r="P177">
        <v>6</v>
      </c>
      <c r="Q177">
        <v>25</v>
      </c>
      <c r="R177">
        <f>R176+1</f>
        <v>176</v>
      </c>
      <c r="S177" t="s">
        <v>51</v>
      </c>
      <c r="T177">
        <v>233</v>
      </c>
      <c r="U177" t="s">
        <v>50</v>
      </c>
      <c r="V177">
        <v>286</v>
      </c>
      <c r="W177" t="s">
        <v>52</v>
      </c>
      <c r="X177">
        <v>179</v>
      </c>
      <c r="Y177">
        <f>0.0135*AB177*(AC177/AA177)*((0.1*(V177-X177))^0.5)*(17.8+0.5*0.1*(X177+V177))</f>
        <v>5.3897254355473461</v>
      </c>
      <c r="Z177">
        <f>IF(Y177&lt;0,0,Y177)</f>
        <v>5.3897254355473461</v>
      </c>
      <c r="AA177">
        <f>2.501-0.002361*(V177+X177)*0.1</f>
        <v>2.3912135000000001</v>
      </c>
      <c r="AB177">
        <v>0.17</v>
      </c>
      <c r="AC177">
        <f>37.6*AE177*(AG177*SIN(AF177)*SIN(AD177)+COS(AF177)*COS(AD177)*SIN(AG177))</f>
        <v>41.821273711529663</v>
      </c>
      <c r="AD177">
        <f>0.409*SIN(0.0172*R177-1.39)</f>
        <v>0.40809859921815322</v>
      </c>
      <c r="AE177">
        <f>1+0.033*COS(0.0172*R177)</f>
        <v>0.96721567836127365</v>
      </c>
      <c r="AF177">
        <f>47.70748439*PI()/180</f>
        <v>0.83265268044929852</v>
      </c>
      <c r="AG177">
        <f>ACOS(-TAN(AF177)*TAN(AD177))</f>
        <v>2.0660966087407826</v>
      </c>
      <c r="AL177" s="6">
        <f>24*AG177/PI()</f>
        <v>15.783815432951867</v>
      </c>
      <c r="AS177" s="6">
        <f>IF(O177=2015,$AQ$2,IF(O177=2016,$AQ$14,IF(O177=2017,$AQ$26,IF(O177=2018,$AQ$38,IF(O177=2019,$AQ$50,$AQ$62)))))</f>
        <v>48.779643626707525</v>
      </c>
      <c r="AT177" s="6">
        <f>IF(O177=2015,$AR$2,IF(O177=2016,$AR$14,IF(O177=2017,$AR$26,IF(O177=2018,$AR$38,IF(O177=2019,$AR$50,$AR$62)))))</f>
        <v>1.2614118463797839</v>
      </c>
      <c r="AU177" s="6">
        <f>IF(T177*0.1&lt;0,0,IF(T177*0.1&lt;=26,(16*AL177/360)*(T177/AS177)^AT177,(AL177/360)*(-415.85+30.5332*0.1*T177-0.43*0.01*T177*T177)))</f>
        <v>5.0428503505532012</v>
      </c>
    </row>
    <row r="178" spans="1:47">
      <c r="A178">
        <v>2015</v>
      </c>
      <c r="B178">
        <v>2</v>
      </c>
      <c r="C178">
        <v>16</v>
      </c>
      <c r="D178" t="s">
        <v>51</v>
      </c>
      <c r="E178">
        <v>-55</v>
      </c>
      <c r="O178">
        <v>2015</v>
      </c>
      <c r="P178">
        <v>6</v>
      </c>
      <c r="Q178">
        <v>26</v>
      </c>
      <c r="R178">
        <f>R177+1</f>
        <v>177</v>
      </c>
      <c r="S178" t="s">
        <v>51</v>
      </c>
      <c r="T178">
        <v>186</v>
      </c>
      <c r="U178" t="s">
        <v>50</v>
      </c>
      <c r="V178">
        <v>172</v>
      </c>
      <c r="W178" t="s">
        <v>52</v>
      </c>
      <c r="X178">
        <v>148</v>
      </c>
      <c r="Y178">
        <f>0.0135*AB178*(AC178/AA178)*((0.1*(V178-X178))^0.5)*(17.8+0.5*0.1*(X178+V178))</f>
        <v>2.0708604468636871</v>
      </c>
      <c r="Z178">
        <f>IF(Y178&lt;0,0,Y178)</f>
        <v>2.0708604468636871</v>
      </c>
      <c r="AA178">
        <f>2.501-0.002361*(V178+X178)*0.1</f>
        <v>2.4254479999999998</v>
      </c>
      <c r="AB178">
        <v>0.17</v>
      </c>
      <c r="AC178">
        <f>37.6*AE178*(AG178*SIN(AF178)*SIN(AD178)+COS(AF178)*COS(AD178)*SIN(AG178))</f>
        <v>41.796295433912981</v>
      </c>
      <c r="AD178">
        <f>0.409*SIN(0.0172*R178-1.39)</f>
        <v>0.40757146444368364</v>
      </c>
      <c r="AE178">
        <f>1+0.033*COS(0.0172*R178)</f>
        <v>0.967155743137464</v>
      </c>
      <c r="AF178">
        <f>47.70748439*PI()/180</f>
        <v>0.83265268044929852</v>
      </c>
      <c r="AG178">
        <f>ACOS(-TAN(AF178)*TAN(AD178))</f>
        <v>2.0653152126034331</v>
      </c>
      <c r="AL178" s="6">
        <f>24*AG178/PI()</f>
        <v>15.777846006178805</v>
      </c>
      <c r="AS178" s="6">
        <f>IF(O178=2015,$AQ$2,IF(O178=2016,$AQ$14,IF(O178=2017,$AQ$26,IF(O178=2018,$AQ$38,IF(O178=2019,$AQ$50,$AQ$62)))))</f>
        <v>48.779643626707525</v>
      </c>
      <c r="AT178" s="6">
        <f>IF(O178=2015,$AR$2,IF(O178=2016,$AR$14,IF(O178=2017,$AR$26,IF(O178=2018,$AR$38,IF(O178=2019,$AR$50,$AR$62)))))</f>
        <v>1.2614118463797839</v>
      </c>
      <c r="AU178" s="6">
        <f>IF(T178*0.1&lt;0,0,IF(T178*0.1&lt;=26,(16*AL178/360)*(T178/AS178)^AT178,(AL178/360)*(-415.85+30.5332*0.1*T178-0.43*0.01*T178*T178)))</f>
        <v>3.793949182349301</v>
      </c>
    </row>
    <row r="179" spans="1:47">
      <c r="A179">
        <v>2015</v>
      </c>
      <c r="B179">
        <v>2</v>
      </c>
      <c r="C179">
        <v>17</v>
      </c>
      <c r="D179" t="s">
        <v>51</v>
      </c>
      <c r="E179">
        <v>-84</v>
      </c>
      <c r="O179">
        <v>2015</v>
      </c>
      <c r="P179">
        <v>6</v>
      </c>
      <c r="Q179">
        <v>27</v>
      </c>
      <c r="R179">
        <f>R178+1</f>
        <v>178</v>
      </c>
      <c r="S179" t="s">
        <v>51</v>
      </c>
      <c r="T179">
        <v>162</v>
      </c>
      <c r="U179" t="s">
        <v>50</v>
      </c>
      <c r="V179">
        <v>172</v>
      </c>
      <c r="W179" t="s">
        <v>52</v>
      </c>
      <c r="X179">
        <v>148</v>
      </c>
      <c r="Y179">
        <f>0.0135*AB179*(AC179/AA179)*((0.1*(V179-X179))^0.5)*(17.8+0.5*0.1*(X179+V179))</f>
        <v>2.0693901280982034</v>
      </c>
      <c r="Z179">
        <f>IF(Y179&lt;0,0,Y179)</f>
        <v>2.0693901280982034</v>
      </c>
      <c r="AA179">
        <f>2.501-0.002361*(V179+X179)*0.1</f>
        <v>2.4254479999999998</v>
      </c>
      <c r="AB179">
        <v>0.17</v>
      </c>
      <c r="AC179">
        <f>37.6*AE179*(AG179*SIN(AF179)*SIN(AD179)+COS(AF179)*COS(AD179)*SIN(AG179))</f>
        <v>41.766619905754027</v>
      </c>
      <c r="AD179">
        <f>0.409*SIN(0.0172*R179-1.39)</f>
        <v>0.40692375669974262</v>
      </c>
      <c r="AE179">
        <f>1+0.033*COS(0.0172*R179)</f>
        <v>0.96710552431905916</v>
      </c>
      <c r="AF179">
        <f>47.70748439*PI()/180</f>
        <v>0.83265268044929852</v>
      </c>
      <c r="AG179">
        <f>ACOS(-TAN(AF179)*TAN(AD179))</f>
        <v>2.0643560225948558</v>
      </c>
      <c r="AL179" s="6">
        <f>24*AG179/PI()</f>
        <v>15.770518334279794</v>
      </c>
      <c r="AS179" s="6">
        <f>IF(O179=2015,$AQ$2,IF(O179=2016,$AQ$14,IF(O179=2017,$AQ$26,IF(O179=2018,$AQ$38,IF(O179=2019,$AQ$50,$AQ$62)))))</f>
        <v>48.779643626707525</v>
      </c>
      <c r="AT179" s="6">
        <f>IF(O179=2015,$AR$2,IF(O179=2016,$AR$14,IF(O179=2017,$AR$26,IF(O179=2018,$AR$38,IF(O179=2019,$AR$50,$AR$62)))))</f>
        <v>1.2614118463797839</v>
      </c>
      <c r="AU179" s="6">
        <f>IF(T179*0.1&lt;0,0,IF(T179*0.1&lt;=26,(16*AL179/360)*(T179/AS179)^AT179,(AL179/360)*(-415.85+30.5332*0.1*T179-0.43*0.01*T179*T179)))</f>
        <v>3.1857204611501779</v>
      </c>
    </row>
    <row r="180" spans="1:47">
      <c r="A180">
        <v>2015</v>
      </c>
      <c r="B180">
        <v>2</v>
      </c>
      <c r="C180">
        <v>18</v>
      </c>
      <c r="D180" t="s">
        <v>51</v>
      </c>
      <c r="E180">
        <v>-79</v>
      </c>
      <c r="O180">
        <v>2015</v>
      </c>
      <c r="P180">
        <v>6</v>
      </c>
      <c r="Q180">
        <v>28</v>
      </c>
      <c r="R180">
        <f>R179+1</f>
        <v>179</v>
      </c>
      <c r="S180" t="s">
        <v>51</v>
      </c>
      <c r="T180">
        <v>156</v>
      </c>
      <c r="U180" t="s">
        <v>50</v>
      </c>
      <c r="V180">
        <v>165</v>
      </c>
      <c r="W180" t="s">
        <v>52</v>
      </c>
      <c r="X180">
        <v>148</v>
      </c>
      <c r="Y180">
        <f>0.0135*AB180*(AC180/AA180)*((0.1*(V180-X180))^0.5)*(17.8+0.5*0.1*(X180+V180))</f>
        <v>1.7210256474879402</v>
      </c>
      <c r="Z180">
        <f>IF(Y180&lt;0,0,Y180)</f>
        <v>1.7210256474879402</v>
      </c>
      <c r="AA180">
        <f>2.501-0.002361*(V180+X180)*0.1</f>
        <v>2.4271007</v>
      </c>
      <c r="AB180">
        <v>0.17</v>
      </c>
      <c r="AC180">
        <f>37.6*AE180*(AG180*SIN(AF180)*SIN(AD180)+COS(AF180)*COS(AD180)*SIN(AG180))</f>
        <v>41.732256234426593</v>
      </c>
      <c r="AD180">
        <f>0.409*SIN(0.0172*R180-1.39)</f>
        <v>0.40615566759946514</v>
      </c>
      <c r="AE180">
        <f>1+0.033*COS(0.0172*R180)</f>
        <v>0.96706503676242817</v>
      </c>
      <c r="AF180">
        <f>47.70748439*PI()/180</f>
        <v>0.83265268044929852</v>
      </c>
      <c r="AG180">
        <f>ACOS(-TAN(AF180)*TAN(AD180))</f>
        <v>2.0632198940957478</v>
      </c>
      <c r="AL180" s="6">
        <f>24*AG180/PI()</f>
        <v>15.761838951882003</v>
      </c>
      <c r="AS180" s="6">
        <f>IF(O180=2015,$AQ$2,IF(O180=2016,$AQ$14,IF(O180=2017,$AQ$26,IF(O180=2018,$AQ$38,IF(O180=2019,$AQ$50,$AQ$62)))))</f>
        <v>48.779643626707525</v>
      </c>
      <c r="AT180" s="6">
        <f>IF(O180=2015,$AR$2,IF(O180=2016,$AR$14,IF(O180=2017,$AR$26,IF(O180=2018,$AR$38,IF(O180=2019,$AR$50,$AR$62)))))</f>
        <v>1.2614118463797839</v>
      </c>
      <c r="AU180" s="6">
        <f>IF(T180*0.1&lt;0,0,IF(T180*0.1&lt;=26,(16*AL180/360)*(T180/AS180)^AT180,(AL180/360)*(-415.85+30.5332*0.1*T180-0.43*0.01*T180*T180)))</f>
        <v>3.0359423321096735</v>
      </c>
    </row>
    <row r="181" spans="1:47">
      <c r="A181">
        <v>2015</v>
      </c>
      <c r="B181">
        <v>2</v>
      </c>
      <c r="C181">
        <v>19</v>
      </c>
      <c r="D181" t="s">
        <v>51</v>
      </c>
      <c r="E181">
        <v>-26</v>
      </c>
      <c r="O181">
        <v>2015</v>
      </c>
      <c r="P181">
        <v>6</v>
      </c>
      <c r="Q181">
        <v>29</v>
      </c>
      <c r="R181">
        <f>R180+1</f>
        <v>180</v>
      </c>
      <c r="S181" t="s">
        <v>51</v>
      </c>
      <c r="T181">
        <v>152</v>
      </c>
      <c r="U181" t="s">
        <v>50</v>
      </c>
      <c r="V181">
        <v>163</v>
      </c>
      <c r="W181" t="s">
        <v>52</v>
      </c>
      <c r="X181">
        <v>135</v>
      </c>
      <c r="Y181">
        <f>0.0135*AB181*(AC181/AA181)*((0.1*(V181-X181))^0.5)*(17.8+0.5*0.1*(X181+V181))</f>
        <v>2.1540402100636307</v>
      </c>
      <c r="Z181">
        <f>IF(Y181&lt;0,0,Y181)</f>
        <v>2.1540402100636307</v>
      </c>
      <c r="AA181">
        <f>2.501-0.002361*(V181+X181)*0.1</f>
        <v>2.4306421999999999</v>
      </c>
      <c r="AB181">
        <v>0.17</v>
      </c>
      <c r="AC181">
        <f>37.6*AE181*(AG181*SIN(AF181)*SIN(AD181)+COS(AF181)*COS(AD181)*SIN(AG181))</f>
        <v>41.693214653890273</v>
      </c>
      <c r="AD181">
        <f>0.409*SIN(0.0172*R181-1.39)</f>
        <v>0.4052674243687287</v>
      </c>
      <c r="AE181">
        <f>1+0.033*COS(0.0172*R181)</f>
        <v>0.96703429244511452</v>
      </c>
      <c r="AF181">
        <f>47.70748439*PI()/180</f>
        <v>0.83265268044929852</v>
      </c>
      <c r="AG181">
        <f>ACOS(-TAN(AF181)*TAN(AD181))</f>
        <v>2.0619078354303686</v>
      </c>
      <c r="AL181" s="6">
        <f>24*AG181/PI()</f>
        <v>15.751815562015365</v>
      </c>
      <c r="AS181" s="6">
        <f>IF(O181=2015,$AQ$2,IF(O181=2016,$AQ$14,IF(O181=2017,$AQ$26,IF(O181=2018,$AQ$38,IF(O181=2019,$AQ$50,$AQ$62)))))</f>
        <v>48.779643626707525</v>
      </c>
      <c r="AT181" s="6">
        <f>IF(O181=2015,$AR$2,IF(O181=2016,$AR$14,IF(O181=2017,$AR$26,IF(O181=2018,$AR$38,IF(O181=2019,$AR$50,$AR$62)))))</f>
        <v>1.2614118463797839</v>
      </c>
      <c r="AU181" s="6">
        <f>IF(T181*0.1&lt;0,0,IF(T181*0.1&lt;=26,(16*AL181/360)*(T181/AS181)^AT181,(AL181/360)*(-415.85+30.5332*0.1*T181-0.43*0.01*T181*T181)))</f>
        <v>2.9362109229533542</v>
      </c>
    </row>
    <row r="182" spans="1:47">
      <c r="A182">
        <v>2015</v>
      </c>
      <c r="B182">
        <v>2</v>
      </c>
      <c r="C182">
        <v>20</v>
      </c>
      <c r="D182" t="s">
        <v>51</v>
      </c>
      <c r="E182">
        <v>-8</v>
      </c>
      <c r="O182">
        <v>2015</v>
      </c>
      <c r="P182">
        <v>6</v>
      </c>
      <c r="Q182">
        <v>30</v>
      </c>
      <c r="R182">
        <f>R181+1</f>
        <v>181</v>
      </c>
      <c r="S182" t="s">
        <v>51</v>
      </c>
      <c r="T182">
        <v>166</v>
      </c>
      <c r="U182" t="s">
        <v>50</v>
      </c>
      <c r="V182">
        <v>194</v>
      </c>
      <c r="W182" t="s">
        <v>52</v>
      </c>
      <c r="X182">
        <v>153</v>
      </c>
      <c r="Y182">
        <f>0.0135*AB182*(AC182/AA182)*((0.1*(V182-X182))^0.5)*(17.8+0.5*0.1*(X182+V182))</f>
        <v>2.8122943836829499</v>
      </c>
      <c r="Z182">
        <f>IF(Y182&lt;0,0,Y182)</f>
        <v>2.8122943836829499</v>
      </c>
      <c r="AA182">
        <f>2.501-0.002361*(V182+X182)*0.1</f>
        <v>2.4190733</v>
      </c>
      <c r="AB182">
        <v>0.17</v>
      </c>
      <c r="AC182">
        <f>37.6*AE182*(AG182*SIN(AF182)*SIN(AD182)+COS(AF182)*COS(AD182)*SIN(AG182))</f>
        <v>41.649506513962393</v>
      </c>
      <c r="AD182">
        <f>0.409*SIN(0.0172*R182-1.39)</f>
        <v>0.40425928977893233</v>
      </c>
      <c r="AE182">
        <f>1+0.033*COS(0.0172*R182)</f>
        <v>0.96701330046229284</v>
      </c>
      <c r="AF182">
        <f>47.70748439*PI()/180</f>
        <v>0.83265268044929852</v>
      </c>
      <c r="AG182">
        <f>ACOS(-TAN(AF182)*TAN(AD182))</f>
        <v>2.0604210045580778</v>
      </c>
      <c r="AL182" s="6">
        <f>24*AG182/PI()</f>
        <v>15.74045701083776</v>
      </c>
      <c r="AS182" s="6">
        <f>IF(O182=2015,$AQ$2,IF(O182=2016,$AQ$14,IF(O182=2017,$AQ$26,IF(O182=2018,$AQ$38,IF(O182=2019,$AQ$50,$AQ$62)))))</f>
        <v>48.779643626707525</v>
      </c>
      <c r="AT182" s="6">
        <f>IF(O182=2015,$AR$2,IF(O182=2016,$AR$14,IF(O182=2017,$AR$26,IF(O182=2018,$AR$38,IF(O182=2019,$AR$50,$AR$62)))))</f>
        <v>1.2614118463797839</v>
      </c>
      <c r="AU182" s="6">
        <f>IF(T182*0.1&lt;0,0,IF(T182*0.1&lt;=26,(16*AL182/360)*(T182/AS182)^AT182,(AL182/360)*(-415.85+30.5332*0.1*T182-0.43*0.01*T182*T182)))</f>
        <v>3.2789988415257478</v>
      </c>
    </row>
    <row r="183" spans="1:47">
      <c r="A183">
        <v>2015</v>
      </c>
      <c r="B183">
        <v>2</v>
      </c>
      <c r="C183">
        <v>21</v>
      </c>
      <c r="D183" t="s">
        <v>51</v>
      </c>
      <c r="E183">
        <v>2</v>
      </c>
      <c r="O183">
        <v>2015</v>
      </c>
      <c r="P183">
        <v>7</v>
      </c>
      <c r="Q183">
        <v>1</v>
      </c>
      <c r="R183">
        <f>R182+1</f>
        <v>182</v>
      </c>
      <c r="S183" t="s">
        <v>51</v>
      </c>
      <c r="T183">
        <v>208</v>
      </c>
      <c r="U183" t="s">
        <v>50</v>
      </c>
      <c r="V183">
        <v>266</v>
      </c>
      <c r="W183" t="s">
        <v>52</v>
      </c>
      <c r="X183">
        <v>142</v>
      </c>
      <c r="Y183">
        <f>0.0135*AB183*(AC183/AA183)*((0.1*(V183-X183))^0.5)*(17.8+0.5*0.1*(X183+V183))</f>
        <v>5.3408019027920464</v>
      </c>
      <c r="Z183">
        <f>IF(Y183&lt;0,0,Y183)</f>
        <v>5.3408019027920464</v>
      </c>
      <c r="AA183">
        <f>2.501-0.002361*(V183+X183)*0.1</f>
        <v>2.4046712000000001</v>
      </c>
      <c r="AB183">
        <v>0.17</v>
      </c>
      <c r="AC183">
        <f>37.6*AE183*(AG183*SIN(AF183)*SIN(AD183)+COS(AF183)*COS(AD183)*SIN(AG183))</f>
        <v>41.601144268626115</v>
      </c>
      <c r="AD183">
        <f>0.409*SIN(0.0172*R183-1.39)</f>
        <v>0.40313156206926049</v>
      </c>
      <c r="AE183">
        <f>1+0.033*COS(0.0172*R183)</f>
        <v>0.9670020670240782</v>
      </c>
      <c r="AF183">
        <f>47.70748439*PI()/180</f>
        <v>0.83265268044929852</v>
      </c>
      <c r="AG183">
        <f>ACOS(-TAN(AF183)*TAN(AD183))</f>
        <v>2.0587607053071735</v>
      </c>
      <c r="AL183" s="6">
        <f>24*AG183/PI()</f>
        <v>15.727773258863687</v>
      </c>
      <c r="AS183" s="6">
        <f>IF(O183=2015,$AQ$2,IF(O183=2016,$AQ$14,IF(O183=2017,$AQ$26,IF(O183=2018,$AQ$38,IF(O183=2019,$AQ$50,$AQ$62)))))</f>
        <v>48.779643626707525</v>
      </c>
      <c r="AT183" s="6">
        <f>IF(O183=2015,$AR$2,IF(O183=2016,$AR$14,IF(O183=2017,$AR$26,IF(O183=2018,$AR$38,IF(O183=2019,$AR$50,$AR$62)))))</f>
        <v>1.2614118463797839</v>
      </c>
      <c r="AU183" s="6">
        <f>IF(T183*0.1&lt;0,0,IF(T183*0.1&lt;=26,(16*AL183/360)*(T183/AS183)^AT183,(AL183/360)*(-415.85+30.5332*0.1*T183-0.43*0.01*T183*T183)))</f>
        <v>4.3546481870477711</v>
      </c>
    </row>
    <row r="184" spans="1:47">
      <c r="A184">
        <v>2015</v>
      </c>
      <c r="B184">
        <v>2</v>
      </c>
      <c r="C184">
        <v>22</v>
      </c>
      <c r="D184" t="s">
        <v>51</v>
      </c>
      <c r="E184">
        <v>4</v>
      </c>
      <c r="O184">
        <v>2015</v>
      </c>
      <c r="P184">
        <v>7</v>
      </c>
      <c r="Q184">
        <v>2</v>
      </c>
      <c r="R184">
        <f>R183+1</f>
        <v>183</v>
      </c>
      <c r="S184" t="s">
        <v>51</v>
      </c>
      <c r="T184">
        <v>173</v>
      </c>
      <c r="U184" t="s">
        <v>50</v>
      </c>
      <c r="V184">
        <v>221</v>
      </c>
      <c r="W184" t="s">
        <v>52</v>
      </c>
      <c r="X184">
        <v>150</v>
      </c>
      <c r="Y184">
        <f>0.0135*AB184*(AC184/AA184)*((0.1*(V184-X184))^0.5)*(17.8+0.5*0.1*(X184+V184))</f>
        <v>3.8268137964108537</v>
      </c>
      <c r="Z184">
        <f>IF(Y184&lt;0,0,Y184)</f>
        <v>3.8268137964108537</v>
      </c>
      <c r="AA184">
        <f>2.501-0.002361*(V184+X184)*0.1</f>
        <v>2.4134069</v>
      </c>
      <c r="AB184">
        <v>0.17</v>
      </c>
      <c r="AC184">
        <f>37.6*AE184*(AG184*SIN(AF184)*SIN(AD184)+COS(AF184)*COS(AD184)*SIN(AG184))</f>
        <v>41.548141463487227</v>
      </c>
      <c r="AD184">
        <f>0.409*SIN(0.0172*R184-1.39)</f>
        <v>0.40188457485845369</v>
      </c>
      <c r="AE184">
        <f>1+0.033*COS(0.0172*R184)</f>
        <v>0.96700059545368899</v>
      </c>
      <c r="AF184">
        <f>47.70748439*PI()/180</f>
        <v>0.83265268044929852</v>
      </c>
      <c r="AG184">
        <f>ACOS(-TAN(AF184)*TAN(AD184))</f>
        <v>2.0569283831768477</v>
      </c>
      <c r="AL184" s="6">
        <f>24*AG184/PI()</f>
        <v>15.713775348893543</v>
      </c>
      <c r="AS184" s="6">
        <f>IF(O184=2015,$AQ$2,IF(O184=2016,$AQ$14,IF(O184=2017,$AQ$26,IF(O184=2018,$AQ$38,IF(O184=2019,$AQ$50,$AQ$62)))))</f>
        <v>48.779643626707525</v>
      </c>
      <c r="AT184" s="6">
        <f>IF(O184=2015,$AR$2,IF(O184=2016,$AR$14,IF(O184=2017,$AR$26,IF(O184=2018,$AR$38,IF(O184=2019,$AR$50,$AR$62)))))</f>
        <v>1.2614118463797839</v>
      </c>
      <c r="AU184" s="6">
        <f>IF(T184*0.1&lt;0,0,IF(T184*0.1&lt;=26,(16*AL184/360)*(T184/AS184)^AT184,(AL184/360)*(-415.85+30.5332*0.1*T184-0.43*0.01*T184*T184)))</f>
        <v>3.4485115934885111</v>
      </c>
    </row>
    <row r="185" spans="1:47">
      <c r="A185">
        <v>2015</v>
      </c>
      <c r="B185">
        <v>2</v>
      </c>
      <c r="C185">
        <v>23</v>
      </c>
      <c r="D185" t="s">
        <v>51</v>
      </c>
      <c r="E185">
        <v>28</v>
      </c>
      <c r="O185">
        <v>2015</v>
      </c>
      <c r="P185">
        <v>7</v>
      </c>
      <c r="Q185">
        <v>3</v>
      </c>
      <c r="R185">
        <f>R184+1</f>
        <v>184</v>
      </c>
      <c r="S185" t="s">
        <v>51</v>
      </c>
      <c r="T185">
        <v>226</v>
      </c>
      <c r="U185" t="s">
        <v>50</v>
      </c>
      <c r="V185">
        <v>273</v>
      </c>
      <c r="W185" t="s">
        <v>52</v>
      </c>
      <c r="X185">
        <v>158</v>
      </c>
      <c r="Y185">
        <f>0.0135*AB185*(AC185/AA185)*((0.1*(V185-X185))^0.5)*(17.8+0.5*0.1*(X185+V185))</f>
        <v>5.2960404340154028</v>
      </c>
      <c r="Z185">
        <f>IF(Y185&lt;0,0,Y185)</f>
        <v>5.2960404340154028</v>
      </c>
      <c r="AA185">
        <f>2.501-0.002361*(V185+X185)*0.1</f>
        <v>2.3992408999999997</v>
      </c>
      <c r="AB185">
        <v>0.17</v>
      </c>
      <c r="AC185">
        <f>37.6*AE185*(AG185*SIN(AF185)*SIN(AD185)+COS(AF185)*COS(AD185)*SIN(AG185))</f>
        <v>41.490512722502707</v>
      </c>
      <c r="AD185">
        <f>0.409*SIN(0.0172*R185-1.39)</f>
        <v>0.40051869704611387</v>
      </c>
      <c r="AE185">
        <f>1+0.033*COS(0.0172*R185)</f>
        <v>0.96700888618646386</v>
      </c>
      <c r="AF185">
        <f>47.70748439*PI()/180</f>
        <v>0.83265268044929852</v>
      </c>
      <c r="AG185">
        <f>ACOS(-TAN(AF185)*TAN(AD185))</f>
        <v>2.054925620735617</v>
      </c>
      <c r="AL185" s="6">
        <f>24*AG185/PI()</f>
        <v>15.698475370860233</v>
      </c>
      <c r="AS185" s="6">
        <f>IF(O185=2015,$AQ$2,IF(O185=2016,$AQ$14,IF(O185=2017,$AQ$26,IF(O185=2018,$AQ$38,IF(O185=2019,$AQ$50,$AQ$62)))))</f>
        <v>48.779643626707525</v>
      </c>
      <c r="AT185" s="6">
        <f>IF(O185=2015,$AR$2,IF(O185=2016,$AR$14,IF(O185=2017,$AR$26,IF(O185=2018,$AR$38,IF(O185=2019,$AR$50,$AR$62)))))</f>
        <v>1.2614118463797839</v>
      </c>
      <c r="AU185" s="6">
        <f>IF(T185*0.1&lt;0,0,IF(T185*0.1&lt;=26,(16*AL185/360)*(T185/AS185)^AT185,(AL185/360)*(-415.85+30.5332*0.1*T185-0.43*0.01*T185*T185)))</f>
        <v>4.826263527613043</v>
      </c>
    </row>
    <row r="186" spans="1:47">
      <c r="A186">
        <v>2015</v>
      </c>
      <c r="B186">
        <v>2</v>
      </c>
      <c r="C186">
        <v>24</v>
      </c>
      <c r="D186" t="s">
        <v>51</v>
      </c>
      <c r="E186">
        <v>32</v>
      </c>
      <c r="O186">
        <v>2015</v>
      </c>
      <c r="P186">
        <v>7</v>
      </c>
      <c r="Q186">
        <v>4</v>
      </c>
      <c r="R186">
        <f>R185+1</f>
        <v>185</v>
      </c>
      <c r="S186" t="s">
        <v>51</v>
      </c>
      <c r="T186">
        <v>214</v>
      </c>
      <c r="U186" t="s">
        <v>50</v>
      </c>
      <c r="V186">
        <v>265</v>
      </c>
      <c r="W186" t="s">
        <v>52</v>
      </c>
      <c r="X186">
        <v>164</v>
      </c>
      <c r="Y186">
        <f>0.0135*AB186*(AC186/AA186)*((0.1*(V186-X186))^0.5)*(17.8+0.5*0.1*(X186+V186))</f>
        <v>4.9422026891446711</v>
      </c>
      <c r="Z186">
        <f>IF(Y186&lt;0,0,Y186)</f>
        <v>4.9422026891446711</v>
      </c>
      <c r="AA186">
        <f>2.501-0.002361*(V186+X186)*0.1</f>
        <v>2.3997131</v>
      </c>
      <c r="AB186">
        <v>0.17</v>
      </c>
      <c r="AC186">
        <f>37.6*AE186*(AG186*SIN(AF186)*SIN(AD186)+COS(AF186)*COS(AD186)*SIN(AG186))</f>
        <v>41.42827373411312</v>
      </c>
      <c r="AD186">
        <f>0.409*SIN(0.0172*R186-1.39)</f>
        <v>0.39903433270357103</v>
      </c>
      <c r="AE186">
        <f>1+0.033*COS(0.0172*R186)</f>
        <v>0.96702693676973295</v>
      </c>
      <c r="AF186">
        <f>47.70748439*PI()/180</f>
        <v>0.83265268044929852</v>
      </c>
      <c r="AG186">
        <f>ACOS(-TAN(AF186)*TAN(AD186))</f>
        <v>2.0527541326468066</v>
      </c>
      <c r="AL186" s="6">
        <f>24*AG186/PI()</f>
        <v>15.681886423826663</v>
      </c>
      <c r="AS186" s="6">
        <f>IF(O186=2015,$AQ$2,IF(O186=2016,$AQ$14,IF(O186=2017,$AQ$26,IF(O186=2018,$AQ$38,IF(O186=2019,$AQ$50,$AQ$62)))))</f>
        <v>48.779643626707525</v>
      </c>
      <c r="AT186" s="6">
        <f>IF(O186=2015,$AR$2,IF(O186=2016,$AR$14,IF(O186=2017,$AR$26,IF(O186=2018,$AR$38,IF(O186=2019,$AR$50,$AR$62)))))</f>
        <v>1.2614118463797839</v>
      </c>
      <c r="AU186" s="6">
        <f>IF(T186*0.1&lt;0,0,IF(T186*0.1&lt;=26,(16*AL186/360)*(T186/AS186)^AT186,(AL186/360)*(-415.85+30.5332*0.1*T186-0.43*0.01*T186*T186)))</f>
        <v>4.5005244763376338</v>
      </c>
    </row>
    <row r="187" spans="1:47">
      <c r="A187">
        <v>2015</v>
      </c>
      <c r="B187">
        <v>2</v>
      </c>
      <c r="C187">
        <v>25</v>
      </c>
      <c r="D187" t="s">
        <v>51</v>
      </c>
      <c r="E187">
        <v>38</v>
      </c>
      <c r="O187">
        <v>2015</v>
      </c>
      <c r="P187">
        <v>7</v>
      </c>
      <c r="Q187">
        <v>5</v>
      </c>
      <c r="R187">
        <f>R186+1</f>
        <v>186</v>
      </c>
      <c r="S187" t="s">
        <v>51</v>
      </c>
      <c r="T187">
        <v>212</v>
      </c>
      <c r="U187" t="s">
        <v>50</v>
      </c>
      <c r="V187">
        <v>263</v>
      </c>
      <c r="W187" t="s">
        <v>52</v>
      </c>
      <c r="X187">
        <v>155</v>
      </c>
      <c r="Y187">
        <f>0.0135*AB187*(AC187/AA187)*((0.1*(V187-X187))^0.5)*(17.8+0.5*0.1*(X187+V187))</f>
        <v>5.0254170708599828</v>
      </c>
      <c r="Z187">
        <f>IF(Y187&lt;0,0,Y187)</f>
        <v>5.0254170708599828</v>
      </c>
      <c r="AA187">
        <f>2.501-0.002361*(V187+X187)*0.1</f>
        <v>2.4023102000000001</v>
      </c>
      <c r="AB187">
        <v>0.17</v>
      </c>
      <c r="AC187">
        <f>37.6*AE187*(AG187*SIN(AF187)*SIN(AD187)+COS(AF187)*COS(AD187)*SIN(AG187))</f>
        <v>41.361441236918694</v>
      </c>
      <c r="AD187">
        <f>0.409*SIN(0.0172*R187-1.39)</f>
        <v>0.39743192095434626</v>
      </c>
      <c r="AE187">
        <f>1+0.033*COS(0.0172*R187)</f>
        <v>0.96705474186354334</v>
      </c>
      <c r="AF187">
        <f>47.70748439*PI()/180</f>
        <v>0.83265268044929852</v>
      </c>
      <c r="AG187">
        <f>ACOS(-TAN(AF187)*TAN(AD187))</f>
        <v>2.0504157603535282</v>
      </c>
      <c r="AL187" s="6">
        <f>24*AG187/PI()</f>
        <v>15.664022575381972</v>
      </c>
      <c r="AS187" s="6">
        <f>IF(O187=2015,$AQ$2,IF(O187=2016,$AQ$14,IF(O187=2017,$AQ$26,IF(O187=2018,$AQ$38,IF(O187=2019,$AQ$50,$AQ$62)))))</f>
        <v>48.779643626707525</v>
      </c>
      <c r="AT187" s="6">
        <f>IF(O187=2015,$AR$2,IF(O187=2016,$AR$14,IF(O187=2017,$AR$26,IF(O187=2018,$AR$38,IF(O187=2019,$AR$50,$AR$62)))))</f>
        <v>1.2614118463797839</v>
      </c>
      <c r="AU187" s="6">
        <f>IF(T187*0.1&lt;0,0,IF(T187*0.1&lt;=26,(16*AL187/360)*(T187/AS187)^AT187,(AL187/360)*(-415.85+30.5332*0.1*T187-0.43*0.01*T187*T187)))</f>
        <v>4.4424668644492487</v>
      </c>
    </row>
    <row r="188" spans="1:47">
      <c r="A188">
        <v>2015</v>
      </c>
      <c r="B188">
        <v>2</v>
      </c>
      <c r="C188">
        <v>26</v>
      </c>
      <c r="D188" t="s">
        <v>51</v>
      </c>
      <c r="E188">
        <v>32</v>
      </c>
      <c r="O188">
        <v>2015</v>
      </c>
      <c r="P188">
        <v>7</v>
      </c>
      <c r="Q188">
        <v>6</v>
      </c>
      <c r="R188">
        <f>R187+1</f>
        <v>187</v>
      </c>
      <c r="S188" t="s">
        <v>51</v>
      </c>
      <c r="T188">
        <v>246</v>
      </c>
      <c r="U188" t="s">
        <v>50</v>
      </c>
      <c r="V188">
        <v>304</v>
      </c>
      <c r="W188" t="s">
        <v>52</v>
      </c>
      <c r="X188">
        <v>164</v>
      </c>
      <c r="Y188">
        <f>0.0135*AB188*(AC188/AA188)*((0.1*(V188-X188))^0.5)*(17.8+0.5*0.1*(X188+V188))</f>
        <v>6.1108195733521846</v>
      </c>
      <c r="Z188">
        <f>IF(Y188&lt;0,0,Y188)</f>
        <v>6.1108195733521846</v>
      </c>
      <c r="AA188">
        <f>2.501-0.002361*(V188+X188)*0.1</f>
        <v>2.3905051999999998</v>
      </c>
      <c r="AB188">
        <v>0.17</v>
      </c>
      <c r="AC188">
        <f>37.6*AE188*(AG188*SIN(AF188)*SIN(AD188)+COS(AF188)*COS(AD188)*SIN(AG188))</f>
        <v>41.290033005044847</v>
      </c>
      <c r="AD188">
        <f>0.409*SIN(0.0172*R188-1.39)</f>
        <v>0.39571193584424447</v>
      </c>
      <c r="AE188">
        <f>1+0.033*COS(0.0172*R188)</f>
        <v>0.96709229324223878</v>
      </c>
      <c r="AF188">
        <f>47.70748439*PI()/180</f>
        <v>0.83265268044929852</v>
      </c>
      <c r="AG188">
        <f>ACOS(-TAN(AF188)*TAN(AD188))</f>
        <v>2.0479124664571091</v>
      </c>
      <c r="AL188" s="6">
        <f>24*AG188/PI()</f>
        <v>15.644898818695882</v>
      </c>
      <c r="AS188" s="6">
        <f>IF(O188=2015,$AQ$2,IF(O188=2016,$AQ$14,IF(O188=2017,$AQ$26,IF(O188=2018,$AQ$38,IF(O188=2019,$AQ$50,$AQ$62)))))</f>
        <v>48.779643626707525</v>
      </c>
      <c r="AT188" s="6">
        <f>IF(O188=2015,$AR$2,IF(O188=2016,$AR$14,IF(O188=2017,$AR$26,IF(O188=2018,$AR$38,IF(O188=2019,$AR$50,$AR$62)))))</f>
        <v>1.2614118463797839</v>
      </c>
      <c r="AU188" s="6">
        <f>IF(T188*0.1&lt;0,0,IF(T188*0.1&lt;=26,(16*AL188/360)*(T188/AS188)^AT188,(AL188/360)*(-415.85+30.5332*0.1*T188-0.43*0.01*T188*T188)))</f>
        <v>5.3527863566792524</v>
      </c>
    </row>
    <row r="189" spans="1:47">
      <c r="A189">
        <v>2015</v>
      </c>
      <c r="B189">
        <v>2</v>
      </c>
      <c r="C189">
        <v>27</v>
      </c>
      <c r="D189" t="s">
        <v>51</v>
      </c>
      <c r="E189">
        <v>72</v>
      </c>
      <c r="O189">
        <v>2015</v>
      </c>
      <c r="P189">
        <v>7</v>
      </c>
      <c r="Q189">
        <v>7</v>
      </c>
      <c r="R189">
        <f>R188+1</f>
        <v>188</v>
      </c>
      <c r="S189" t="s">
        <v>51</v>
      </c>
      <c r="T189">
        <v>265</v>
      </c>
      <c r="U189" t="s">
        <v>50</v>
      </c>
      <c r="V189">
        <v>332</v>
      </c>
      <c r="W189" t="s">
        <v>52</v>
      </c>
      <c r="X189">
        <v>199</v>
      </c>
      <c r="Y189">
        <f>0.0135*AB189*(AC189/AA189)*((0.1*(V189-X189))^0.5)*(17.8+0.5*0.1*(X189+V189))</f>
        <v>6.4397447029035417</v>
      </c>
      <c r="Z189">
        <f>IF(Y189&lt;0,0,Y189)</f>
        <v>6.4397447029035417</v>
      </c>
      <c r="AA189">
        <f>2.501-0.002361*(V189+X189)*0.1</f>
        <v>2.3756309</v>
      </c>
      <c r="AB189">
        <v>0.17</v>
      </c>
      <c r="AC189">
        <f>37.6*AE189*(AG189*SIN(AF189)*SIN(AD189)+COS(AF189)*COS(AD189)*SIN(AG189))</f>
        <v>41.214067833347379</v>
      </c>
      <c r="AD189">
        <f>0.409*SIN(0.0172*R189-1.39)</f>
        <v>0.39387488620111616</v>
      </c>
      <c r="AE189">
        <f>1+0.033*COS(0.0172*R189)</f>
        <v>0.96713957979689347</v>
      </c>
      <c r="AF189">
        <f>47.70748439*PI()/180</f>
        <v>0.83265268044929852</v>
      </c>
      <c r="AG189">
        <f>ACOS(-TAN(AF189)*TAN(AD189))</f>
        <v>2.0452463288240801</v>
      </c>
      <c r="AL189" s="6">
        <f>24*AG189/PI()</f>
        <v>15.62453102749941</v>
      </c>
      <c r="AS189" s="6">
        <f>IF(O189=2015,$AQ$2,IF(O189=2016,$AQ$14,IF(O189=2017,$AQ$26,IF(O189=2018,$AQ$38,IF(O189=2019,$AQ$50,$AQ$62)))))</f>
        <v>48.779643626707525</v>
      </c>
      <c r="AT189" s="6">
        <f>IF(O189=2015,$AR$2,IF(O189=2016,$AR$14,IF(O189=2017,$AR$26,IF(O189=2018,$AR$38,IF(O189=2019,$AR$50,$AR$62)))))</f>
        <v>1.2614118463797839</v>
      </c>
      <c r="AU189" s="6">
        <f>IF(T189*0.1&lt;0,0,IF(T189*0.1&lt;=26,(16*AL189/360)*(T189/AS189)^AT189,(AL189/360)*(-415.85+30.5332*0.1*T189-0.43*0.01*T189*T189)))</f>
        <v>3.9630885126175981</v>
      </c>
    </row>
    <row r="190" spans="1:47">
      <c r="A190">
        <v>2015</v>
      </c>
      <c r="B190">
        <v>2</v>
      </c>
      <c r="C190">
        <v>28</v>
      </c>
      <c r="D190" t="s">
        <v>51</v>
      </c>
      <c r="E190">
        <v>34</v>
      </c>
      <c r="O190">
        <v>2015</v>
      </c>
      <c r="P190">
        <v>7</v>
      </c>
      <c r="Q190">
        <v>8</v>
      </c>
      <c r="R190">
        <f>R189+1</f>
        <v>189</v>
      </c>
      <c r="S190" t="s">
        <v>51</v>
      </c>
      <c r="T190">
        <v>264</v>
      </c>
      <c r="U190" t="s">
        <v>50</v>
      </c>
      <c r="V190">
        <v>327</v>
      </c>
      <c r="W190" t="s">
        <v>52</v>
      </c>
      <c r="X190">
        <v>195</v>
      </c>
      <c r="Y190">
        <f>0.0135*AB190*(AC190/AA190)*((0.1*(V190-X190))^0.5)*(17.8+0.5*0.1*(X190+V190))</f>
        <v>6.3323262540287724</v>
      </c>
      <c r="Z190">
        <f>IF(Y190&lt;0,0,Y190)</f>
        <v>6.3323262540287724</v>
      </c>
      <c r="AA190">
        <f>2.501-0.002361*(V190+X190)*0.1</f>
        <v>2.3777558000000001</v>
      </c>
      <c r="AB190">
        <v>0.17</v>
      </c>
      <c r="AC190">
        <f>37.6*AE190*(AG190*SIN(AF190)*SIN(AD190)+COS(AF190)*COS(AD190)*SIN(AG190))</f>
        <v>41.13356552261029</v>
      </c>
      <c r="AD190">
        <f>0.409*SIN(0.0172*R190-1.39)</f>
        <v>0.39192131548432957</v>
      </c>
      <c r="AE190">
        <f>1+0.033*COS(0.0172*R190)</f>
        <v>0.96719658753859772</v>
      </c>
      <c r="AF190">
        <f>47.70748439*PI()/180</f>
        <v>0.83265268044929852</v>
      </c>
      <c r="AG190">
        <f>ACOS(-TAN(AF190)*TAN(AD190))</f>
        <v>2.0424195344576095</v>
      </c>
      <c r="AL190" s="6">
        <f>24*AG190/PI()</f>
        <v>15.602935909266058</v>
      </c>
      <c r="AS190" s="6">
        <f>IF(O190=2015,$AQ$2,IF(O190=2016,$AQ$14,IF(O190=2017,$AQ$26,IF(O190=2018,$AQ$38,IF(O190=2019,$AQ$50,$AQ$62)))))</f>
        <v>48.779643626707525</v>
      </c>
      <c r="AT190" s="6">
        <f>IF(O190=2015,$AR$2,IF(O190=2016,$AR$14,IF(O190=2017,$AR$26,IF(O190=2018,$AR$38,IF(O190=2019,$AR$50,$AR$62)))))</f>
        <v>1.2614118463797839</v>
      </c>
      <c r="AU190" s="6">
        <f>IF(T190*0.1&lt;0,0,IF(T190*0.1&lt;=26,(16*AL190/360)*(T190/AS190)^AT190,(AL190/360)*(-415.85+30.5332*0.1*T190-0.43*0.01*T190*T190)))</f>
        <v>3.9238644629722312</v>
      </c>
    </row>
    <row r="191" spans="1:47">
      <c r="A191">
        <v>2015</v>
      </c>
      <c r="B191">
        <v>3</v>
      </c>
      <c r="C191">
        <v>1</v>
      </c>
      <c r="D191" t="s">
        <v>50</v>
      </c>
      <c r="E191">
        <v>29</v>
      </c>
      <c r="O191">
        <v>2015</v>
      </c>
      <c r="P191">
        <v>7</v>
      </c>
      <c r="Q191">
        <v>9</v>
      </c>
      <c r="R191">
        <f>R190+1</f>
        <v>190</v>
      </c>
      <c r="S191" t="s">
        <v>51</v>
      </c>
      <c r="T191">
        <v>273</v>
      </c>
      <c r="U191" t="s">
        <v>50</v>
      </c>
      <c r="V191">
        <v>338</v>
      </c>
      <c r="W191" t="s">
        <v>52</v>
      </c>
      <c r="X191">
        <v>203</v>
      </c>
      <c r="Y191">
        <f>0.0135*AB191*(AC191/AA191)*((0.1*(V191-X191))^0.5)*(17.8+0.5*0.1*(X191+V191))</f>
        <v>6.54127907137077</v>
      </c>
      <c r="Z191">
        <f>IF(Y191&lt;0,0,Y191)</f>
        <v>6.54127907137077</v>
      </c>
      <c r="AA191">
        <f>2.501-0.002361*(V191+X191)*0.1</f>
        <v>2.3732698999999999</v>
      </c>
      <c r="AB191">
        <v>0.17</v>
      </c>
      <c r="AC191">
        <f>37.6*AE191*(AG191*SIN(AF191)*SIN(AD191)+COS(AF191)*COS(AD191)*SIN(AG191))</f>
        <v>41.048546864890014</v>
      </c>
      <c r="AD191">
        <f>0.409*SIN(0.0172*R191-1.39)</f>
        <v>0.38985180162399724</v>
      </c>
      <c r="AE191">
        <f>1+0.033*COS(0.0172*R191)</f>
        <v>0.96726329960259716</v>
      </c>
      <c r="AF191">
        <f>47.70748439*PI()/180</f>
        <v>0.83265268044929852</v>
      </c>
      <c r="AG191">
        <f>ACOS(-TAN(AF191)*TAN(AD191))</f>
        <v>2.0394343731697133</v>
      </c>
      <c r="AL191" s="6">
        <f>24*AG191/PI()</f>
        <v>15.580130956871086</v>
      </c>
      <c r="AS191" s="6">
        <f>IF(O191=2015,$AQ$2,IF(O191=2016,$AQ$14,IF(O191=2017,$AQ$26,IF(O191=2018,$AQ$38,IF(O191=2019,$AQ$50,$AQ$62)))))</f>
        <v>48.779643626707525</v>
      </c>
      <c r="AT191" s="6">
        <f>IF(O191=2015,$AR$2,IF(O191=2016,$AR$14,IF(O191=2017,$AR$26,IF(O191=2018,$AR$38,IF(O191=2019,$AR$50,$AR$62)))))</f>
        <v>1.2614118463797839</v>
      </c>
      <c r="AU191" s="6">
        <f>IF(T191*0.1&lt;0,0,IF(T191*0.1&lt;=26,(16*AL191/360)*(T191/AS191)^AT191,(AL191/360)*(-415.85+30.5332*0.1*T191-0.43*0.01*T191*T191)))</f>
        <v>4.2080055443165687</v>
      </c>
    </row>
    <row r="192" spans="1:47">
      <c r="A192">
        <v>2015</v>
      </c>
      <c r="B192">
        <v>3</v>
      </c>
      <c r="C192">
        <v>2</v>
      </c>
      <c r="D192" t="s">
        <v>50</v>
      </c>
      <c r="E192">
        <v>29</v>
      </c>
      <c r="O192">
        <v>2015</v>
      </c>
      <c r="P192">
        <v>7</v>
      </c>
      <c r="Q192">
        <v>10</v>
      </c>
      <c r="R192">
        <f>R191+1</f>
        <v>191</v>
      </c>
      <c r="S192" t="s">
        <v>51</v>
      </c>
      <c r="T192">
        <v>213</v>
      </c>
      <c r="U192" t="s">
        <v>50</v>
      </c>
      <c r="V192">
        <v>249</v>
      </c>
      <c r="W192" t="s">
        <v>52</v>
      </c>
      <c r="X192">
        <v>132</v>
      </c>
      <c r="Y192">
        <f>0.0135*AB192*(AC192/AA192)*((0.1*(V192-X192))^0.5)*(17.8+0.5*0.1*(X192+V192))</f>
        <v>4.91425101658717</v>
      </c>
      <c r="Z192">
        <f>IF(Y192&lt;0,0,Y192)</f>
        <v>4.91425101658717</v>
      </c>
      <c r="AA192">
        <f>2.501-0.002361*(V192+X192)*0.1</f>
        <v>2.4110459</v>
      </c>
      <c r="AB192">
        <v>0.17</v>
      </c>
      <c r="AC192">
        <f>37.6*AE192*(AG192*SIN(AF192)*SIN(AD192)+COS(AF192)*COS(AD192)*SIN(AG192))</f>
        <v>40.959033629159833</v>
      </c>
      <c r="AD192">
        <f>0.409*SIN(0.0172*R192-1.39)</f>
        <v>0.38766695685000602</v>
      </c>
      <c r="AE192">
        <f>1+0.033*COS(0.0172*R192)</f>
        <v>0.96733969625328131</v>
      </c>
      <c r="AF192">
        <f>47.70748439*PI()/180</f>
        <v>0.83265268044929852</v>
      </c>
      <c r="AG192">
        <f>ACOS(-TAN(AF192)*TAN(AD192))</f>
        <v>2.0362932310906454</v>
      </c>
      <c r="AL192" s="6">
        <f>24*AG192/PI()</f>
        <v>15.556134399006881</v>
      </c>
      <c r="AS192" s="6">
        <f>IF(O192=2015,$AQ$2,IF(O192=2016,$AQ$14,IF(O192=2017,$AQ$26,IF(O192=2018,$AQ$38,IF(O192=2019,$AQ$50,$AQ$62)))))</f>
        <v>48.779643626707525</v>
      </c>
      <c r="AT192" s="6">
        <f>IF(O192=2015,$AR$2,IF(O192=2016,$AR$14,IF(O192=2017,$AR$26,IF(O192=2018,$AR$38,IF(O192=2019,$AR$50,$AR$62)))))</f>
        <v>1.2614118463797839</v>
      </c>
      <c r="AU192" s="6">
        <f>IF(T192*0.1&lt;0,0,IF(T192*0.1&lt;=26,(16*AL192/360)*(T192/AS192)^AT192,(AL192/360)*(-415.85+30.5332*0.1*T192-0.43*0.01*T192*T192)))</f>
        <v>4.4381357754969715</v>
      </c>
    </row>
    <row r="193" spans="1:47">
      <c r="A193">
        <v>2015</v>
      </c>
      <c r="B193">
        <v>3</v>
      </c>
      <c r="C193">
        <v>3</v>
      </c>
      <c r="D193" t="s">
        <v>50</v>
      </c>
      <c r="E193">
        <v>67</v>
      </c>
      <c r="O193">
        <v>2015</v>
      </c>
      <c r="P193">
        <v>7</v>
      </c>
      <c r="Q193">
        <v>11</v>
      </c>
      <c r="R193">
        <f>R192+1</f>
        <v>192</v>
      </c>
      <c r="S193" t="s">
        <v>51</v>
      </c>
      <c r="T193">
        <v>167</v>
      </c>
      <c r="U193" t="s">
        <v>50</v>
      </c>
      <c r="V193">
        <v>213</v>
      </c>
      <c r="W193" t="s">
        <v>52</v>
      </c>
      <c r="X193">
        <v>132</v>
      </c>
      <c r="Y193">
        <f>0.0135*AB193*(AC193/AA193)*((0.1*(V193-X193))^0.5)*(17.8+0.5*0.1*(X193+V193))</f>
        <v>3.8666195932071941</v>
      </c>
      <c r="Z193">
        <f>IF(Y193&lt;0,0,Y193)</f>
        <v>3.8666195932071941</v>
      </c>
      <c r="AA193">
        <f>2.501-0.002361*(V193+X193)*0.1</f>
        <v>2.4195454999999999</v>
      </c>
      <c r="AB193">
        <v>0.17</v>
      </c>
      <c r="AC193">
        <f>37.6*AE193*(AG193*SIN(AF193)*SIN(AD193)+COS(AF193)*COS(AD193)*SIN(AG193))</f>
        <v>40.86504854740523</v>
      </c>
      <c r="AD193">
        <f>0.409*SIN(0.0172*R193-1.39)</f>
        <v>0.38536742751089892</v>
      </c>
      <c r="AE193">
        <f>1+0.033*COS(0.0172*R193)</f>
        <v>0.96742575489002214</v>
      </c>
      <c r="AF193">
        <f>47.70748439*PI()/180</f>
        <v>0.83265268044929852</v>
      </c>
      <c r="AG193">
        <f>ACOS(-TAN(AF193)*TAN(AD193))</f>
        <v>2.032998584051632</v>
      </c>
      <c r="AL193" s="6">
        <f>24*AG193/PI()</f>
        <v>15.530965149630783</v>
      </c>
      <c r="AS193" s="6">
        <f>IF(O193=2015,$AQ$2,IF(O193=2016,$AQ$14,IF(O193=2017,$AQ$26,IF(O193=2018,$AQ$38,IF(O193=2019,$AQ$50,$AQ$62)))))</f>
        <v>48.779643626707525</v>
      </c>
      <c r="AT193" s="6">
        <f>IF(O193=2015,$AR$2,IF(O193=2016,$AR$14,IF(O193=2017,$AR$26,IF(O193=2018,$AR$38,IF(O193=2019,$AR$50,$AR$62)))))</f>
        <v>1.2614118463797839</v>
      </c>
      <c r="AU193" s="6">
        <f>IF(T193*0.1&lt;0,0,IF(T193*0.1&lt;=26,(16*AL193/360)*(T193/AS193)^AT193,(AL193/360)*(-415.85+30.5332*0.1*T193-0.43*0.01*T193*T193)))</f>
        <v>3.2599625890428698</v>
      </c>
    </row>
    <row r="194" spans="1:47">
      <c r="A194">
        <v>2015</v>
      </c>
      <c r="B194">
        <v>3</v>
      </c>
      <c r="C194">
        <v>4</v>
      </c>
      <c r="D194" t="s">
        <v>50</v>
      </c>
      <c r="E194">
        <v>66</v>
      </c>
      <c r="O194">
        <v>2015</v>
      </c>
      <c r="P194">
        <v>7</v>
      </c>
      <c r="Q194">
        <v>12</v>
      </c>
      <c r="R194">
        <f>R193+1</f>
        <v>193</v>
      </c>
      <c r="S194" t="s">
        <v>51</v>
      </c>
      <c r="T194">
        <v>169</v>
      </c>
      <c r="U194" t="s">
        <v>50</v>
      </c>
      <c r="V194">
        <v>232</v>
      </c>
      <c r="W194" t="s">
        <v>52</v>
      </c>
      <c r="X194">
        <v>93</v>
      </c>
      <c r="Y194">
        <f>0.0135*AB194*(AC194/AA194)*((0.1*(V194-X194))^0.5)*(17.8+0.5*0.1*(X194+V194))</f>
        <v>4.8992694116189348</v>
      </c>
      <c r="Z194">
        <f>IF(Y194&lt;0,0,Y194)</f>
        <v>4.8992694116189348</v>
      </c>
      <c r="AA194">
        <f>2.501-0.002361*(V194+X194)*0.1</f>
        <v>2.4242675</v>
      </c>
      <c r="AB194">
        <v>0.17</v>
      </c>
      <c r="AC194">
        <f>37.6*AE194*(AG194*SIN(AF194)*SIN(AD194)+COS(AF194)*COS(AD194)*SIN(AG194))</f>
        <v>40.766615301318176</v>
      </c>
      <c r="AD194">
        <f>0.409*SIN(0.0172*R194-1.39)</f>
        <v>0.38295389388266432</v>
      </c>
      <c r="AE194">
        <f>1+0.033*COS(0.0172*R194)</f>
        <v>0.96752145005386037</v>
      </c>
      <c r="AF194">
        <f>47.70748439*PI()/180</f>
        <v>0.83265268044929852</v>
      </c>
      <c r="AG194">
        <f>ACOS(-TAN(AF194)*TAN(AD194))</f>
        <v>2.0295529908765526</v>
      </c>
      <c r="AL194" s="6">
        <f>24*AG194/PI()</f>
        <v>15.504642756717297</v>
      </c>
      <c r="AS194" s="6">
        <f>IF(O194=2015,$AQ$2,IF(O194=2016,$AQ$14,IF(O194=2017,$AQ$26,IF(O194=2018,$AQ$38,IF(O194=2019,$AQ$50,$AQ$62)))))</f>
        <v>48.779643626707525</v>
      </c>
      <c r="AT194" s="6">
        <f>IF(O194=2015,$AR$2,IF(O194=2016,$AR$14,IF(O194=2017,$AR$26,IF(O194=2018,$AR$38,IF(O194=2019,$AR$50,$AR$62)))))</f>
        <v>1.2614118463797839</v>
      </c>
      <c r="AU194" s="6">
        <f>IF(T194*0.1&lt;0,0,IF(T194*0.1&lt;=26,(16*AL194/360)*(T194/AS194)^AT194,(AL194/360)*(-415.85+30.5332*0.1*T194-0.43*0.01*T194*T194)))</f>
        <v>3.3036781335729843</v>
      </c>
    </row>
    <row r="195" spans="1:47">
      <c r="A195">
        <v>2015</v>
      </c>
      <c r="B195">
        <v>3</v>
      </c>
      <c r="C195">
        <v>5</v>
      </c>
      <c r="D195" t="s">
        <v>50</v>
      </c>
      <c r="E195">
        <v>69</v>
      </c>
      <c r="O195">
        <v>2015</v>
      </c>
      <c r="P195">
        <v>7</v>
      </c>
      <c r="Q195">
        <v>13</v>
      </c>
      <c r="R195">
        <f>R194+1</f>
        <v>194</v>
      </c>
      <c r="S195" t="s">
        <v>51</v>
      </c>
      <c r="T195">
        <v>189</v>
      </c>
      <c r="U195" t="s">
        <v>50</v>
      </c>
      <c r="V195">
        <v>242</v>
      </c>
      <c r="W195" t="s">
        <v>52</v>
      </c>
      <c r="X195">
        <v>111</v>
      </c>
      <c r="Y195">
        <f>0.0135*AB195*(AC195/AA195)*((0.1*(V195-X195))^0.5)*(17.8+0.5*0.1*(X195+V195))</f>
        <v>4.9527620397509882</v>
      </c>
      <c r="Z195">
        <f>IF(Y195&lt;0,0,Y195)</f>
        <v>4.9527620397509882</v>
      </c>
      <c r="AA195">
        <f>2.501-0.002361*(V195+X195)*0.1</f>
        <v>2.4176566999999998</v>
      </c>
      <c r="AB195">
        <v>0.17</v>
      </c>
      <c r="AC195">
        <f>37.6*AE195*(AG195*SIN(AF195)*SIN(AD195)+COS(AF195)*COS(AD195)*SIN(AG195))</f>
        <v>40.663758509732062</v>
      </c>
      <c r="AD195">
        <f>0.409*SIN(0.0172*R195-1.39)</f>
        <v>0.38042706996748799</v>
      </c>
      <c r="AE195">
        <f>1+0.033*COS(0.0172*R195)</f>
        <v>0.96762675343503657</v>
      </c>
      <c r="AF195">
        <f>47.70748439*PI()/180</f>
        <v>0.83265268044929852</v>
      </c>
      <c r="AG195">
        <f>ACOS(-TAN(AF195)*TAN(AD195))</f>
        <v>2.0259590866173398</v>
      </c>
      <c r="AL195" s="6">
        <f>24*AG195/PI()</f>
        <v>15.477187350580369</v>
      </c>
      <c r="AS195" s="6">
        <f>IF(O195=2015,$AQ$2,IF(O195=2016,$AQ$14,IF(O195=2017,$AQ$26,IF(O195=2018,$AQ$38,IF(O195=2019,$AQ$50,$AQ$62)))))</f>
        <v>48.779643626707525</v>
      </c>
      <c r="AT195" s="6">
        <f>IF(O195=2015,$AR$2,IF(O195=2016,$AR$14,IF(O195=2017,$AR$26,IF(O195=2018,$AR$38,IF(O195=2019,$AR$50,$AR$62)))))</f>
        <v>1.2614118463797839</v>
      </c>
      <c r="AU195" s="6">
        <f>IF(T195*0.1&lt;0,0,IF(T195*0.1&lt;=26,(16*AL195/360)*(T195/AS195)^AT195,(AL195/360)*(-415.85+30.5332*0.1*T195-0.43*0.01*T195*T195)))</f>
        <v>3.7975299745609554</v>
      </c>
    </row>
    <row r="196" spans="1:47">
      <c r="A196">
        <v>2015</v>
      </c>
      <c r="B196">
        <v>3</v>
      </c>
      <c r="C196">
        <v>6</v>
      </c>
      <c r="D196" t="s">
        <v>50</v>
      </c>
      <c r="E196">
        <v>62</v>
      </c>
      <c r="O196">
        <v>2015</v>
      </c>
      <c r="P196">
        <v>7</v>
      </c>
      <c r="Q196">
        <v>14</v>
      </c>
      <c r="R196">
        <f>R195+1</f>
        <v>195</v>
      </c>
      <c r="S196" t="s">
        <v>51</v>
      </c>
      <c r="T196">
        <v>188</v>
      </c>
      <c r="U196" t="s">
        <v>50</v>
      </c>
      <c r="V196">
        <v>234</v>
      </c>
      <c r="W196" t="s">
        <v>52</v>
      </c>
      <c r="X196">
        <v>154</v>
      </c>
      <c r="Y196">
        <f>0.0135*AB196*(AC196/AA196)*((0.1*(V196-X196))^0.5)*(17.8+0.5*0.1*(X196+V196))</f>
        <v>4.0646527718683547</v>
      </c>
      <c r="Z196">
        <f>IF(Y196&lt;0,0,Y196)</f>
        <v>4.0646527718683547</v>
      </c>
      <c r="AA196">
        <f>2.501-0.002361*(V196+X196)*0.1</f>
        <v>2.4093931999999998</v>
      </c>
      <c r="AB196">
        <v>0.17</v>
      </c>
      <c r="AC196">
        <f>37.6*AE196*(AG196*SIN(AF196)*SIN(AD196)+COS(AF196)*COS(AD196)*SIN(AG196))</f>
        <v>40.556503716933484</v>
      </c>
      <c r="AD196">
        <f>0.409*SIN(0.0172*R196-1.39)</f>
        <v>0.37778770328252792</v>
      </c>
      <c r="AE196">
        <f>1+0.033*COS(0.0172*R196)</f>
        <v>0.96774163388136636</v>
      </c>
      <c r="AF196">
        <f>47.70748439*PI()/180</f>
        <v>0.83265268044929852</v>
      </c>
      <c r="AG196">
        <f>ACOS(-TAN(AF196)*TAN(AD196))</f>
        <v>2.0222195757667407</v>
      </c>
      <c r="AL196" s="6">
        <f>24*AG196/PI()</f>
        <v>15.448619592022673</v>
      </c>
      <c r="AS196" s="6">
        <f>IF(O196=2015,$AQ$2,IF(O196=2016,$AQ$14,IF(O196=2017,$AQ$26,IF(O196=2018,$AQ$38,IF(O196=2019,$AQ$50,$AQ$62)))))</f>
        <v>48.779643626707525</v>
      </c>
      <c r="AT196" s="6">
        <f>IF(O196=2015,$AR$2,IF(O196=2016,$AR$14,IF(O196=2017,$AR$26,IF(O196=2018,$AR$38,IF(O196=2019,$AR$50,$AR$62)))))</f>
        <v>1.2614118463797839</v>
      </c>
      <c r="AU196" s="6">
        <f>IF(T196*0.1&lt;0,0,IF(T196*0.1&lt;=26,(16*AL196/360)*(T196/AS196)^AT196,(AL196/360)*(-415.85+30.5332*0.1*T196-0.43*0.01*T196*T196)))</f>
        <v>3.7652395682287851</v>
      </c>
    </row>
    <row r="197" spans="1:47">
      <c r="A197">
        <v>2015</v>
      </c>
      <c r="B197">
        <v>3</v>
      </c>
      <c r="C197">
        <v>7</v>
      </c>
      <c r="D197" t="s">
        <v>50</v>
      </c>
      <c r="E197">
        <v>32</v>
      </c>
      <c r="O197">
        <v>2015</v>
      </c>
      <c r="P197">
        <v>7</v>
      </c>
      <c r="Q197">
        <v>15</v>
      </c>
      <c r="R197">
        <f>R196+1</f>
        <v>196</v>
      </c>
      <c r="S197" t="s">
        <v>51</v>
      </c>
      <c r="T197">
        <v>198</v>
      </c>
      <c r="U197" t="s">
        <v>50</v>
      </c>
      <c r="V197">
        <v>263</v>
      </c>
      <c r="W197" t="s">
        <v>52</v>
      </c>
      <c r="X197">
        <v>131</v>
      </c>
      <c r="Y197">
        <f>0.0135*AB197*(AC197/AA197)*((0.1*(V197-X197))^0.5)*(17.8+0.5*0.1*(X197+V197))</f>
        <v>5.2518484337403724</v>
      </c>
      <c r="Z197">
        <f>IF(Y197&lt;0,0,Y197)</f>
        <v>5.2518484337403724</v>
      </c>
      <c r="AA197">
        <f>2.501-0.002361*(V197+X197)*0.1</f>
        <v>2.4079766</v>
      </c>
      <c r="AB197">
        <v>0.17</v>
      </c>
      <c r="AC197">
        <f>37.6*AE197*(AG197*SIN(AF197)*SIN(AD197)+COS(AF197)*COS(AD197)*SIN(AG197))</f>
        <v>40.444877381978287</v>
      </c>
      <c r="AD197">
        <f>0.409*SIN(0.0172*R197-1.39)</f>
        <v>0.37503657463877438</v>
      </c>
      <c r="AE197">
        <f>1+0.033*COS(0.0172*R197)</f>
        <v>0.96786605740745657</v>
      </c>
      <c r="AF197">
        <f>47.70748439*PI()/180</f>
        <v>0.83265268044929852</v>
      </c>
      <c r="AG197">
        <f>ACOS(-TAN(AF197)*TAN(AD197))</f>
        <v>2.0183372254807672</v>
      </c>
      <c r="AL197" s="6">
        <f>24*AG197/PI()</f>
        <v>15.41896062055898</v>
      </c>
      <c r="AS197" s="6">
        <f>IF(O197=2015,$AQ$2,IF(O197=2016,$AQ$14,IF(O197=2017,$AQ$26,IF(O197=2018,$AQ$38,IF(O197=2019,$AQ$50,$AQ$62)))))</f>
        <v>48.779643626707525</v>
      </c>
      <c r="AT197" s="6">
        <f>IF(O197=2015,$AR$2,IF(O197=2016,$AR$14,IF(O197=2017,$AR$26,IF(O197=2018,$AR$38,IF(O197=2019,$AR$50,$AR$62)))))</f>
        <v>1.2614118463797839</v>
      </c>
      <c r="AU197" s="6">
        <f>IF(T197*0.1&lt;0,0,IF(T197*0.1&lt;=26,(16*AL197/360)*(T197/AS197)^AT197,(AL197/360)*(-415.85+30.5332*0.1*T197-0.43*0.01*T197*T197)))</f>
        <v>4.0118904044261674</v>
      </c>
    </row>
    <row r="198" spans="1:47">
      <c r="A198">
        <v>2015</v>
      </c>
      <c r="B198">
        <v>3</v>
      </c>
      <c r="C198">
        <v>8</v>
      </c>
      <c r="D198" t="s">
        <v>50</v>
      </c>
      <c r="E198">
        <v>72</v>
      </c>
      <c r="O198">
        <v>2015</v>
      </c>
      <c r="P198">
        <v>7</v>
      </c>
      <c r="Q198">
        <v>16</v>
      </c>
      <c r="R198">
        <f>R197+1</f>
        <v>197</v>
      </c>
      <c r="S198" t="s">
        <v>51</v>
      </c>
      <c r="T198">
        <v>203</v>
      </c>
      <c r="U198" t="s">
        <v>50</v>
      </c>
      <c r="V198">
        <v>250</v>
      </c>
      <c r="W198" t="s">
        <v>52</v>
      </c>
      <c r="X198">
        <v>131</v>
      </c>
      <c r="Y198">
        <f>0.0135*AB198*(AC198/AA198)*((0.1*(V198-X198))^0.5)*(17.8+0.5*0.1*(X198+V198))</f>
        <v>4.8798293516165847</v>
      </c>
      <c r="Z198">
        <f>IF(Y198&lt;0,0,Y198)</f>
        <v>4.8798293516165847</v>
      </c>
      <c r="AA198">
        <f>2.501-0.002361*(V198+X198)*0.1</f>
        <v>2.4110459</v>
      </c>
      <c r="AB198">
        <v>0.17</v>
      </c>
      <c r="AC198">
        <f>37.6*AE198*(AG198*SIN(AF198)*SIN(AD198)+COS(AF198)*COS(AD198)*SIN(AG198))</f>
        <v>40.328906869130613</v>
      </c>
      <c r="AD198">
        <f>0.409*SIN(0.0172*R198-1.39)</f>
        <v>0.3721744979100603</v>
      </c>
      <c r="AE198">
        <f>1+0.033*COS(0.0172*R198)</f>
        <v>0.96799998720475866</v>
      </c>
      <c r="AF198">
        <f>47.70748439*PI()/180</f>
        <v>0.83265268044929852</v>
      </c>
      <c r="AG198">
        <f>ACOS(-TAN(AF198)*TAN(AD198))</f>
        <v>2.0143148588415993</v>
      </c>
      <c r="AL198" s="6">
        <f>24*AG198/PI()</f>
        <v>15.388232002948509</v>
      </c>
      <c r="AS198" s="6">
        <f>IF(O198=2015,$AQ$2,IF(O198=2016,$AQ$14,IF(O198=2017,$AQ$26,IF(O198=2018,$AQ$38,IF(O198=2019,$AQ$50,$AQ$62)))))</f>
        <v>48.779643626707525</v>
      </c>
      <c r="AT198" s="6">
        <f>IF(O198=2015,$AR$2,IF(O198=2016,$AR$14,IF(O198=2017,$AR$26,IF(O198=2018,$AR$38,IF(O198=2019,$AR$50,$AR$62)))))</f>
        <v>1.2614118463797839</v>
      </c>
      <c r="AU198" s="6">
        <f>IF(T198*0.1&lt;0,0,IF(T198*0.1&lt;=26,(16*AL198/360)*(T198/AS198)^AT198,(AL198/360)*(-415.85+30.5332*0.1*T198-0.43*0.01*T198*T198)))</f>
        <v>4.1318528489968136</v>
      </c>
    </row>
    <row r="199" spans="1:47">
      <c r="A199">
        <v>2015</v>
      </c>
      <c r="B199">
        <v>3</v>
      </c>
      <c r="C199">
        <v>9</v>
      </c>
      <c r="D199" t="s">
        <v>50</v>
      </c>
      <c r="E199">
        <v>106</v>
      </c>
      <c r="O199">
        <v>2015</v>
      </c>
      <c r="P199">
        <v>7</v>
      </c>
      <c r="Q199">
        <v>17</v>
      </c>
      <c r="R199">
        <f>R198+1</f>
        <v>198</v>
      </c>
      <c r="S199" t="s">
        <v>51</v>
      </c>
      <c r="T199">
        <v>207</v>
      </c>
      <c r="U199" t="s">
        <v>50</v>
      </c>
      <c r="V199">
        <v>267</v>
      </c>
      <c r="W199" t="s">
        <v>52</v>
      </c>
      <c r="X199">
        <v>142</v>
      </c>
      <c r="Y199">
        <f>0.0135*AB199*(AC199/AA199)*((0.1*(V199-X199))^0.5)*(17.8+0.5*0.1*(X199+V199))</f>
        <v>5.1900943078122515</v>
      </c>
      <c r="Z199">
        <f>IF(Y199&lt;0,0,Y199)</f>
        <v>5.1900943078122515</v>
      </c>
      <c r="AA199">
        <f>2.501-0.002361*(V199+X199)*0.1</f>
        <v>2.4044350999999997</v>
      </c>
      <c r="AB199">
        <v>0.17</v>
      </c>
      <c r="AC199">
        <f>37.6*AE199*(AG199*SIN(AF199)*SIN(AD199)+COS(AF199)*COS(AD199)*SIN(AG199))</f>
        <v>40.208620439533739</v>
      </c>
      <c r="AD199">
        <f>0.409*SIN(0.0172*R199-1.39)</f>
        <v>0.36920231979229085</v>
      </c>
      <c r="AE199">
        <f>1+0.033*COS(0.0172*R199)</f>
        <v>0.96814338365245811</v>
      </c>
      <c r="AF199">
        <f>47.70748439*PI()/180</f>
        <v>0.83265268044929852</v>
      </c>
      <c r="AG199">
        <f>ACOS(-TAN(AF199)*TAN(AD199))</f>
        <v>2.010155348189997</v>
      </c>
      <c r="AL199" s="6">
        <f>24*AG199/PI()</f>
        <v>15.356455682258305</v>
      </c>
      <c r="AS199" s="6">
        <f>IF(O199=2015,$AQ$2,IF(O199=2016,$AQ$14,IF(O199=2017,$AQ$26,IF(O199=2018,$AQ$38,IF(O199=2019,$AQ$50,$AQ$62)))))</f>
        <v>48.779643626707525</v>
      </c>
      <c r="AT199" s="6">
        <f>IF(O199=2015,$AR$2,IF(O199=2016,$AR$14,IF(O199=2017,$AR$26,IF(O199=2018,$AR$38,IF(O199=2019,$AR$50,$AR$62)))))</f>
        <v>1.2614118463797839</v>
      </c>
      <c r="AU199" s="6">
        <f>IF(T199*0.1&lt;0,0,IF(T199*0.1&lt;=26,(16*AL199/360)*(T199/AS199)^AT199,(AL199/360)*(-415.85+30.5332*0.1*T199-0.43*0.01*T199*T199)))</f>
        <v>4.2260701669680971</v>
      </c>
    </row>
    <row r="200" spans="1:47">
      <c r="A200">
        <v>2015</v>
      </c>
      <c r="B200">
        <v>3</v>
      </c>
      <c r="C200">
        <v>10</v>
      </c>
      <c r="D200" t="s">
        <v>50</v>
      </c>
      <c r="E200">
        <v>134</v>
      </c>
      <c r="O200">
        <v>2015</v>
      </c>
      <c r="P200">
        <v>7</v>
      </c>
      <c r="Q200">
        <v>18</v>
      </c>
      <c r="R200">
        <f>R199+1</f>
        <v>199</v>
      </c>
      <c r="S200" t="s">
        <v>51</v>
      </c>
      <c r="T200">
        <v>207</v>
      </c>
      <c r="U200" t="s">
        <v>50</v>
      </c>
      <c r="V200">
        <v>251</v>
      </c>
      <c r="W200" t="s">
        <v>52</v>
      </c>
      <c r="X200">
        <v>98</v>
      </c>
      <c r="Y200">
        <f>0.0135*AB200*(AC200/AA200)*((0.1*(V200-X200))^0.5)*(17.8+0.5*0.1*(X200+V200))</f>
        <v>5.2443883731400405</v>
      </c>
      <c r="Z200">
        <f>IF(Y200&lt;0,0,Y200)</f>
        <v>5.2443883731400405</v>
      </c>
      <c r="AA200">
        <f>2.501-0.002361*(V200+X200)*0.1</f>
        <v>2.4186011000000001</v>
      </c>
      <c r="AB200">
        <v>0.17</v>
      </c>
      <c r="AC200">
        <f>37.6*AE200*(AG200*SIN(AF200)*SIN(AD200)+COS(AF200)*COS(AD200)*SIN(AG200))</f>
        <v>40.084047244209913</v>
      </c>
      <c r="AD200">
        <f>0.409*SIN(0.0172*R200-1.39)</f>
        <v>0.36612091955296328</v>
      </c>
      <c r="AE200">
        <f>1+0.033*COS(0.0172*R200)</f>
        <v>0.96829620432919572</v>
      </c>
      <c r="AF200">
        <f>47.70748439*PI()/180</f>
        <v>0.83265268044929852</v>
      </c>
      <c r="AG200">
        <f>ACOS(-TAN(AF200)*TAN(AD200))</f>
        <v>2.0058616085544045</v>
      </c>
      <c r="AL200" s="6">
        <f>24*AG200/PI()</f>
        <v>15.323653927665308</v>
      </c>
      <c r="AS200" s="6">
        <f>IF(O200=2015,$AQ$2,IF(O200=2016,$AQ$14,IF(O200=2017,$AQ$26,IF(O200=2018,$AQ$38,IF(O200=2019,$AQ$50,$AQ$62)))))</f>
        <v>48.779643626707525</v>
      </c>
      <c r="AT200" s="6">
        <f>IF(O200=2015,$AR$2,IF(O200=2016,$AR$14,IF(O200=2017,$AR$26,IF(O200=2018,$AR$38,IF(O200=2019,$AR$50,$AR$62)))))</f>
        <v>1.2614118463797839</v>
      </c>
      <c r="AU200" s="6">
        <f>IF(T200*0.1&lt;0,0,IF(T200*0.1&lt;=26,(16*AL200/360)*(T200/AS200)^AT200,(AL200/360)*(-415.85+30.5332*0.1*T200-0.43*0.01*T200*T200)))</f>
        <v>4.2170431805737163</v>
      </c>
    </row>
    <row r="201" spans="1:47">
      <c r="A201">
        <v>2015</v>
      </c>
      <c r="B201">
        <v>3</v>
      </c>
      <c r="C201">
        <v>11</v>
      </c>
      <c r="D201" t="s">
        <v>50</v>
      </c>
      <c r="E201">
        <v>164</v>
      </c>
      <c r="O201">
        <v>2015</v>
      </c>
      <c r="P201">
        <v>7</v>
      </c>
      <c r="Q201">
        <v>19</v>
      </c>
      <c r="R201">
        <f>R200+1</f>
        <v>200</v>
      </c>
      <c r="S201" t="s">
        <v>51</v>
      </c>
      <c r="T201">
        <v>202</v>
      </c>
      <c r="U201" t="s">
        <v>50</v>
      </c>
      <c r="V201">
        <v>268</v>
      </c>
      <c r="W201" t="s">
        <v>52</v>
      </c>
      <c r="X201">
        <v>98</v>
      </c>
      <c r="Y201">
        <f>0.0135*AB201*(AC201/AA201)*((0.1*(V201-X201))^0.5)*(17.8+0.5*0.1*(X201+V201))</f>
        <v>5.6525565986125761</v>
      </c>
      <c r="Z201">
        <f>IF(Y201&lt;0,0,Y201)</f>
        <v>5.6525565986125761</v>
      </c>
      <c r="AA201">
        <f>2.501-0.002361*(V201+X201)*0.1</f>
        <v>2.4145873999999998</v>
      </c>
      <c r="AB201">
        <v>0.17</v>
      </c>
      <c r="AC201">
        <f>37.6*AE201*(AG201*SIN(AF201)*SIN(AD201)+COS(AF201)*COS(AD201)*SIN(AG201))</f>
        <v>39.955217318475121</v>
      </c>
      <c r="AD201">
        <f>0.409*SIN(0.0172*R201-1.39)</f>
        <v>0.36293120877105056</v>
      </c>
      <c r="AE201">
        <f>1+0.033*COS(0.0172*R201)</f>
        <v>0.968458404025617</v>
      </c>
      <c r="AF201">
        <f>47.70748439*PI()/180</f>
        <v>0.83265268044929852</v>
      </c>
      <c r="AG201">
        <f>ACOS(-TAN(AF201)*TAN(AD201))</f>
        <v>2.0014365912019678</v>
      </c>
      <c r="AL201" s="6">
        <f>24*AG201/PI()</f>
        <v>15.289849285189739</v>
      </c>
      <c r="AS201" s="6">
        <f>IF(O201=2015,$AQ$2,IF(O201=2016,$AQ$14,IF(O201=2017,$AQ$26,IF(O201=2018,$AQ$38,IF(O201=2019,$AQ$50,$AQ$62)))))</f>
        <v>48.779643626707525</v>
      </c>
      <c r="AT201" s="6">
        <f>IF(O201=2015,$AR$2,IF(O201=2016,$AR$14,IF(O201=2017,$AR$26,IF(O201=2018,$AR$38,IF(O201=2019,$AR$50,$AR$62)))))</f>
        <v>1.2614118463797839</v>
      </c>
      <c r="AU201" s="6">
        <f>IF(T201*0.1&lt;0,0,IF(T201*0.1&lt;=26,(16*AL201/360)*(T201/AS201)^AT201,(AL201/360)*(-415.85+30.5332*0.1*T201-0.43*0.01*T201*T201)))</f>
        <v>4.0799422433797998</v>
      </c>
    </row>
    <row r="202" spans="1:47">
      <c r="A202">
        <v>2015</v>
      </c>
      <c r="B202">
        <v>3</v>
      </c>
      <c r="C202">
        <v>12</v>
      </c>
      <c r="D202" t="s">
        <v>50</v>
      </c>
      <c r="E202">
        <v>99</v>
      </c>
      <c r="O202">
        <v>2015</v>
      </c>
      <c r="P202">
        <v>7</v>
      </c>
      <c r="Q202">
        <v>20</v>
      </c>
      <c r="R202">
        <f>R201+1</f>
        <v>201</v>
      </c>
      <c r="S202" t="s">
        <v>51</v>
      </c>
      <c r="T202">
        <v>232</v>
      </c>
      <c r="U202" t="s">
        <v>50</v>
      </c>
      <c r="V202">
        <v>304</v>
      </c>
      <c r="W202" t="s">
        <v>52</v>
      </c>
      <c r="X202">
        <v>149</v>
      </c>
      <c r="Y202">
        <f>0.0135*AB202*(AC202/AA202)*((0.1*(V202-X202))^0.5)*(17.8+0.5*0.1*(X202+V202))</f>
        <v>6.0793798160513912</v>
      </c>
      <c r="Z202">
        <f>IF(Y202&lt;0,0,Y202)</f>
        <v>6.0793798160513912</v>
      </c>
      <c r="AA202">
        <f>2.501-0.002361*(V202+X202)*0.1</f>
        <v>2.3940467000000001</v>
      </c>
      <c r="AB202">
        <v>0.17</v>
      </c>
      <c r="AC202">
        <f>37.6*AE202*(AG202*SIN(AF202)*SIN(AD202)+COS(AF202)*COS(AD202)*SIN(AG202))</f>
        <v>39.822161577841719</v>
      </c>
      <c r="AD202">
        <f>0.409*SIN(0.0172*R202-1.39)</f>
        <v>0.35963413106732667</v>
      </c>
      <c r="AE202">
        <f>1+0.033*COS(0.0172*R202)</f>
        <v>0.96862993475774684</v>
      </c>
      <c r="AF202">
        <f>47.70748439*PI()/180</f>
        <v>0.83265268044929852</v>
      </c>
      <c r="AG202">
        <f>ACOS(-TAN(AF202)*TAN(AD202))</f>
        <v>1.9968832773346017</v>
      </c>
      <c r="AL202" s="6">
        <f>24*AG202/PI()</f>
        <v>15.255064529536607</v>
      </c>
      <c r="AS202" s="6">
        <f>IF(O202=2015,$AQ$2,IF(O202=2016,$AQ$14,IF(O202=2017,$AQ$26,IF(O202=2018,$AQ$38,IF(O202=2019,$AQ$50,$AQ$62)))))</f>
        <v>48.779643626707525</v>
      </c>
      <c r="AT202" s="6">
        <f>IF(O202=2015,$AR$2,IF(O202=2016,$AR$14,IF(O202=2017,$AR$26,IF(O202=2018,$AR$38,IF(O202=2019,$AR$50,$AR$62)))))</f>
        <v>1.2614118463797839</v>
      </c>
      <c r="AU202" s="6">
        <f>IF(T202*0.1&lt;0,0,IF(T202*0.1&lt;=26,(16*AL202/360)*(T202/AS202)^AT202,(AL202/360)*(-415.85+30.5332*0.1*T202-0.43*0.01*T202*T202)))</f>
        <v>4.8475455523573894</v>
      </c>
    </row>
    <row r="203" spans="1:47">
      <c r="A203">
        <v>2015</v>
      </c>
      <c r="B203">
        <v>3</v>
      </c>
      <c r="C203">
        <v>13</v>
      </c>
      <c r="D203" t="s">
        <v>50</v>
      </c>
      <c r="E203">
        <v>66</v>
      </c>
      <c r="O203">
        <v>2015</v>
      </c>
      <c r="P203">
        <v>7</v>
      </c>
      <c r="Q203">
        <v>21</v>
      </c>
      <c r="R203">
        <f>R202+1</f>
        <v>202</v>
      </c>
      <c r="S203" t="s">
        <v>51</v>
      </c>
      <c r="T203">
        <v>212</v>
      </c>
      <c r="U203" t="s">
        <v>50</v>
      </c>
      <c r="V203">
        <v>255</v>
      </c>
      <c r="W203" t="s">
        <v>52</v>
      </c>
      <c r="X203">
        <v>118</v>
      </c>
      <c r="Y203">
        <f>0.0135*AB203*(AC203/AA203)*((0.1*(V203-X203))^0.5)*(17.8+0.5*0.1*(X203+V203))</f>
        <v>5.0923747575288498</v>
      </c>
      <c r="Z203">
        <f>IF(Y203&lt;0,0,Y203)</f>
        <v>5.0923747575288498</v>
      </c>
      <c r="AA203">
        <f>2.501-0.002361*(V203+X203)*0.1</f>
        <v>2.4129347000000001</v>
      </c>
      <c r="AB203">
        <v>0.17</v>
      </c>
      <c r="AC203">
        <f>37.6*AE203*(AG203*SIN(AF203)*SIN(AD203)+COS(AF203)*COS(AD203)*SIN(AG203))</f>
        <v>39.684911815469079</v>
      </c>
      <c r="AD203">
        <f>0.409*SIN(0.0172*R203-1.39)</f>
        <v>0.35623066182521257</v>
      </c>
      <c r="AE203">
        <f>1+0.033*COS(0.0172*R203)</f>
        <v>0.96881074578118453</v>
      </c>
      <c r="AF203">
        <f>47.70748439*PI()/180</f>
        <v>0.83265268044929852</v>
      </c>
      <c r="AG203">
        <f>ACOS(-TAN(AF203)*TAN(AD203))</f>
        <v>1.9922046719511555</v>
      </c>
      <c r="AL203" s="6">
        <f>24*AG203/PI()</f>
        <v>15.219322617206121</v>
      </c>
      <c r="AS203" s="6">
        <f>IF(O203=2015,$AQ$2,IF(O203=2016,$AQ$14,IF(O203=2017,$AQ$26,IF(O203=2018,$AQ$38,IF(O203=2019,$AQ$50,$AQ$62)))))</f>
        <v>48.779643626707525</v>
      </c>
      <c r="AT203" s="6">
        <f>IF(O203=2015,$AR$2,IF(O203=2016,$AR$14,IF(O203=2017,$AR$26,IF(O203=2018,$AR$38,IF(O203=2019,$AR$50,$AR$62)))))</f>
        <v>1.2614118463797839</v>
      </c>
      <c r="AU203" s="6">
        <f>IF(T203*0.1&lt;0,0,IF(T203*0.1&lt;=26,(16*AL203/360)*(T203/AS203)^AT203,(AL203/360)*(-415.85+30.5332*0.1*T203-0.43*0.01*T203*T203)))</f>
        <v>4.316345696064122</v>
      </c>
    </row>
    <row r="204" spans="1:47">
      <c r="A204">
        <v>2015</v>
      </c>
      <c r="B204">
        <v>3</v>
      </c>
      <c r="C204">
        <v>14</v>
      </c>
      <c r="D204" t="s">
        <v>50</v>
      </c>
      <c r="E204">
        <v>87</v>
      </c>
      <c r="O204">
        <v>2015</v>
      </c>
      <c r="P204">
        <v>7</v>
      </c>
      <c r="Q204">
        <v>22</v>
      </c>
      <c r="R204">
        <f>R203+1</f>
        <v>203</v>
      </c>
      <c r="S204" t="s">
        <v>51</v>
      </c>
      <c r="T204">
        <v>213</v>
      </c>
      <c r="U204" t="s">
        <v>50</v>
      </c>
      <c r="V204">
        <v>281</v>
      </c>
      <c r="W204" t="s">
        <v>52</v>
      </c>
      <c r="X204">
        <v>118</v>
      </c>
      <c r="Y204">
        <f>0.0135*AB204*(AC204/AA204)*((0.1*(V204-X204))^0.5)*(17.8+0.5*0.1*(X204+V204))</f>
        <v>5.7468420755658194</v>
      </c>
      <c r="Z204">
        <f>IF(Y204&lt;0,0,Y204)</f>
        <v>5.7468420755658194</v>
      </c>
      <c r="AA204">
        <f>2.501-0.002361*(V204+X204)*0.1</f>
        <v>2.4067960999999998</v>
      </c>
      <c r="AB204">
        <v>0.17</v>
      </c>
      <c r="AC204">
        <f>37.6*AE204*(AG204*SIN(AF204)*SIN(AD204)+COS(AF204)*COS(AD204)*SIN(AG204))</f>
        <v>39.543500701208913</v>
      </c>
      <c r="AD204">
        <f>0.409*SIN(0.0172*R204-1.39)</f>
        <v>0.35272180790222629</v>
      </c>
      <c r="AE204">
        <f>1+0.033*COS(0.0172*R204)</f>
        <v>0.96900078360611541</v>
      </c>
      <c r="AF204">
        <f>47.70748439*PI()/180</f>
        <v>0.83265268044929852</v>
      </c>
      <c r="AG204">
        <f>ACOS(-TAN(AF204)*TAN(AD204))</f>
        <v>1.9874037978945536</v>
      </c>
      <c r="AL204" s="6">
        <f>24*AG204/PI()</f>
        <v>15.182646641017168</v>
      </c>
      <c r="AS204" s="6">
        <f>IF(O204=2015,$AQ$2,IF(O204=2016,$AQ$14,IF(O204=2017,$AQ$26,IF(O204=2018,$AQ$38,IF(O204=2019,$AQ$50,$AQ$62)))))</f>
        <v>48.779643626707525</v>
      </c>
      <c r="AT204" s="6">
        <f>IF(O204=2015,$AR$2,IF(O204=2016,$AR$14,IF(O204=2017,$AR$26,IF(O204=2018,$AR$38,IF(O204=2019,$AR$50,$AR$62)))))</f>
        <v>1.2614118463797839</v>
      </c>
      <c r="AU204" s="6">
        <f>IF(T204*0.1&lt;0,0,IF(T204*0.1&lt;=26,(16*AL204/360)*(T204/AS204)^AT204,(AL204/360)*(-415.85+30.5332*0.1*T204-0.43*0.01*T204*T204)))</f>
        <v>4.3315804232527713</v>
      </c>
    </row>
    <row r="205" spans="1:47">
      <c r="A205">
        <v>2015</v>
      </c>
      <c r="B205">
        <v>3</v>
      </c>
      <c r="C205">
        <v>15</v>
      </c>
      <c r="D205" t="s">
        <v>50</v>
      </c>
      <c r="E205">
        <v>101</v>
      </c>
      <c r="O205">
        <v>2015</v>
      </c>
      <c r="P205">
        <v>7</v>
      </c>
      <c r="Q205">
        <v>23</v>
      </c>
      <c r="R205">
        <f>R204+1</f>
        <v>204</v>
      </c>
      <c r="S205" t="s">
        <v>51</v>
      </c>
      <c r="T205">
        <v>238</v>
      </c>
      <c r="U205" t="s">
        <v>50</v>
      </c>
      <c r="V205">
        <v>305</v>
      </c>
      <c r="W205" t="s">
        <v>52</v>
      </c>
      <c r="X205">
        <v>171</v>
      </c>
      <c r="Y205">
        <f>0.0135*AB205*(AC205/AA205)*((0.1*(V205-X205))^0.5)*(17.8+0.5*0.1*(X205+V205))</f>
        <v>5.764421966269528</v>
      </c>
      <c r="Z205">
        <f>IF(Y205&lt;0,0,Y205)</f>
        <v>5.764421966269528</v>
      </c>
      <c r="AA205">
        <f>2.501-0.002361*(V205+X205)*0.1</f>
        <v>2.3886164000000001</v>
      </c>
      <c r="AB205">
        <v>0.17</v>
      </c>
      <c r="AC205">
        <f>37.6*AE205*(AG205*SIN(AF205)*SIN(AD205)+COS(AF205)*COS(AD205)*SIN(AG205))</f>
        <v>39.397961782278102</v>
      </c>
      <c r="AD205">
        <f>0.409*SIN(0.0172*R205-1.39)</f>
        <v>0.34910860733212101</v>
      </c>
      <c r="AE205">
        <f>1+0.033*COS(0.0172*R205)</f>
        <v>0.96919999201313556</v>
      </c>
      <c r="AF205">
        <f>47.70748439*PI()/180</f>
        <v>0.83265268044929852</v>
      </c>
      <c r="AG205">
        <f>ACOS(-TAN(AF205)*TAN(AD205))</f>
        <v>1.9824836901006515</v>
      </c>
      <c r="AL205" s="6">
        <f>24*AG205/PI()</f>
        <v>15.145059786171833</v>
      </c>
      <c r="AS205" s="6">
        <f>IF(O205=2015,$AQ$2,IF(O205=2016,$AQ$14,IF(O205=2017,$AQ$26,IF(O205=2018,$AQ$38,IF(O205=2019,$AQ$50,$AQ$62)))))</f>
        <v>48.779643626707525</v>
      </c>
      <c r="AT205" s="6">
        <f>IF(O205=2015,$AR$2,IF(O205=2016,$AR$14,IF(O205=2017,$AR$26,IF(O205=2018,$AR$38,IF(O205=2019,$AR$50,$AR$62)))))</f>
        <v>1.2614118463797839</v>
      </c>
      <c r="AU205" s="6">
        <f>IF(T205*0.1&lt;0,0,IF(T205*0.1&lt;=26,(16*AL205/360)*(T205/AS205)^AT205,(AL205/360)*(-415.85+30.5332*0.1*T205-0.43*0.01*T205*T205)))</f>
        <v>4.9701168884655731</v>
      </c>
    </row>
    <row r="206" spans="1:47">
      <c r="A206">
        <v>2015</v>
      </c>
      <c r="B206">
        <v>3</v>
      </c>
      <c r="C206">
        <v>16</v>
      </c>
      <c r="D206" t="s">
        <v>50</v>
      </c>
      <c r="E206">
        <v>130</v>
      </c>
      <c r="O206">
        <v>2015</v>
      </c>
      <c r="P206">
        <v>7</v>
      </c>
      <c r="Q206">
        <v>24</v>
      </c>
      <c r="R206">
        <f>R205+1</f>
        <v>205</v>
      </c>
      <c r="S206" t="s">
        <v>51</v>
      </c>
      <c r="T206">
        <v>256</v>
      </c>
      <c r="U206" t="s">
        <v>50</v>
      </c>
      <c r="V206">
        <v>326</v>
      </c>
      <c r="W206" t="s">
        <v>52</v>
      </c>
      <c r="X206">
        <v>165</v>
      </c>
      <c r="Y206">
        <f>0.0135*AB206*(AC206/AA206)*((0.1*(V206-X206))^0.5)*(17.8+0.5*0.1*(X206+V206))</f>
        <v>6.4175342813935314</v>
      </c>
      <c r="Z206">
        <f>IF(Y206&lt;0,0,Y206)</f>
        <v>6.4175342813935314</v>
      </c>
      <c r="AA206">
        <f>2.501-0.002361*(V206+X206)*0.1</f>
        <v>2.3850748999999998</v>
      </c>
      <c r="AB206">
        <v>0.17</v>
      </c>
      <c r="AC206">
        <f>37.6*AE206*(AG206*SIN(AF206)*SIN(AD206)+COS(AF206)*COS(AD206)*SIN(AG206))</f>
        <v>39.248329485578012</v>
      </c>
      <c r="AD206">
        <f>0.409*SIN(0.0172*R206-1.39)</f>
        <v>0.34539212901780092</v>
      </c>
      <c r="AE206">
        <f>1+0.033*COS(0.0172*R206)</f>
        <v>0.96940831206988276</v>
      </c>
      <c r="AF206">
        <f>47.70748439*PI()/180</f>
        <v>0.83265268044929852</v>
      </c>
      <c r="AG206">
        <f>ACOS(-TAN(AF206)*TAN(AD206))</f>
        <v>1.9774473900634122</v>
      </c>
      <c r="AL206" s="6">
        <f>24*AG206/PI()</f>
        <v>15.106585287972448</v>
      </c>
      <c r="AS206" s="6">
        <f>IF(O206=2015,$AQ$2,IF(O206=2016,$AQ$14,IF(O206=2017,$AQ$26,IF(O206=2018,$AQ$38,IF(O206=2019,$AQ$50,$AQ$62)))))</f>
        <v>48.779643626707525</v>
      </c>
      <c r="AT206" s="6">
        <f>IF(O206=2015,$AR$2,IF(O206=2016,$AR$14,IF(O206=2017,$AR$26,IF(O206=2018,$AR$38,IF(O206=2019,$AR$50,$AR$62)))))</f>
        <v>1.2614118463797839</v>
      </c>
      <c r="AU206" s="6">
        <f>IF(T206*0.1&lt;0,0,IF(T206*0.1&lt;=26,(16*AL206/360)*(T206/AS206)^AT206,(AL206/360)*(-415.85+30.5332*0.1*T206-0.43*0.01*T206*T206)))</f>
        <v>5.435030821565781</v>
      </c>
    </row>
    <row r="207" spans="1:47">
      <c r="A207">
        <v>2015</v>
      </c>
      <c r="B207">
        <v>3</v>
      </c>
      <c r="C207">
        <v>17</v>
      </c>
      <c r="D207" t="s">
        <v>50</v>
      </c>
      <c r="E207">
        <v>53</v>
      </c>
      <c r="O207">
        <v>2015</v>
      </c>
      <c r="P207">
        <v>7</v>
      </c>
      <c r="Q207">
        <v>25</v>
      </c>
      <c r="R207">
        <f>R206+1</f>
        <v>206</v>
      </c>
      <c r="S207" t="s">
        <v>51</v>
      </c>
      <c r="T207">
        <v>271</v>
      </c>
      <c r="U207" t="s">
        <v>50</v>
      </c>
      <c r="V207">
        <v>344</v>
      </c>
      <c r="W207" t="s">
        <v>52</v>
      </c>
      <c r="X207">
        <v>190</v>
      </c>
      <c r="Y207">
        <f>0.0135*AB207*(AC207/AA207)*((0.1*(V207-X207))^0.5)*(17.8+0.5*0.1*(X207+V207))</f>
        <v>6.5973695176750047</v>
      </c>
      <c r="Z207">
        <f>IF(Y207&lt;0,0,Y207)</f>
        <v>6.5973695176750047</v>
      </c>
      <c r="AA207">
        <f>2.501-0.002361*(V207+X207)*0.1</f>
        <v>2.3749226000000001</v>
      </c>
      <c r="AB207">
        <v>0.17</v>
      </c>
      <c r="AC207">
        <f>37.6*AE207*(AG207*SIN(AF207)*SIN(AD207)+COS(AF207)*COS(AD207)*SIN(AG207))</f>
        <v>39.094639121665644</v>
      </c>
      <c r="AD207">
        <f>0.409*SIN(0.0172*R207-1.39)</f>
        <v>0.34157347241510483</v>
      </c>
      <c r="AE207">
        <f>1+0.033*COS(0.0172*R207)</f>
        <v>0.96962568214847056</v>
      </c>
      <c r="AF207">
        <f>47.70748439*PI()/180</f>
        <v>0.83265268044929852</v>
      </c>
      <c r="AG207">
        <f>ACOS(-TAN(AF207)*TAN(AD207))</f>
        <v>1.9722979405289114</v>
      </c>
      <c r="AL207" s="6">
        <f>24*AG207/PI()</f>
        <v>15.067246391286782</v>
      </c>
      <c r="AS207" s="6">
        <f>IF(O207=2015,$AQ$2,IF(O207=2016,$AQ$14,IF(O207=2017,$AQ$26,IF(O207=2018,$AQ$38,IF(O207=2019,$AQ$50,$AQ$62)))))</f>
        <v>48.779643626707525</v>
      </c>
      <c r="AT207" s="6">
        <f>IF(O207=2015,$AR$2,IF(O207=2016,$AR$14,IF(O207=2017,$AR$26,IF(O207=2018,$AR$38,IF(O207=2019,$AR$50,$AR$62)))))</f>
        <v>1.2614118463797839</v>
      </c>
      <c r="AU207" s="6">
        <f>IF(T207*0.1&lt;0,0,IF(T207*0.1&lt;=26,(16*AL207/360)*(T207/AS207)^AT207,(AL207/360)*(-415.85+30.5332*0.1*T207-0.43*0.01*T207*T207)))</f>
        <v>4.0097048174109249</v>
      </c>
    </row>
    <row r="208" spans="1:47">
      <c r="A208">
        <v>2015</v>
      </c>
      <c r="B208">
        <v>3</v>
      </c>
      <c r="C208">
        <v>18</v>
      </c>
      <c r="D208" t="s">
        <v>50</v>
      </c>
      <c r="E208">
        <v>59</v>
      </c>
      <c r="O208">
        <v>2015</v>
      </c>
      <c r="P208">
        <v>7</v>
      </c>
      <c r="Q208">
        <v>26</v>
      </c>
      <c r="R208">
        <f>R207+1</f>
        <v>207</v>
      </c>
      <c r="S208" t="s">
        <v>51</v>
      </c>
      <c r="T208">
        <v>287</v>
      </c>
      <c r="U208" t="s">
        <v>50</v>
      </c>
      <c r="V208">
        <v>354</v>
      </c>
      <c r="W208" t="s">
        <v>52</v>
      </c>
      <c r="X208">
        <v>224</v>
      </c>
      <c r="Y208">
        <f>0.0135*AB208*(AC208/AA208)*((0.1*(V208-X208))^0.5)*(17.8+0.5*0.1*(X208+V208))</f>
        <v>6.3633720839642018</v>
      </c>
      <c r="Z208">
        <f>IF(Y208&lt;0,0,Y208)</f>
        <v>6.3633720839642018</v>
      </c>
      <c r="AA208">
        <f>2.501-0.002361*(V208+X208)*0.1</f>
        <v>2.3645342</v>
      </c>
      <c r="AB208">
        <v>0.17</v>
      </c>
      <c r="AC208">
        <f>37.6*AE208*(AG208*SIN(AF208)*SIN(AD208)+COS(AF208)*COS(AD208)*SIN(AG208))</f>
        <v>38.936926890367801</v>
      </c>
      <c r="AD208">
        <f>0.409*SIN(0.0172*R208-1.39)</f>
        <v>0.33765376720755119</v>
      </c>
      <c r="AE208">
        <f>1+0.033*COS(0.0172*R208)</f>
        <v>0.96985203794372055</v>
      </c>
      <c r="AF208">
        <f>47.70748439*PI()/180</f>
        <v>0.83265268044929852</v>
      </c>
      <c r="AG208">
        <f>ACOS(-TAN(AF208)*TAN(AD208))</f>
        <v>1.9670383804286449</v>
      </c>
      <c r="AL208" s="6">
        <f>24*AG208/PI()</f>
        <v>15.027066311841358</v>
      </c>
      <c r="AS208" s="6">
        <f>IF(O208=2015,$AQ$2,IF(O208=2016,$AQ$14,IF(O208=2017,$AQ$26,IF(O208=2018,$AQ$38,IF(O208=2019,$AQ$50,$AQ$62)))))</f>
        <v>48.779643626707525</v>
      </c>
      <c r="AT208" s="6">
        <f>IF(O208=2015,$AR$2,IF(O208=2016,$AR$14,IF(O208=2017,$AR$26,IF(O208=2018,$AR$38,IF(O208=2019,$AR$50,$AR$62)))))</f>
        <v>1.2614118463797839</v>
      </c>
      <c r="AU208" s="6">
        <f>IF(T208*0.1&lt;0,0,IF(T208*0.1&lt;=26,(16*AL208/360)*(T208/AS208)^AT208,(AL208/360)*(-415.85+30.5332*0.1*T208-0.43*0.01*T208*T208)))</f>
        <v>4.4357453680094947</v>
      </c>
    </row>
    <row r="209" spans="1:47">
      <c r="A209">
        <v>2015</v>
      </c>
      <c r="B209">
        <v>3</v>
      </c>
      <c r="C209">
        <v>19</v>
      </c>
      <c r="D209" t="s">
        <v>50</v>
      </c>
      <c r="E209">
        <v>82</v>
      </c>
      <c r="O209">
        <v>2015</v>
      </c>
      <c r="P209">
        <v>7</v>
      </c>
      <c r="Q209">
        <v>27</v>
      </c>
      <c r="R209">
        <f>R208+1</f>
        <v>208</v>
      </c>
      <c r="S209" t="s">
        <v>51</v>
      </c>
      <c r="T209">
        <v>253</v>
      </c>
      <c r="U209" t="s">
        <v>50</v>
      </c>
      <c r="V209">
        <v>325</v>
      </c>
      <c r="W209" t="s">
        <v>52</v>
      </c>
      <c r="X209">
        <v>200</v>
      </c>
      <c r="Y209">
        <f>0.0135*AB209*(AC209/AA209)*((0.1*(V209-X209))^0.5)*(17.8+0.5*0.1*(X209+V209))</f>
        <v>5.830423886537468</v>
      </c>
      <c r="Z209">
        <f>IF(Y209&lt;0,0,Y209)</f>
        <v>5.830423886537468</v>
      </c>
      <c r="AA209">
        <f>2.501-0.002361*(V209+X209)*0.1</f>
        <v>2.3770474999999998</v>
      </c>
      <c r="AB209">
        <v>0.17</v>
      </c>
      <c r="AC209">
        <f>37.6*AE209*(AG209*SIN(AF209)*SIN(AD209)+COS(AF209)*COS(AD209)*SIN(AG209))</f>
        <v>38.775229888016</v>
      </c>
      <c r="AD209">
        <f>0.409*SIN(0.0172*R209-1.39)</f>
        <v>0.33363417297214087</v>
      </c>
      <c r="AE209">
        <f>1+0.033*COS(0.0172*R209)</f>
        <v>0.97008731249218494</v>
      </c>
      <c r="AF209">
        <f>47.70748439*PI()/180</f>
        <v>0.83265268044929852</v>
      </c>
      <c r="AG209">
        <f>ACOS(-TAN(AF209)*TAN(AD209))</f>
        <v>1.9616717400606472</v>
      </c>
      <c r="AL209" s="6">
        <f>24*AG209/PI()</f>
        <v>14.986068199407917</v>
      </c>
      <c r="AS209" s="6">
        <f>IF(O209=2015,$AQ$2,IF(O209=2016,$AQ$14,IF(O209=2017,$AQ$26,IF(O209=2018,$AQ$38,IF(O209=2019,$AQ$50,$AQ$62)))))</f>
        <v>48.779643626707525</v>
      </c>
      <c r="AT209" s="6">
        <f>IF(O209=2015,$AR$2,IF(O209=2016,$AR$14,IF(O209=2017,$AR$26,IF(O209=2018,$AR$38,IF(O209=2019,$AR$50,$AR$62)))))</f>
        <v>1.2614118463797839</v>
      </c>
      <c r="AU209" s="6">
        <f>IF(T209*0.1&lt;0,0,IF(T209*0.1&lt;=26,(16*AL209/360)*(T209/AS209)^AT209,(AL209/360)*(-415.85+30.5332*0.1*T209-0.43*0.01*T209*T209)))</f>
        <v>5.3120931444121595</v>
      </c>
    </row>
    <row r="210" spans="1:47">
      <c r="A210">
        <v>2015</v>
      </c>
      <c r="B210">
        <v>3</v>
      </c>
      <c r="C210">
        <v>20</v>
      </c>
      <c r="D210" t="s">
        <v>50</v>
      </c>
      <c r="E210">
        <v>108</v>
      </c>
      <c r="O210">
        <v>2015</v>
      </c>
      <c r="P210">
        <v>7</v>
      </c>
      <c r="Q210">
        <v>28</v>
      </c>
      <c r="R210">
        <f>R209+1</f>
        <v>209</v>
      </c>
      <c r="S210" t="s">
        <v>51</v>
      </c>
      <c r="T210">
        <v>237</v>
      </c>
      <c r="U210" t="s">
        <v>50</v>
      </c>
      <c r="V210">
        <v>300</v>
      </c>
      <c r="W210" t="s">
        <v>52</v>
      </c>
      <c r="X210">
        <v>190</v>
      </c>
      <c r="Y210">
        <f>0.0135*AB210*(AC210/AA210)*((0.1*(V210-X210))^0.5)*(17.8+0.5*0.1*(X210+V210))</f>
        <v>5.2115815149691214</v>
      </c>
      <c r="Z210">
        <f>IF(Y210&lt;0,0,Y210)</f>
        <v>5.2115815149691214</v>
      </c>
      <c r="AA210">
        <f>2.501-0.002361*(V210+X210)*0.1</f>
        <v>2.3853109999999997</v>
      </c>
      <c r="AB210">
        <v>0.17</v>
      </c>
      <c r="AC210">
        <f>37.6*AE210*(AG210*SIN(AF210)*SIN(AD210)+COS(AF210)*COS(AD210)*SIN(AG210))</f>
        <v>38.609586116266847</v>
      </c>
      <c r="AD210">
        <f>0.409*SIN(0.0172*R210-1.39)</f>
        <v>0.32951587883631578</v>
      </c>
      <c r="AE210">
        <f>1+0.033*COS(0.0172*R210)</f>
        <v>0.97033143619195728</v>
      </c>
      <c r="AF210">
        <f>47.70748439*PI()/180</f>
        <v>0.83265268044929852</v>
      </c>
      <c r="AG210">
        <f>ACOS(-TAN(AF210)*TAN(AD210))</f>
        <v>1.9562010365250495</v>
      </c>
      <c r="AL210" s="6">
        <f>24*AG210/PI()</f>
        <v>14.944275102933645</v>
      </c>
      <c r="AS210" s="6">
        <f>IF(O210=2015,$AQ$2,IF(O210=2016,$AQ$14,IF(O210=2017,$AQ$26,IF(O210=2018,$AQ$38,IF(O210=2019,$AQ$50,$AQ$62)))))</f>
        <v>48.779643626707525</v>
      </c>
      <c r="AT210" s="6">
        <f>IF(O210=2015,$AR$2,IF(O210=2016,$AR$14,IF(O210=2017,$AR$26,IF(O210=2018,$AR$38,IF(O210=2019,$AR$50,$AR$62)))))</f>
        <v>1.2614118463797839</v>
      </c>
      <c r="AU210" s="6">
        <f>IF(T210*0.1&lt;0,0,IF(T210*0.1&lt;=26,(16*AL210/360)*(T210/AS210)^AT210,(AL210/360)*(-415.85+30.5332*0.1*T210-0.43*0.01*T210*T210)))</f>
        <v>4.8782475228598914</v>
      </c>
    </row>
    <row r="211" spans="1:47">
      <c r="A211">
        <v>2015</v>
      </c>
      <c r="B211">
        <v>3</v>
      </c>
      <c r="C211">
        <v>21</v>
      </c>
      <c r="D211" t="s">
        <v>50</v>
      </c>
      <c r="E211">
        <v>130</v>
      </c>
      <c r="O211">
        <v>2015</v>
      </c>
      <c r="P211">
        <v>7</v>
      </c>
      <c r="Q211">
        <v>29</v>
      </c>
      <c r="R211">
        <f>R210+1</f>
        <v>210</v>
      </c>
      <c r="S211" t="s">
        <v>51</v>
      </c>
      <c r="T211">
        <v>237</v>
      </c>
      <c r="U211" t="s">
        <v>50</v>
      </c>
      <c r="V211">
        <v>303</v>
      </c>
      <c r="W211" t="s">
        <v>52</v>
      </c>
      <c r="X211">
        <v>160</v>
      </c>
      <c r="Y211">
        <f>0.0135*AB211*(AC211/AA211)*((0.1*(V211-X211))^0.5)*(17.8+0.5*0.1*(X211+V211))</f>
        <v>5.7119484134425278</v>
      </c>
      <c r="Z211">
        <f>IF(Y211&lt;0,0,Y211)</f>
        <v>5.7119484134425278</v>
      </c>
      <c r="AA211">
        <f>2.501-0.002361*(V211+X211)*0.1</f>
        <v>2.3916857</v>
      </c>
      <c r="AB211">
        <v>0.17</v>
      </c>
      <c r="AC211">
        <f>37.6*AE211*(AG211*SIN(AF211)*SIN(AD211)+COS(AF211)*COS(AD211)*SIN(AG211))</f>
        <v>38.440034492459233</v>
      </c>
      <c r="AD211">
        <f>0.409*SIN(0.0172*R211-1.39)</f>
        <v>0.32530010312617724</v>
      </c>
      <c r="AE211">
        <f>1+0.033*COS(0.0172*R211)</f>
        <v>0.97058433682326284</v>
      </c>
      <c r="AF211">
        <f>47.70748439*PI()/180</f>
        <v>0.83265268044929852</v>
      </c>
      <c r="AG211">
        <f>ACOS(-TAN(AF211)*TAN(AD211))</f>
        <v>1.9506292694189256</v>
      </c>
      <c r="AL211" s="6">
        <f>24*AG211/PI()</f>
        <v>14.901709937652216</v>
      </c>
      <c r="AS211" s="6">
        <f>IF(O211=2015,$AQ$2,IF(O211=2016,$AQ$14,IF(O211=2017,$AQ$26,IF(O211=2018,$AQ$38,IF(O211=2019,$AQ$50,$AQ$62)))))</f>
        <v>48.779643626707525</v>
      </c>
      <c r="AT211" s="6">
        <f>IF(O211=2015,$AR$2,IF(O211=2016,$AR$14,IF(O211=2017,$AR$26,IF(O211=2018,$AR$38,IF(O211=2019,$AR$50,$AR$62)))))</f>
        <v>1.2614118463797839</v>
      </c>
      <c r="AU211" s="6">
        <f>IF(T211*0.1&lt;0,0,IF(T211*0.1&lt;=26,(16*AL211/360)*(T211/AS211)^AT211,(AL211/360)*(-415.85+30.5332*0.1*T211-0.43*0.01*T211*T211)))</f>
        <v>4.8643530107029589</v>
      </c>
    </row>
    <row r="212" spans="1:47">
      <c r="A212">
        <v>2015</v>
      </c>
      <c r="B212">
        <v>3</v>
      </c>
      <c r="C212">
        <v>22</v>
      </c>
      <c r="D212" t="s">
        <v>50</v>
      </c>
      <c r="E212">
        <v>151</v>
      </c>
      <c r="O212">
        <v>2015</v>
      </c>
      <c r="P212">
        <v>7</v>
      </c>
      <c r="Q212">
        <v>30</v>
      </c>
      <c r="R212">
        <f>R211+1</f>
        <v>211</v>
      </c>
      <c r="S212" t="s">
        <v>51</v>
      </c>
      <c r="T212">
        <v>265</v>
      </c>
      <c r="U212" t="s">
        <v>50</v>
      </c>
      <c r="V212">
        <v>333</v>
      </c>
      <c r="W212" t="s">
        <v>52</v>
      </c>
      <c r="X212">
        <v>196</v>
      </c>
      <c r="Y212">
        <f>0.0135*AB212*(AC212/AA212)*((0.1*(V212-X212))^0.5)*(17.8+0.5*0.1*(X212+V212))</f>
        <v>6.0535622535596607</v>
      </c>
      <c r="Z212">
        <f>IF(Y212&lt;0,0,Y212)</f>
        <v>6.0535622535596607</v>
      </c>
      <c r="AA212">
        <f>2.501-0.002361*(V212+X212)*0.1</f>
        <v>2.3761030999999999</v>
      </c>
      <c r="AB212">
        <v>0.17</v>
      </c>
      <c r="AC212">
        <f>37.6*AE212*(AG212*SIN(AF212)*SIN(AD212)+COS(AF212)*COS(AD212)*SIN(AG212))</f>
        <v>38.266614861447515</v>
      </c>
      <c r="AD212">
        <f>0.409*SIN(0.0172*R212-1.39)</f>
        <v>0.32098809300606401</v>
      </c>
      <c r="AE212">
        <f>1+0.033*COS(0.0172*R212)</f>
        <v>0.97084593956982335</v>
      </c>
      <c r="AF212">
        <f>47.70748439*PI()/180</f>
        <v>0.83265268044929852</v>
      </c>
      <c r="AG212">
        <f>ACOS(-TAN(AF212)*TAN(AD212))</f>
        <v>1.9449594167935889</v>
      </c>
      <c r="AL212" s="6">
        <f>24*AG212/PI()</f>
        <v>14.858395454199821</v>
      </c>
      <c r="AS212" s="6">
        <f>IF(O212=2015,$AQ$2,IF(O212=2016,$AQ$14,IF(O212=2017,$AQ$26,IF(O212=2018,$AQ$38,IF(O212=2019,$AQ$50,$AQ$62)))))</f>
        <v>48.779643626707525</v>
      </c>
      <c r="AT212" s="6">
        <f>IF(O212=2015,$AR$2,IF(O212=2016,$AR$14,IF(O212=2017,$AR$26,IF(O212=2018,$AR$38,IF(O212=2019,$AR$50,$AR$62)))))</f>
        <v>1.2614118463797839</v>
      </c>
      <c r="AU212" s="6">
        <f>IF(T212*0.1&lt;0,0,IF(T212*0.1&lt;=26,(16*AL212/360)*(T212/AS212)^AT212,(AL212/360)*(-415.85+30.5332*0.1*T212-0.43*0.01*T212*T212)))</f>
        <v>3.7687618423125859</v>
      </c>
    </row>
    <row r="213" spans="1:47">
      <c r="A213">
        <v>2015</v>
      </c>
      <c r="B213">
        <v>3</v>
      </c>
      <c r="C213">
        <v>23</v>
      </c>
      <c r="D213" t="s">
        <v>50</v>
      </c>
      <c r="E213">
        <v>40</v>
      </c>
      <c r="O213">
        <v>2015</v>
      </c>
      <c r="P213">
        <v>7</v>
      </c>
      <c r="Q213">
        <v>31</v>
      </c>
      <c r="R213">
        <f>R212+1</f>
        <v>212</v>
      </c>
      <c r="S213" t="s">
        <v>51</v>
      </c>
      <c r="T213">
        <v>233</v>
      </c>
      <c r="U213" t="s">
        <v>50</v>
      </c>
      <c r="V213">
        <v>286</v>
      </c>
      <c r="W213" t="s">
        <v>52</v>
      </c>
      <c r="X213">
        <v>196</v>
      </c>
      <c r="Y213">
        <f>0.0135*AB213*(AC213/AA213)*((0.1*(V213-X213))^0.5)*(17.8+0.5*0.1*(X213+V213))</f>
        <v>4.602915104651764</v>
      </c>
      <c r="Z213">
        <f>IF(Y213&lt;0,0,Y213)</f>
        <v>4.602915104651764</v>
      </c>
      <c r="AA213">
        <f>2.501-0.002361*(V213+X213)*0.1</f>
        <v>2.3871997999999999</v>
      </c>
      <c r="AB213">
        <v>0.17</v>
      </c>
      <c r="AC213">
        <f>37.6*AE213*(AG213*SIN(AF213)*SIN(AD213)+COS(AF213)*COS(AD213)*SIN(AG213))</f>
        <v>38.089368008838235</v>
      </c>
      <c r="AD213">
        <f>0.409*SIN(0.0172*R213-1.39)</f>
        <v>0.31658112410960082</v>
      </c>
      <c r="AE213">
        <f>1+0.033*COS(0.0172*R213)</f>
        <v>0.97111616704099002</v>
      </c>
      <c r="AF213">
        <f>47.70748439*PI()/180</f>
        <v>0.83265268044929852</v>
      </c>
      <c r="AG213">
        <f>ACOS(-TAN(AF213)*TAN(AD213))</f>
        <v>1.939194431375955</v>
      </c>
      <c r="AL213" s="6">
        <f>24*AG213/PI()</f>
        <v>14.814354209748503</v>
      </c>
      <c r="AS213" s="6">
        <f>IF(O213=2015,$AQ$2,IF(O213=2016,$AQ$14,IF(O213=2017,$AQ$26,IF(O213=2018,$AQ$38,IF(O213=2019,$AQ$50,$AQ$62)))))</f>
        <v>48.779643626707525</v>
      </c>
      <c r="AT213" s="6">
        <f>IF(O213=2015,$AR$2,IF(O213=2016,$AR$14,IF(O213=2017,$AR$26,IF(O213=2018,$AR$38,IF(O213=2019,$AR$50,$AR$62)))))</f>
        <v>1.2614118463797839</v>
      </c>
      <c r="AU213" s="6">
        <f>IF(T213*0.1&lt;0,0,IF(T213*0.1&lt;=26,(16*AL213/360)*(T213/AS213)^AT213,(AL213/360)*(-415.85+30.5332*0.1*T213-0.43*0.01*T213*T213)))</f>
        <v>4.7331123223783163</v>
      </c>
    </row>
    <row r="214" spans="1:47">
      <c r="A214">
        <v>2015</v>
      </c>
      <c r="B214">
        <v>3</v>
      </c>
      <c r="C214">
        <v>24</v>
      </c>
      <c r="D214" t="s">
        <v>50</v>
      </c>
      <c r="E214">
        <v>90</v>
      </c>
      <c r="O214">
        <v>2015</v>
      </c>
      <c r="P214">
        <v>8</v>
      </c>
      <c r="Q214">
        <v>1</v>
      </c>
      <c r="R214">
        <f>R213+1</f>
        <v>213</v>
      </c>
      <c r="S214" t="s">
        <v>51</v>
      </c>
      <c r="T214">
        <v>201</v>
      </c>
      <c r="U214" t="s">
        <v>50</v>
      </c>
      <c r="V214">
        <v>246</v>
      </c>
      <c r="W214" t="s">
        <v>52</v>
      </c>
      <c r="X214">
        <v>165</v>
      </c>
      <c r="Y214">
        <f>0.0135*AB214*(AC214/AA214)*((0.1*(V214-X214))^0.5)*(17.8+0.5*0.1*(X214+V214))</f>
        <v>3.95000389826648</v>
      </c>
      <c r="Z214">
        <f>IF(Y214&lt;0,0,Y214)</f>
        <v>3.95000389826648</v>
      </c>
      <c r="AA214">
        <f>2.501-0.002361*(V214+X214)*0.1</f>
        <v>2.4039628999999998</v>
      </c>
      <c r="AB214">
        <v>0.17</v>
      </c>
      <c r="AC214">
        <f>37.6*AE214*(AG214*SIN(AF214)*SIN(AD214)+COS(AF214)*COS(AD214)*SIN(AG214))</f>
        <v>37.908335675546134</v>
      </c>
      <c r="AD214">
        <f>0.409*SIN(0.0172*R214-1.39)</f>
        <v>0.31208050016232436</v>
      </c>
      <c r="AE214">
        <f>1+0.033*COS(0.0172*R214)</f>
        <v>0.97139493929463894</v>
      </c>
      <c r="AF214">
        <f>47.70748439*PI()/180</f>
        <v>0.83265268044929852</v>
      </c>
      <c r="AG214">
        <f>ACOS(-TAN(AF214)*TAN(AD214))</f>
        <v>1.9333372370541113</v>
      </c>
      <c r="AL214" s="6">
        <f>24*AG214/PI()</f>
        <v>14.769608541157885</v>
      </c>
      <c r="AS214" s="6">
        <f>IF(O214=2015,$AQ$2,IF(O214=2016,$AQ$14,IF(O214=2017,$AQ$26,IF(O214=2018,$AQ$38,IF(O214=2019,$AQ$50,$AQ$62)))))</f>
        <v>48.779643626707525</v>
      </c>
      <c r="AT214" s="6">
        <f>IF(O214=2015,$AR$2,IF(O214=2016,$AR$14,IF(O214=2017,$AR$26,IF(O214=2018,$AR$38,IF(O214=2019,$AR$50,$AR$62)))))</f>
        <v>1.2614118463797839</v>
      </c>
      <c r="AU214" s="6">
        <f>IF(T214*0.1&lt;0,0,IF(T214*0.1&lt;=26,(16*AL214/360)*(T214/AS214)^AT214,(AL214/360)*(-415.85+30.5332*0.1*T214-0.43*0.01*T214*T214)))</f>
        <v>3.916526408763171</v>
      </c>
    </row>
    <row r="215" spans="1:47">
      <c r="A215">
        <v>2015</v>
      </c>
      <c r="B215">
        <v>3</v>
      </c>
      <c r="C215">
        <v>25</v>
      </c>
      <c r="D215" t="s">
        <v>50</v>
      </c>
      <c r="E215">
        <v>134</v>
      </c>
      <c r="O215">
        <v>2015</v>
      </c>
      <c r="P215">
        <v>8</v>
      </c>
      <c r="Q215">
        <v>2</v>
      </c>
      <c r="R215">
        <f>R214+1</f>
        <v>214</v>
      </c>
      <c r="S215" t="s">
        <v>51</v>
      </c>
      <c r="T215">
        <v>205</v>
      </c>
      <c r="U215" t="s">
        <v>50</v>
      </c>
      <c r="V215">
        <v>273</v>
      </c>
      <c r="W215" t="s">
        <v>52</v>
      </c>
      <c r="X215">
        <v>165</v>
      </c>
      <c r="Y215">
        <f>0.0135*AB215*(AC215/AA215)*((0.1*(V215-X215))^0.5)*(17.8+0.5*0.1*(X215+V215))</f>
        <v>4.7111090717793545</v>
      </c>
      <c r="Z215">
        <f>IF(Y215&lt;0,0,Y215)</f>
        <v>4.7111090717793545</v>
      </c>
      <c r="AA215">
        <f>2.501-0.002361*(V215+X215)*0.1</f>
        <v>2.3975881999999999</v>
      </c>
      <c r="AB215">
        <v>0.17</v>
      </c>
      <c r="AC215">
        <f>37.6*AE215*(AG215*SIN(AF215)*SIN(AD215)+COS(AF215)*COS(AD215)*SIN(AG215))</f>
        <v>37.723560573575227</v>
      </c>
      <c r="AD215">
        <f>0.409*SIN(0.0172*R215-1.39)</f>
        <v>0.30748755259599853</v>
      </c>
      <c r="AE215">
        <f>1+0.033*COS(0.0172*R215)</f>
        <v>0.97168217386081956</v>
      </c>
      <c r="AF215">
        <f>47.70748439*PI()/180</f>
        <v>0.83265268044929852</v>
      </c>
      <c r="AG215">
        <f>ACOS(-TAN(AF215)*TAN(AD215))</f>
        <v>1.9273907256259268</v>
      </c>
      <c r="AL215" s="6">
        <f>24*AG215/PI()</f>
        <v>14.724180540136381</v>
      </c>
      <c r="AS215" s="6">
        <f>IF(O215=2015,$AQ$2,IF(O215=2016,$AQ$14,IF(O215=2017,$AQ$26,IF(O215=2018,$AQ$38,IF(O215=2019,$AQ$50,$AQ$62)))))</f>
        <v>48.779643626707525</v>
      </c>
      <c r="AT215" s="6">
        <f>IF(O215=2015,$AR$2,IF(O215=2016,$AR$14,IF(O215=2017,$AR$26,IF(O215=2018,$AR$38,IF(O215=2019,$AR$50,$AR$62)))))</f>
        <v>1.2614118463797839</v>
      </c>
      <c r="AU215" s="6">
        <f>IF(T215*0.1&lt;0,0,IF(T215*0.1&lt;=26,(16*AL215/360)*(T215/AS215)^AT215,(AL215/360)*(-415.85+30.5332*0.1*T215-0.43*0.01*T215*T215)))</f>
        <v>4.0027468396834545</v>
      </c>
    </row>
    <row r="216" spans="1:47">
      <c r="A216">
        <v>2015</v>
      </c>
      <c r="B216">
        <v>3</v>
      </c>
      <c r="C216">
        <v>26</v>
      </c>
      <c r="D216" t="s">
        <v>50</v>
      </c>
      <c r="E216">
        <v>136</v>
      </c>
      <c r="O216">
        <v>2015</v>
      </c>
      <c r="P216">
        <v>8</v>
      </c>
      <c r="Q216">
        <v>3</v>
      </c>
      <c r="R216">
        <f>R215+1</f>
        <v>215</v>
      </c>
      <c r="S216" t="s">
        <v>51</v>
      </c>
      <c r="T216">
        <v>237</v>
      </c>
      <c r="U216" t="s">
        <v>50</v>
      </c>
      <c r="V216">
        <v>305</v>
      </c>
      <c r="W216" t="s">
        <v>52</v>
      </c>
      <c r="X216">
        <v>165</v>
      </c>
      <c r="Y216">
        <f>0.0135*AB216*(AC216/AA216)*((0.1*(V216-X216))^0.5)*(17.8+0.5*0.1*(X216+V216))</f>
        <v>5.5696804857694531</v>
      </c>
      <c r="Z216">
        <f>IF(Y216&lt;0,0,Y216)</f>
        <v>5.5696804857694531</v>
      </c>
      <c r="AA216">
        <f>2.501-0.002361*(V216+X216)*0.1</f>
        <v>2.3900329999999999</v>
      </c>
      <c r="AB216">
        <v>0.17</v>
      </c>
      <c r="AC216">
        <f>37.6*AE216*(AG216*SIN(AF216)*SIN(AD216)+COS(AF216)*COS(AD216)*SIN(AG216))</f>
        <v>37.535086402920278</v>
      </c>
      <c r="AD216">
        <f>0.409*SIN(0.0172*R216-1.39)</f>
        <v>0.30280364015473321</v>
      </c>
      <c r="AE216">
        <f>1+0.033*COS(0.0172*R216)</f>
        <v>0.97197778576615279</v>
      </c>
      <c r="AF216">
        <f>47.70748439*PI()/180</f>
        <v>0.83265268044929852</v>
      </c>
      <c r="AG216">
        <f>ACOS(-TAN(AF216)*TAN(AD216))</f>
        <v>1.9213577538083113</v>
      </c>
      <c r="AL216" s="6">
        <f>24*AG216/PI()</f>
        <v>14.678092030393614</v>
      </c>
      <c r="AS216" s="6">
        <f>IF(O216=2015,$AQ$2,IF(O216=2016,$AQ$14,IF(O216=2017,$AQ$26,IF(O216=2018,$AQ$38,IF(O216=2019,$AQ$50,$AQ$62)))))</f>
        <v>48.779643626707525</v>
      </c>
      <c r="AT216" s="6">
        <f>IF(O216=2015,$AR$2,IF(O216=2016,$AR$14,IF(O216=2017,$AR$26,IF(O216=2018,$AR$38,IF(O216=2019,$AR$50,$AR$62)))))</f>
        <v>1.2614118463797839</v>
      </c>
      <c r="AU216" s="6">
        <f>IF(T216*0.1&lt;0,0,IF(T216*0.1&lt;=26,(16*AL216/360)*(T216/AS216)^AT216,(AL216/360)*(-415.85+30.5332*0.1*T216-0.43*0.01*T216*T216)))</f>
        <v>4.791357599775516</v>
      </c>
    </row>
    <row r="217" spans="1:47">
      <c r="A217">
        <v>2015</v>
      </c>
      <c r="B217">
        <v>3</v>
      </c>
      <c r="C217">
        <v>27</v>
      </c>
      <c r="D217" t="s">
        <v>50</v>
      </c>
      <c r="E217">
        <v>187</v>
      </c>
      <c r="O217">
        <v>2015</v>
      </c>
      <c r="P217">
        <v>8</v>
      </c>
      <c r="Q217">
        <v>4</v>
      </c>
      <c r="R217">
        <f>R216+1</f>
        <v>216</v>
      </c>
      <c r="S217" t="s">
        <v>51</v>
      </c>
      <c r="T217">
        <v>248</v>
      </c>
      <c r="U217" t="s">
        <v>50</v>
      </c>
      <c r="V217">
        <v>316</v>
      </c>
      <c r="W217" t="s">
        <v>52</v>
      </c>
      <c r="X217">
        <v>183</v>
      </c>
      <c r="Y217">
        <f>0.0135*AB217*(AC217/AA217)*((0.1*(V217-X217))^0.5)*(17.8+0.5*0.1*(X217+V217))</f>
        <v>5.6065459632839483</v>
      </c>
      <c r="Z217">
        <f>IF(Y217&lt;0,0,Y217)</f>
        <v>5.6065459632839483</v>
      </c>
      <c r="AA217">
        <f>2.501-0.002361*(V217+X217)*0.1</f>
        <v>2.3831861000000001</v>
      </c>
      <c r="AB217">
        <v>0.17</v>
      </c>
      <c r="AC217">
        <f>37.6*AE217*(AG217*SIN(AF217)*SIN(AD217)+COS(AF217)*COS(AD217)*SIN(AG217))</f>
        <v>37.342957869475505</v>
      </c>
      <c r="AD217">
        <f>0.409*SIN(0.0172*R217-1.39)</f>
        <v>0.29803014849302362</v>
      </c>
      <c r="AE217">
        <f>1+0.033*COS(0.0172*R217)</f>
        <v>0.9722816875589686</v>
      </c>
      <c r="AF217">
        <f>47.70748439*PI()/180</f>
        <v>0.83265268044929852</v>
      </c>
      <c r="AG217">
        <f>ACOS(-TAN(AF217)*TAN(AD217))</f>
        <v>1.9152411405036447</v>
      </c>
      <c r="AL217" s="6">
        <f>24*AG217/PI()</f>
        <v>14.631364546757487</v>
      </c>
      <c r="AS217" s="6">
        <f>IF(O217=2015,$AQ$2,IF(O217=2016,$AQ$14,IF(O217=2017,$AQ$26,IF(O217=2018,$AQ$38,IF(O217=2019,$AQ$50,$AQ$62)))))</f>
        <v>48.779643626707525</v>
      </c>
      <c r="AT217" s="6">
        <f>IF(O217=2015,$AR$2,IF(O217=2016,$AR$14,IF(O217=2017,$AR$26,IF(O217=2018,$AR$38,IF(O217=2019,$AR$50,$AR$62)))))</f>
        <v>1.2614118463797839</v>
      </c>
      <c r="AU217" s="6">
        <f>IF(T217*0.1&lt;0,0,IF(T217*0.1&lt;=26,(16*AL217/360)*(T217/AS217)^AT217,(AL217/360)*(-415.85+30.5332*0.1*T217-0.43*0.01*T217*T217)))</f>
        <v>5.0574061229346627</v>
      </c>
    </row>
    <row r="218" spans="1:47">
      <c r="A218">
        <v>2015</v>
      </c>
      <c r="B218">
        <v>3</v>
      </c>
      <c r="C218">
        <v>29</v>
      </c>
      <c r="D218" t="s">
        <v>50</v>
      </c>
      <c r="E218">
        <v>83</v>
      </c>
      <c r="O218">
        <v>2015</v>
      </c>
      <c r="P218">
        <v>8</v>
      </c>
      <c r="Q218">
        <v>5</v>
      </c>
      <c r="R218">
        <f>R217+1</f>
        <v>217</v>
      </c>
      <c r="S218" t="s">
        <v>51</v>
      </c>
      <c r="T218">
        <v>255</v>
      </c>
      <c r="U218" t="s">
        <v>50</v>
      </c>
      <c r="V218">
        <v>320</v>
      </c>
      <c r="W218" t="s">
        <v>52</v>
      </c>
      <c r="X218">
        <v>197</v>
      </c>
      <c r="Y218">
        <f>0.0135*AB218*(AC218/AA218)*((0.1*(V218-X218))^0.5)*(17.8+0.5*0.1*(X218+V218))</f>
        <v>5.4860909917224063</v>
      </c>
      <c r="Z218">
        <f>IF(Y218&lt;0,0,Y218)</f>
        <v>5.4860909917224063</v>
      </c>
      <c r="AA218">
        <f>2.501-0.002361*(V218+X218)*0.1</f>
        <v>2.3789362999999999</v>
      </c>
      <c r="AB218">
        <v>0.17</v>
      </c>
      <c r="AC218">
        <f>37.6*AE218*(AG218*SIN(AF218)*SIN(AD218)+COS(AF218)*COS(AD218)*SIN(AG218))</f>
        <v>37.147220703828594</v>
      </c>
      <c r="AD218">
        <f>0.409*SIN(0.0172*R218-1.39)</f>
        <v>0.29316848976582782</v>
      </c>
      <c r="AE218">
        <f>1+0.033*COS(0.0172*R218)</f>
        <v>0.97259378933517704</v>
      </c>
      <c r="AF218">
        <f>47.70748439*PI()/180</f>
        <v>0.83265268044929852</v>
      </c>
      <c r="AG218">
        <f>ACOS(-TAN(AF218)*TAN(AD218))</f>
        <v>1.9090436643189264</v>
      </c>
      <c r="AL218" s="6">
        <f>24*AG218/PI()</f>
        <v>14.584019316221859</v>
      </c>
      <c r="AS218" s="6">
        <f>IF(O218=2015,$AQ$2,IF(O218=2016,$AQ$14,IF(O218=2017,$AQ$26,IF(O218=2018,$AQ$38,IF(O218=2019,$AQ$50,$AQ$62)))))</f>
        <v>48.779643626707525</v>
      </c>
      <c r="AT218" s="6">
        <f>IF(O218=2015,$AR$2,IF(O218=2016,$AR$14,IF(O218=2017,$AR$26,IF(O218=2018,$AR$38,IF(O218=2019,$AR$50,$AR$62)))))</f>
        <v>1.2614118463797839</v>
      </c>
      <c r="AU218" s="6">
        <f>IF(T218*0.1&lt;0,0,IF(T218*0.1&lt;=26,(16*AL218/360)*(T218/AS218)^AT218,(AL218/360)*(-415.85+30.5332*0.1*T218-0.43*0.01*T218*T218)))</f>
        <v>5.2211816909256603</v>
      </c>
    </row>
    <row r="219" spans="1:47">
      <c r="A219">
        <v>2015</v>
      </c>
      <c r="B219">
        <v>3</v>
      </c>
      <c r="C219">
        <v>30</v>
      </c>
      <c r="D219" t="s">
        <v>50</v>
      </c>
      <c r="E219">
        <v>74</v>
      </c>
      <c r="O219">
        <v>2015</v>
      </c>
      <c r="P219">
        <v>8</v>
      </c>
      <c r="Q219">
        <v>6</v>
      </c>
      <c r="R219">
        <f>R218+1</f>
        <v>218</v>
      </c>
      <c r="S219" t="s">
        <v>51</v>
      </c>
      <c r="T219">
        <v>253</v>
      </c>
      <c r="U219" t="s">
        <v>50</v>
      </c>
      <c r="V219">
        <v>321</v>
      </c>
      <c r="W219" t="s">
        <v>52</v>
      </c>
      <c r="X219">
        <v>195</v>
      </c>
      <c r="Y219">
        <f>0.0135*AB219*(AC219/AA219)*((0.1*(V219-X219))^0.5)*(17.8+0.5*0.1*(X219+V219))</f>
        <v>5.5159275468713522</v>
      </c>
      <c r="Z219">
        <f>IF(Y219&lt;0,0,Y219)</f>
        <v>5.5159275468713522</v>
      </c>
      <c r="AA219">
        <f>2.501-0.002361*(V219+X219)*0.1</f>
        <v>2.3791723999999999</v>
      </c>
      <c r="AB219">
        <v>0.17</v>
      </c>
      <c r="AC219">
        <f>37.6*AE219*(AG219*SIN(AF219)*SIN(AD219)+COS(AF219)*COS(AD219)*SIN(AG219))</f>
        <v>36.947921680811014</v>
      </c>
      <c r="AD219">
        <f>0.409*SIN(0.0172*R219-1.39)</f>
        <v>0.28822010221080624</v>
      </c>
      <c r="AE219">
        <f>1+0.033*COS(0.0172*R219)</f>
        <v>0.97291399876486495</v>
      </c>
      <c r="AF219">
        <f>47.70748439*PI()/180</f>
        <v>0.83265268044929852</v>
      </c>
      <c r="AG219">
        <f>ACOS(-TAN(AF219)*TAN(AD219))</f>
        <v>1.9027680613323372</v>
      </c>
      <c r="AL219" s="6">
        <f>24*AG219/PI()</f>
        <v>14.536077240884358</v>
      </c>
      <c r="AS219" s="6">
        <f>IF(O219=2015,$AQ$2,IF(O219=2016,$AQ$14,IF(O219=2017,$AQ$26,IF(O219=2018,$AQ$38,IF(O219=2019,$AQ$50,$AQ$62)))))</f>
        <v>48.779643626707525</v>
      </c>
      <c r="AT219" s="6">
        <f>IF(O219=2015,$AR$2,IF(O219=2016,$AR$14,IF(O219=2017,$AR$26,IF(O219=2018,$AR$38,IF(O219=2019,$AR$50,$AR$62)))))</f>
        <v>1.2614118463797839</v>
      </c>
      <c r="AU219" s="6">
        <f>IF(T219*0.1&lt;0,0,IF(T219*0.1&lt;=26,(16*AL219/360)*(T219/AS219)^AT219,(AL219/360)*(-415.85+30.5332*0.1*T219-0.43*0.01*T219*T219)))</f>
        <v>5.152585403354708</v>
      </c>
    </row>
    <row r="220" spans="1:47">
      <c r="A220">
        <v>2015</v>
      </c>
      <c r="B220">
        <v>3</v>
      </c>
      <c r="C220">
        <v>31</v>
      </c>
      <c r="D220" t="s">
        <v>50</v>
      </c>
      <c r="E220">
        <v>86</v>
      </c>
      <c r="O220">
        <v>2015</v>
      </c>
      <c r="P220">
        <v>8</v>
      </c>
      <c r="Q220">
        <v>7</v>
      </c>
      <c r="R220">
        <f>R219+1</f>
        <v>219</v>
      </c>
      <c r="S220" t="s">
        <v>51</v>
      </c>
      <c r="T220">
        <v>232</v>
      </c>
      <c r="U220" t="s">
        <v>50</v>
      </c>
      <c r="V220">
        <v>294</v>
      </c>
      <c r="W220" t="s">
        <v>52</v>
      </c>
      <c r="X220">
        <v>168</v>
      </c>
      <c r="Y220">
        <f>0.0135*AB220*(AC220/AA220)*((0.1*(V220-X220))^0.5)*(17.8+0.5*0.1*(X220+V220))</f>
        <v>5.1185132185128284</v>
      </c>
      <c r="Z220">
        <f>IF(Y220&lt;0,0,Y220)</f>
        <v>5.1185132185128284</v>
      </c>
      <c r="AA220">
        <f>2.501-0.002361*(V220+X220)*0.1</f>
        <v>2.3919218</v>
      </c>
      <c r="AB220">
        <v>0.17</v>
      </c>
      <c r="AC220">
        <f>37.6*AE220*(AG220*SIN(AF220)*SIN(AD220)+COS(AF220)*COS(AD220)*SIN(AG220))</f>
        <v>36.745108639668487</v>
      </c>
      <c r="AD220">
        <f>0.409*SIN(0.0172*R220-1.39)</f>
        <v>0.28318644972284251</v>
      </c>
      <c r="AE220">
        <f>1+0.033*COS(0.0172*R220)</f>
        <v>0.97324222111961001</v>
      </c>
      <c r="AF220">
        <f>47.70748439*PI()/180</f>
        <v>0.83265268044929852</v>
      </c>
      <c r="AG220">
        <f>ACOS(-TAN(AF220)*TAN(AD220))</f>
        <v>1.896417023101149</v>
      </c>
      <c r="AL220" s="6">
        <f>24*AG220/PI()</f>
        <v>14.487558882727917</v>
      </c>
      <c r="AS220" s="6">
        <f>IF(O220=2015,$AQ$2,IF(O220=2016,$AQ$14,IF(O220=2017,$AQ$26,IF(O220=2018,$AQ$38,IF(O220=2019,$AQ$50,$AQ$62)))))</f>
        <v>48.779643626707525</v>
      </c>
      <c r="AT220" s="6">
        <f>IF(O220=2015,$AR$2,IF(O220=2016,$AR$14,IF(O220=2017,$AR$26,IF(O220=2018,$AR$38,IF(O220=2019,$AR$50,$AR$62)))))</f>
        <v>1.2614118463797839</v>
      </c>
      <c r="AU220" s="6">
        <f>IF(T220*0.1&lt;0,0,IF(T220*0.1&lt;=26,(16*AL220/360)*(T220/AS220)^AT220,(AL220/360)*(-415.85+30.5332*0.1*T220-0.43*0.01*T220*T220)))</f>
        <v>4.6036581156708358</v>
      </c>
    </row>
    <row r="221" spans="1:47">
      <c r="A221">
        <v>2015</v>
      </c>
      <c r="B221">
        <v>3</v>
      </c>
      <c r="C221">
        <v>1</v>
      </c>
      <c r="D221" t="s">
        <v>52</v>
      </c>
      <c r="E221">
        <v>3</v>
      </c>
      <c r="O221">
        <v>2015</v>
      </c>
      <c r="P221">
        <v>8</v>
      </c>
      <c r="Q221">
        <v>8</v>
      </c>
      <c r="R221">
        <f>R220+1</f>
        <v>220</v>
      </c>
      <c r="S221" t="s">
        <v>51</v>
      </c>
      <c r="T221">
        <v>234</v>
      </c>
      <c r="U221" t="s">
        <v>50</v>
      </c>
      <c r="V221">
        <v>301</v>
      </c>
      <c r="W221" t="s">
        <v>52</v>
      </c>
      <c r="X221">
        <v>164</v>
      </c>
      <c r="Y221">
        <f>0.0135*AB221*(AC221/AA221)*((0.1*(V221-X221))^0.5)*(17.8+0.5*0.1*(X221+V221))</f>
        <v>5.3283460674011387</v>
      </c>
      <c r="Z221">
        <f>IF(Y221&lt;0,0,Y221)</f>
        <v>5.3283460674011387</v>
      </c>
      <c r="AA221">
        <f>2.501-0.002361*(V221+X221)*0.1</f>
        <v>2.3912135000000001</v>
      </c>
      <c r="AB221">
        <v>0.17</v>
      </c>
      <c r="AC221">
        <f>37.6*AE221*(AG221*SIN(AF221)*SIN(AD221)+COS(AF221)*COS(AD221)*SIN(AG221))</f>
        <v>36.538830504710397</v>
      </c>
      <c r="AD221">
        <f>0.409*SIN(0.0172*R221-1.39)</f>
        <v>0.27806902142097645</v>
      </c>
      <c r="AE221">
        <f>1+0.033*COS(0.0172*R221)</f>
        <v>0.97357835930050463</v>
      </c>
      <c r="AF221">
        <f>47.70748439*PI()/180</f>
        <v>0.83265268044929852</v>
      </c>
      <c r="AG221">
        <f>ACOS(-TAN(AF221)*TAN(AD221))</f>
        <v>1.8899931949042905</v>
      </c>
      <c r="AL221" s="6">
        <f>24*AG221/PI()</f>
        <v>14.438484450194967</v>
      </c>
      <c r="AS221" s="6">
        <f>IF(O221=2015,$AQ$2,IF(O221=2016,$AQ$14,IF(O221=2017,$AQ$26,IF(O221=2018,$AQ$38,IF(O221=2019,$AQ$50,$AQ$62)))))</f>
        <v>48.779643626707525</v>
      </c>
      <c r="AT221" s="6">
        <f>IF(O221=2015,$AR$2,IF(O221=2016,$AR$14,IF(O221=2017,$AR$26,IF(O221=2018,$AR$38,IF(O221=2019,$AR$50,$AR$62)))))</f>
        <v>1.2614118463797839</v>
      </c>
      <c r="AU221" s="6">
        <f>IF(T221*0.1&lt;0,0,IF(T221*0.1&lt;=26,(16*AL221/360)*(T221/AS221)^AT221,(AL221/360)*(-415.85+30.5332*0.1*T221-0.43*0.01*T221*T221)))</f>
        <v>4.6380117206320195</v>
      </c>
    </row>
    <row r="222" spans="1:47">
      <c r="A222">
        <v>2015</v>
      </c>
      <c r="B222">
        <v>3</v>
      </c>
      <c r="C222">
        <v>2</v>
      </c>
      <c r="D222" t="s">
        <v>52</v>
      </c>
      <c r="E222">
        <v>6</v>
      </c>
      <c r="O222">
        <v>2015</v>
      </c>
      <c r="P222">
        <v>8</v>
      </c>
      <c r="Q222">
        <v>9</v>
      </c>
      <c r="R222">
        <f>R221+1</f>
        <v>221</v>
      </c>
      <c r="S222" t="s">
        <v>51</v>
      </c>
      <c r="T222">
        <v>257</v>
      </c>
      <c r="U222" t="s">
        <v>50</v>
      </c>
      <c r="V222">
        <v>326</v>
      </c>
      <c r="W222" t="s">
        <v>52</v>
      </c>
      <c r="X222">
        <v>210</v>
      </c>
      <c r="Y222">
        <f>0.0135*AB222*(AC222/AA222)*((0.1*(V222-X222))^0.5)*(17.8+0.5*0.1*(X222+V222))</f>
        <v>5.3338220958303388</v>
      </c>
      <c r="Z222">
        <f>IF(Y222&lt;0,0,Y222)</f>
        <v>5.3338220958303388</v>
      </c>
      <c r="AA222">
        <f>2.501-0.002361*(V222+X222)*0.1</f>
        <v>2.3744503999999997</v>
      </c>
      <c r="AB222">
        <v>0.17</v>
      </c>
      <c r="AC222">
        <f>37.6*AE222*(AG222*SIN(AF222)*SIN(AD222)+COS(AF222)*COS(AD222)*SIN(AG222))</f>
        <v>36.329137306291329</v>
      </c>
      <c r="AD222">
        <f>0.409*SIN(0.0172*R222-1.39)</f>
        <v>0.27286933120787343</v>
      </c>
      <c r="AE222">
        <f>1+0.033*COS(0.0172*R222)</f>
        <v>0.97392231386688111</v>
      </c>
      <c r="AF222">
        <f>47.70748439*PI()/180</f>
        <v>0.83265268044929852</v>
      </c>
      <c r="AG222">
        <f>ACOS(-TAN(AF222)*TAN(AD222))</f>
        <v>1.8834991742123264</v>
      </c>
      <c r="AL222" s="6">
        <f>24*AG222/PI()</f>
        <v>14.388873786498943</v>
      </c>
      <c r="AS222" s="6">
        <f>IF(O222=2015,$AQ$2,IF(O222=2016,$AQ$14,IF(O222=2017,$AQ$26,IF(O222=2018,$AQ$38,IF(O222=2019,$AQ$50,$AQ$62)))))</f>
        <v>48.779643626707525</v>
      </c>
      <c r="AT222" s="6">
        <f>IF(O222=2015,$AR$2,IF(O222=2016,$AR$14,IF(O222=2017,$AR$26,IF(O222=2018,$AR$38,IF(O222=2019,$AR$50,$AR$62)))))</f>
        <v>1.2614118463797839</v>
      </c>
      <c r="AU222" s="6">
        <f>IF(T222*0.1&lt;0,0,IF(T222*0.1&lt;=26,(16*AL222/360)*(T222/AS222)^AT222,(AL222/360)*(-415.85+30.5332*0.1*T222-0.43*0.01*T222*T222)))</f>
        <v>5.2023345480210086</v>
      </c>
    </row>
    <row r="223" spans="1:47">
      <c r="A223">
        <v>2015</v>
      </c>
      <c r="B223">
        <v>3</v>
      </c>
      <c r="C223">
        <v>4</v>
      </c>
      <c r="D223" t="s">
        <v>52</v>
      </c>
      <c r="E223">
        <v>2</v>
      </c>
      <c r="O223">
        <v>2015</v>
      </c>
      <c r="P223">
        <v>8</v>
      </c>
      <c r="Q223">
        <v>10</v>
      </c>
      <c r="R223">
        <f>R222+1</f>
        <v>222</v>
      </c>
      <c r="S223" t="s">
        <v>51</v>
      </c>
      <c r="T223">
        <v>277</v>
      </c>
      <c r="U223" t="s">
        <v>50</v>
      </c>
      <c r="V223">
        <v>354</v>
      </c>
      <c r="W223" t="s">
        <v>52</v>
      </c>
      <c r="X223">
        <v>210</v>
      </c>
      <c r="Y223">
        <f>0.0135*AB223*(AC223/AA223)*((0.1*(V223-X223))^0.5)*(17.8+0.5*0.1*(X223+V223))</f>
        <v>6.1104064140911447</v>
      </c>
      <c r="Z223">
        <f>IF(Y223&lt;0,0,Y223)</f>
        <v>6.1104064140911447</v>
      </c>
      <c r="AA223">
        <f>2.501-0.002361*(V223+X223)*0.1</f>
        <v>2.3678395999999999</v>
      </c>
      <c r="AB223">
        <v>0.17</v>
      </c>
      <c r="AC223">
        <f>37.6*AE223*(AG223*SIN(AF223)*SIN(AD223)+COS(AF223)*COS(AD223)*SIN(AG223))</f>
        <v>36.116080201974292</v>
      </c>
      <c r="AD223">
        <f>0.409*SIN(0.0172*R223-1.39)</f>
        <v>0.26758891732196299</v>
      </c>
      <c r="AE223">
        <f>1+0.033*COS(0.0172*R223)</f>
        <v>0.97427398306572888</v>
      </c>
      <c r="AF223">
        <f>47.70748439*PI()/180</f>
        <v>0.83265268044929852</v>
      </c>
      <c r="AG223">
        <f>ACOS(-TAN(AF223)*TAN(AD223))</f>
        <v>1.8769375093771656</v>
      </c>
      <c r="AL223" s="6">
        <f>24*AG223/PI()</f>
        <v>14.338746359614394</v>
      </c>
      <c r="AS223" s="6">
        <f>IF(O223=2015,$AQ$2,IF(O223=2016,$AQ$14,IF(O223=2017,$AQ$26,IF(O223=2018,$AQ$38,IF(O223=2019,$AQ$50,$AQ$62)))))</f>
        <v>48.779643626707525</v>
      </c>
      <c r="AT223" s="6">
        <f>IF(O223=2015,$AR$2,IF(O223=2016,$AR$14,IF(O223=2017,$AR$26,IF(O223=2018,$AR$38,IF(O223=2019,$AR$50,$AR$62)))))</f>
        <v>1.2614118463797839</v>
      </c>
      <c r="AU223" s="6">
        <f>IF(T223*0.1&lt;0,0,IF(T223*0.1&lt;=26,(16*AL223/360)*(T223/AS223)^AT223,(AL223/360)*(-415.85+30.5332*0.1*T223-0.43*0.01*T223*T223)))</f>
        <v>3.982385262336845</v>
      </c>
    </row>
    <row r="224" spans="1:47">
      <c r="A224">
        <v>2015</v>
      </c>
      <c r="B224">
        <v>3</v>
      </c>
      <c r="C224">
        <v>5</v>
      </c>
      <c r="D224" t="s">
        <v>52</v>
      </c>
      <c r="E224">
        <v>-21</v>
      </c>
      <c r="O224">
        <v>2015</v>
      </c>
      <c r="P224">
        <v>8</v>
      </c>
      <c r="Q224">
        <v>11</v>
      </c>
      <c r="R224">
        <f>R223+1</f>
        <v>223</v>
      </c>
      <c r="S224" t="s">
        <v>51</v>
      </c>
      <c r="T224">
        <v>291</v>
      </c>
      <c r="U224" t="s">
        <v>50</v>
      </c>
      <c r="V224">
        <v>362</v>
      </c>
      <c r="W224" t="s">
        <v>52</v>
      </c>
      <c r="X224">
        <v>211</v>
      </c>
      <c r="Y224">
        <f>0.0135*AB224*(AC224/AA224)*((0.1*(V224-X224))^0.5)*(17.8+0.5*0.1*(X224+V224))</f>
        <v>6.2861605935704024</v>
      </c>
      <c r="Z224">
        <f>IF(Y224&lt;0,0,Y224)</f>
        <v>6.2861605935704024</v>
      </c>
      <c r="AA224">
        <f>2.501-0.002361*(V224+X224)*0.1</f>
        <v>2.3657146999999998</v>
      </c>
      <c r="AB224">
        <v>0.17</v>
      </c>
      <c r="AC224">
        <f>37.6*AE224*(AG224*SIN(AF224)*SIN(AD224)+COS(AF224)*COS(AD224)*SIN(AG224))</f>
        <v>35.899711497721697</v>
      </c>
      <c r="AD224">
        <f>0.409*SIN(0.0172*R224-1.39)</f>
        <v>0.26222934188237706</v>
      </c>
      <c r="AE224">
        <f>1+0.033*COS(0.0172*R224)</f>
        <v>0.97463326286179708</v>
      </c>
      <c r="AF224">
        <f>47.70748439*PI()/180</f>
        <v>0.83265268044929852</v>
      </c>
      <c r="AG224">
        <f>ACOS(-TAN(AF224)*TAN(AD224))</f>
        <v>1.8703106985334621</v>
      </c>
      <c r="AL224" s="6">
        <f>24*AG224/PI()</f>
        <v>14.288121253884297</v>
      </c>
      <c r="AS224" s="6">
        <f>IF(O224=2015,$AQ$2,IF(O224=2016,$AQ$14,IF(O224=2017,$AQ$26,IF(O224=2018,$AQ$38,IF(O224=2019,$AQ$50,$AQ$62)))))</f>
        <v>48.779643626707525</v>
      </c>
      <c r="AT224" s="6">
        <f>IF(O224=2015,$AR$2,IF(O224=2016,$AR$14,IF(O224=2017,$AR$26,IF(O224=2018,$AR$38,IF(O224=2019,$AR$50,$AR$62)))))</f>
        <v>1.2614118463797839</v>
      </c>
      <c r="AU224" s="6">
        <f>IF(T224*0.1&lt;0,0,IF(T224*0.1&lt;=26,(16*AL224/360)*(T224/AS224)^AT224,(AL224/360)*(-415.85+30.5332*0.1*T224-0.43*0.01*T224*T224)))</f>
        <v>4.307782035534081</v>
      </c>
    </row>
    <row r="225" spans="1:47">
      <c r="A225">
        <v>2015</v>
      </c>
      <c r="B225">
        <v>3</v>
      </c>
      <c r="C225">
        <v>6</v>
      </c>
      <c r="D225" t="s">
        <v>52</v>
      </c>
      <c r="E225">
        <v>-17</v>
      </c>
      <c r="O225">
        <v>2015</v>
      </c>
      <c r="P225">
        <v>8</v>
      </c>
      <c r="Q225">
        <v>12</v>
      </c>
      <c r="R225">
        <f>R224+1</f>
        <v>224</v>
      </c>
      <c r="S225" t="s">
        <v>51</v>
      </c>
      <c r="T225">
        <v>288</v>
      </c>
      <c r="U225" t="s">
        <v>50</v>
      </c>
      <c r="V225">
        <v>355</v>
      </c>
      <c r="W225" t="s">
        <v>52</v>
      </c>
      <c r="X225">
        <v>227</v>
      </c>
      <c r="Y225">
        <f>0.0135*AB225*(AC225/AA225)*((0.1*(V225-X225))^0.5)*(17.8+0.5*0.1*(X225+V225))</f>
        <v>5.8131869049932456</v>
      </c>
      <c r="Z225">
        <f>IF(Y225&lt;0,0,Y225)</f>
        <v>5.8131869049932456</v>
      </c>
      <c r="AA225">
        <f>2.501-0.002361*(V225+X225)*0.1</f>
        <v>2.3635897999999997</v>
      </c>
      <c r="AB225">
        <v>0.17</v>
      </c>
      <c r="AC225">
        <f>37.6*AE225*(AG225*SIN(AF225)*SIN(AD225)+COS(AF225)*COS(AD225)*SIN(AG225))</f>
        <v>35.680084668958195</v>
      </c>
      <c r="AD225">
        <f>0.409*SIN(0.0172*R225-1.39)</f>
        <v>0.25679219042682405</v>
      </c>
      <c r="AE225">
        <f>1+0.033*COS(0.0172*R225)</f>
        <v>0.97500004696837128</v>
      </c>
      <c r="AF225">
        <f>47.70748439*PI()/180</f>
        <v>0.83265268044929852</v>
      </c>
      <c r="AG225">
        <f>ACOS(-TAN(AF225)*TAN(AD225))</f>
        <v>1.8636211887033955</v>
      </c>
      <c r="AL225" s="6">
        <f>24*AG225/PI()</f>
        <v>14.237017163181086</v>
      </c>
      <c r="AS225" s="6">
        <f>IF(O225=2015,$AQ$2,IF(O225=2016,$AQ$14,IF(O225=2017,$AQ$26,IF(O225=2018,$AQ$38,IF(O225=2019,$AQ$50,$AQ$62)))))</f>
        <v>48.779643626707525</v>
      </c>
      <c r="AT225" s="6">
        <f>IF(O225=2015,$AR$2,IF(O225=2016,$AR$14,IF(O225=2017,$AR$26,IF(O225=2018,$AR$38,IF(O225=2019,$AR$50,$AR$62)))))</f>
        <v>1.2614118463797839</v>
      </c>
      <c r="AU225" s="6">
        <f>IF(T225*0.1&lt;0,0,IF(T225*0.1&lt;=26,(16*AL225/360)*(T225/AS225)^AT225,(AL225/360)*(-415.85+30.5332*0.1*T225-0.43*0.01*T225*T225)))</f>
        <v>4.2255055648714537</v>
      </c>
    </row>
    <row r="226" spans="1:47">
      <c r="A226">
        <v>2015</v>
      </c>
      <c r="B226">
        <v>3</v>
      </c>
      <c r="C226">
        <v>8</v>
      </c>
      <c r="D226" t="s">
        <v>52</v>
      </c>
      <c r="E226">
        <v>-43</v>
      </c>
      <c r="O226">
        <v>2015</v>
      </c>
      <c r="P226">
        <v>8</v>
      </c>
      <c r="Q226">
        <v>13</v>
      </c>
      <c r="R226">
        <f>R225+1</f>
        <v>225</v>
      </c>
      <c r="S226" t="s">
        <v>51</v>
      </c>
      <c r="T226">
        <v>267</v>
      </c>
      <c r="U226" t="s">
        <v>50</v>
      </c>
      <c r="V226">
        <v>316</v>
      </c>
      <c r="W226" t="s">
        <v>52</v>
      </c>
      <c r="X226">
        <v>178</v>
      </c>
      <c r="Y226">
        <f>0.0135*AB226*(AC226/AA226)*((0.1*(V226-X226))^0.5)*(17.8+0.5*0.1*(X226+V226))</f>
        <v>5.3881941572753691</v>
      </c>
      <c r="Z226">
        <f>IF(Y226&lt;0,0,Y226)</f>
        <v>5.3881941572753691</v>
      </c>
      <c r="AA226">
        <f>2.501-0.002361*(V226+X226)*0.1</f>
        <v>2.3843665999999999</v>
      </c>
      <c r="AB226">
        <v>0.17</v>
      </c>
      <c r="AC226">
        <f>37.6*AE226*(AG226*SIN(AF226)*SIN(AD226)+COS(AF226)*COS(AD226)*SIN(AG226))</f>
        <v>35.457254381347276</v>
      </c>
      <c r="AD226">
        <f>0.409*SIN(0.0172*R226-1.39)</f>
        <v>0.25127907144253597</v>
      </c>
      <c r="AE226">
        <f>1+0.033*COS(0.0172*R226)</f>
        <v>0.97537422687871655</v>
      </c>
      <c r="AF226">
        <f>47.70748439*PI()/180</f>
        <v>0.83265268044929852</v>
      </c>
      <c r="AG226">
        <f>ACOS(-TAN(AF226)*TAN(AD226))</f>
        <v>1.8568713750963299</v>
      </c>
      <c r="AL226" s="6">
        <f>24*AG226/PI()</f>
        <v>14.18545238555644</v>
      </c>
      <c r="AS226" s="6">
        <f>IF(O226=2015,$AQ$2,IF(O226=2016,$AQ$14,IF(O226=2017,$AQ$26,IF(O226=2018,$AQ$38,IF(O226=2019,$AQ$50,$AQ$62)))))</f>
        <v>48.779643626707525</v>
      </c>
      <c r="AT226" s="6">
        <f>IF(O226=2015,$AR$2,IF(O226=2016,$AR$14,IF(O226=2017,$AR$26,IF(O226=2018,$AR$38,IF(O226=2019,$AR$50,$AR$62)))))</f>
        <v>1.2614118463797839</v>
      </c>
      <c r="AU226" s="6">
        <f>IF(T226*0.1&lt;0,0,IF(T226*0.1&lt;=26,(16*AL226/360)*(T226/AS226)^AT226,(AL226/360)*(-415.85+30.5332*0.1*T226-0.43*0.01*T226*T226)))</f>
        <v>3.658417925186062</v>
      </c>
    </row>
    <row r="227" spans="1:47">
      <c r="A227">
        <v>2015</v>
      </c>
      <c r="B227">
        <v>3</v>
      </c>
      <c r="C227">
        <v>9</v>
      </c>
      <c r="D227" t="s">
        <v>52</v>
      </c>
      <c r="E227">
        <v>-16</v>
      </c>
      <c r="O227">
        <v>2015</v>
      </c>
      <c r="P227">
        <v>8</v>
      </c>
      <c r="Q227">
        <v>14</v>
      </c>
      <c r="R227">
        <f>R226+1</f>
        <v>226</v>
      </c>
      <c r="S227" t="s">
        <v>51</v>
      </c>
      <c r="T227">
        <v>230</v>
      </c>
      <c r="U227" t="s">
        <v>50</v>
      </c>
      <c r="V227">
        <v>270</v>
      </c>
      <c r="W227" t="s">
        <v>52</v>
      </c>
      <c r="X227">
        <v>178</v>
      </c>
      <c r="Y227">
        <f>0.0135*AB227*(AC227/AA227)*((0.1*(V227-X227))^0.5)*(17.8+0.5*0.1*(X227+V227))</f>
        <v>4.1160848681982003</v>
      </c>
      <c r="Z227">
        <f>IF(Y227&lt;0,0,Y227)</f>
        <v>4.1160848681982003</v>
      </c>
      <c r="AA227">
        <f>2.501-0.002361*(V227+X227)*0.1</f>
        <v>2.3952271999999999</v>
      </c>
      <c r="AB227">
        <v>0.17</v>
      </c>
      <c r="AC227">
        <f>37.6*AE227*(AG227*SIN(AF227)*SIN(AD227)+COS(AF227)*COS(AD227)*SIN(AG227))</f>
        <v>35.231276511123419</v>
      </c>
      <c r="AD227">
        <f>0.409*SIN(0.0172*R227-1.39)</f>
        <v>0.24569161589042357</v>
      </c>
      <c r="AE227">
        <f>1+0.033*COS(0.0172*R227)</f>
        <v>0.97575569189817701</v>
      </c>
      <c r="AF227">
        <f>47.70748439*PI()/180</f>
        <v>0.83265268044929852</v>
      </c>
      <c r="AG227">
        <f>ACOS(-TAN(AF227)*TAN(AD227))</f>
        <v>1.8500636005947091</v>
      </c>
      <c r="AL227" s="6">
        <f>24*AG227/PI()</f>
        <v>14.133444819313821</v>
      </c>
      <c r="AS227" s="6">
        <f>IF(O227=2015,$AQ$2,IF(O227=2016,$AQ$14,IF(O227=2017,$AQ$26,IF(O227=2018,$AQ$38,IF(O227=2019,$AQ$50,$AQ$62)))))</f>
        <v>48.779643626707525</v>
      </c>
      <c r="AT227" s="6">
        <f>IF(O227=2015,$AR$2,IF(O227=2016,$AR$14,IF(O227=2017,$AR$26,IF(O227=2018,$AR$38,IF(O227=2019,$AR$50,$AR$62)))))</f>
        <v>1.2614118463797839</v>
      </c>
      <c r="AU227" s="6">
        <f>IF(T227*0.1&lt;0,0,IF(T227*0.1&lt;=26,(16*AL227/360)*(T227/AS227)^AT227,(AL227/360)*(-415.85+30.5332*0.1*T227-0.43*0.01*T227*T227)))</f>
        <v>4.4423500890135488</v>
      </c>
    </row>
    <row r="228" spans="1:47">
      <c r="A228">
        <v>2015</v>
      </c>
      <c r="B228">
        <v>3</v>
      </c>
      <c r="C228">
        <v>10</v>
      </c>
      <c r="D228" t="s">
        <v>52</v>
      </c>
      <c r="E228">
        <v>-7</v>
      </c>
      <c r="O228">
        <v>2015</v>
      </c>
      <c r="P228">
        <v>8</v>
      </c>
      <c r="Q228">
        <v>15</v>
      </c>
      <c r="R228">
        <f>R227+1</f>
        <v>227</v>
      </c>
      <c r="S228" t="s">
        <v>51</v>
      </c>
      <c r="T228">
        <v>211</v>
      </c>
      <c r="U228" t="s">
        <v>50</v>
      </c>
      <c r="V228">
        <v>268</v>
      </c>
      <c r="W228" t="s">
        <v>52</v>
      </c>
      <c r="X228">
        <v>178</v>
      </c>
      <c r="Y228">
        <f>0.0135*AB228*(AC228/AA228)*((0.1*(V228-X228))^0.5)*(17.8+0.5*0.1*(X228+V228))</f>
        <v>4.0337728301444242</v>
      </c>
      <c r="Z228">
        <f>IF(Y228&lt;0,0,Y228)</f>
        <v>4.0337728301444242</v>
      </c>
      <c r="AA228">
        <f>2.501-0.002361*(V228+X228)*0.1</f>
        <v>2.3956993999999998</v>
      </c>
      <c r="AB228">
        <v>0.17</v>
      </c>
      <c r="AC228">
        <f>37.6*AE228*(AG228*SIN(AF228)*SIN(AD228)+COS(AF228)*COS(AD228)*SIN(AG228))</f>
        <v>35.002208164821418</v>
      </c>
      <c r="AD228">
        <f>0.409*SIN(0.0172*R228-1.39)</f>
        <v>0.24003147672258607</v>
      </c>
      <c r="AE228">
        <f>1+0.033*COS(0.0172*R228)</f>
        <v>0.97614432917692362</v>
      </c>
      <c r="AF228">
        <f>47.70748439*PI()/180</f>
        <v>0.83265268044929852</v>
      </c>
      <c r="AG228">
        <f>ACOS(-TAN(AF228)*TAN(AD228))</f>
        <v>1.8432001554175126</v>
      </c>
      <c r="AL228" s="6">
        <f>24*AG228/PI()</f>
        <v>14.081011960437449</v>
      </c>
      <c r="AS228" s="6">
        <f>IF(O228=2015,$AQ$2,IF(O228=2016,$AQ$14,IF(O228=2017,$AQ$26,IF(O228=2018,$AQ$38,IF(O228=2019,$AQ$50,$AQ$62)))))</f>
        <v>48.779643626707525</v>
      </c>
      <c r="AT228" s="6">
        <f>IF(O228=2015,$AR$2,IF(O228=2016,$AR$14,IF(O228=2017,$AR$26,IF(O228=2018,$AR$38,IF(O228=2019,$AR$50,$AR$62)))))</f>
        <v>1.2614118463797839</v>
      </c>
      <c r="AU228" s="6">
        <f>IF(T228*0.1&lt;0,0,IF(T228*0.1&lt;=26,(16*AL228/360)*(T228/AS228)^AT228,(AL228/360)*(-415.85+30.5332*0.1*T228-0.43*0.01*T228*T228)))</f>
        <v>3.9697629487098549</v>
      </c>
    </row>
    <row r="229" spans="1:47">
      <c r="A229">
        <v>2015</v>
      </c>
      <c r="B229">
        <v>3</v>
      </c>
      <c r="C229">
        <v>11</v>
      </c>
      <c r="D229" t="s">
        <v>52</v>
      </c>
      <c r="E229">
        <v>14</v>
      </c>
      <c r="O229">
        <v>2015</v>
      </c>
      <c r="P229">
        <v>8</v>
      </c>
      <c r="Q229">
        <v>16</v>
      </c>
      <c r="R229">
        <f>R228+1</f>
        <v>228</v>
      </c>
      <c r="S229" t="s">
        <v>51</v>
      </c>
      <c r="T229">
        <v>232</v>
      </c>
      <c r="U229" t="s">
        <v>50</v>
      </c>
      <c r="V229">
        <v>285</v>
      </c>
      <c r="W229" t="s">
        <v>52</v>
      </c>
      <c r="X229">
        <v>181</v>
      </c>
      <c r="Y229">
        <f>0.0135*AB229*(AC229/AA229)*((0.1*(V229-X229))^0.5)*(17.8+0.5*0.1*(X229+V229))</f>
        <v>4.4235582061576633</v>
      </c>
      <c r="Z229">
        <f>IF(Y229&lt;0,0,Y229)</f>
        <v>4.4235582061576633</v>
      </c>
      <c r="AA229">
        <f>2.501-0.002361*(V229+X229)*0.1</f>
        <v>2.3909773999999997</v>
      </c>
      <c r="AB229">
        <v>0.17</v>
      </c>
      <c r="AC229">
        <f>37.6*AE229*(AG229*SIN(AF229)*SIN(AD229)+COS(AF229)*COS(AD229)*SIN(AG229))</f>
        <v>34.770107698245148</v>
      </c>
      <c r="AD229">
        <f>0.409*SIN(0.0172*R229-1.39)</f>
        <v>0.23430032839331341</v>
      </c>
      <c r="AE229">
        <f>1+0.033*COS(0.0172*R229)</f>
        <v>0.97654002374333837</v>
      </c>
      <c r="AF229">
        <f>47.70748439*PI()/180</f>
        <v>0.83265268044929852</v>
      </c>
      <c r="AG229">
        <f>ACOS(-TAN(AF229)*TAN(AD229))</f>
        <v>1.8362832769525661</v>
      </c>
      <c r="AL229" s="6">
        <f>24*AG229/PI()</f>
        <v>14.028170901311269</v>
      </c>
      <c r="AS229" s="6">
        <f>IF(O229=2015,$AQ$2,IF(O229=2016,$AQ$14,IF(O229=2017,$AQ$26,IF(O229=2018,$AQ$38,IF(O229=2019,$AQ$50,$AQ$62)))))</f>
        <v>48.779643626707525</v>
      </c>
      <c r="AT229" s="6">
        <f>IF(O229=2015,$AR$2,IF(O229=2016,$AR$14,IF(O229=2017,$AR$26,IF(O229=2018,$AR$38,IF(O229=2019,$AR$50,$AR$62)))))</f>
        <v>1.2614118463797839</v>
      </c>
      <c r="AU229" s="6">
        <f>IF(T229*0.1&lt;0,0,IF(T229*0.1&lt;=26,(16*AL229/360)*(T229/AS229)^AT229,(AL229/360)*(-415.85+30.5332*0.1*T229-0.43*0.01*T229*T229)))</f>
        <v>4.4576800923192454</v>
      </c>
    </row>
    <row r="230" spans="1:47">
      <c r="A230">
        <v>2015</v>
      </c>
      <c r="B230">
        <v>3</v>
      </c>
      <c r="C230">
        <v>12</v>
      </c>
      <c r="D230" t="s">
        <v>52</v>
      </c>
      <c r="E230">
        <v>49</v>
      </c>
      <c r="O230">
        <v>2015</v>
      </c>
      <c r="P230">
        <v>8</v>
      </c>
      <c r="Q230">
        <v>17</v>
      </c>
      <c r="R230">
        <f>R229+1</f>
        <v>229</v>
      </c>
      <c r="S230" t="s">
        <v>51</v>
      </c>
      <c r="T230">
        <v>207</v>
      </c>
      <c r="U230" t="s">
        <v>50</v>
      </c>
      <c r="V230">
        <v>274</v>
      </c>
      <c r="W230" t="s">
        <v>52</v>
      </c>
      <c r="X230">
        <v>153</v>
      </c>
      <c r="Y230">
        <f>0.0135*AB230*(AC230/AA230)*((0.1*(V230-X230))^0.5)*(17.8+0.5*0.1*(X230+V230))</f>
        <v>4.4969935742003075</v>
      </c>
      <c r="Z230">
        <f>IF(Y230&lt;0,0,Y230)</f>
        <v>4.4969935742003075</v>
      </c>
      <c r="AA230">
        <f>2.501-0.002361*(V230+X230)*0.1</f>
        <v>2.4001853</v>
      </c>
      <c r="AB230">
        <v>0.17</v>
      </c>
      <c r="AC230">
        <f>37.6*AE230*(AG230*SIN(AF230)*SIN(AD230)+COS(AF230)*COS(AD230)*SIN(AG230))</f>
        <v>34.535034734519684</v>
      </c>
      <c r="AD230">
        <f>0.409*SIN(0.0172*R230-1.39)</f>
        <v>0.2284998663637279</v>
      </c>
      <c r="AE230">
        <f>1+0.033*COS(0.0172*R230)</f>
        <v>0.97694265853802653</v>
      </c>
      <c r="AF230">
        <f>47.70748439*PI()/180</f>
        <v>0.83265268044929852</v>
      </c>
      <c r="AG230">
        <f>ACOS(-TAN(AF230)*TAN(AD230))</f>
        <v>1.8293151497490627</v>
      </c>
      <c r="AL230" s="6">
        <f>24*AG230/PI()</f>
        <v>13.974938330661796</v>
      </c>
      <c r="AS230" s="6">
        <f>IF(O230=2015,$AQ$2,IF(O230=2016,$AQ$14,IF(O230=2017,$AQ$26,IF(O230=2018,$AQ$38,IF(O230=2019,$AQ$50,$AQ$62)))))</f>
        <v>48.779643626707525</v>
      </c>
      <c r="AT230" s="6">
        <f>IF(O230=2015,$AR$2,IF(O230=2016,$AR$14,IF(O230=2017,$AR$26,IF(O230=2018,$AR$38,IF(O230=2019,$AR$50,$AR$62)))))</f>
        <v>1.2614118463797839</v>
      </c>
      <c r="AU230" s="6">
        <f>IF(T230*0.1&lt;0,0,IF(T230*0.1&lt;=26,(16*AL230/360)*(T230/AS230)^AT230,(AL230/360)*(-415.85+30.5332*0.1*T230-0.43*0.01*T230*T230)))</f>
        <v>3.8458789701494185</v>
      </c>
    </row>
    <row r="231" spans="1:47">
      <c r="A231">
        <v>2015</v>
      </c>
      <c r="B231">
        <v>3</v>
      </c>
      <c r="C231">
        <v>13</v>
      </c>
      <c r="D231" t="s">
        <v>52</v>
      </c>
      <c r="E231">
        <v>49</v>
      </c>
      <c r="O231">
        <v>2015</v>
      </c>
      <c r="P231">
        <v>8</v>
      </c>
      <c r="Q231">
        <v>18</v>
      </c>
      <c r="R231">
        <f>R230+1</f>
        <v>230</v>
      </c>
      <c r="S231" t="s">
        <v>51</v>
      </c>
      <c r="T231">
        <v>183</v>
      </c>
      <c r="U231" t="s">
        <v>50</v>
      </c>
      <c r="V231">
        <v>244</v>
      </c>
      <c r="W231" t="s">
        <v>52</v>
      </c>
      <c r="X231">
        <v>142</v>
      </c>
      <c r="Y231">
        <f>0.0135*AB231*(AC231/AA231)*((0.1*(V231-X231))^0.5)*(17.8+0.5*0.1*(X231+V231))</f>
        <v>3.8700864639198262</v>
      </c>
      <c r="Z231">
        <f>IF(Y231&lt;0,0,Y231)</f>
        <v>3.8700864639198262</v>
      </c>
      <c r="AA231">
        <f>2.501-0.002361*(V231+X231)*0.1</f>
        <v>2.4098653999999997</v>
      </c>
      <c r="AB231">
        <v>0.17</v>
      </c>
      <c r="AC231">
        <f>37.6*AE231*(AG231*SIN(AF231)*SIN(AD231)+COS(AF231)*COS(AD231)*SIN(AG231))</f>
        <v>34.29705018107326</v>
      </c>
      <c r="AD231">
        <f>0.409*SIN(0.0172*R231-1.39)</f>
        <v>0.22263180660021145</v>
      </c>
      <c r="AE231">
        <f>1+0.033*COS(0.0172*R231)</f>
        <v>0.97735211444844705</v>
      </c>
      <c r="AF231">
        <f>47.70748439*PI()/180</f>
        <v>0.83265268044929852</v>
      </c>
      <c r="AG231">
        <f>ACOS(-TAN(AF231)*TAN(AD231))</f>
        <v>1.8222979056617505</v>
      </c>
      <c r="AL231" s="6">
        <f>24*AG231/PI()</f>
        <v>13.921330534659646</v>
      </c>
      <c r="AS231" s="6">
        <f>IF(O231=2015,$AQ$2,IF(O231=2016,$AQ$14,IF(O231=2017,$AQ$26,IF(O231=2018,$AQ$38,IF(O231=2019,$AQ$50,$AQ$62)))))</f>
        <v>48.779643626707525</v>
      </c>
      <c r="AT231" s="6">
        <f>IF(O231=2015,$AR$2,IF(O231=2016,$AR$14,IF(O231=2017,$AR$26,IF(O231=2018,$AR$38,IF(O231=2019,$AR$50,$AR$62)))))</f>
        <v>1.2614118463797839</v>
      </c>
      <c r="AU231" s="6">
        <f>IF(T231*0.1&lt;0,0,IF(T231*0.1&lt;=26,(16*AL231/360)*(T231/AS231)^AT231,(AL231/360)*(-415.85+30.5332*0.1*T231-0.43*0.01*T231*T231)))</f>
        <v>3.2795679582887671</v>
      </c>
    </row>
    <row r="232" spans="1:47">
      <c r="A232">
        <v>2015</v>
      </c>
      <c r="B232">
        <v>3</v>
      </c>
      <c r="C232">
        <v>15</v>
      </c>
      <c r="D232" t="s">
        <v>52</v>
      </c>
      <c r="E232">
        <v>14</v>
      </c>
      <c r="O232">
        <v>2015</v>
      </c>
      <c r="P232">
        <v>8</v>
      </c>
      <c r="Q232">
        <v>19</v>
      </c>
      <c r="R232">
        <f>R231+1</f>
        <v>231</v>
      </c>
      <c r="S232" t="s">
        <v>51</v>
      </c>
      <c r="T232">
        <v>176</v>
      </c>
      <c r="U232" t="s">
        <v>50</v>
      </c>
      <c r="V232">
        <v>230</v>
      </c>
      <c r="W232" t="s">
        <v>52</v>
      </c>
      <c r="X232">
        <v>125</v>
      </c>
      <c r="Y232">
        <f>0.0135*AB232*(AC232/AA232)*((0.1*(V232-X232))^0.5)*(17.8+0.5*0.1*(X232+V232))</f>
        <v>3.7248049738993831</v>
      </c>
      <c r="Z232">
        <f>IF(Y232&lt;0,0,Y232)</f>
        <v>3.7248049738993831</v>
      </c>
      <c r="AA232">
        <f>2.501-0.002361*(V232+X232)*0.1</f>
        <v>2.4171844999999998</v>
      </c>
      <c r="AB232">
        <v>0.17</v>
      </c>
      <c r="AC232">
        <f>37.6*AE232*(AG232*SIN(AF232)*SIN(AD232)+COS(AF232)*COS(AD232)*SIN(AG232))</f>
        <v>34.05621624539787</v>
      </c>
      <c r="AD232">
        <f>0.409*SIN(0.0172*R232-1.39)</f>
        <v>0.2166978850667666</v>
      </c>
      <c r="AE232">
        <f>1+0.033*COS(0.0172*R232)</f>
        <v>0.9777682703441497</v>
      </c>
      <c r="AF232">
        <f>47.70748439*PI()/180</f>
        <v>0.83265268044929852</v>
      </c>
      <c r="AG232">
        <f>ACOS(-TAN(AF232)*TAN(AD232))</f>
        <v>1.815233624138362</v>
      </c>
      <c r="AL232" s="6">
        <f>24*AG232/PI()</f>
        <v>13.867363399115327</v>
      </c>
      <c r="AS232" s="6">
        <f>IF(O232=2015,$AQ$2,IF(O232=2016,$AQ$14,IF(O232=2017,$AQ$26,IF(O232=2018,$AQ$38,IF(O232=2019,$AQ$50,$AQ$62)))))</f>
        <v>48.779643626707525</v>
      </c>
      <c r="AT232" s="6">
        <f>IF(O232=2015,$AR$2,IF(O232=2016,$AR$14,IF(O232=2017,$AR$26,IF(O232=2018,$AR$38,IF(O232=2019,$AR$50,$AR$62)))))</f>
        <v>1.2614118463797839</v>
      </c>
      <c r="AU232" s="6">
        <f>IF(T232*0.1&lt;0,0,IF(T232*0.1&lt;=26,(16*AL232/360)*(T232/AS232)^AT232,(AL232/360)*(-415.85+30.5332*0.1*T232-0.43*0.01*T232*T232)))</f>
        <v>3.1100219919708487</v>
      </c>
    </row>
    <row r="233" spans="1:47">
      <c r="A233">
        <v>2015</v>
      </c>
      <c r="B233">
        <v>3</v>
      </c>
      <c r="C233">
        <v>16</v>
      </c>
      <c r="D233" t="s">
        <v>52</v>
      </c>
      <c r="E233">
        <v>12</v>
      </c>
      <c r="O233">
        <v>2015</v>
      </c>
      <c r="P233">
        <v>8</v>
      </c>
      <c r="Q233">
        <v>20</v>
      </c>
      <c r="R233">
        <f>R232+1</f>
        <v>232</v>
      </c>
      <c r="S233" t="s">
        <v>51</v>
      </c>
      <c r="T233">
        <v>168</v>
      </c>
      <c r="U233" t="s">
        <v>50</v>
      </c>
      <c r="V233">
        <v>229</v>
      </c>
      <c r="W233" t="s">
        <v>52</v>
      </c>
      <c r="X233">
        <v>116</v>
      </c>
      <c r="Y233">
        <f>0.0135*AB233*(AC233/AA233)*((0.1*(V233-X233))^0.5)*(17.8+0.5*0.1*(X233+V233))</f>
        <v>3.7788065691699457</v>
      </c>
      <c r="Z233">
        <f>IF(Y233&lt;0,0,Y233)</f>
        <v>3.7788065691699457</v>
      </c>
      <c r="AA233">
        <f>2.501-0.002361*(V233+X233)*0.1</f>
        <v>2.4195454999999999</v>
      </c>
      <c r="AB233">
        <v>0.17</v>
      </c>
      <c r="AC233">
        <f>37.6*AE233*(AG233*SIN(AF233)*SIN(AD233)+COS(AF233)*COS(AD233)*SIN(AG233))</f>
        <v>33.812596449441408</v>
      </c>
      <c r="AD233">
        <f>0.409*SIN(0.0172*R233-1.39)</f>
        <v>0.2106998572114612</v>
      </c>
      <c r="AE233">
        <f>1+0.033*COS(0.0172*R233)</f>
        <v>0.97819100311260965</v>
      </c>
      <c r="AF233">
        <f>47.70748439*PI()/180</f>
        <v>0.83265268044929852</v>
      </c>
      <c r="AG233">
        <f>ACOS(-TAN(AF233)*TAN(AD233))</f>
        <v>1.8081243326420475</v>
      </c>
      <c r="AL233" s="6">
        <f>24*AG233/PI()</f>
        <v>13.813052412706384</v>
      </c>
      <c r="AS233" s="6">
        <f>IF(O233=2015,$AQ$2,IF(O233=2016,$AQ$14,IF(O233=2017,$AQ$26,IF(O233=2018,$AQ$38,IF(O233=2019,$AQ$50,$AQ$62)))))</f>
        <v>48.779643626707525</v>
      </c>
      <c r="AT233" s="6">
        <f>IF(O233=2015,$AR$2,IF(O233=2016,$AR$14,IF(O233=2017,$AR$26,IF(O233=2018,$AR$38,IF(O233=2019,$AR$50,$AR$62)))))</f>
        <v>1.2614118463797839</v>
      </c>
      <c r="AU233" s="6">
        <f>IF(T233*0.1&lt;0,0,IF(T233*0.1&lt;=26,(16*AL233/360)*(T233/AS233)^AT233,(AL233/360)*(-415.85+30.5332*0.1*T233-0.43*0.01*T233*T233)))</f>
        <v>2.9212883899929767</v>
      </c>
    </row>
    <row r="234" spans="1:47">
      <c r="A234">
        <v>2015</v>
      </c>
      <c r="B234">
        <v>3</v>
      </c>
      <c r="C234">
        <v>17</v>
      </c>
      <c r="D234" t="s">
        <v>52</v>
      </c>
      <c r="E234">
        <v>-30</v>
      </c>
      <c r="O234">
        <v>2015</v>
      </c>
      <c r="P234">
        <v>8</v>
      </c>
      <c r="Q234">
        <v>21</v>
      </c>
      <c r="R234">
        <f>R233+1</f>
        <v>233</v>
      </c>
      <c r="S234" t="s">
        <v>51</v>
      </c>
      <c r="T234">
        <v>163</v>
      </c>
      <c r="U234" t="s">
        <v>50</v>
      </c>
      <c r="V234">
        <v>224</v>
      </c>
      <c r="W234" t="s">
        <v>52</v>
      </c>
      <c r="X234">
        <v>110</v>
      </c>
      <c r="Y234">
        <f>0.0135*AB234*(AC234/AA234)*((0.1*(V234-X234))^0.5)*(17.8+0.5*0.1*(X234+V234))</f>
        <v>3.7047371511787186</v>
      </c>
      <c r="Z234">
        <f>IF(Y234&lt;0,0,Y234)</f>
        <v>3.7047371511787186</v>
      </c>
      <c r="AA234">
        <f>2.501-0.002361*(V234+X234)*0.1</f>
        <v>2.4221425999999999</v>
      </c>
      <c r="AB234">
        <v>0.17</v>
      </c>
      <c r="AC234">
        <f>37.6*AE234*(AG234*SIN(AF234)*SIN(AD234)+COS(AF234)*COS(AD234)*SIN(AG234))</f>
        <v>33.566255642488272</v>
      </c>
      <c r="AD234">
        <f>0.409*SIN(0.0172*R234-1.39)</f>
        <v>0.20463949744711071</v>
      </c>
      <c r="AE234">
        <f>1+0.033*COS(0.0172*R234)</f>
        <v>0.97862018769564751</v>
      </c>
      <c r="AF234">
        <f>47.70748439*PI()/180</f>
        <v>0.83265268044929852</v>
      </c>
      <c r="AG234">
        <f>ACOS(-TAN(AF234)*TAN(AD234))</f>
        <v>1.8009720072007647</v>
      </c>
      <c r="AL234" s="6">
        <f>24*AG234/PI()</f>
        <v>13.758412671174444</v>
      </c>
      <c r="AS234" s="6">
        <f>IF(O234=2015,$AQ$2,IF(O234=2016,$AQ$14,IF(O234=2017,$AQ$26,IF(O234=2018,$AQ$38,IF(O234=2019,$AQ$50,$AQ$62)))))</f>
        <v>48.779643626707525</v>
      </c>
      <c r="AT234" s="6">
        <f>IF(O234=2015,$AR$2,IF(O234=2016,$AR$14,IF(O234=2017,$AR$26,IF(O234=2018,$AR$38,IF(O234=2019,$AR$50,$AR$62)))))</f>
        <v>1.2614118463797839</v>
      </c>
      <c r="AU234" s="6">
        <f>IF(T234*0.1&lt;0,0,IF(T234*0.1&lt;=26,(16*AL234/360)*(T234/AS234)^AT234,(AL234/360)*(-415.85+30.5332*0.1*T234-0.43*0.01*T234*T234)))</f>
        <v>2.8009236160525863</v>
      </c>
    </row>
    <row r="235" spans="1:47">
      <c r="A235">
        <v>2015</v>
      </c>
      <c r="B235">
        <v>3</v>
      </c>
      <c r="C235">
        <v>18</v>
      </c>
      <c r="D235" t="s">
        <v>52</v>
      </c>
      <c r="E235">
        <v>-4</v>
      </c>
      <c r="O235">
        <v>2015</v>
      </c>
      <c r="P235">
        <v>8</v>
      </c>
      <c r="Q235">
        <v>22</v>
      </c>
      <c r="R235">
        <f>R234+1</f>
        <v>234</v>
      </c>
      <c r="S235" t="s">
        <v>51</v>
      </c>
      <c r="T235">
        <v>187</v>
      </c>
      <c r="U235" t="s">
        <v>50</v>
      </c>
      <c r="V235">
        <v>270</v>
      </c>
      <c r="W235" t="s">
        <v>52</v>
      </c>
      <c r="X235">
        <v>95</v>
      </c>
      <c r="Y235">
        <f>0.0135*AB235*(AC235/AA235)*((0.1*(V235-X235))^0.5)*(17.8+0.5*0.1*(X235+V235))</f>
        <v>4.7751923248378914</v>
      </c>
      <c r="Z235">
        <f>IF(Y235&lt;0,0,Y235)</f>
        <v>4.7751923248378914</v>
      </c>
      <c r="AA235">
        <f>2.501-0.002361*(V235+X235)*0.1</f>
        <v>2.4148234999999998</v>
      </c>
      <c r="AB235">
        <v>0.17</v>
      </c>
      <c r="AC235">
        <f>37.6*AE235*(AG235*SIN(AF235)*SIN(AD235)+COS(AF235)*COS(AD235)*SIN(AG235))</f>
        <v>33.317260012389987</v>
      </c>
      <c r="AD235">
        <f>0.409*SIN(0.0172*R235-1.39)</f>
        <v>0.19851859862634708</v>
      </c>
      <c r="AE235">
        <f>1+0.033*COS(0.0172*R235)</f>
        <v>0.9790556971264267</v>
      </c>
      <c r="AF235">
        <f>47.70748439*PI()/180</f>
        <v>0.83265268044929852</v>
      </c>
      <c r="AG235">
        <f>ACOS(-TAN(AF235)*TAN(AD235))</f>
        <v>1.7937785730758045</v>
      </c>
      <c r="AL235" s="6">
        <f>24*AG235/PI()</f>
        <v>13.703458882432363</v>
      </c>
      <c r="AS235" s="6">
        <f>IF(O235=2015,$AQ$2,IF(O235=2016,$AQ$14,IF(O235=2017,$AQ$26,IF(O235=2018,$AQ$38,IF(O235=2019,$AQ$50,$AQ$62)))))</f>
        <v>48.779643626707525</v>
      </c>
      <c r="AT235" s="6">
        <f>IF(O235=2015,$AR$2,IF(O235=2016,$AR$14,IF(O235=2017,$AR$26,IF(O235=2018,$AR$38,IF(O235=2019,$AR$50,$AR$62)))))</f>
        <v>1.2614118463797839</v>
      </c>
      <c r="AU235" s="6">
        <f>IF(T235*0.1&lt;0,0,IF(T235*0.1&lt;=26,(16*AL235/360)*(T235/AS235)^AT235,(AL235/360)*(-415.85+30.5332*0.1*T235-0.43*0.01*T235*T235)))</f>
        <v>3.3175035766971681</v>
      </c>
    </row>
    <row r="236" spans="1:47">
      <c r="A236">
        <v>2015</v>
      </c>
      <c r="B236">
        <v>3</v>
      </c>
      <c r="C236">
        <v>19</v>
      </c>
      <c r="D236" t="s">
        <v>52</v>
      </c>
      <c r="E236">
        <v>24</v>
      </c>
      <c r="O236">
        <v>2015</v>
      </c>
      <c r="P236">
        <v>8</v>
      </c>
      <c r="Q236">
        <v>23</v>
      </c>
      <c r="R236">
        <f>R235+1</f>
        <v>235</v>
      </c>
      <c r="S236" t="s">
        <v>51</v>
      </c>
      <c r="T236">
        <v>218</v>
      </c>
      <c r="U236" t="s">
        <v>50</v>
      </c>
      <c r="V236">
        <v>290</v>
      </c>
      <c r="W236" t="s">
        <v>52</v>
      </c>
      <c r="X236">
        <v>149</v>
      </c>
      <c r="Y236">
        <f>0.0135*AB236*(AC236/AA236)*((0.1*(V236-X236))^0.5)*(17.8+0.5*0.1*(X236+V236))</f>
        <v>4.7247080294271315</v>
      </c>
      <c r="Z236">
        <f>IF(Y236&lt;0,0,Y236)</f>
        <v>4.7247080294271315</v>
      </c>
      <c r="AA236">
        <f>2.501-0.002361*(V236+X236)*0.1</f>
        <v>2.3973521</v>
      </c>
      <c r="AB236">
        <v>0.17</v>
      </c>
      <c r="AC236">
        <f>37.6*AE236*(AG236*SIN(AF236)*SIN(AD236)+COS(AF236)*COS(AD236)*SIN(AG236))</f>
        <v>33.065677095012909</v>
      </c>
      <c r="AD236">
        <f>0.409*SIN(0.0172*R236-1.39)</f>
        <v>0.19233897151123547</v>
      </c>
      <c r="AE236">
        <f>1+0.033*COS(0.0172*R236)</f>
        <v>0.97949740256701345</v>
      </c>
      <c r="AF236">
        <f>47.70748439*PI()/180</f>
        <v>0.83265268044929852</v>
      </c>
      <c r="AG236">
        <f>ACOS(-TAN(AF236)*TAN(AD236))</f>
        <v>1.7865459055418833</v>
      </c>
      <c r="AL236" s="6">
        <f>24*AG236/PI()</f>
        <v>13.648205372523698</v>
      </c>
      <c r="AS236" s="6">
        <f>IF(O236=2015,$AQ$2,IF(O236=2016,$AQ$14,IF(O236=2017,$AQ$26,IF(O236=2018,$AQ$38,IF(O236=2019,$AQ$50,$AQ$62)))))</f>
        <v>48.779643626707525</v>
      </c>
      <c r="AT236" s="6">
        <f>IF(O236=2015,$AR$2,IF(O236=2016,$AR$14,IF(O236=2017,$AR$26,IF(O236=2018,$AR$38,IF(O236=2019,$AR$50,$AR$62)))))</f>
        <v>1.2614118463797839</v>
      </c>
      <c r="AU236" s="6">
        <f>IF(T236*0.1&lt;0,0,IF(T236*0.1&lt;=26,(16*AL236/360)*(T236/AS236)^AT236,(AL236/360)*(-415.85+30.5332*0.1*T236-0.43*0.01*T236*T236)))</f>
        <v>4.0094569557367974</v>
      </c>
    </row>
    <row r="237" spans="1:47">
      <c r="A237">
        <v>2015</v>
      </c>
      <c r="B237">
        <v>3</v>
      </c>
      <c r="C237">
        <v>20</v>
      </c>
      <c r="D237" t="s">
        <v>52</v>
      </c>
      <c r="E237">
        <v>39</v>
      </c>
      <c r="O237">
        <v>2015</v>
      </c>
      <c r="P237">
        <v>8</v>
      </c>
      <c r="Q237">
        <v>24</v>
      </c>
      <c r="R237">
        <f>R236+1</f>
        <v>236</v>
      </c>
      <c r="S237" t="s">
        <v>51</v>
      </c>
      <c r="T237">
        <v>227</v>
      </c>
      <c r="U237" t="s">
        <v>50</v>
      </c>
      <c r="V237">
        <v>294</v>
      </c>
      <c r="W237" t="s">
        <v>52</v>
      </c>
      <c r="X237">
        <v>166</v>
      </c>
      <c r="Y237">
        <f>0.0135*AB237*(AC237/AA237)*((0.1*(V237-X237))^0.5)*(17.8+0.5*0.1*(X237+V237))</f>
        <v>4.5945419502998632</v>
      </c>
      <c r="Z237">
        <f>IF(Y237&lt;0,0,Y237)</f>
        <v>4.5945419502998632</v>
      </c>
      <c r="AA237">
        <f>2.501-0.002361*(V237+X237)*0.1</f>
        <v>2.3923939999999999</v>
      </c>
      <c r="AB237">
        <v>0.17</v>
      </c>
      <c r="AC237">
        <f>37.6*AE237*(AG237*SIN(AF237)*SIN(AD237)+COS(AF237)*COS(AD237)*SIN(AG237))</f>
        <v>32.811575781775851</v>
      </c>
      <c r="AD237">
        <f>0.409*SIN(0.0172*R237-1.39)</f>
        <v>0.18610244423759131</v>
      </c>
      <c r="AE237">
        <f>1+0.033*COS(0.0172*R237)</f>
        <v>0.97994517334649178</v>
      </c>
      <c r="AF237">
        <f>47.70748439*PI()/180</f>
        <v>0.83265268044929852</v>
      </c>
      <c r="AG237">
        <f>ACOS(-TAN(AF237)*TAN(AD237))</f>
        <v>1.779275830771496</v>
      </c>
      <c r="AL237" s="6">
        <f>24*AG237/PI()</f>
        <v>13.592666092378668</v>
      </c>
      <c r="AS237" s="6">
        <f>IF(O237=2015,$AQ$2,IF(O237=2016,$AQ$14,IF(O237=2017,$AQ$26,IF(O237=2018,$AQ$38,IF(O237=2019,$AQ$50,$AQ$62)))))</f>
        <v>48.779643626707525</v>
      </c>
      <c r="AT237" s="6">
        <f>IF(O237=2015,$AR$2,IF(O237=2016,$AR$14,IF(O237=2017,$AR$26,IF(O237=2018,$AR$38,IF(O237=2019,$AR$50,$AR$62)))))</f>
        <v>1.2614118463797839</v>
      </c>
      <c r="AU237" s="6">
        <f>IF(T237*0.1&lt;0,0,IF(T237*0.1&lt;=26,(16*AL237/360)*(T237/AS237)^AT237,(AL237/360)*(-415.85+30.5332*0.1*T237-0.43*0.01*T237*T237)))</f>
        <v>4.2022013530628612</v>
      </c>
    </row>
    <row r="238" spans="1:47">
      <c r="A238">
        <v>2015</v>
      </c>
      <c r="B238">
        <v>3</v>
      </c>
      <c r="C238">
        <v>21</v>
      </c>
      <c r="D238" t="s">
        <v>52</v>
      </c>
      <c r="E238">
        <v>-20</v>
      </c>
      <c r="O238">
        <v>2015</v>
      </c>
      <c r="P238">
        <v>8</v>
      </c>
      <c r="Q238">
        <v>25</v>
      </c>
      <c r="R238">
        <f>R237+1</f>
        <v>237</v>
      </c>
      <c r="S238" t="s">
        <v>51</v>
      </c>
      <c r="T238">
        <v>208</v>
      </c>
      <c r="U238" t="s">
        <v>50</v>
      </c>
      <c r="V238">
        <v>281</v>
      </c>
      <c r="W238" t="s">
        <v>52</v>
      </c>
      <c r="X238">
        <v>150</v>
      </c>
      <c r="Y238">
        <f>0.0135*AB238*(AC238/AA238)*((0.1*(V238-X238))^0.5)*(17.8+0.5*0.1*(X238+V238))</f>
        <v>4.4351393428114623</v>
      </c>
      <c r="Z238">
        <f>IF(Y238&lt;0,0,Y238)</f>
        <v>4.4351393428114623</v>
      </c>
      <c r="AA238">
        <f>2.501-0.002361*(V238+X238)*0.1</f>
        <v>2.3992408999999997</v>
      </c>
      <c r="AB238">
        <v>0.17</v>
      </c>
      <c r="AC238">
        <f>37.6*AE238*(AG238*SIN(AF238)*SIN(AD238)+COS(AF238)*COS(AD238)*SIN(AG238))</f>
        <v>32.55502632515654</v>
      </c>
      <c r="AD238">
        <f>0.409*SIN(0.0172*R238-1.39)</f>
        <v>0.17981086177415789</v>
      </c>
      <c r="AE238">
        <f>1+0.033*COS(0.0172*R238)</f>
        <v>0.98039887699961992</v>
      </c>
      <c r="AF238">
        <f>47.70748439*PI()/180</f>
        <v>0.83265268044929852</v>
      </c>
      <c r="AG238">
        <f>ACOS(-TAN(AF238)*TAN(AD238))</f>
        <v>1.7719701268164958</v>
      </c>
      <c r="AL238" s="6">
        <f>24*AG238/PI()</f>
        <v>13.536854625312863</v>
      </c>
      <c r="AS238" s="6">
        <f>IF(O238=2015,$AQ$2,IF(O238=2016,$AQ$14,IF(O238=2017,$AQ$26,IF(O238=2018,$AQ$38,IF(O238=2019,$AQ$50,$AQ$62)))))</f>
        <v>48.779643626707525</v>
      </c>
      <c r="AT238" s="6">
        <f>IF(O238=2015,$AR$2,IF(O238=2016,$AR$14,IF(O238=2017,$AR$26,IF(O238=2018,$AR$38,IF(O238=2019,$AR$50,$AR$62)))))</f>
        <v>1.2614118463797839</v>
      </c>
      <c r="AU238" s="6">
        <f>IF(T238*0.1&lt;0,0,IF(T238*0.1&lt;=26,(16*AL238/360)*(T238/AS238)^AT238,(AL238/360)*(-415.85+30.5332*0.1*T238-0.43*0.01*T238*T238)))</f>
        <v>3.7480346697665219</v>
      </c>
    </row>
    <row r="239" spans="1:47">
      <c r="A239">
        <v>2015</v>
      </c>
      <c r="B239">
        <v>3</v>
      </c>
      <c r="C239">
        <v>22</v>
      </c>
      <c r="D239" t="s">
        <v>52</v>
      </c>
      <c r="E239">
        <v>5</v>
      </c>
      <c r="O239">
        <v>2015</v>
      </c>
      <c r="P239">
        <v>8</v>
      </c>
      <c r="Q239">
        <v>26</v>
      </c>
      <c r="R239">
        <f>R238+1</f>
        <v>238</v>
      </c>
      <c r="S239" t="s">
        <v>51</v>
      </c>
      <c r="T239">
        <v>206</v>
      </c>
      <c r="U239" t="s">
        <v>50</v>
      </c>
      <c r="V239">
        <v>290</v>
      </c>
      <c r="W239" t="s">
        <v>52</v>
      </c>
      <c r="X239">
        <v>107</v>
      </c>
      <c r="Y239">
        <f>0.0135*AB239*(AC239/AA239)*((0.1*(V239-X239))^0.5)*(17.8+0.5*0.1*(X239+V239))</f>
        <v>4.9590536196944406</v>
      </c>
      <c r="Z239">
        <f>IF(Y239&lt;0,0,Y239)</f>
        <v>4.9590536196944406</v>
      </c>
      <c r="AA239">
        <f>2.501-0.002361*(V239+X239)*0.1</f>
        <v>2.4072682999999997</v>
      </c>
      <c r="AB239">
        <v>0.17</v>
      </c>
      <c r="AC239">
        <f>37.6*AE239*(AG239*SIN(AF239)*SIN(AD239)+COS(AF239)*COS(AD239)*SIN(AG239))</f>
        <v>32.29610034205303</v>
      </c>
      <c r="AD239">
        <f>0.409*SIN(0.0172*R239-1.39)</f>
        <v>0.17346608537680411</v>
      </c>
      <c r="AE239">
        <f>1+0.033*COS(0.0172*R239)</f>
        <v>0.98085837930601827</v>
      </c>
      <c r="AF239">
        <f>47.70748439*PI()/180</f>
        <v>0.83265268044929852</v>
      </c>
      <c r="AG239">
        <f>ACOS(-TAN(AF239)*TAN(AD239))</f>
        <v>1.7646305246801637</v>
      </c>
      <c r="AL239" s="6">
        <f>24*AG239/PI()</f>
        <v>13.480784195217257</v>
      </c>
      <c r="AS239" s="6">
        <f>IF(O239=2015,$AQ$2,IF(O239=2016,$AQ$14,IF(O239=2017,$AQ$26,IF(O239=2018,$AQ$38,IF(O239=2019,$AQ$50,$AQ$62)))))</f>
        <v>48.779643626707525</v>
      </c>
      <c r="AT239" s="6">
        <f>IF(O239=2015,$AR$2,IF(O239=2016,$AR$14,IF(O239=2017,$AR$26,IF(O239=2018,$AR$38,IF(O239=2019,$AR$50,$AR$62)))))</f>
        <v>1.2614118463797839</v>
      </c>
      <c r="AU239" s="6">
        <f>IF(T239*0.1&lt;0,0,IF(T239*0.1&lt;=26,(16*AL239/360)*(T239/AS239)^AT239,(AL239/360)*(-415.85+30.5332*0.1*T239-0.43*0.01*T239*T239)))</f>
        <v>3.6872956606997889</v>
      </c>
    </row>
    <row r="240" spans="1:47">
      <c r="A240">
        <v>2015</v>
      </c>
      <c r="B240">
        <v>3</v>
      </c>
      <c r="C240">
        <v>23</v>
      </c>
      <c r="D240" t="s">
        <v>52</v>
      </c>
      <c r="E240">
        <v>-44</v>
      </c>
      <c r="O240">
        <v>2015</v>
      </c>
      <c r="P240">
        <v>8</v>
      </c>
      <c r="Q240">
        <v>27</v>
      </c>
      <c r="R240">
        <f>R239+1</f>
        <v>239</v>
      </c>
      <c r="S240" t="s">
        <v>51</v>
      </c>
      <c r="T240">
        <v>228</v>
      </c>
      <c r="U240" t="s">
        <v>50</v>
      </c>
      <c r="V240">
        <v>314</v>
      </c>
      <c r="W240" t="s">
        <v>52</v>
      </c>
      <c r="X240">
        <v>138</v>
      </c>
      <c r="Y240">
        <f>0.0135*AB240*(AC240/AA240)*((0.1*(V240-X240))^0.5)*(17.8+0.5*0.1*(X240+V240))</f>
        <v>5.2043670693525295</v>
      </c>
      <c r="Z240">
        <f>IF(Y240&lt;0,0,Y240)</f>
        <v>5.2043670693525295</v>
      </c>
      <c r="AA240">
        <f>2.501-0.002361*(V240+X240)*0.1</f>
        <v>2.3942828</v>
      </c>
      <c r="AB240">
        <v>0.17</v>
      </c>
      <c r="AC240">
        <f>37.6*AE240*(AG240*SIN(AF240)*SIN(AD240)+COS(AF240)*COS(AD240)*SIN(AG240))</f>
        <v>32.034870814892727</v>
      </c>
      <c r="AD240">
        <f>0.409*SIN(0.0172*R240-1.39)</f>
        <v>0.16706999203790512</v>
      </c>
      <c r="AE240">
        <f>1+0.033*COS(0.0172*R240)</f>
        <v>0.98132354432987579</v>
      </c>
      <c r="AF240">
        <f>47.70748439*PI()/180</f>
        <v>0.83265268044929852</v>
      </c>
      <c r="AG240">
        <f>ACOS(-TAN(AF240)*TAN(AD240))</f>
        <v>1.7572587094733179</v>
      </c>
      <c r="AL240" s="6">
        <f>24*AG240/PI()</f>
        <v>13.424467675390241</v>
      </c>
      <c r="AS240" s="6">
        <f>IF(O240=2015,$AQ$2,IF(O240=2016,$AQ$14,IF(O240=2017,$AQ$26,IF(O240=2018,$AQ$38,IF(O240=2019,$AQ$50,$AQ$62)))))</f>
        <v>48.779643626707525</v>
      </c>
      <c r="AT240" s="6">
        <f>IF(O240=2015,$AR$2,IF(O240=2016,$AR$14,IF(O240=2017,$AR$26,IF(O240=2018,$AR$38,IF(O240=2019,$AR$50,$AR$62)))))</f>
        <v>1.2614118463797839</v>
      </c>
      <c r="AU240" s="6">
        <f>IF(T240*0.1&lt;0,0,IF(T240*0.1&lt;=26,(16*AL240/360)*(T240/AS240)^AT240,(AL240/360)*(-415.85+30.5332*0.1*T240-0.43*0.01*T240*T240)))</f>
        <v>4.1732779015441146</v>
      </c>
    </row>
    <row r="241" spans="1:47">
      <c r="A241">
        <v>2015</v>
      </c>
      <c r="B241">
        <v>3</v>
      </c>
      <c r="C241">
        <v>24</v>
      </c>
      <c r="D241" t="s">
        <v>52</v>
      </c>
      <c r="E241">
        <v>-55</v>
      </c>
      <c r="O241">
        <v>2015</v>
      </c>
      <c r="P241">
        <v>8</v>
      </c>
      <c r="Q241">
        <v>28</v>
      </c>
      <c r="R241">
        <f>R240+1</f>
        <v>240</v>
      </c>
      <c r="S241" t="s">
        <v>51</v>
      </c>
      <c r="T241">
        <v>217</v>
      </c>
      <c r="U241" t="s">
        <v>50</v>
      </c>
      <c r="V241">
        <v>286</v>
      </c>
      <c r="W241" t="s">
        <v>52</v>
      </c>
      <c r="X241">
        <v>138</v>
      </c>
      <c r="Y241">
        <f>0.0135*AB241*(AC241/AA241)*((0.1*(V241-X241))^0.5)*(17.8+0.5*0.1*(X241+V241))</f>
        <v>4.5566089439634485</v>
      </c>
      <c r="Z241">
        <f>IF(Y241&lt;0,0,Y241)</f>
        <v>4.5566089439634485</v>
      </c>
      <c r="AA241">
        <f>2.501-0.002361*(V241+X241)*0.1</f>
        <v>2.4008935999999999</v>
      </c>
      <c r="AB241">
        <v>0.17</v>
      </c>
      <c r="AC241">
        <f>37.6*AE241*(AG241*SIN(AF241)*SIN(AD241)+COS(AF241)*COS(AD241)*SIN(AG241))</f>
        <v>31.771412090389553</v>
      </c>
      <c r="AD241">
        <f>0.409*SIN(0.0172*R241-1.39)</f>
        <v>0.16062447393106496</v>
      </c>
      <c r="AE241">
        <f>1+0.033*COS(0.0172*R241)</f>
        <v>0.98179423446016456</v>
      </c>
      <c r="AF241">
        <f>47.70748439*PI()/180</f>
        <v>0.83265268044929852</v>
      </c>
      <c r="AG241">
        <f>ACOS(-TAN(AF241)*TAN(AD241))</f>
        <v>1.7498563216483167</v>
      </c>
      <c r="AL241" s="6">
        <f>24*AG241/PI()</f>
        <v>13.367917597964697</v>
      </c>
      <c r="AS241" s="6">
        <f>IF(O241=2015,$AQ$2,IF(O241=2016,$AQ$14,IF(O241=2017,$AQ$26,IF(O241=2018,$AQ$38,IF(O241=2019,$AQ$50,$AQ$62)))))</f>
        <v>48.779643626707525</v>
      </c>
      <c r="AT241" s="6">
        <f>IF(O241=2015,$AR$2,IF(O241=2016,$AR$14,IF(O241=2017,$AR$26,IF(O241=2018,$AR$38,IF(O241=2019,$AR$50,$AR$62)))))</f>
        <v>1.2614118463797839</v>
      </c>
      <c r="AU241" s="6">
        <f>IF(T241*0.1&lt;0,0,IF(T241*0.1&lt;=26,(16*AL241/360)*(T241/AS241)^AT241,(AL241/360)*(-415.85+30.5332*0.1*T241-0.43*0.01*T241*T241)))</f>
        <v>3.9044065246815549</v>
      </c>
    </row>
    <row r="242" spans="1:47">
      <c r="A242">
        <v>2015</v>
      </c>
      <c r="B242">
        <v>3</v>
      </c>
      <c r="C242">
        <v>25</v>
      </c>
      <c r="D242" t="s">
        <v>52</v>
      </c>
      <c r="E242">
        <v>-39</v>
      </c>
      <c r="O242">
        <v>2015</v>
      </c>
      <c r="P242">
        <v>8</v>
      </c>
      <c r="Q242">
        <v>29</v>
      </c>
      <c r="R242">
        <f>R241+1</f>
        <v>241</v>
      </c>
      <c r="S242" t="s">
        <v>51</v>
      </c>
      <c r="T242">
        <v>261</v>
      </c>
      <c r="U242" t="s">
        <v>50</v>
      </c>
      <c r="V242">
        <v>346</v>
      </c>
      <c r="W242" t="s">
        <v>52</v>
      </c>
      <c r="X242">
        <v>158</v>
      </c>
      <c r="Y242">
        <f>0.0135*AB242*(AC242/AA242)*((0.1*(V242-X242))^0.5)*(17.8+0.5*0.1*(X242+V242))</f>
        <v>5.6594965821256906</v>
      </c>
      <c r="Z242">
        <f>IF(Y242&lt;0,0,Y242)</f>
        <v>5.6594965821256906</v>
      </c>
      <c r="AA242">
        <f>2.501-0.002361*(V242+X242)*0.1</f>
        <v>2.3820055999999998</v>
      </c>
      <c r="AB242">
        <v>0.17</v>
      </c>
      <c r="AC242">
        <f>37.6*AE242*(AG242*SIN(AF242)*SIN(AD242)+COS(AF242)*COS(AD242)*SIN(AG242))</f>
        <v>31.505799875857679</v>
      </c>
      <c r="AD242">
        <f>0.409*SIN(0.0172*R242-1.39)</f>
        <v>0.15413143785135081</v>
      </c>
      <c r="AE242">
        <f>1+0.033*COS(0.0172*R242)</f>
        <v>0.98227031045134916</v>
      </c>
      <c r="AF242">
        <f>47.70748439*PI()/180</f>
        <v>0.83265268044929852</v>
      </c>
      <c r="AG242">
        <f>ACOS(-TAN(AF242)*TAN(AD242))</f>
        <v>1.7424249583051079</v>
      </c>
      <c r="AL242" s="6">
        <f>24*AG242/PI()</f>
        <v>13.311146163885484</v>
      </c>
      <c r="AS242" s="6">
        <f>IF(O242=2015,$AQ$2,IF(O242=2016,$AQ$14,IF(O242=2017,$AQ$26,IF(O242=2018,$AQ$38,IF(O242=2019,$AQ$50,$AQ$62)))))</f>
        <v>48.779643626707525</v>
      </c>
      <c r="AT242" s="6">
        <f>IF(O242=2015,$AR$2,IF(O242=2016,$AR$14,IF(O242=2017,$AR$26,IF(O242=2018,$AR$38,IF(O242=2019,$AR$50,$AR$62)))))</f>
        <v>1.2614118463797839</v>
      </c>
      <c r="AU242" s="6">
        <f>IF(T242*0.1&lt;0,0,IF(T242*0.1&lt;=26,(16*AL242/360)*(T242/AS242)^AT242,(AL242/360)*(-415.85+30.5332*0.1*T242-0.43*0.01*T242*T242)))</f>
        <v>3.2592422728166861</v>
      </c>
    </row>
    <row r="243" spans="1:47">
      <c r="A243">
        <v>2015</v>
      </c>
      <c r="B243">
        <v>3</v>
      </c>
      <c r="C243">
        <v>26</v>
      </c>
      <c r="D243" t="s">
        <v>52</v>
      </c>
      <c r="E243">
        <v>-18</v>
      </c>
      <c r="O243">
        <v>2015</v>
      </c>
      <c r="P243">
        <v>8</v>
      </c>
      <c r="Q243">
        <v>30</v>
      </c>
      <c r="R243">
        <f>R242+1</f>
        <v>242</v>
      </c>
      <c r="S243" t="s">
        <v>51</v>
      </c>
      <c r="T243">
        <v>209</v>
      </c>
      <c r="U243" t="s">
        <v>50</v>
      </c>
      <c r="V243">
        <v>274</v>
      </c>
      <c r="W243" t="s">
        <v>52</v>
      </c>
      <c r="X243">
        <v>145</v>
      </c>
      <c r="Y243">
        <f>0.0135*AB243*(AC243/AA243)*((0.1*(V243-X243))^0.5)*(17.8+0.5*0.1*(X243+V243))</f>
        <v>4.1538194766402574</v>
      </c>
      <c r="Z243">
        <f>IF(Y243&lt;0,0,Y243)</f>
        <v>4.1538194766402574</v>
      </c>
      <c r="AA243">
        <f>2.501-0.002361*(V243+X243)*0.1</f>
        <v>2.4020741000000001</v>
      </c>
      <c r="AB243">
        <v>0.17</v>
      </c>
      <c r="AC243">
        <f>37.6*AE243*(AG243*SIN(AF243)*SIN(AD243)+COS(AF243)*COS(AD243)*SIN(AG243))</f>
        <v>31.23811123299803</v>
      </c>
      <c r="AD243">
        <f>0.409*SIN(0.0172*R243-1.39)</f>
        <v>0.14759280465120031</v>
      </c>
      <c r="AE243">
        <f>1+0.033*COS(0.0172*R243)</f>
        <v>0.98275163146458056</v>
      </c>
      <c r="AF243">
        <f>47.70748439*PI()/180</f>
        <v>0.83265268044929852</v>
      </c>
      <c r="AG243">
        <f>ACOS(-TAN(AF243)*TAN(AD243))</f>
        <v>1.734966174563779</v>
      </c>
      <c r="AL243" s="6">
        <f>24*AG243/PI()</f>
        <v>13.254165253394959</v>
      </c>
      <c r="AS243" s="6">
        <f>IF(O243=2015,$AQ$2,IF(O243=2016,$AQ$14,IF(O243=2017,$AQ$26,IF(O243=2018,$AQ$38,IF(O243=2019,$AQ$50,$AQ$62)))))</f>
        <v>48.779643626707525</v>
      </c>
      <c r="AT243" s="6">
        <f>IF(O243=2015,$AR$2,IF(O243=2016,$AR$14,IF(O243=2017,$AR$26,IF(O243=2018,$AR$38,IF(O243=2019,$AR$50,$AR$62)))))</f>
        <v>1.2614118463797839</v>
      </c>
      <c r="AU243" s="6">
        <f>IF(T243*0.1&lt;0,0,IF(T243*0.1&lt;=26,(16*AL243/360)*(T243/AS243)^AT243,(AL243/360)*(-415.85+30.5332*0.1*T243-0.43*0.01*T243*T243)))</f>
        <v>3.6920338561747146</v>
      </c>
    </row>
    <row r="244" spans="1:47">
      <c r="A244">
        <v>2015</v>
      </c>
      <c r="B244">
        <v>3</v>
      </c>
      <c r="C244">
        <v>27</v>
      </c>
      <c r="D244" t="s">
        <v>52</v>
      </c>
      <c r="E244">
        <v>13</v>
      </c>
      <c r="O244">
        <v>2015</v>
      </c>
      <c r="P244">
        <v>8</v>
      </c>
      <c r="Q244">
        <v>31</v>
      </c>
      <c r="R244">
        <f>R243+1</f>
        <v>243</v>
      </c>
      <c r="S244" t="s">
        <v>51</v>
      </c>
      <c r="T244">
        <v>233</v>
      </c>
      <c r="U244" t="s">
        <v>50</v>
      </c>
      <c r="V244">
        <v>323</v>
      </c>
      <c r="W244" t="s">
        <v>52</v>
      </c>
      <c r="X244">
        <v>115</v>
      </c>
      <c r="Y244">
        <f>0.0135*AB244*(AC244/AA244)*((0.1*(V244-X244))^0.5)*(17.8+0.5*0.1*(X244+V244))</f>
        <v>5.3672198372135629</v>
      </c>
      <c r="Z244">
        <f>IF(Y244&lt;0,0,Y244)</f>
        <v>5.3672198372135629</v>
      </c>
      <c r="AA244">
        <f>2.501-0.002361*(V244+X244)*0.1</f>
        <v>2.3975881999999999</v>
      </c>
      <c r="AB244">
        <v>0.17</v>
      </c>
      <c r="AC244">
        <f>37.6*AE244*(AG244*SIN(AF244)*SIN(AD244)+COS(AF244)*COS(AD244)*SIN(AG244))</f>
        <v>30.968424569082359</v>
      </c>
      <c r="AD244">
        <f>0.409*SIN(0.0172*R244-1.39)</f>
        <v>0.1410105086721708</v>
      </c>
      <c r="AE244">
        <f>1+0.033*COS(0.0172*R244)</f>
        <v>0.98323805510936091</v>
      </c>
      <c r="AF244">
        <f>47.70748439*PI()/180</f>
        <v>0.83265268044929852</v>
      </c>
      <c r="AG244">
        <f>ACOS(-TAN(AF244)*TAN(AD244))</f>
        <v>1.7274814849983584</v>
      </c>
      <c r="AL244" s="6">
        <f>24*AG244/PI()</f>
        <v>13.196986436986395</v>
      </c>
      <c r="AS244" s="6">
        <f>IF(O244=2015,$AQ$2,IF(O244=2016,$AQ$14,IF(O244=2017,$AQ$26,IF(O244=2018,$AQ$38,IF(O244=2019,$AQ$50,$AQ$62)))))</f>
        <v>48.779643626707525</v>
      </c>
      <c r="AT244" s="6">
        <f>IF(O244=2015,$AR$2,IF(O244=2016,$AR$14,IF(O244=2017,$AR$26,IF(O244=2018,$AR$38,IF(O244=2019,$AR$50,$AR$62)))))</f>
        <v>1.2614118463797839</v>
      </c>
      <c r="AU244" s="6">
        <f>IF(T244*0.1&lt;0,0,IF(T244*0.1&lt;=26,(16*AL244/360)*(T244/AS244)^AT244,(AL244/360)*(-415.85+30.5332*0.1*T244-0.43*0.01*T244*T244)))</f>
        <v>4.2163713813496182</v>
      </c>
    </row>
    <row r="245" spans="1:47">
      <c r="A245">
        <v>2015</v>
      </c>
      <c r="B245">
        <v>3</v>
      </c>
      <c r="C245">
        <v>29</v>
      </c>
      <c r="D245" t="s">
        <v>52</v>
      </c>
      <c r="E245">
        <v>34</v>
      </c>
      <c r="O245">
        <v>2015</v>
      </c>
      <c r="P245">
        <v>9</v>
      </c>
      <c r="Q245">
        <v>1</v>
      </c>
      <c r="R245">
        <f>R244+1</f>
        <v>244</v>
      </c>
      <c r="S245" t="s">
        <v>51</v>
      </c>
      <c r="T245">
        <v>262</v>
      </c>
      <c r="U245" t="s">
        <v>50</v>
      </c>
      <c r="V245">
        <v>362</v>
      </c>
      <c r="W245" t="s">
        <v>52</v>
      </c>
      <c r="X245">
        <v>178</v>
      </c>
      <c r="Y245">
        <f>0.0135*AB245*(AC245/AA245)*((0.1*(V245-X245))^0.5)*(17.8+0.5*0.1*(X245+V245))</f>
        <v>5.7039099926941876</v>
      </c>
      <c r="Z245">
        <f>IF(Y245&lt;0,0,Y245)</f>
        <v>5.7039099926941876</v>
      </c>
      <c r="AA245">
        <f>2.501-0.002361*(V245+X245)*0.1</f>
        <v>2.3735059999999999</v>
      </c>
      <c r="AB245">
        <v>0.17</v>
      </c>
      <c r="AC245">
        <f>37.6*AE245*(AG245*SIN(AF245)*SIN(AD245)+COS(AF245)*COS(AD245)*SIN(AG245))</f>
        <v>30.696819625468365</v>
      </c>
      <c r="AD245">
        <f>0.409*SIN(0.0172*R245-1.39)</f>
        <v>0.13438649717269754</v>
      </c>
      <c r="AE245">
        <f>1+0.033*COS(0.0172*R245)</f>
        <v>0.98372943748566655</v>
      </c>
      <c r="AF245">
        <f>47.70748439*PI()/180</f>
        <v>0.83265268044929852</v>
      </c>
      <c r="AG245">
        <f>ACOS(-TAN(AF245)*TAN(AD245))</f>
        <v>1.7199723651269121</v>
      </c>
      <c r="AL245" s="6">
        <f>24*AG245/PI()</f>
        <v>13.139620986787504</v>
      </c>
      <c r="AS245" s="6">
        <f>IF(O245=2015,$AQ$2,IF(O245=2016,$AQ$14,IF(O245=2017,$AQ$26,IF(O245=2018,$AQ$38,IF(O245=2019,$AQ$50,$AQ$62)))))</f>
        <v>48.779643626707525</v>
      </c>
      <c r="AT245" s="6">
        <f>IF(O245=2015,$AR$2,IF(O245=2016,$AR$14,IF(O245=2017,$AR$26,IF(O245=2018,$AR$38,IF(O245=2019,$AR$50,$AR$62)))))</f>
        <v>1.2614118463797839</v>
      </c>
      <c r="AU245" s="6">
        <f>IF(T245*0.1&lt;0,0,IF(T245*0.1&lt;=26,(16*AL245/360)*(T245/AS245)^AT245,(AL245/360)*(-415.85+30.5332*0.1*T245-0.43*0.01*T245*T245)))</f>
        <v>3.2466047114782808</v>
      </c>
    </row>
    <row r="246" spans="1:47">
      <c r="A246">
        <v>2015</v>
      </c>
      <c r="B246">
        <v>3</v>
      </c>
      <c r="C246">
        <v>30</v>
      </c>
      <c r="D246" t="s">
        <v>52</v>
      </c>
      <c r="E246">
        <v>20</v>
      </c>
      <c r="O246">
        <v>2015</v>
      </c>
      <c r="P246">
        <v>9</v>
      </c>
      <c r="Q246">
        <v>2</v>
      </c>
      <c r="R246">
        <f>R245+1</f>
        <v>245</v>
      </c>
      <c r="S246" t="s">
        <v>51</v>
      </c>
      <c r="T246">
        <v>269</v>
      </c>
      <c r="U246" t="s">
        <v>50</v>
      </c>
      <c r="V246">
        <v>360</v>
      </c>
      <c r="W246" t="s">
        <v>52</v>
      </c>
      <c r="X246">
        <v>176</v>
      </c>
      <c r="Y246">
        <f>0.0135*AB246*(AC246/AA246)*((0.1*(V246-X246))^0.5)*(17.8+0.5*0.1*(X246+V246))</f>
        <v>5.6256250621446773</v>
      </c>
      <c r="Z246">
        <f>IF(Y246&lt;0,0,Y246)</f>
        <v>5.6256250621446773</v>
      </c>
      <c r="AA246">
        <f>2.501-0.002361*(V246+X246)*0.1</f>
        <v>2.3744503999999997</v>
      </c>
      <c r="AB246">
        <v>0.17</v>
      </c>
      <c r="AC246">
        <f>37.6*AE246*(AG246*SIN(AF246)*SIN(AD246)+COS(AF246)*COS(AD246)*SIN(AG246))</f>
        <v>30.423377463387936</v>
      </c>
      <c r="AD246">
        <f>0.409*SIN(0.0172*R246-1.39)</f>
        <v>0.12772272975203083</v>
      </c>
      <c r="AE246">
        <f>1+0.033*COS(0.0172*R246)</f>
        <v>0.98422563322651913</v>
      </c>
      <c r="AF246">
        <f>47.70748439*PI()/180</f>
        <v>0.83265268044929852</v>
      </c>
      <c r="AG246">
        <f>ACOS(-TAN(AF246)*TAN(AD246))</f>
        <v>1.7124402529532685</v>
      </c>
      <c r="AL246" s="6">
        <f>24*AG246/PI()</f>
        <v>13.08207988833832</v>
      </c>
      <c r="AS246" s="6">
        <f>IF(O246=2015,$AQ$2,IF(O246=2016,$AQ$14,IF(O246=2017,$AQ$26,IF(O246=2018,$AQ$38,IF(O246=2019,$AQ$50,$AQ$62)))))</f>
        <v>48.779643626707525</v>
      </c>
      <c r="AT246" s="6">
        <f>IF(O246=2015,$AR$2,IF(O246=2016,$AR$14,IF(O246=2017,$AR$26,IF(O246=2018,$AR$38,IF(O246=2019,$AR$50,$AR$62)))))</f>
        <v>1.2614118463797839</v>
      </c>
      <c r="AU246" s="6">
        <f>IF(T246*0.1&lt;0,0,IF(T246*0.1&lt;=26,(16*AL246/360)*(T246/AS246)^AT246,(AL246/360)*(-415.85+30.5332*0.1*T246-0.43*0.01*T246*T246)))</f>
        <v>3.4282600574670856</v>
      </c>
    </row>
    <row r="247" spans="1:47">
      <c r="A247">
        <v>2015</v>
      </c>
      <c r="B247">
        <v>3</v>
      </c>
      <c r="C247">
        <v>3</v>
      </c>
      <c r="D247" t="s">
        <v>53</v>
      </c>
      <c r="E247">
        <v>13</v>
      </c>
      <c r="O247">
        <v>2015</v>
      </c>
      <c r="P247">
        <v>9</v>
      </c>
      <c r="Q247">
        <v>3</v>
      </c>
      <c r="R247">
        <f>R246+1</f>
        <v>246</v>
      </c>
      <c r="S247" t="s">
        <v>51</v>
      </c>
      <c r="T247">
        <v>271</v>
      </c>
      <c r="U247" t="s">
        <v>50</v>
      </c>
      <c r="V247">
        <v>364</v>
      </c>
      <c r="W247" t="s">
        <v>52</v>
      </c>
      <c r="X247">
        <v>164</v>
      </c>
      <c r="Y247">
        <f>0.0135*AB247*(AC247/AA247)*((0.1*(V247-X247))^0.5)*(17.8+0.5*0.1*(X247+V247))</f>
        <v>5.7553618126702446</v>
      </c>
      <c r="Z247">
        <f>IF(Y247&lt;0,0,Y247)</f>
        <v>5.7553618126702446</v>
      </c>
      <c r="AA247">
        <f>2.501-0.002361*(V247+X247)*0.1</f>
        <v>2.3763391999999999</v>
      </c>
      <c r="AB247">
        <v>0.17</v>
      </c>
      <c r="AC247">
        <f>37.6*AE247*(AG247*SIN(AF247)*SIN(AD247)+COS(AF247)*COS(AD247)*SIN(AG247))</f>
        <v>30.148180446959739</v>
      </c>
      <c r="AD247">
        <f>0.409*SIN(0.0172*R247-1.39)</f>
        <v>0.12102117777052379</v>
      </c>
      <c r="AE247">
        <f>1+0.033*COS(0.0172*R247)</f>
        <v>0.98472649554098979</v>
      </c>
      <c r="AF247">
        <f>47.70748439*PI()/180</f>
        <v>0.83265268044929852</v>
      </c>
      <c r="AG247">
        <f>ACOS(-TAN(AF247)*TAN(AD247))</f>
        <v>1.7048865505559878</v>
      </c>
      <c r="AL247" s="6">
        <f>24*AG247/PI()</f>
        <v>13.024373852730049</v>
      </c>
      <c r="AS247" s="6">
        <f>IF(O247=2015,$AQ$2,IF(O247=2016,$AQ$14,IF(O247=2017,$AQ$26,IF(O247=2018,$AQ$38,IF(O247=2019,$AQ$50,$AQ$62)))))</f>
        <v>48.779643626707525</v>
      </c>
      <c r="AT247" s="6">
        <f>IF(O247=2015,$AR$2,IF(O247=2016,$AR$14,IF(O247=2017,$AR$26,IF(O247=2018,$AR$38,IF(O247=2019,$AR$50,$AR$62)))))</f>
        <v>1.2614118463797839</v>
      </c>
      <c r="AU247" s="6">
        <f>IF(T247*0.1&lt;0,0,IF(T247*0.1&lt;=26,(16*AL247/360)*(T247/AS247)^AT247,(AL247/360)*(-415.85+30.5332*0.1*T247-0.43*0.01*T247*T247)))</f>
        <v>3.4660543290281001</v>
      </c>
    </row>
    <row r="248" spans="1:47">
      <c r="A248">
        <v>2015</v>
      </c>
      <c r="B248">
        <v>3</v>
      </c>
      <c r="C248">
        <v>13</v>
      </c>
      <c r="D248" t="s">
        <v>53</v>
      </c>
      <c r="E248">
        <v>119</v>
      </c>
      <c r="O248">
        <v>2015</v>
      </c>
      <c r="P248">
        <v>9</v>
      </c>
      <c r="Q248">
        <v>4</v>
      </c>
      <c r="R248">
        <f>R247+1</f>
        <v>247</v>
      </c>
      <c r="S248" t="s">
        <v>51</v>
      </c>
      <c r="T248">
        <v>267</v>
      </c>
      <c r="U248" t="s">
        <v>50</v>
      </c>
      <c r="V248">
        <v>356</v>
      </c>
      <c r="W248" t="s">
        <v>52</v>
      </c>
      <c r="X248">
        <v>176</v>
      </c>
      <c r="Y248">
        <f>0.0135*AB248*(AC248/AA248)*((0.1*(V248-X248))^0.5)*(17.8+0.5*0.1*(X248+V248))</f>
        <v>5.4365127682945475</v>
      </c>
      <c r="Z248">
        <f>IF(Y248&lt;0,0,Y248)</f>
        <v>5.4365127682945475</v>
      </c>
      <c r="AA248">
        <f>2.501-0.002361*(V248+X248)*0.1</f>
        <v>2.3753948</v>
      </c>
      <c r="AB248">
        <v>0.17</v>
      </c>
      <c r="AC248">
        <f>37.6*AE248*(AG248*SIN(AF248)*SIN(AD248)+COS(AF248)*COS(AD248)*SIN(AG248))</f>
        <v>29.871312223386216</v>
      </c>
      <c r="AD248">
        <f>0.409*SIN(0.0172*R248-1.39)</f>
        <v>0.11428382376643738</v>
      </c>
      <c r="AE248">
        <f>1+0.033*COS(0.0172*R248)</f>
        <v>0.98523187625762421</v>
      </c>
      <c r="AF248">
        <f>47.70748439*PI()/180</f>
        <v>0.83265268044929852</v>
      </c>
      <c r="AG248">
        <f>ACOS(-TAN(AF248)*TAN(AD248))</f>
        <v>1.6973126257204512</v>
      </c>
      <c r="AL248" s="6">
        <f>24*AG248/PI()</f>
        <v>12.966513329073305</v>
      </c>
      <c r="AS248" s="6">
        <f>IF(O248=2015,$AQ$2,IF(O248=2016,$AQ$14,IF(O248=2017,$AQ$26,IF(O248=2018,$AQ$38,IF(O248=2019,$AQ$50,$AQ$62)))))</f>
        <v>48.779643626707525</v>
      </c>
      <c r="AT248" s="6">
        <f>IF(O248=2015,$AR$2,IF(O248=2016,$AR$14,IF(O248=2017,$AR$26,IF(O248=2018,$AR$38,IF(O248=2019,$AR$50,$AR$62)))))</f>
        <v>1.2614118463797839</v>
      </c>
      <c r="AU248" s="6">
        <f>IF(T248*0.1&lt;0,0,IF(T248*0.1&lt;=26,(16*AL248/360)*(T248/AS248)^AT248,(AL248/360)*(-415.85+30.5332*0.1*T248-0.43*0.01*T248*T248)))</f>
        <v>3.3440544228639353</v>
      </c>
    </row>
    <row r="249" spans="1:47">
      <c r="A249">
        <v>2015</v>
      </c>
      <c r="B249">
        <v>3</v>
      </c>
      <c r="C249">
        <v>18</v>
      </c>
      <c r="D249" t="s">
        <v>53</v>
      </c>
      <c r="E249">
        <v>0</v>
      </c>
      <c r="O249">
        <v>2015</v>
      </c>
      <c r="P249">
        <v>9</v>
      </c>
      <c r="Q249">
        <v>5</v>
      </c>
      <c r="R249">
        <f>R248+1</f>
        <v>248</v>
      </c>
      <c r="S249" t="s">
        <v>51</v>
      </c>
      <c r="T249">
        <v>258</v>
      </c>
      <c r="U249" t="s">
        <v>50</v>
      </c>
      <c r="V249">
        <v>323</v>
      </c>
      <c r="W249" t="s">
        <v>52</v>
      </c>
      <c r="X249">
        <v>195</v>
      </c>
      <c r="Y249">
        <f>0.0135*AB249*(AC249/AA249)*((0.1*(V249-X249))^0.5)*(17.8+0.5*0.1*(X249+V249))</f>
        <v>4.4639190294755933</v>
      </c>
      <c r="Z249">
        <f>IF(Y249&lt;0,0,Y249)</f>
        <v>4.4639190294755933</v>
      </c>
      <c r="AA249">
        <f>2.501-0.002361*(V249+X249)*0.1</f>
        <v>2.3787001999999999</v>
      </c>
      <c r="AB249">
        <v>0.17</v>
      </c>
      <c r="AC249">
        <f>37.6*AE249*(AG249*SIN(AF249)*SIN(AD249)+COS(AF249)*COS(AD249)*SIN(AG249))</f>
        <v>29.592857700304648</v>
      </c>
      <c r="AD249">
        <f>0.409*SIN(0.0172*R249-1.39)</f>
        <v>0.10751266086944213</v>
      </c>
      <c r="AE249">
        <f>1+0.033*COS(0.0172*R249)</f>
        <v>0.98574162586827729</v>
      </c>
      <c r="AF249">
        <f>47.70748439*PI()/180</f>
        <v>0.83265268044929852</v>
      </c>
      <c r="AG249">
        <f>ACOS(-TAN(AF249)*TAN(AD249))</f>
        <v>1.6897198136102263</v>
      </c>
      <c r="AL249" s="6">
        <f>24*AG249/PI()</f>
        <v>12.90850851726641</v>
      </c>
      <c r="AS249" s="6">
        <f>IF(O249=2015,$AQ$2,IF(O249=2016,$AQ$14,IF(O249=2017,$AQ$26,IF(O249=2018,$AQ$38,IF(O249=2019,$AQ$50,$AQ$62)))))</f>
        <v>48.779643626707525</v>
      </c>
      <c r="AT249" s="6">
        <f>IF(O249=2015,$AR$2,IF(O249=2016,$AR$14,IF(O249=2017,$AR$26,IF(O249=2018,$AR$38,IF(O249=2019,$AR$50,$AR$62)))))</f>
        <v>1.2614118463797839</v>
      </c>
      <c r="AU249" s="6">
        <f>IF(T249*0.1&lt;0,0,IF(T249*0.1&lt;=26,(16*AL249/360)*(T249/AS249)^AT249,(AL249/360)*(-415.85+30.5332*0.1*T249-0.43*0.01*T249*T249)))</f>
        <v>4.6900234574289135</v>
      </c>
    </row>
    <row r="250" spans="1:47">
      <c r="A250">
        <v>2015</v>
      </c>
      <c r="B250">
        <v>3</v>
      </c>
      <c r="C250">
        <v>29</v>
      </c>
      <c r="D250" t="s">
        <v>53</v>
      </c>
      <c r="E250">
        <v>119</v>
      </c>
      <c r="O250">
        <v>2015</v>
      </c>
      <c r="P250">
        <v>9</v>
      </c>
      <c r="Q250">
        <v>6</v>
      </c>
      <c r="R250">
        <f>R249+1</f>
        <v>249</v>
      </c>
      <c r="S250" t="s">
        <v>51</v>
      </c>
      <c r="T250">
        <v>223</v>
      </c>
      <c r="U250" t="s">
        <v>50</v>
      </c>
      <c r="V250">
        <v>330</v>
      </c>
      <c r="W250" t="s">
        <v>52</v>
      </c>
      <c r="X250">
        <v>124</v>
      </c>
      <c r="Y250">
        <f>0.0135*AB250*(AC250/AA250)*((0.1*(V250-X250))^0.5)*(17.8+0.5*0.1*(X250+V250))</f>
        <v>5.1658330764153053</v>
      </c>
      <c r="Z250">
        <f>IF(Y250&lt;0,0,Y250)</f>
        <v>5.1658330764153053</v>
      </c>
      <c r="AA250">
        <f>2.501-0.002361*(V250+X250)*0.1</f>
        <v>2.3938106000000001</v>
      </c>
      <c r="AB250">
        <v>0.17</v>
      </c>
      <c r="AC250">
        <f>37.6*AE250*(AG250*SIN(AF250)*SIN(AD250)+COS(AF250)*COS(AD250)*SIN(AG250))</f>
        <v>29.312903020270728</v>
      </c>
      <c r="AD250">
        <f>0.409*SIN(0.0172*R250-1.39)</f>
        <v>0.1007096922109849</v>
      </c>
      <c r="AE250">
        <f>1+0.033*COS(0.0172*R250)</f>
        <v>0.98625559357234172</v>
      </c>
      <c r="AF250">
        <f>47.70748439*PI()/180</f>
        <v>0.83265268044929852</v>
      </c>
      <c r="AG250">
        <f>ACOS(-TAN(AF250)*TAN(AD250))</f>
        <v>1.6821094184741026</v>
      </c>
      <c r="AL250" s="6">
        <f>24*AG250/PI()</f>
        <v>12.850369381036176</v>
      </c>
      <c r="AS250" s="6">
        <f>IF(O250=2015,$AQ$2,IF(O250=2016,$AQ$14,IF(O250=2017,$AQ$26,IF(O250=2018,$AQ$38,IF(O250=2019,$AQ$50,$AQ$62)))))</f>
        <v>48.779643626707525</v>
      </c>
      <c r="AT250" s="6">
        <f>IF(O250=2015,$AR$2,IF(O250=2016,$AR$14,IF(O250=2017,$AR$26,IF(O250=2018,$AR$38,IF(O250=2019,$AR$50,$AR$62)))))</f>
        <v>1.2614118463797839</v>
      </c>
      <c r="AU250" s="6">
        <f>IF(T250*0.1&lt;0,0,IF(T250*0.1&lt;=26,(16*AL250/360)*(T250/AS250)^AT250,(AL250/360)*(-415.85+30.5332*0.1*T250-0.43*0.01*T250*T250)))</f>
        <v>3.8846193386128767</v>
      </c>
    </row>
    <row r="251" spans="1:47">
      <c r="A251">
        <v>2015</v>
      </c>
      <c r="B251">
        <v>3</v>
      </c>
      <c r="C251">
        <v>30</v>
      </c>
      <c r="D251" t="s">
        <v>53</v>
      </c>
      <c r="E251">
        <v>41</v>
      </c>
      <c r="O251">
        <v>2015</v>
      </c>
      <c r="P251">
        <v>9</v>
      </c>
      <c r="Q251">
        <v>7</v>
      </c>
      <c r="R251">
        <f>R250+1</f>
        <v>250</v>
      </c>
      <c r="S251" t="s">
        <v>51</v>
      </c>
      <c r="T251">
        <v>164</v>
      </c>
      <c r="U251" t="s">
        <v>50</v>
      </c>
      <c r="V251">
        <v>224</v>
      </c>
      <c r="W251" t="s">
        <v>52</v>
      </c>
      <c r="X251">
        <v>124</v>
      </c>
      <c r="Y251">
        <f>0.0135*AB251*(AC251/AA251)*((0.1*(V251-X251))^0.5)*(17.8+0.5*0.1*(X251+V251))</f>
        <v>3.0661169875068253</v>
      </c>
      <c r="Z251">
        <f>IF(Y251&lt;0,0,Y251)</f>
        <v>3.0661169875068253</v>
      </c>
      <c r="AA251">
        <f>2.501-0.002361*(V251+X251)*0.1</f>
        <v>2.4188372</v>
      </c>
      <c r="AB251">
        <v>0.17</v>
      </c>
      <c r="AC251">
        <f>37.6*AE251*(AG251*SIN(AF251)*SIN(AD251)+COS(AF251)*COS(AD251)*SIN(AG251))</f>
        <v>29.031535532362724</v>
      </c>
      <c r="AD251">
        <f>0.409*SIN(0.0172*R251-1.39)</f>
        <v>9.3876930331697056E-2</v>
      </c>
      <c r="AE251">
        <f>1+0.033*COS(0.0172*R251)</f>
        <v>0.98677362732136076</v>
      </c>
      <c r="AF251">
        <f>47.70748439*PI()/180</f>
        <v>0.83265268044929852</v>
      </c>
      <c r="AG251">
        <f>ACOS(-TAN(AF251)*TAN(AD251))</f>
        <v>1.6744827153854378</v>
      </c>
      <c r="AL251" s="6">
        <f>24*AG251/PI()</f>
        <v>12.792105661225525</v>
      </c>
      <c r="AS251" s="6">
        <f>IF(O251=2015,$AQ$2,IF(O251=2016,$AQ$14,IF(O251=2017,$AQ$26,IF(O251=2018,$AQ$38,IF(O251=2019,$AQ$50,$AQ$62)))))</f>
        <v>48.779643626707525</v>
      </c>
      <c r="AT251" s="6">
        <f>IF(O251=2015,$AR$2,IF(O251=2016,$AR$14,IF(O251=2017,$AR$26,IF(O251=2018,$AR$38,IF(O251=2019,$AR$50,$AR$62)))))</f>
        <v>1.2614118463797839</v>
      </c>
      <c r="AU251" s="6">
        <f>IF(T251*0.1&lt;0,0,IF(T251*0.1&lt;=26,(16*AL251/360)*(T251/AS251)^AT251,(AL251/360)*(-415.85+30.5332*0.1*T251-0.43*0.01*T251*T251)))</f>
        <v>2.624373168750497</v>
      </c>
    </row>
    <row r="252" spans="1:47">
      <c r="A252">
        <v>2015</v>
      </c>
      <c r="B252">
        <v>3</v>
      </c>
      <c r="C252">
        <v>31</v>
      </c>
      <c r="D252" t="s">
        <v>53</v>
      </c>
      <c r="E252">
        <v>66</v>
      </c>
      <c r="O252">
        <v>2015</v>
      </c>
      <c r="P252">
        <v>9</v>
      </c>
      <c r="Q252">
        <v>8</v>
      </c>
      <c r="R252">
        <f>R251+1</f>
        <v>251</v>
      </c>
      <c r="S252" t="s">
        <v>51</v>
      </c>
      <c r="T252">
        <v>158</v>
      </c>
      <c r="U252" t="s">
        <v>50</v>
      </c>
      <c r="V252">
        <v>222</v>
      </c>
      <c r="W252" t="s">
        <v>52</v>
      </c>
      <c r="X252">
        <v>91</v>
      </c>
      <c r="Y252">
        <f>0.0135*AB252*(AC252/AA252)*((0.1*(V252-X252))^0.5)*(17.8+0.5*0.1*(X252+V252))</f>
        <v>3.2911452292173693</v>
      </c>
      <c r="Z252">
        <f>IF(Y252&lt;0,0,Y252)</f>
        <v>3.2911452292173693</v>
      </c>
      <c r="AA252">
        <f>2.501-0.002361*(V252+X252)*0.1</f>
        <v>2.4271007</v>
      </c>
      <c r="AB252">
        <v>0.17</v>
      </c>
      <c r="AC252">
        <f>37.6*AE252*(AG252*SIN(AF252)*SIN(AD252)+COS(AF252)*COS(AD252)*SIN(AG252))</f>
        <v>28.748843760903352</v>
      </c>
      <c r="AD252">
        <f>0.409*SIN(0.0172*R252-1.39)</f>
        <v>8.7016396586019076E-2</v>
      </c>
      <c r="AE252">
        <f>1+0.033*COS(0.0172*R252)</f>
        <v>0.98729557386400824</v>
      </c>
      <c r="AF252">
        <f>47.70748439*PI()/180</f>
        <v>0.83265268044929852</v>
      </c>
      <c r="AG252">
        <f>ACOS(-TAN(AF252)*TAN(AD252))</f>
        <v>1.6668409520106826</v>
      </c>
      <c r="AL252" s="6">
        <f>24*AG252/PI()</f>
        <v>12.733726889304041</v>
      </c>
      <c r="AS252" s="6">
        <f>IF(O252=2015,$AQ$2,IF(O252=2016,$AQ$14,IF(O252=2017,$AQ$26,IF(O252=2018,$AQ$38,IF(O252=2019,$AQ$50,$AQ$62)))))</f>
        <v>48.779643626707525</v>
      </c>
      <c r="AT252" s="6">
        <f>IF(O252=2015,$AR$2,IF(O252=2016,$AR$14,IF(O252=2017,$AR$26,IF(O252=2018,$AR$38,IF(O252=2019,$AR$50,$AR$62)))))</f>
        <v>1.2614118463797839</v>
      </c>
      <c r="AU252" s="6">
        <f>IF(T252*0.1&lt;0,0,IF(T252*0.1&lt;=26,(16*AL252/360)*(T252/AS252)^AT252,(AL252/360)*(-415.85+30.5332*0.1*T252-0.43*0.01*T252*T252)))</f>
        <v>2.4924181761807302</v>
      </c>
    </row>
    <row r="253" spans="1:47">
      <c r="A253">
        <v>2015</v>
      </c>
      <c r="B253">
        <v>3</v>
      </c>
      <c r="C253">
        <v>4</v>
      </c>
      <c r="D253" t="s">
        <v>54</v>
      </c>
      <c r="E253">
        <v>10</v>
      </c>
      <c r="O253">
        <v>2015</v>
      </c>
      <c r="P253">
        <v>9</v>
      </c>
      <c r="Q253">
        <v>9</v>
      </c>
      <c r="R253">
        <f>R252+1</f>
        <v>252</v>
      </c>
      <c r="S253" t="s">
        <v>51</v>
      </c>
      <c r="T253">
        <v>147</v>
      </c>
      <c r="U253" t="s">
        <v>50</v>
      </c>
      <c r="V253">
        <v>216</v>
      </c>
      <c r="W253" t="s">
        <v>52</v>
      </c>
      <c r="X253">
        <v>75</v>
      </c>
      <c r="Y253">
        <f>0.0135*AB253*(AC253/AA253)*((0.1*(V253-X253))^0.5)*(17.8+0.5*0.1*(X253+V253))</f>
        <v>3.2625729376752521</v>
      </c>
      <c r="Z253">
        <f>IF(Y253&lt;0,0,Y253)</f>
        <v>3.2625729376752521</v>
      </c>
      <c r="AA253">
        <f>2.501-0.002361*(V253+X253)*0.1</f>
        <v>2.4322949</v>
      </c>
      <c r="AB253">
        <v>0.17</v>
      </c>
      <c r="AC253">
        <f>37.6*AE253*(AG253*SIN(AF253)*SIN(AD253)+COS(AF253)*COS(AD253)*SIN(AG253))</f>
        <v>28.464917371305955</v>
      </c>
      <c r="AD253">
        <f>0.409*SIN(0.0172*R253-1.39)</f>
        <v>8.0130120544217892E-2</v>
      </c>
      <c r="AE253">
        <f>1+0.033*COS(0.0172*R253)</f>
        <v>0.98782127879142567</v>
      </c>
      <c r="AF253">
        <f>47.70748439*PI()/180</f>
        <v>0.83265268044929852</v>
      </c>
      <c r="AG253">
        <f>ACOS(-TAN(AF253)*TAN(AD253))</f>
        <v>1.6591853504041705</v>
      </c>
      <c r="AL253" s="6">
        <f>24*AG253/PI()</f>
        <v>12.675242401079144</v>
      </c>
      <c r="AS253" s="6">
        <f>IF(O253=2015,$AQ$2,IF(O253=2016,$AQ$14,IF(O253=2017,$AQ$26,IF(O253=2018,$AQ$38,IF(O253=2019,$AQ$50,$AQ$62)))))</f>
        <v>48.779643626707525</v>
      </c>
      <c r="AT253" s="6">
        <f>IF(O253=2015,$AR$2,IF(O253=2016,$AR$14,IF(O253=2017,$AR$26,IF(O253=2018,$AR$38,IF(O253=2019,$AR$50,$AR$62)))))</f>
        <v>1.2614118463797839</v>
      </c>
      <c r="AU253" s="6">
        <f>IF(T253*0.1&lt;0,0,IF(T253*0.1&lt;=26,(16*AL253/360)*(T253/AS253)^AT253,(AL253/360)*(-415.85+30.5332*0.1*T253-0.43*0.01*T253*T253)))</f>
        <v>2.2651101053297742</v>
      </c>
    </row>
    <row r="254" spans="1:47">
      <c r="A254">
        <v>2015</v>
      </c>
      <c r="B254">
        <v>3</v>
      </c>
      <c r="C254">
        <v>18</v>
      </c>
      <c r="D254" t="s">
        <v>54</v>
      </c>
      <c r="E254">
        <v>10</v>
      </c>
      <c r="O254">
        <v>2015</v>
      </c>
      <c r="P254">
        <v>9</v>
      </c>
      <c r="Q254">
        <v>10</v>
      </c>
      <c r="R254">
        <f>R253+1</f>
        <v>253</v>
      </c>
      <c r="S254" t="s">
        <v>51</v>
      </c>
      <c r="T254">
        <v>159</v>
      </c>
      <c r="U254" t="s">
        <v>50</v>
      </c>
      <c r="V254">
        <v>220</v>
      </c>
      <c r="W254" t="s">
        <v>52</v>
      </c>
      <c r="X254">
        <v>78</v>
      </c>
      <c r="Y254">
        <f>0.0135*AB254*(AC254/AA254)*((0.1*(V254-X254))^0.5)*(17.8+0.5*0.1*(X254+V254))</f>
        <v>3.2786285313209178</v>
      </c>
      <c r="Z254">
        <f>IF(Y254&lt;0,0,Y254)</f>
        <v>3.2786285313209178</v>
      </c>
      <c r="AA254">
        <f>2.501-0.002361*(V254+X254)*0.1</f>
        <v>2.4306421999999999</v>
      </c>
      <c r="AB254">
        <v>0.17</v>
      </c>
      <c r="AC254">
        <f>37.6*AE254*(AG254*SIN(AF254)*SIN(AD254)+COS(AF254)*COS(AD254)*SIN(AG254))</f>
        <v>28.179847133060694</v>
      </c>
      <c r="AD254">
        <f>0.409*SIN(0.0172*R254-1.39)</f>
        <v>7.322013939197318E-2</v>
      </c>
      <c r="AE254">
        <f>1+0.033*COS(0.0172*R254)</f>
        <v>0.98835058658290165</v>
      </c>
      <c r="AF254">
        <f>47.70748439*PI()/180</f>
        <v>0.83265268044929852</v>
      </c>
      <c r="AG254">
        <f>ACOS(-TAN(AF254)*TAN(AD254))</f>
        <v>1.6515171088264609</v>
      </c>
      <c r="AL254" s="6">
        <f>24*AG254/PI()</f>
        <v>12.616661350587211</v>
      </c>
      <c r="AS254" s="6">
        <f>IF(O254=2015,$AQ$2,IF(O254=2016,$AQ$14,IF(O254=2017,$AQ$26,IF(O254=2018,$AQ$38,IF(O254=2019,$AQ$50,$AQ$62)))))</f>
        <v>48.779643626707525</v>
      </c>
      <c r="AT254" s="6">
        <f>IF(O254=2015,$AR$2,IF(O254=2016,$AR$14,IF(O254=2017,$AR$26,IF(O254=2018,$AR$38,IF(O254=2019,$AR$50,$AR$62)))))</f>
        <v>1.2614118463797839</v>
      </c>
      <c r="AU254" s="6">
        <f>IF(T254*0.1&lt;0,0,IF(T254*0.1&lt;=26,(16*AL254/360)*(T254/AS254)^AT254,(AL254/360)*(-415.85+30.5332*0.1*T254-0.43*0.01*T254*T254)))</f>
        <v>2.4892363854233506</v>
      </c>
    </row>
    <row r="255" spans="1:47">
      <c r="A255">
        <v>2015</v>
      </c>
      <c r="B255">
        <v>3</v>
      </c>
      <c r="C255">
        <v>1</v>
      </c>
      <c r="D255" t="s">
        <v>51</v>
      </c>
      <c r="E255">
        <v>16</v>
      </c>
      <c r="O255">
        <v>2015</v>
      </c>
      <c r="P255">
        <v>9</v>
      </c>
      <c r="Q255">
        <v>11</v>
      </c>
      <c r="R255">
        <f>R254+1</f>
        <v>254</v>
      </c>
      <c r="S255" t="s">
        <v>51</v>
      </c>
      <c r="T255">
        <v>177</v>
      </c>
      <c r="U255" t="s">
        <v>50</v>
      </c>
      <c r="V255">
        <v>237</v>
      </c>
      <c r="W255" t="s">
        <v>52</v>
      </c>
      <c r="X255">
        <v>120</v>
      </c>
      <c r="Y255">
        <f>0.0135*AB255*(AC255/AA255)*((0.1*(V255-X255))^0.5)*(17.8+0.5*0.1*(X255+V255))</f>
        <v>3.2301055617099852</v>
      </c>
      <c r="Z255">
        <f>IF(Y255&lt;0,0,Y255)</f>
        <v>3.2301055617099852</v>
      </c>
      <c r="AA255">
        <f>2.501-0.002361*(V255+X255)*0.1</f>
        <v>2.4167122999999999</v>
      </c>
      <c r="AB255">
        <v>0.17</v>
      </c>
      <c r="AC255">
        <f>37.6*AE255*(AG255*SIN(AF255)*SIN(AD255)+COS(AF255)*COS(AD255)*SIN(AG255))</f>
        <v>27.893724879885625</v>
      </c>
      <c r="AD255">
        <f>0.409*SIN(0.0172*R255-1.39)</f>
        <v>6.6288497327712692E-2</v>
      </c>
      <c r="AE255">
        <f>1+0.033*COS(0.0172*R255)</f>
        <v>0.98888334065187933</v>
      </c>
      <c r="AF255">
        <f>47.70748439*PI()/180</f>
        <v>0.83265268044929852</v>
      </c>
      <c r="AG255">
        <f>ACOS(-TAN(AF255)*TAN(AD255))</f>
        <v>1.6438374035837175</v>
      </c>
      <c r="AL255" s="6">
        <f>24*AG255/PI()</f>
        <v>12.557992724145388</v>
      </c>
      <c r="AS255" s="6">
        <f>IF(O255=2015,$AQ$2,IF(O255=2016,$AQ$14,IF(O255=2017,$AQ$26,IF(O255=2018,$AQ$38,IF(O255=2019,$AQ$50,$AQ$62)))))</f>
        <v>48.779643626707525</v>
      </c>
      <c r="AT255" s="6">
        <f>IF(O255=2015,$AR$2,IF(O255=2016,$AR$14,IF(O255=2017,$AR$26,IF(O255=2018,$AR$38,IF(O255=2019,$AR$50,$AR$62)))))</f>
        <v>1.2614118463797839</v>
      </c>
      <c r="AU255" s="6">
        <f>IF(T255*0.1&lt;0,0,IF(T255*0.1&lt;=26,(16*AL255/360)*(T255/AS255)^AT255,(AL255/360)*(-415.85+30.5332*0.1*T255-0.43*0.01*T255*T255)))</f>
        <v>2.8365707404895719</v>
      </c>
    </row>
    <row r="256" spans="1:47">
      <c r="A256">
        <v>2015</v>
      </c>
      <c r="B256">
        <v>3</v>
      </c>
      <c r="C256">
        <v>2</v>
      </c>
      <c r="D256" t="s">
        <v>51</v>
      </c>
      <c r="E256">
        <v>19</v>
      </c>
      <c r="O256">
        <v>2015</v>
      </c>
      <c r="P256">
        <v>9</v>
      </c>
      <c r="Q256">
        <v>12</v>
      </c>
      <c r="R256">
        <f>R255+1</f>
        <v>255</v>
      </c>
      <c r="S256" t="s">
        <v>51</v>
      </c>
      <c r="T256">
        <v>177</v>
      </c>
      <c r="U256" t="s">
        <v>50</v>
      </c>
      <c r="V256">
        <v>239</v>
      </c>
      <c r="W256" t="s">
        <v>52</v>
      </c>
      <c r="X256">
        <v>133</v>
      </c>
      <c r="Y256">
        <f>0.0135*AB256*(AC256/AA256)*((0.1*(V256-X256))^0.5)*(17.8+0.5*0.1*(X256+V256))</f>
        <v>3.111448027172675</v>
      </c>
      <c r="Z256">
        <f>IF(Y256&lt;0,0,Y256)</f>
        <v>3.111448027172675</v>
      </c>
      <c r="AA256">
        <f>2.501-0.002361*(V256+X256)*0.1</f>
        <v>2.4131708000000001</v>
      </c>
      <c r="AB256">
        <v>0.17</v>
      </c>
      <c r="AC256">
        <f>37.6*AE256*(AG256*SIN(AF256)*SIN(AD256)+COS(AF256)*COS(AD256)*SIN(AG256))</f>
        <v>27.606643467076427</v>
      </c>
      <c r="AD256">
        <f>0.409*SIN(0.0172*R256-1.39)</f>
        <v>5.9337244957869316E-2</v>
      </c>
      <c r="AE256">
        <f>1+0.033*COS(0.0172*R256)</f>
        <v>0.98941938339228064</v>
      </c>
      <c r="AF256">
        <f>47.70748439*PI()/180</f>
        <v>0.83265268044929852</v>
      </c>
      <c r="AG256">
        <f>ACOS(-TAN(AF256)*TAN(AD256))</f>
        <v>1.6361473908857738</v>
      </c>
      <c r="AL256" s="6">
        <f>24*AG256/PI()</f>
        <v>12.499245354546161</v>
      </c>
      <c r="AS256" s="6">
        <f>IF(O256=2015,$AQ$2,IF(O256=2016,$AQ$14,IF(O256=2017,$AQ$26,IF(O256=2018,$AQ$38,IF(O256=2019,$AQ$50,$AQ$62)))))</f>
        <v>48.779643626707525</v>
      </c>
      <c r="AT256" s="6">
        <f>IF(O256=2015,$AR$2,IF(O256=2016,$AR$14,IF(O256=2017,$AR$26,IF(O256=2018,$AR$38,IF(O256=2019,$AR$50,$AR$62)))))</f>
        <v>1.2614118463797839</v>
      </c>
      <c r="AU256" s="6">
        <f>IF(T256*0.1&lt;0,0,IF(T256*0.1&lt;=26,(16*AL256/360)*(T256/AS256)^AT256,(AL256/360)*(-415.85+30.5332*0.1*T256-0.43*0.01*T256*T256)))</f>
        <v>2.8233010186999192</v>
      </c>
    </row>
    <row r="257" spans="1:47">
      <c r="A257">
        <v>2015</v>
      </c>
      <c r="B257">
        <v>3</v>
      </c>
      <c r="C257">
        <v>3</v>
      </c>
      <c r="D257" t="s">
        <v>51</v>
      </c>
      <c r="E257">
        <v>45</v>
      </c>
      <c r="O257">
        <v>2015</v>
      </c>
      <c r="P257">
        <v>9</v>
      </c>
      <c r="Q257">
        <v>13</v>
      </c>
      <c r="R257">
        <f>R256+1</f>
        <v>256</v>
      </c>
      <c r="S257" t="s">
        <v>51</v>
      </c>
      <c r="T257">
        <v>177</v>
      </c>
      <c r="U257" t="s">
        <v>50</v>
      </c>
      <c r="V257">
        <v>235</v>
      </c>
      <c r="W257" t="s">
        <v>52</v>
      </c>
      <c r="X257">
        <v>146</v>
      </c>
      <c r="Y257">
        <f>0.0135*AB257*(AC257/AA257)*((0.1*(V257-X257))^0.5)*(17.8+0.5*0.1*(X257+V257))</f>
        <v>2.8587072561762428</v>
      </c>
      <c r="Z257">
        <f>IF(Y257&lt;0,0,Y257)</f>
        <v>2.8587072561762428</v>
      </c>
      <c r="AA257">
        <f>2.501-0.002361*(V257+X257)*0.1</f>
        <v>2.4110459</v>
      </c>
      <c r="AB257">
        <v>0.17</v>
      </c>
      <c r="AC257">
        <f>37.6*AE257*(AG257*SIN(AF257)*SIN(AD257)+COS(AF257)*COS(AD257)*SIN(AG257))</f>
        <v>27.318696726097926</v>
      </c>
      <c r="AD257">
        <f>0.409*SIN(0.0172*R257-1.39)</f>
        <v>5.2368438690246107E-2</v>
      </c>
      <c r="AE257">
        <f>1+0.033*COS(0.0172*R257)</f>
        <v>0.98995855622513085</v>
      </c>
      <c r="AF257">
        <f>47.70748439*PI()/180</f>
        <v>0.83265268044929852</v>
      </c>
      <c r="AG257">
        <f>ACOS(-TAN(AF257)*TAN(AD257))</f>
        <v>1.6284482087207137</v>
      </c>
      <c r="AL257" s="6">
        <f>24*AG257/PI()</f>
        <v>12.440427935378116</v>
      </c>
      <c r="AS257" s="6">
        <f>IF(O257=2015,$AQ$2,IF(O257=2016,$AQ$14,IF(O257=2017,$AQ$26,IF(O257=2018,$AQ$38,IF(O257=2019,$AQ$50,$AQ$62)))))</f>
        <v>48.779643626707525</v>
      </c>
      <c r="AT257" s="6">
        <f>IF(O257=2015,$AR$2,IF(O257=2016,$AR$14,IF(O257=2017,$AR$26,IF(O257=2018,$AR$38,IF(O257=2019,$AR$50,$AR$62)))))</f>
        <v>1.2614118463797839</v>
      </c>
      <c r="AU257" s="6">
        <f>IF(T257*0.1&lt;0,0,IF(T257*0.1&lt;=26,(16*AL257/360)*(T257/AS257)^AT257,(AL257/360)*(-415.85+30.5332*0.1*T257-0.43*0.01*T257*T257)))</f>
        <v>2.8100154742735075</v>
      </c>
    </row>
    <row r="258" spans="1:47">
      <c r="A258">
        <v>2015</v>
      </c>
      <c r="B258">
        <v>3</v>
      </c>
      <c r="C258">
        <v>4</v>
      </c>
      <c r="D258" t="s">
        <v>51</v>
      </c>
      <c r="E258">
        <v>32</v>
      </c>
      <c r="O258">
        <v>2015</v>
      </c>
      <c r="P258">
        <v>9</v>
      </c>
      <c r="Q258">
        <v>14</v>
      </c>
      <c r="R258">
        <f>R257+1</f>
        <v>257</v>
      </c>
      <c r="S258" t="s">
        <v>51</v>
      </c>
      <c r="T258">
        <v>140</v>
      </c>
      <c r="U258" t="s">
        <v>50</v>
      </c>
      <c r="V258">
        <v>180</v>
      </c>
      <c r="W258" t="s">
        <v>52</v>
      </c>
      <c r="X258">
        <v>106</v>
      </c>
      <c r="Y258">
        <f>0.0135*AB258*(AC258/AA258)*((0.1*(V258-X258))^0.5)*(17.8+0.5*0.1*(X258+V258))</f>
        <v>2.2259855296125997</v>
      </c>
      <c r="Z258">
        <f>IF(Y258&lt;0,0,Y258)</f>
        <v>2.2259855296125997</v>
      </c>
      <c r="AA258">
        <f>2.501-0.002361*(V258+X258)*0.1</f>
        <v>2.4334753999999998</v>
      </c>
      <c r="AB258">
        <v>0.17</v>
      </c>
      <c r="AC258">
        <f>37.6*AE258*(AG258*SIN(AF258)*SIN(AD258)+COS(AF258)*COS(AD258)*SIN(AG258))</f>
        <v>27.029979416468738</v>
      </c>
      <c r="AD258">
        <f>0.409*SIN(0.0172*R258-1.39)</f>
        <v>4.5384140125663178E-2</v>
      </c>
      <c r="AE258">
        <f>1+0.033*COS(0.0172*R258)</f>
        <v>0.99050069964547138</v>
      </c>
      <c r="AF258">
        <f>47.70748439*PI()/180</f>
        <v>0.83265268044929852</v>
      </c>
      <c r="AG258">
        <f>ACOS(-TAN(AF258)*TAN(AD258))</f>
        <v>1.6207409787439329</v>
      </c>
      <c r="AL258" s="6">
        <f>24*AG258/PI()</f>
        <v>12.381549035457283</v>
      </c>
      <c r="AS258" s="6">
        <f>IF(O258=2015,$AQ$2,IF(O258=2016,$AQ$14,IF(O258=2017,$AQ$26,IF(O258=2018,$AQ$38,IF(O258=2019,$AQ$50,$AQ$62)))))</f>
        <v>48.779643626707525</v>
      </c>
      <c r="AT258" s="6">
        <f>IF(O258=2015,$AR$2,IF(O258=2016,$AR$14,IF(O258=2017,$AR$26,IF(O258=2018,$AR$38,IF(O258=2019,$AR$50,$AR$62)))))</f>
        <v>1.2614118463797839</v>
      </c>
      <c r="AU258" s="6">
        <f>IF(T258*0.1&lt;0,0,IF(T258*0.1&lt;=26,(16*AL258/360)*(T258/AS258)^AT258,(AL258/360)*(-415.85+30.5332*0.1*T258-0.43*0.01*T258*T258)))</f>
        <v>2.0805568789086872</v>
      </c>
    </row>
    <row r="259" spans="1:47">
      <c r="A259">
        <v>2015</v>
      </c>
      <c r="B259">
        <v>3</v>
      </c>
      <c r="C259">
        <v>5</v>
      </c>
      <c r="D259" t="s">
        <v>51</v>
      </c>
      <c r="E259">
        <v>22</v>
      </c>
      <c r="O259">
        <v>2015</v>
      </c>
      <c r="P259">
        <v>9</v>
      </c>
      <c r="Q259">
        <v>15</v>
      </c>
      <c r="R259">
        <f>R258+1</f>
        <v>258</v>
      </c>
      <c r="S259" t="s">
        <v>51</v>
      </c>
      <c r="T259">
        <v>156</v>
      </c>
      <c r="U259" t="s">
        <v>50</v>
      </c>
      <c r="V259">
        <v>221</v>
      </c>
      <c r="W259" t="s">
        <v>52</v>
      </c>
      <c r="X259">
        <v>110</v>
      </c>
      <c r="Y259">
        <f>0.0135*AB259*(AC259/AA259)*((0.1*(V259-X259))^0.5)*(17.8+0.5*0.1*(X259+V259))</f>
        <v>2.8987794318101288</v>
      </c>
      <c r="Z259">
        <f>IF(Y259&lt;0,0,Y259)</f>
        <v>2.8987794318101288</v>
      </c>
      <c r="AA259">
        <f>2.501-0.002361*(V259+X259)*0.1</f>
        <v>2.4228508999999998</v>
      </c>
      <c r="AB259">
        <v>0.17</v>
      </c>
      <c r="AC259">
        <f>37.6*AE259*(AG259*SIN(AF259)*SIN(AD259)+COS(AF259)*COS(AD259)*SIN(AG259))</f>
        <v>26.740587174999298</v>
      </c>
      <c r="AD259">
        <f>0.409*SIN(0.0172*R259-1.39)</f>
        <v>3.8386415448068818E-2</v>
      </c>
      <c r="AE259">
        <f>1+0.033*COS(0.0172*R259)</f>
        <v>0.99104565326954697</v>
      </c>
      <c r="AF259">
        <f>47.70748439*PI()/180</f>
        <v>0.83265268044929852</v>
      </c>
      <c r="AG259">
        <f>ACOS(-TAN(AF259)*TAN(AD259))</f>
        <v>1.6130268081797878</v>
      </c>
      <c r="AL259" s="6">
        <f>24*AG259/PI()</f>
        <v>12.322617113354674</v>
      </c>
      <c r="AS259" s="6">
        <f>IF(O259=2015,$AQ$2,IF(O259=2016,$AQ$14,IF(O259=2017,$AQ$26,IF(O259=2018,$AQ$38,IF(O259=2019,$AQ$50,$AQ$62)))))</f>
        <v>48.779643626707525</v>
      </c>
      <c r="AT259" s="6">
        <f>IF(O259=2015,$AR$2,IF(O259=2016,$AR$14,IF(O259=2017,$AR$26,IF(O259=2018,$AR$38,IF(O259=2019,$AR$50,$AR$62)))))</f>
        <v>1.2614118463797839</v>
      </c>
      <c r="AU259" s="6">
        <f>IF(T259*0.1&lt;0,0,IF(T259*0.1&lt;=26,(16*AL259/360)*(T259/AS259)^AT259,(AL259/360)*(-415.85+30.5332*0.1*T259-0.43*0.01*T259*T259)))</f>
        <v>2.373501915038005</v>
      </c>
    </row>
    <row r="260" spans="1:47">
      <c r="A260">
        <v>2015</v>
      </c>
      <c r="B260">
        <v>3</v>
      </c>
      <c r="C260">
        <v>6</v>
      </c>
      <c r="D260" t="s">
        <v>51</v>
      </c>
      <c r="E260">
        <v>24</v>
      </c>
      <c r="O260">
        <v>2015</v>
      </c>
      <c r="P260">
        <v>9</v>
      </c>
      <c r="Q260">
        <v>16</v>
      </c>
      <c r="R260">
        <f>R259+1</f>
        <v>259</v>
      </c>
      <c r="S260" t="s">
        <v>51</v>
      </c>
      <c r="T260">
        <v>174</v>
      </c>
      <c r="U260" t="s">
        <v>50</v>
      </c>
      <c r="V260">
        <v>244</v>
      </c>
      <c r="W260" t="s">
        <v>52</v>
      </c>
      <c r="X260">
        <v>110</v>
      </c>
      <c r="Y260">
        <f>0.0135*AB260*(AC260/AA260)*((0.1*(V260-X260))^0.5)*(17.8+0.5*0.1*(X260+V260))</f>
        <v>3.2632250166082466</v>
      </c>
      <c r="Z260">
        <f>IF(Y260&lt;0,0,Y260)</f>
        <v>3.2632250166082466</v>
      </c>
      <c r="AA260">
        <f>2.501-0.002361*(V260+X260)*0.1</f>
        <v>2.4174205999999998</v>
      </c>
      <c r="AB260">
        <v>0.17</v>
      </c>
      <c r="AC260">
        <f>37.6*AE260*(AG260*SIN(AF260)*SIN(AD260)+COS(AF260)*COS(AD260)*SIN(AG260))</f>
        <v>26.450616462451958</v>
      </c>
      <c r="AD260">
        <f>0.409*SIN(0.0172*R260-1.39)</f>
        <v>3.137733481329464E-2</v>
      </c>
      <c r="AE260">
        <f>1+0.033*COS(0.0172*R260)</f>
        <v>0.99159325588225189</v>
      </c>
      <c r="AF260">
        <f>47.70748439*PI()/180</f>
        <v>0.83265268044929852</v>
      </c>
      <c r="AG260">
        <f>ACOS(-TAN(AF260)*TAN(AD260))</f>
        <v>1.6053067917340618</v>
      </c>
      <c r="AL260" s="6">
        <f>24*AG260/PI()</f>
        <v>12.263640532006448</v>
      </c>
      <c r="AS260" s="6">
        <f>IF(O260=2015,$AQ$2,IF(O260=2016,$AQ$14,IF(O260=2017,$AQ$26,IF(O260=2018,$AQ$38,IF(O260=2019,$AQ$50,$AQ$62)))))</f>
        <v>48.779643626707525</v>
      </c>
      <c r="AT260" s="6">
        <f>IF(O260=2015,$AR$2,IF(O260=2016,$AR$14,IF(O260=2017,$AR$26,IF(O260=2018,$AR$38,IF(O260=2019,$AR$50,$AR$62)))))</f>
        <v>1.2614118463797839</v>
      </c>
      <c r="AU260" s="6">
        <f>IF(T260*0.1&lt;0,0,IF(T260*0.1&lt;=26,(16*AL260/360)*(T260/AS260)^AT260,(AL260/360)*(-415.85+30.5332*0.1*T260-0.43*0.01*T260*T260)))</f>
        <v>2.7109908980196789</v>
      </c>
    </row>
    <row r="261" spans="1:47">
      <c r="A261">
        <v>2015</v>
      </c>
      <c r="B261">
        <v>3</v>
      </c>
      <c r="C261">
        <v>7</v>
      </c>
      <c r="D261" t="s">
        <v>51</v>
      </c>
      <c r="E261">
        <v>2</v>
      </c>
      <c r="O261">
        <v>2015</v>
      </c>
      <c r="P261">
        <v>9</v>
      </c>
      <c r="Q261">
        <v>17</v>
      </c>
      <c r="R261">
        <f>R260+1</f>
        <v>260</v>
      </c>
      <c r="S261" t="s">
        <v>51</v>
      </c>
      <c r="T261">
        <v>197</v>
      </c>
      <c r="U261" t="s">
        <v>50</v>
      </c>
      <c r="V261">
        <v>267</v>
      </c>
      <c r="W261" t="s">
        <v>52</v>
      </c>
      <c r="X261">
        <v>115</v>
      </c>
      <c r="Y261">
        <f>0.0135*AB261*(AC261/AA261)*((0.1*(V261-X261))^0.5)*(17.8+0.5*0.1*(X261+V261))</f>
        <v>3.5826829135542697</v>
      </c>
      <c r="Z261">
        <f>IF(Y261&lt;0,0,Y261)</f>
        <v>3.5826829135542697</v>
      </c>
      <c r="AA261">
        <f>2.501-0.002361*(V261+X261)*0.1</f>
        <v>2.4108098</v>
      </c>
      <c r="AB261">
        <v>0.17</v>
      </c>
      <c r="AC261">
        <f>37.6*AE261*(AG261*SIN(AF261)*SIN(AD261)+COS(AF261)*COS(AD261)*SIN(AG261))</f>
        <v>26.160164507699903</v>
      </c>
      <c r="AD261">
        <f>0.409*SIN(0.0172*R261-1.39)</f>
        <v>2.4358971736635447E-2</v>
      </c>
      <c r="AE261">
        <f>1+0.033*COS(0.0172*R261)</f>
        <v>0.99214334548482319</v>
      </c>
      <c r="AF261">
        <f>47.70748439*PI()/180</f>
        <v>0.83265268044929852</v>
      </c>
      <c r="AG261">
        <f>ACOS(-TAN(AF261)*TAN(AD261))</f>
        <v>1.5975820135155812</v>
      </c>
      <c r="AL261" s="6">
        <f>24*AG261/PI()</f>
        <v>12.20462757339398</v>
      </c>
      <c r="AS261" s="6">
        <f>IF(O261=2015,$AQ$2,IF(O261=2016,$AQ$14,IF(O261=2017,$AQ$26,IF(O261=2018,$AQ$38,IF(O261=2019,$AQ$50,$AQ$62)))))</f>
        <v>48.779643626707525</v>
      </c>
      <c r="AT261" s="6">
        <f>IF(O261=2015,$AR$2,IF(O261=2016,$AR$14,IF(O261=2017,$AR$26,IF(O261=2018,$AR$38,IF(O261=2019,$AR$50,$AR$62)))))</f>
        <v>1.2614118463797839</v>
      </c>
      <c r="AU261" s="6">
        <f>IF(T261*0.1&lt;0,0,IF(T261*0.1&lt;=26,(16*AL261/360)*(T261/AS261)^AT261,(AL261/360)*(-415.85+30.5332*0.1*T261-0.43*0.01*T261*T261)))</f>
        <v>3.1553293222195045</v>
      </c>
    </row>
    <row r="262" spans="1:47">
      <c r="A262">
        <v>2015</v>
      </c>
      <c r="B262">
        <v>3</v>
      </c>
      <c r="C262">
        <v>8</v>
      </c>
      <c r="D262" t="s">
        <v>51</v>
      </c>
      <c r="E262">
        <v>17</v>
      </c>
      <c r="O262">
        <v>2015</v>
      </c>
      <c r="P262">
        <v>9</v>
      </c>
      <c r="Q262">
        <v>18</v>
      </c>
      <c r="R262">
        <f>R261+1</f>
        <v>261</v>
      </c>
      <c r="S262" t="s">
        <v>51</v>
      </c>
      <c r="T262">
        <v>211</v>
      </c>
      <c r="U262" t="s">
        <v>50</v>
      </c>
      <c r="V262">
        <v>292</v>
      </c>
      <c r="W262" t="s">
        <v>52</v>
      </c>
      <c r="X262">
        <v>138</v>
      </c>
      <c r="Y262">
        <f>0.0135*AB262*(AC262/AA262)*((0.1*(V262-X262))^0.5)*(17.8+0.5*0.1*(X262+V262))</f>
        <v>3.8159631975866666</v>
      </c>
      <c r="Z262">
        <f>IF(Y262&lt;0,0,Y262)</f>
        <v>3.8159631975866666</v>
      </c>
      <c r="AA262">
        <f>2.501-0.002361*(V262+X262)*0.1</f>
        <v>2.3994770000000001</v>
      </c>
      <c r="AB262">
        <v>0.17</v>
      </c>
      <c r="AC262">
        <f>37.6*AE262*(AG262*SIN(AF262)*SIN(AD262)+COS(AF262)*COS(AD262)*SIN(AG262))</f>
        <v>25.869329249469644</v>
      </c>
      <c r="AD262">
        <f>0.409*SIN(0.0172*R262-1.39)</f>
        <v>1.733340247943705E-2</v>
      </c>
      <c r="AE262">
        <f>1+0.033*COS(0.0172*R262)</f>
        <v>0.99269575934276477</v>
      </c>
      <c r="AF262">
        <f>47.70748439*PI()/180</f>
        <v>0.83265268044929852</v>
      </c>
      <c r="AG262">
        <f>ACOS(-TAN(AF262)*TAN(AD262))</f>
        <v>1.5898535489654118</v>
      </c>
      <c r="AL262" s="6">
        <f>24*AG262/PI()</f>
        <v>12.145586453281823</v>
      </c>
      <c r="AS262" s="6">
        <f>IF(O262=2015,$AQ$2,IF(O262=2016,$AQ$14,IF(O262=2017,$AQ$26,IF(O262=2018,$AQ$38,IF(O262=2019,$AQ$50,$AQ$62)))))</f>
        <v>48.779643626707525</v>
      </c>
      <c r="AT262" s="6">
        <f>IF(O262=2015,$AR$2,IF(O262=2016,$AR$14,IF(O262=2017,$AR$26,IF(O262=2018,$AR$38,IF(O262=2019,$AR$50,$AR$62)))))</f>
        <v>1.2614118463797839</v>
      </c>
      <c r="AU262" s="6">
        <f>IF(T262*0.1&lt;0,0,IF(T262*0.1&lt;=26,(16*AL262/360)*(T262/AS262)^AT262,(AL262/360)*(-415.85+30.5332*0.1*T262-0.43*0.01*T262*T262)))</f>
        <v>3.4241217341521692</v>
      </c>
    </row>
    <row r="263" spans="1:47">
      <c r="A263">
        <v>2015</v>
      </c>
      <c r="B263">
        <v>3</v>
      </c>
      <c r="C263">
        <v>9</v>
      </c>
      <c r="D263" t="s">
        <v>51</v>
      </c>
      <c r="E263">
        <v>42</v>
      </c>
      <c r="O263">
        <v>2015</v>
      </c>
      <c r="P263">
        <v>9</v>
      </c>
      <c r="Q263">
        <v>19</v>
      </c>
      <c r="R263">
        <f>R262+1</f>
        <v>262</v>
      </c>
      <c r="S263" t="s">
        <v>51</v>
      </c>
      <c r="T263">
        <v>215</v>
      </c>
      <c r="U263" t="s">
        <v>50</v>
      </c>
      <c r="V263">
        <v>293</v>
      </c>
      <c r="W263" t="s">
        <v>52</v>
      </c>
      <c r="X263">
        <v>138</v>
      </c>
      <c r="Y263">
        <f>0.0135*AB263*(AC263/AA263)*((0.1*(V263-X263))^0.5)*(17.8+0.5*0.1*(X263+V263))</f>
        <v>3.7904393829185845</v>
      </c>
      <c r="Z263">
        <f>IF(Y263&lt;0,0,Y263)</f>
        <v>3.7904393829185845</v>
      </c>
      <c r="AA263">
        <f>2.501-0.002361*(V263+X263)*0.1</f>
        <v>2.3992408999999997</v>
      </c>
      <c r="AB263">
        <v>0.17</v>
      </c>
      <c r="AC263">
        <f>37.6*AE263*(AG263*SIN(AF263)*SIN(AD263)+COS(AF263)*COS(AD263)*SIN(AG263))</f>
        <v>25.578209275759477</v>
      </c>
      <c r="AD263">
        <f>0.409*SIN(0.0172*R263-1.39)</f>
        <v>1.0302705434868062E-2</v>
      </c>
      <c r="AE263">
        <f>1+0.033*COS(0.0172*R263)</f>
        <v>0.99325033403398977</v>
      </c>
      <c r="AF263">
        <f>47.70748439*PI()/180</f>
        <v>0.83265268044929852</v>
      </c>
      <c r="AG263">
        <f>ACOS(-TAN(AF263)*TAN(AD263))</f>
        <v>1.5821224667921387</v>
      </c>
      <c r="AL263" s="6">
        <f>24*AG263/PI()</f>
        <v>12.086525336002172</v>
      </c>
      <c r="AS263" s="6">
        <f>IF(O263=2015,$AQ$2,IF(O263=2016,$AQ$14,IF(O263=2017,$AQ$26,IF(O263=2018,$AQ$38,IF(O263=2019,$AQ$50,$AQ$62)))))</f>
        <v>48.779643626707525</v>
      </c>
      <c r="AT263" s="6">
        <f>IF(O263=2015,$AR$2,IF(O263=2016,$AR$14,IF(O263=2017,$AR$26,IF(O263=2018,$AR$38,IF(O263=2019,$AR$50,$AR$62)))))</f>
        <v>1.2614118463797839</v>
      </c>
      <c r="AU263" s="6">
        <f>IF(T263*0.1&lt;0,0,IF(T263*0.1&lt;=26,(16*AL263/360)*(T263/AS263)^AT263,(AL263/360)*(-415.85+30.5332*0.1*T263-0.43*0.01*T263*T263)))</f>
        <v>3.4891549317669845</v>
      </c>
    </row>
    <row r="264" spans="1:47">
      <c r="A264">
        <v>2015</v>
      </c>
      <c r="B264">
        <v>3</v>
      </c>
      <c r="C264">
        <v>10</v>
      </c>
      <c r="D264" t="s">
        <v>51</v>
      </c>
      <c r="E264">
        <v>63</v>
      </c>
      <c r="O264">
        <v>2015</v>
      </c>
      <c r="P264">
        <v>9</v>
      </c>
      <c r="Q264">
        <v>20</v>
      </c>
      <c r="R264">
        <f>R263+1</f>
        <v>263</v>
      </c>
      <c r="S264" t="s">
        <v>51</v>
      </c>
      <c r="T264">
        <v>207</v>
      </c>
      <c r="U264" t="s">
        <v>50</v>
      </c>
      <c r="V264">
        <v>286</v>
      </c>
      <c r="W264" t="s">
        <v>52</v>
      </c>
      <c r="X264">
        <v>120</v>
      </c>
      <c r="Y264">
        <f>0.0135*AB264*(AC264/AA264)*((0.1*(V264-X264))^0.5)*(17.8+0.5*0.1*(X264+V264))</f>
        <v>3.7455568241142081</v>
      </c>
      <c r="Z264">
        <f>IF(Y264&lt;0,0,Y264)</f>
        <v>3.7455568241142081</v>
      </c>
      <c r="AA264">
        <f>2.501-0.002361*(V264+X264)*0.1</f>
        <v>2.4051434</v>
      </c>
      <c r="AB264">
        <v>0.17</v>
      </c>
      <c r="AC264">
        <f>37.6*AE264*(AG264*SIN(AF264)*SIN(AD264)+COS(AF264)*COS(AD264)*SIN(AG264))</f>
        <v>25.286903761034065</v>
      </c>
      <c r="AD264">
        <f>0.409*SIN(0.0172*R264-1.39)</f>
        <v>3.2689605130646654E-3</v>
      </c>
      <c r="AE264">
        <f>1+0.033*COS(0.0172*R264)</f>
        <v>0.99380690549716633</v>
      </c>
      <c r="AF264">
        <f>47.70748439*PI()/180</f>
        <v>0.83265268044929852</v>
      </c>
      <c r="AG264">
        <f>ACOS(-TAN(AF264)*TAN(AD264))</f>
        <v>1.5743898309118052</v>
      </c>
      <c r="AL264" s="6">
        <f>24*AG264/PI()</f>
        <v>12.027452349274901</v>
      </c>
      <c r="AS264" s="6">
        <f>IF(O264=2015,$AQ$2,IF(O264=2016,$AQ$14,IF(O264=2017,$AQ$26,IF(O264=2018,$AQ$38,IF(O264=2019,$AQ$50,$AQ$62)))))</f>
        <v>48.779643626707525</v>
      </c>
      <c r="AT264" s="6">
        <f>IF(O264=2015,$AR$2,IF(O264=2016,$AR$14,IF(O264=2017,$AR$26,IF(O264=2018,$AR$38,IF(O264=2019,$AR$50,$AR$62)))))</f>
        <v>1.2614118463797839</v>
      </c>
      <c r="AU264" s="6">
        <f>IF(T264*0.1&lt;0,0,IF(T264*0.1&lt;=26,(16*AL264/360)*(T264/AS264)^AT264,(AL264/360)*(-415.85+30.5332*0.1*T264-0.43*0.01*T264*T264)))</f>
        <v>3.3099341807514127</v>
      </c>
    </row>
    <row r="265" spans="1:47">
      <c r="A265">
        <v>2015</v>
      </c>
      <c r="B265">
        <v>3</v>
      </c>
      <c r="C265">
        <v>11</v>
      </c>
      <c r="D265" t="s">
        <v>51</v>
      </c>
      <c r="E265">
        <v>85</v>
      </c>
      <c r="O265">
        <v>2015</v>
      </c>
      <c r="P265">
        <v>9</v>
      </c>
      <c r="Q265">
        <v>21</v>
      </c>
      <c r="R265">
        <f>R264+1</f>
        <v>264</v>
      </c>
      <c r="S265" t="s">
        <v>51</v>
      </c>
      <c r="T265">
        <v>211</v>
      </c>
      <c r="U265" t="s">
        <v>50</v>
      </c>
      <c r="V265">
        <v>287</v>
      </c>
      <c r="W265" t="s">
        <v>52</v>
      </c>
      <c r="X265">
        <v>121</v>
      </c>
      <c r="Y265">
        <f>0.0135*AB265*(AC265/AA265)*((0.1*(V265-X265))^0.5)*(17.8+0.5*0.1*(X265+V265))</f>
        <v>3.7128417493794181</v>
      </c>
      <c r="Z265">
        <f>IF(Y265&lt;0,0,Y265)</f>
        <v>3.7128417493794181</v>
      </c>
      <c r="AA265">
        <f>2.501-0.002361*(V265+X265)*0.1</f>
        <v>2.4046712000000001</v>
      </c>
      <c r="AB265">
        <v>0.17</v>
      </c>
      <c r="AC265">
        <f>37.6*AE265*(AG265*SIN(AF265)*SIN(AD265)+COS(AF265)*COS(AD265)*SIN(AG265))</f>
        <v>24.995512401301966</v>
      </c>
      <c r="AD265">
        <f>0.409*SIN(0.0172*R265-1.39)</f>
        <v>-3.7657514741751773E-3</v>
      </c>
      <c r="AE265">
        <f>1+0.033*COS(0.0172*R265)</f>
        <v>0.99436530908025211</v>
      </c>
      <c r="AF265">
        <f>47.70748439*PI()/180</f>
        <v>0.83265268044929852</v>
      </c>
      <c r="AG265">
        <f>ACOS(-TAN(AF265)*TAN(AD265))</f>
        <v>1.5666567023911271</v>
      </c>
      <c r="AL265" s="6">
        <f>24*AG265/PI()</f>
        <v>11.968375599052621</v>
      </c>
      <c r="AS265" s="6">
        <f>IF(O265=2015,$AQ$2,IF(O265=2016,$AQ$14,IF(O265=2017,$AQ$26,IF(O265=2018,$AQ$38,IF(O265=2019,$AQ$50,$AQ$62)))))</f>
        <v>48.779643626707525</v>
      </c>
      <c r="AT265" s="6">
        <f>IF(O265=2015,$AR$2,IF(O265=2016,$AR$14,IF(O265=2017,$AR$26,IF(O265=2018,$AR$38,IF(O265=2019,$AR$50,$AR$62)))))</f>
        <v>1.2614118463797839</v>
      </c>
      <c r="AU265" s="6">
        <f>IF(T265*0.1&lt;0,0,IF(T265*0.1&lt;=26,(16*AL265/360)*(T265/AS265)^AT265,(AL265/360)*(-415.85+30.5332*0.1*T265-0.43*0.01*T265*T265)))</f>
        <v>3.374161895668625</v>
      </c>
    </row>
    <row r="266" spans="1:47">
      <c r="A266">
        <v>2015</v>
      </c>
      <c r="B266">
        <v>3</v>
      </c>
      <c r="C266">
        <v>12</v>
      </c>
      <c r="D266" t="s">
        <v>51</v>
      </c>
      <c r="E266">
        <v>69</v>
      </c>
      <c r="O266">
        <v>2015</v>
      </c>
      <c r="P266">
        <v>9</v>
      </c>
      <c r="Q266">
        <v>22</v>
      </c>
      <c r="R266">
        <f>R265+1</f>
        <v>265</v>
      </c>
      <c r="S266" t="s">
        <v>51</v>
      </c>
      <c r="T266">
        <v>218</v>
      </c>
      <c r="U266" t="s">
        <v>50</v>
      </c>
      <c r="V266">
        <v>296</v>
      </c>
      <c r="W266" t="s">
        <v>52</v>
      </c>
      <c r="X266">
        <v>145</v>
      </c>
      <c r="Y266">
        <f>0.0135*AB266*(AC266/AA266)*((0.1*(V266-X266))^0.5)*(17.8+0.5*0.1*(X266+V266))</f>
        <v>3.6628815425608034</v>
      </c>
      <c r="Z266">
        <f>IF(Y266&lt;0,0,Y266)</f>
        <v>3.6628815425608034</v>
      </c>
      <c r="AA266">
        <f>2.501-0.002361*(V266+X266)*0.1</f>
        <v>2.3968799000000001</v>
      </c>
      <c r="AB266">
        <v>0.17</v>
      </c>
      <c r="AC266">
        <f>37.6*AE266*(AG266*SIN(AF266)*SIN(AD266)+COS(AF266)*COS(AD266)*SIN(AG266))</f>
        <v>24.704135347190164</v>
      </c>
      <c r="AD266">
        <f>0.409*SIN(0.0172*R266-1.39)</f>
        <v>-1.079934942896392E-2</v>
      </c>
      <c r="AE266">
        <f>1+0.033*COS(0.0172*R266)</f>
        <v>0.99492537958920368</v>
      </c>
      <c r="AF266">
        <f>47.70748439*PI()/180</f>
        <v>0.83265268044929852</v>
      </c>
      <c r="AG266">
        <f>ACOS(-TAN(AF266)*TAN(AD266))</f>
        <v>1.5589241413926431</v>
      </c>
      <c r="AL266" s="6">
        <f>24*AG266/PI()</f>
        <v>11.909303184380542</v>
      </c>
      <c r="AS266" s="6">
        <f>IF(O266=2015,$AQ$2,IF(O266=2016,$AQ$14,IF(O266=2017,$AQ$26,IF(O266=2018,$AQ$38,IF(O266=2019,$AQ$50,$AQ$62)))))</f>
        <v>48.779643626707525</v>
      </c>
      <c r="AT266" s="6">
        <f>IF(O266=2015,$AR$2,IF(O266=2016,$AR$14,IF(O266=2017,$AR$26,IF(O266=2018,$AR$38,IF(O266=2019,$AR$50,$AR$62)))))</f>
        <v>1.2614118463797839</v>
      </c>
      <c r="AU266" s="6">
        <f>IF(T266*0.1&lt;0,0,IF(T266*0.1&lt;=26,(16*AL266/360)*(T266/AS266)^AT266,(AL266/360)*(-415.85+30.5332*0.1*T266-0.43*0.01*T266*T266)))</f>
        <v>3.4986166449929019</v>
      </c>
    </row>
    <row r="267" spans="1:47">
      <c r="A267">
        <v>2015</v>
      </c>
      <c r="B267">
        <v>3</v>
      </c>
      <c r="C267">
        <v>13</v>
      </c>
      <c r="D267" t="s">
        <v>51</v>
      </c>
      <c r="E267">
        <v>57</v>
      </c>
      <c r="O267">
        <v>2015</v>
      </c>
      <c r="P267">
        <v>9</v>
      </c>
      <c r="Q267">
        <v>23</v>
      </c>
      <c r="R267">
        <f>R266+1</f>
        <v>266</v>
      </c>
      <c r="S267" t="s">
        <v>51</v>
      </c>
      <c r="T267">
        <v>241</v>
      </c>
      <c r="U267" t="s">
        <v>50</v>
      </c>
      <c r="V267">
        <v>320</v>
      </c>
      <c r="W267" t="s">
        <v>52</v>
      </c>
      <c r="X267">
        <v>173</v>
      </c>
      <c r="Y267">
        <f>0.0135*AB267*(AC267/AA267)*((0.1*(V267-X267))^0.5)*(17.8+0.5*0.1*(X267+V267))</f>
        <v>3.8240354945926769</v>
      </c>
      <c r="Z267">
        <f>IF(Y267&lt;0,0,Y267)</f>
        <v>3.8240354945926769</v>
      </c>
      <c r="AA267">
        <f>2.501-0.002361*(V267+X267)*0.1</f>
        <v>2.3846026999999999</v>
      </c>
      <c r="AB267">
        <v>0.17</v>
      </c>
      <c r="AC267">
        <f>37.6*AE267*(AG267*SIN(AF267)*SIN(AD267)+COS(AF267)*COS(AD267)*SIN(AG267))</f>
        <v>24.412873135136177</v>
      </c>
      <c r="AD267">
        <f>0.409*SIN(0.0172*R267-1.39)</f>
        <v>-1.7829752582981251E-2</v>
      </c>
      <c r="AE267">
        <f>1+0.033*COS(0.0172*R267)</f>
        <v>0.9954869513368465</v>
      </c>
      <c r="AF267">
        <f>47.70748439*PI()/180</f>
        <v>0.83265268044929852</v>
      </c>
      <c r="AG267">
        <f>ACOS(-TAN(AF267)*TAN(AD267))</f>
        <v>1.5511932091204745</v>
      </c>
      <c r="AL267" s="6">
        <f>24*AG267/PI()</f>
        <v>11.850243212260976</v>
      </c>
      <c r="AS267" s="6">
        <f>IF(O267=2015,$AQ$2,IF(O267=2016,$AQ$14,IF(O267=2017,$AQ$26,IF(O267=2018,$AQ$38,IF(O267=2019,$AQ$50,$AQ$62)))))</f>
        <v>48.779643626707525</v>
      </c>
      <c r="AT267" s="6">
        <f>IF(O267=2015,$AR$2,IF(O267=2016,$AR$14,IF(O267=2017,$AR$26,IF(O267=2018,$AR$38,IF(O267=2019,$AR$50,$AR$62)))))</f>
        <v>1.2614118463797839</v>
      </c>
      <c r="AU267" s="6">
        <f>IF(T267*0.1&lt;0,0,IF(T267*0.1&lt;=26,(16*AL267/360)*(T267/AS267)^AT267,(AL267/360)*(-415.85+30.5332*0.1*T267-0.43*0.01*T267*T267)))</f>
        <v>3.9508001606734156</v>
      </c>
    </row>
    <row r="268" spans="1:47">
      <c r="A268">
        <v>2015</v>
      </c>
      <c r="B268">
        <v>3</v>
      </c>
      <c r="C268">
        <v>14</v>
      </c>
      <c r="D268" t="s">
        <v>51</v>
      </c>
      <c r="E268">
        <v>64</v>
      </c>
      <c r="O268">
        <v>2015</v>
      </c>
      <c r="P268">
        <v>9</v>
      </c>
      <c r="Q268">
        <v>24</v>
      </c>
      <c r="R268">
        <f>R267+1</f>
        <v>267</v>
      </c>
      <c r="S268" t="s">
        <v>51</v>
      </c>
      <c r="T268">
        <v>242</v>
      </c>
      <c r="U268" t="s">
        <v>50</v>
      </c>
      <c r="V268">
        <v>307</v>
      </c>
      <c r="W268" t="s">
        <v>52</v>
      </c>
      <c r="X268">
        <v>171</v>
      </c>
      <c r="Y268">
        <f>0.0135*AB268*(AC268/AA268)*((0.1*(V268-X268))^0.5)*(17.8+0.5*0.1*(X268+V268))</f>
        <v>3.5648219549667868</v>
      </c>
      <c r="Z268">
        <f>IF(Y268&lt;0,0,Y268)</f>
        <v>3.5648219549667868</v>
      </c>
      <c r="AA268">
        <f>2.501-0.002361*(V268+X268)*0.1</f>
        <v>2.3881441999999997</v>
      </c>
      <c r="AB268">
        <v>0.17</v>
      </c>
      <c r="AC268">
        <f>37.6*AE268*(AG268*SIN(AF268)*SIN(AD268)+COS(AF268)*COS(AD268)*SIN(AG268))</f>
        <v>24.121826616824372</v>
      </c>
      <c r="AD268">
        <f>0.409*SIN(0.0172*R268-1.39)</f>
        <v>-2.4854881113033418E-2</v>
      </c>
      <c r="AE268">
        <f>1+0.033*COS(0.0172*R268)</f>
        <v>0.99604985819189051</v>
      </c>
      <c r="AF268">
        <f>47.70748439*PI()/180</f>
        <v>0.83265268044929852</v>
      </c>
      <c r="AG268">
        <f>ACOS(-TAN(AF268)*TAN(AD268))</f>
        <v>1.5434649697653817</v>
      </c>
      <c r="AL268" s="6">
        <f>24*AG268/PI()</f>
        <v>11.791203812512478</v>
      </c>
      <c r="AS268" s="6">
        <f>IF(O268=2015,$AQ$2,IF(O268=2016,$AQ$14,IF(O268=2017,$AQ$26,IF(O268=2018,$AQ$38,IF(O268=2019,$AQ$50,$AQ$62)))))</f>
        <v>48.779643626707525</v>
      </c>
      <c r="AT268" s="6">
        <f>IF(O268=2015,$AR$2,IF(O268=2016,$AR$14,IF(O268=2017,$AR$26,IF(O268=2018,$AR$38,IF(O268=2019,$AR$50,$AR$62)))))</f>
        <v>1.2614118463797839</v>
      </c>
      <c r="AU268" s="6">
        <f>IF(T268*0.1&lt;0,0,IF(T268*0.1&lt;=26,(16*AL268/360)*(T268/AS268)^AT268,(AL268/360)*(-415.85+30.5332*0.1*T268-0.43*0.01*T268*T268)))</f>
        <v>3.9517036823281355</v>
      </c>
    </row>
    <row r="269" spans="1:47">
      <c r="A269">
        <v>2015</v>
      </c>
      <c r="B269">
        <v>3</v>
      </c>
      <c r="C269">
        <v>15</v>
      </c>
      <c r="D269" t="s">
        <v>51</v>
      </c>
      <c r="E269">
        <v>48</v>
      </c>
      <c r="O269">
        <v>2015</v>
      </c>
      <c r="P269">
        <v>9</v>
      </c>
      <c r="Q269">
        <v>25</v>
      </c>
      <c r="R269">
        <f>R268+1</f>
        <v>268</v>
      </c>
      <c r="S269" t="s">
        <v>51</v>
      </c>
      <c r="T269">
        <v>233</v>
      </c>
      <c r="U269" t="s">
        <v>50</v>
      </c>
      <c r="V269">
        <v>297</v>
      </c>
      <c r="W269" t="s">
        <v>52</v>
      </c>
      <c r="X269">
        <v>178</v>
      </c>
      <c r="Y269">
        <f>0.0135*AB269*(AC269/AA269)*((0.1*(V269-X269))^0.5)*(17.8+0.5*0.1*(X269+V269))</f>
        <v>3.2815716869732396</v>
      </c>
      <c r="Z269">
        <f>IF(Y269&lt;0,0,Y269)</f>
        <v>3.2815716869732396</v>
      </c>
      <c r="AA269">
        <f>2.501-0.002361*(V269+X269)*0.1</f>
        <v>2.3888525</v>
      </c>
      <c r="AB269">
        <v>0.17</v>
      </c>
      <c r="AC269">
        <f>37.6*AE269*(AG269*SIN(AF269)*SIN(AD269)+COS(AF269)*COS(AD269)*SIN(AG269))</f>
        <v>23.831096886999099</v>
      </c>
      <c r="AD269">
        <f>0.409*SIN(0.0172*R269-1.39)</f>
        <v>-3.1872656756333322E-2</v>
      </c>
      <c r="AE269">
        <f>1+0.033*COS(0.0172*R269)</f>
        <v>0.99661393362807726</v>
      </c>
      <c r="AF269">
        <f>47.70748439*PI()/180</f>
        <v>0.83265268044929852</v>
      </c>
      <c r="AG269">
        <f>ACOS(-TAN(AF269)*TAN(AD269))</f>
        <v>1.535740492447792</v>
      </c>
      <c r="AL269" s="6">
        <f>24*AG269/PI()</f>
        <v>11.732193152613489</v>
      </c>
      <c r="AS269" s="6">
        <f>IF(O269=2015,$AQ$2,IF(O269=2016,$AQ$14,IF(O269=2017,$AQ$26,IF(O269=2018,$AQ$38,IF(O269=2019,$AQ$50,$AQ$62)))))</f>
        <v>48.779643626707525</v>
      </c>
      <c r="AT269" s="6">
        <f>IF(O269=2015,$AR$2,IF(O269=2016,$AR$14,IF(O269=2017,$AR$26,IF(O269=2018,$AR$38,IF(O269=2019,$AR$50,$AR$62)))))</f>
        <v>1.2614118463797839</v>
      </c>
      <c r="AU269" s="6">
        <f>IF(T269*0.1&lt;0,0,IF(T269*0.1&lt;=26,(16*AL269/360)*(T269/AS269)^AT269,(AL269/360)*(-415.85+30.5332*0.1*T269-0.43*0.01*T269*T269)))</f>
        <v>3.7483772287972128</v>
      </c>
    </row>
    <row r="270" spans="1:47">
      <c r="A270">
        <v>2015</v>
      </c>
      <c r="B270">
        <v>3</v>
      </c>
      <c r="C270">
        <v>16</v>
      </c>
      <c r="D270" t="s">
        <v>51</v>
      </c>
      <c r="E270">
        <v>61</v>
      </c>
      <c r="O270">
        <v>2015</v>
      </c>
      <c r="P270">
        <v>9</v>
      </c>
      <c r="Q270">
        <v>26</v>
      </c>
      <c r="R270">
        <f>R269+1</f>
        <v>269</v>
      </c>
      <c r="S270" t="s">
        <v>51</v>
      </c>
      <c r="T270">
        <v>225</v>
      </c>
      <c r="U270" t="s">
        <v>50</v>
      </c>
      <c r="V270">
        <v>300</v>
      </c>
      <c r="W270" t="s">
        <v>52</v>
      </c>
      <c r="X270">
        <v>154</v>
      </c>
      <c r="Y270">
        <f>0.0135*AB270*(AC270/AA270)*((0.1*(V270-X270))^0.5)*(17.8+0.5*0.1*(X270+V270))</f>
        <v>3.4925714537165007</v>
      </c>
      <c r="Z270">
        <f>IF(Y270&lt;0,0,Y270)</f>
        <v>3.4925714537165007</v>
      </c>
      <c r="AA270">
        <f>2.501-0.002361*(V270+X270)*0.1</f>
        <v>2.3938106000000001</v>
      </c>
      <c r="AB270">
        <v>0.17</v>
      </c>
      <c r="AC270">
        <f>37.6*AE270*(AG270*SIN(AF270)*SIN(AD270)+COS(AF270)*COS(AD270)*SIN(AG270))</f>
        <v>23.540785209793114</v>
      </c>
      <c r="AD270">
        <f>0.409*SIN(0.0172*R270-1.39)</f>
        <v>-3.8881003425317154E-2</v>
      </c>
      <c r="AE270">
        <f>1+0.033*COS(0.0172*R270)</f>
        <v>0.99717901077344351</v>
      </c>
      <c r="AF270">
        <f>47.70748439*PI()/180</f>
        <v>0.83265268044929852</v>
      </c>
      <c r="AG270">
        <f>ACOS(-TAN(AF270)*TAN(AD270))</f>
        <v>1.5280208531574564</v>
      </c>
      <c r="AL270" s="6">
        <f>24*AG270/PI()</f>
        <v>11.673219452520208</v>
      </c>
      <c r="AS270" s="6">
        <f>IF(O270=2015,$AQ$2,IF(O270=2016,$AQ$14,IF(O270=2017,$AQ$26,IF(O270=2018,$AQ$38,IF(O270=2019,$AQ$50,$AQ$62)))))</f>
        <v>48.779643626707525</v>
      </c>
      <c r="AT270" s="6">
        <f>IF(O270=2015,$AR$2,IF(O270=2016,$AR$14,IF(O270=2017,$AR$26,IF(O270=2018,$AR$38,IF(O270=2019,$AR$50,$AR$62)))))</f>
        <v>1.2614118463797839</v>
      </c>
      <c r="AU270" s="6">
        <f>IF(T270*0.1&lt;0,0,IF(T270*0.1&lt;=26,(16*AL270/360)*(T270/AS270)^AT270,(AL270/360)*(-415.85+30.5332*0.1*T270-0.43*0.01*T270*T270)))</f>
        <v>3.5687393252449278</v>
      </c>
    </row>
    <row r="271" spans="1:47">
      <c r="A271">
        <v>2015</v>
      </c>
      <c r="B271">
        <v>3</v>
      </c>
      <c r="C271">
        <v>17</v>
      </c>
      <c r="D271" t="s">
        <v>51</v>
      </c>
      <c r="E271">
        <v>11</v>
      </c>
      <c r="O271">
        <v>2015</v>
      </c>
      <c r="P271">
        <v>9</v>
      </c>
      <c r="Q271">
        <v>27</v>
      </c>
      <c r="R271">
        <f>R270+1</f>
        <v>270</v>
      </c>
      <c r="S271" t="s">
        <v>51</v>
      </c>
      <c r="T271">
        <v>218</v>
      </c>
      <c r="U271" t="s">
        <v>50</v>
      </c>
      <c r="V271">
        <v>288</v>
      </c>
      <c r="W271" t="s">
        <v>52</v>
      </c>
      <c r="X271">
        <v>106</v>
      </c>
      <c r="Y271">
        <f>0.0135*AB271*(AC271/AA271)*((0.1*(V271-X271))^0.5)*(17.8+0.5*0.1*(X271+V271))</f>
        <v>3.5451849231919135</v>
      </c>
      <c r="Z271">
        <f>IF(Y271&lt;0,0,Y271)</f>
        <v>3.5451849231919135</v>
      </c>
      <c r="AA271">
        <f>2.501-0.002361*(V271+X271)*0.1</f>
        <v>2.4079766</v>
      </c>
      <c r="AB271">
        <v>0.17</v>
      </c>
      <c r="AC271">
        <f>37.6*AE271*(AG271*SIN(AF271)*SIN(AD271)+COS(AF271)*COS(AD271)*SIN(AG271))</f>
        <v>23.250992943714206</v>
      </c>
      <c r="AD271">
        <f>0.409*SIN(0.0172*R271-1.39)</f>
        <v>-4.5877847821821187E-2</v>
      </c>
      <c r="AE271">
        <f>1+0.033*COS(0.0172*R271)</f>
        <v>0.99774492245968815</v>
      </c>
      <c r="AF271">
        <f>47.70748439*PI()/180</f>
        <v>0.83265268044929852</v>
      </c>
      <c r="AG271">
        <f>ACOS(-TAN(AF271)*TAN(AD271))</f>
        <v>1.5203071366883452</v>
      </c>
      <c r="AL271" s="6">
        <f>24*AG271/PI()</f>
        <v>11.614290999448125</v>
      </c>
      <c r="AS271" s="6">
        <f>IF(O271=2015,$AQ$2,IF(O271=2016,$AQ$14,IF(O271=2017,$AQ$26,IF(O271=2018,$AQ$38,IF(O271=2019,$AQ$50,$AQ$62)))))</f>
        <v>48.779643626707525</v>
      </c>
      <c r="AT271" s="6">
        <f>IF(O271=2015,$AR$2,IF(O271=2016,$AR$14,IF(O271=2017,$AR$26,IF(O271=2018,$AR$38,IF(O271=2019,$AR$50,$AR$62)))))</f>
        <v>1.2614118463797839</v>
      </c>
      <c r="AU271" s="6">
        <f>IF(T271*0.1&lt;0,0,IF(T271*0.1&lt;=26,(16*AL271/360)*(T271/AS271)^AT271,(AL271/360)*(-415.85+30.5332*0.1*T271-0.43*0.01*T271*T271)))</f>
        <v>3.4119504039290285</v>
      </c>
    </row>
    <row r="272" spans="1:47">
      <c r="A272">
        <v>2015</v>
      </c>
      <c r="B272">
        <v>3</v>
      </c>
      <c r="C272">
        <v>18</v>
      </c>
      <c r="D272" t="s">
        <v>51</v>
      </c>
      <c r="E272">
        <v>32</v>
      </c>
      <c r="O272">
        <v>2015</v>
      </c>
      <c r="P272">
        <v>9</v>
      </c>
      <c r="Q272">
        <v>28</v>
      </c>
      <c r="R272">
        <f>R271+1</f>
        <v>271</v>
      </c>
      <c r="S272" t="s">
        <v>51</v>
      </c>
      <c r="T272">
        <v>161</v>
      </c>
      <c r="U272" t="s">
        <v>50</v>
      </c>
      <c r="V272">
        <v>216</v>
      </c>
      <c r="W272" t="s">
        <v>52</v>
      </c>
      <c r="X272">
        <v>106</v>
      </c>
      <c r="Y272">
        <f>0.0135*AB272*(AC272/AA272)*((0.1*(V272-X272))^0.5)*(17.8+0.5*0.1*(X272+V272))</f>
        <v>2.4433048529075996</v>
      </c>
      <c r="Z272">
        <f>IF(Y272&lt;0,0,Y272)</f>
        <v>2.4433048529075996</v>
      </c>
      <c r="AA272">
        <f>2.501-0.002361*(V272+X272)*0.1</f>
        <v>2.4249757999999999</v>
      </c>
      <c r="AB272">
        <v>0.17</v>
      </c>
      <c r="AC272">
        <f>37.6*AE272*(AG272*SIN(AF272)*SIN(AD272)+COS(AF272)*COS(AD272)*SIN(AG272))</f>
        <v>22.961821465438742</v>
      </c>
      <c r="AD272">
        <f>0.409*SIN(0.0172*R272-1.39)</f>
        <v>-5.2861120050429734E-2</v>
      </c>
      <c r="AE272">
        <f>1+0.033*COS(0.0172*R272)</f>
        <v>0.99831150127162516</v>
      </c>
      <c r="AF272">
        <f>47.70748439*PI()/180</f>
        <v>0.83265268044929852</v>
      </c>
      <c r="AG272">
        <f>ACOS(-TAN(AF272)*TAN(AD272))</f>
        <v>1.5126004385673602</v>
      </c>
      <c r="AL272" s="6">
        <f>24*AG272/PI()</f>
        <v>11.555416162606278</v>
      </c>
      <c r="AS272" s="6">
        <f>IF(O272=2015,$AQ$2,IF(O272=2016,$AQ$14,IF(O272=2017,$AQ$26,IF(O272=2018,$AQ$38,IF(O272=2019,$AQ$50,$AQ$62)))))</f>
        <v>48.779643626707525</v>
      </c>
      <c r="AT272" s="6">
        <f>IF(O272=2015,$AR$2,IF(O272=2016,$AR$14,IF(O272=2017,$AR$26,IF(O272=2018,$AR$38,IF(O272=2019,$AR$50,$AR$62)))))</f>
        <v>1.2614118463797839</v>
      </c>
      <c r="AU272" s="6">
        <f>IF(T272*0.1&lt;0,0,IF(T272*0.1&lt;=26,(16*AL272/360)*(T272/AS272)^AT272,(AL272/360)*(-415.85+30.5332*0.1*T272-0.43*0.01*T272*T272)))</f>
        <v>2.3160886434082455</v>
      </c>
    </row>
    <row r="273" spans="1:47">
      <c r="A273">
        <v>2015</v>
      </c>
      <c r="B273">
        <v>3</v>
      </c>
      <c r="C273">
        <v>19</v>
      </c>
      <c r="D273" t="s">
        <v>51</v>
      </c>
      <c r="E273">
        <v>52</v>
      </c>
      <c r="O273">
        <v>2015</v>
      </c>
      <c r="P273">
        <v>9</v>
      </c>
      <c r="Q273">
        <v>29</v>
      </c>
      <c r="R273">
        <f>R272+1</f>
        <v>272</v>
      </c>
      <c r="S273" t="s">
        <v>51</v>
      </c>
      <c r="T273">
        <v>139</v>
      </c>
      <c r="U273" t="s">
        <v>50</v>
      </c>
      <c r="V273">
        <v>196</v>
      </c>
      <c r="W273" t="s">
        <v>52</v>
      </c>
      <c r="X273">
        <v>106</v>
      </c>
      <c r="Y273">
        <f>0.0135*AB273*(AC273/AA273)*((0.1*(V273-X273))^0.5)*(17.8+0.5*0.1*(X273+V273))</f>
        <v>2.1137990451345079</v>
      </c>
      <c r="Z273">
        <f>IF(Y273&lt;0,0,Y273)</f>
        <v>2.1137990451345079</v>
      </c>
      <c r="AA273">
        <f>2.501-0.002361*(V273+X273)*0.1</f>
        <v>2.4296978</v>
      </c>
      <c r="AB273">
        <v>0.17</v>
      </c>
      <c r="AC273">
        <f>37.6*AE273*(AG273*SIN(AF273)*SIN(AD273)+COS(AF273)*COS(AD273)*SIN(AG273))</f>
        <v>22.673372092564616</v>
      </c>
      <c r="AD273">
        <f>0.409*SIN(0.0172*R273-1.39)</f>
        <v>-5.9828754230818293E-2</v>
      </c>
      <c r="AE273">
        <f>1+0.033*COS(0.0172*R273)</f>
        <v>0.998878579596711</v>
      </c>
      <c r="AF273">
        <f>47.70748439*PI()/180</f>
        <v>0.83265268044929852</v>
      </c>
      <c r="AG273">
        <f>ACOS(-TAN(AF273)*TAN(AD273))</f>
        <v>1.504901866975358</v>
      </c>
      <c r="AL273" s="6">
        <f>24*AG273/PI()</f>
        <v>11.496603407872808</v>
      </c>
      <c r="AS273" s="6">
        <f>IF(O273=2015,$AQ$2,IF(O273=2016,$AQ$14,IF(O273=2017,$AQ$26,IF(O273=2018,$AQ$38,IF(O273=2019,$AQ$50,$AQ$62)))))</f>
        <v>48.779643626707525</v>
      </c>
      <c r="AT273" s="6">
        <f>IF(O273=2015,$AR$2,IF(O273=2016,$AR$14,IF(O273=2017,$AR$26,IF(O273=2018,$AR$38,IF(O273=2019,$AR$50,$AR$62)))))</f>
        <v>1.2614118463797839</v>
      </c>
      <c r="AU273" s="6">
        <f>IF(T273*0.1&lt;0,0,IF(T273*0.1&lt;=26,(16*AL273/360)*(T273/AS273)^AT273,(AL273/360)*(-415.85+30.5332*0.1*T273-0.43*0.01*T273*T273)))</f>
        <v>1.9144634929196021</v>
      </c>
    </row>
    <row r="274" spans="1:47">
      <c r="A274">
        <v>2015</v>
      </c>
      <c r="B274">
        <v>3</v>
      </c>
      <c r="C274">
        <v>20</v>
      </c>
      <c r="D274" t="s">
        <v>51</v>
      </c>
      <c r="E274">
        <v>68</v>
      </c>
      <c r="O274">
        <v>2015</v>
      </c>
      <c r="P274">
        <v>9</v>
      </c>
      <c r="Q274">
        <v>30</v>
      </c>
      <c r="R274">
        <f>R273+1</f>
        <v>273</v>
      </c>
      <c r="S274" t="s">
        <v>51</v>
      </c>
      <c r="T274">
        <v>144</v>
      </c>
      <c r="U274" t="s">
        <v>50</v>
      </c>
      <c r="V274">
        <v>198</v>
      </c>
      <c r="W274" t="s">
        <v>52</v>
      </c>
      <c r="X274">
        <v>112</v>
      </c>
      <c r="Y274">
        <f>0.0135*AB274*(AC274/AA274)*((0.1*(V274-X274))^0.5)*(17.8+0.5*0.1*(X274+V274))</f>
        <v>2.0664895040925177</v>
      </c>
      <c r="Z274">
        <f>IF(Y274&lt;0,0,Y274)</f>
        <v>2.0664895040925177</v>
      </c>
      <c r="AA274">
        <f>2.501-0.002361*(V274+X274)*0.1</f>
        <v>2.4278089999999999</v>
      </c>
      <c r="AB274">
        <v>0.17</v>
      </c>
      <c r="AC274">
        <f>37.6*AE274*(AG274*SIN(AF274)*SIN(AD274)+COS(AF274)*COS(AD274)*SIN(AG274))</f>
        <v>22.385746005480406</v>
      </c>
      <c r="AD274">
        <f>0.409*SIN(0.0172*R274-1.39)</f>
        <v>-6.6778689108908468E-2</v>
      </c>
      <c r="AE274">
        <f>1+0.033*COS(0.0172*R274)</f>
        <v>0.99944598967463016</v>
      </c>
      <c r="AF274">
        <f>47.70748439*PI()/180</f>
        <v>0.83265268044929852</v>
      </c>
      <c r="AG274">
        <f>ACOS(-TAN(AF274)*TAN(AD274))</f>
        <v>1.4972125446589062</v>
      </c>
      <c r="AL274" s="6">
        <f>24*AG274/PI()</f>
        <v>11.437861312399683</v>
      </c>
      <c r="AS274" s="6">
        <f>IF(O274=2015,$AQ$2,IF(O274=2016,$AQ$14,IF(O274=2017,$AQ$26,IF(O274=2018,$AQ$38,IF(O274=2019,$AQ$50,$AQ$62)))))</f>
        <v>48.779643626707525</v>
      </c>
      <c r="AT274" s="6">
        <f>IF(O274=2015,$AR$2,IF(O274=2016,$AR$14,IF(O274=2017,$AR$26,IF(O274=2018,$AR$38,IF(O274=2019,$AR$50,$AR$62)))))</f>
        <v>1.2614118463797839</v>
      </c>
      <c r="AU274" s="6">
        <f>IF(T274*0.1&lt;0,0,IF(T274*0.1&lt;=26,(16*AL274/360)*(T274/AS274)^AT274,(AL274/360)*(-415.85+30.5332*0.1*T274-0.43*0.01*T274*T274)))</f>
        <v>1.9915083229242365</v>
      </c>
    </row>
    <row r="275" spans="1:47">
      <c r="A275">
        <v>2015</v>
      </c>
      <c r="B275">
        <v>3</v>
      </c>
      <c r="C275">
        <v>21</v>
      </c>
      <c r="D275" t="s">
        <v>51</v>
      </c>
      <c r="E275">
        <v>54</v>
      </c>
      <c r="O275">
        <v>2015</v>
      </c>
      <c r="P275">
        <v>10</v>
      </c>
      <c r="Q275">
        <v>1</v>
      </c>
      <c r="R275">
        <f>R274+1</f>
        <v>274</v>
      </c>
      <c r="S275" t="s">
        <v>51</v>
      </c>
      <c r="T275">
        <v>138</v>
      </c>
      <c r="U275" t="s">
        <v>50</v>
      </c>
      <c r="V275">
        <v>190</v>
      </c>
      <c r="W275" t="s">
        <v>52</v>
      </c>
      <c r="X275">
        <v>47</v>
      </c>
      <c r="Y275">
        <f>0.0135*AB275*(AC275/AA275)*((0.1*(V275-X275))^0.5)*(17.8+0.5*0.1*(X275+V275))</f>
        <v>2.3257453644666755</v>
      </c>
      <c r="Z275">
        <f>IF(Y275&lt;0,0,Y275)</f>
        <v>2.3257453644666755</v>
      </c>
      <c r="AA275">
        <f>2.501-0.002361*(V275+X275)*0.1</f>
        <v>2.4450442999999997</v>
      </c>
      <c r="AB275">
        <v>0.17</v>
      </c>
      <c r="AC275">
        <f>37.6*AE275*(AG275*SIN(AF275)*SIN(AD275)+COS(AF275)*COS(AD275)*SIN(AG275))</f>
        <v>22.099044168511359</v>
      </c>
      <c r="AD275">
        <f>0.409*SIN(0.0172*R275-1.39)</f>
        <v>-7.3708868666654354E-2</v>
      </c>
      <c r="AE275">
        <f>1+0.033*COS(0.0172*R275)</f>
        <v>1.0000135636469234</v>
      </c>
      <c r="AF275">
        <f>47.70748439*PI()/180</f>
        <v>0.83265268044929852</v>
      </c>
      <c r="AG275">
        <f>ACOS(-TAN(AF275)*TAN(AD275))</f>
        <v>1.4895336108311046</v>
      </c>
      <c r="AL275" s="6">
        <f>24*AG275/PI()</f>
        <v>11.379198579133911</v>
      </c>
      <c r="AS275" s="6">
        <f>IF(O275=2015,$AQ$2,IF(O275=2016,$AQ$14,IF(O275=2017,$AQ$26,IF(O275=2018,$AQ$38,IF(O275=2019,$AQ$50,$AQ$62)))))</f>
        <v>48.779643626707525</v>
      </c>
      <c r="AT275" s="6">
        <f>IF(O275=2015,$AR$2,IF(O275=2016,$AR$14,IF(O275=2017,$AR$26,IF(O275=2018,$AR$38,IF(O275=2019,$AR$50,$AR$62)))))</f>
        <v>1.2614118463797839</v>
      </c>
      <c r="AU275" s="6">
        <f>IF(T275*0.1&lt;0,0,IF(T275*0.1&lt;=26,(16*AL275/360)*(T275/AS275)^AT275,(AL275/360)*(-415.85+30.5332*0.1*T275-0.43*0.01*T275*T275)))</f>
        <v>1.8777327844908522</v>
      </c>
    </row>
    <row r="276" spans="1:47">
      <c r="A276">
        <v>2015</v>
      </c>
      <c r="B276">
        <v>3</v>
      </c>
      <c r="C276">
        <v>22</v>
      </c>
      <c r="D276" t="s">
        <v>51</v>
      </c>
      <c r="E276">
        <v>71</v>
      </c>
      <c r="O276">
        <v>2015</v>
      </c>
      <c r="P276">
        <v>10</v>
      </c>
      <c r="Q276">
        <v>2</v>
      </c>
      <c r="R276">
        <f>R275+1</f>
        <v>275</v>
      </c>
      <c r="S276" t="s">
        <v>51</v>
      </c>
      <c r="T276">
        <v>129</v>
      </c>
      <c r="U276" t="s">
        <v>50</v>
      </c>
      <c r="V276">
        <v>207</v>
      </c>
      <c r="W276" t="s">
        <v>52</v>
      </c>
      <c r="X276">
        <v>47</v>
      </c>
      <c r="Y276">
        <f>0.0135*AB276*(AC276/AA276)*((0.1*(V276-X276))^0.5)*(17.8+0.5*0.1*(X276+V276))</f>
        <v>2.5020270931749811</v>
      </c>
      <c r="Z276">
        <f>IF(Y276&lt;0,0,Y276)</f>
        <v>2.5020270931749811</v>
      </c>
      <c r="AA276">
        <f>2.501-0.002361*(V276+X276)*0.1</f>
        <v>2.4410305999999999</v>
      </c>
      <c r="AB276">
        <v>0.17</v>
      </c>
      <c r="AC276">
        <f>37.6*AE276*(AG276*SIN(AF276)*SIN(AD276)+COS(AF276)*COS(AD276)*SIN(AG276))</f>
        <v>21.813367250506015</v>
      </c>
      <c r="AD276">
        <f>0.409*SIN(0.0172*R276-1.39)</f>
        <v>-8.0617242730280328E-2</v>
      </c>
      <c r="AE276">
        <f>1+0.033*COS(0.0172*R276)</f>
        <v>1.0005811336066461</v>
      </c>
      <c r="AF276">
        <f>47.70748439*PI()/180</f>
        <v>0.83265268044929852</v>
      </c>
      <c r="AG276">
        <f>ACOS(-TAN(AF276)*TAN(AD276))</f>
        <v>1.481866223059686</v>
      </c>
      <c r="AL276" s="6">
        <f>24*AG276/PI()</f>
        <v>11.320624051241577</v>
      </c>
      <c r="AS276" s="6">
        <f>IF(O276=2015,$AQ$2,IF(O276=2016,$AQ$14,IF(O276=2017,$AQ$26,IF(O276=2018,$AQ$38,IF(O276=2019,$AQ$50,$AQ$62)))))</f>
        <v>48.779643626707525</v>
      </c>
      <c r="AT276" s="6">
        <f>IF(O276=2015,$AR$2,IF(O276=2016,$AR$14,IF(O276=2017,$AR$26,IF(O276=2018,$AR$38,IF(O276=2019,$AR$50,$AR$62)))))</f>
        <v>1.2614118463797839</v>
      </c>
      <c r="AU276" s="6">
        <f>IF(T276*0.1&lt;0,0,IF(T276*0.1&lt;=26,(16*AL276/360)*(T276/AS276)^AT276,(AL276/360)*(-415.85+30.5332*0.1*T276-0.43*0.01*T276*T276)))</f>
        <v>1.7157203982688489</v>
      </c>
    </row>
    <row r="277" spans="1:47">
      <c r="A277">
        <v>2015</v>
      </c>
      <c r="B277">
        <v>3</v>
      </c>
      <c r="C277">
        <v>23</v>
      </c>
      <c r="D277" t="s">
        <v>51</v>
      </c>
      <c r="E277">
        <v>-2</v>
      </c>
      <c r="O277">
        <v>2015</v>
      </c>
      <c r="P277">
        <v>10</v>
      </c>
      <c r="Q277">
        <v>3</v>
      </c>
      <c r="R277">
        <f>R276+1</f>
        <v>276</v>
      </c>
      <c r="S277" t="s">
        <v>51</v>
      </c>
      <c r="T277">
        <v>144</v>
      </c>
      <c r="U277" t="s">
        <v>50</v>
      </c>
      <c r="V277">
        <v>231</v>
      </c>
      <c r="W277" t="s">
        <v>52</v>
      </c>
      <c r="X277">
        <v>58</v>
      </c>
      <c r="Y277">
        <f>0.0135*AB277*(AC277/AA277)*((0.1*(V277-X277))^0.5)*(17.8+0.5*0.1*(X277+V277))</f>
        <v>2.7243008338069106</v>
      </c>
      <c r="Z277">
        <f>IF(Y277&lt;0,0,Y277)</f>
        <v>2.7243008338069106</v>
      </c>
      <c r="AA277">
        <f>2.501-0.002361*(V277+X277)*0.1</f>
        <v>2.4327671</v>
      </c>
      <c r="AB277">
        <v>0.17</v>
      </c>
      <c r="AC277">
        <f>37.6*AE277*(AG277*SIN(AF277)*SIN(AD277)+COS(AF277)*COS(AD277)*SIN(AG277))</f>
        <v>21.528815545030401</v>
      </c>
      <c r="AD277">
        <f>0.409*SIN(0.0172*R277-1.39)</f>
        <v>-8.7501767576788E-2</v>
      </c>
      <c r="AE277">
        <f>1+0.033*COS(0.0172*R277)</f>
        <v>1.0011485316480411</v>
      </c>
      <c r="AF277">
        <f>47.70748439*PI()/180</f>
        <v>0.83265268044929852</v>
      </c>
      <c r="AG277">
        <f>ACOS(-TAN(AF277)*TAN(AD277))</f>
        <v>1.4742115591405003</v>
      </c>
      <c r="AL277" s="6">
        <f>24*AG277/PI()</f>
        <v>11.262146726420189</v>
      </c>
      <c r="AS277" s="6">
        <f>IF(O277=2015,$AQ$2,IF(O277=2016,$AQ$14,IF(O277=2017,$AQ$26,IF(O277=2018,$AQ$38,IF(O277=2019,$AQ$50,$AQ$62)))))</f>
        <v>48.779643626707525</v>
      </c>
      <c r="AT277" s="6">
        <f>IF(O277=2015,$AR$2,IF(O277=2016,$AR$14,IF(O277=2017,$AR$26,IF(O277=2018,$AR$38,IF(O277=2019,$AR$50,$AR$62)))))</f>
        <v>1.2614118463797839</v>
      </c>
      <c r="AU277" s="6">
        <f>IF(T277*0.1&lt;0,0,IF(T277*0.1&lt;=26,(16*AL277/360)*(T277/AS277)^AT277,(AL277/360)*(-415.85+30.5332*0.1*T277-0.43*0.01*T277*T277)))</f>
        <v>1.9609136994295466</v>
      </c>
    </row>
    <row r="278" spans="1:47">
      <c r="A278">
        <v>2015</v>
      </c>
      <c r="B278">
        <v>3</v>
      </c>
      <c r="C278">
        <v>24</v>
      </c>
      <c r="D278" t="s">
        <v>51</v>
      </c>
      <c r="E278">
        <v>14</v>
      </c>
      <c r="O278">
        <v>2015</v>
      </c>
      <c r="P278">
        <v>10</v>
      </c>
      <c r="Q278">
        <v>4</v>
      </c>
      <c r="R278">
        <f>R277+1</f>
        <v>277</v>
      </c>
      <c r="S278" t="s">
        <v>51</v>
      </c>
      <c r="T278">
        <v>164</v>
      </c>
      <c r="U278" t="s">
        <v>50</v>
      </c>
      <c r="V278">
        <v>242</v>
      </c>
      <c r="W278" t="s">
        <v>52</v>
      </c>
      <c r="X278">
        <v>61</v>
      </c>
      <c r="Y278">
        <f>0.0135*AB278*(AC278/AA278)*((0.1*(V278-X278))^0.5)*(17.8+0.5*0.1*(X278+V278))</f>
        <v>2.8134167493880482</v>
      </c>
      <c r="Z278">
        <f>IF(Y278&lt;0,0,Y278)</f>
        <v>2.8134167493880482</v>
      </c>
      <c r="AA278">
        <f>2.501-0.002361*(V278+X278)*0.1</f>
        <v>2.4294617000000001</v>
      </c>
      <c r="AB278">
        <v>0.17</v>
      </c>
      <c r="AC278">
        <f>37.6*AE278*(AG278*SIN(AF278)*SIN(AD278)+COS(AF278)*COS(AD278)*SIN(AG278))</f>
        <v>21.24548889033899</v>
      </c>
      <c r="AD278">
        <f>0.409*SIN(0.0172*R278-1.39)</f>
        <v>-9.4360406538558553E-2</v>
      </c>
      <c r="AE278">
        <f>1+0.033*COS(0.0172*R278)</f>
        <v>1.00171558991621</v>
      </c>
      <c r="AF278">
        <f>47.70748439*PI()/180</f>
        <v>0.83265268044929852</v>
      </c>
      <c r="AG278">
        <f>ACOS(-TAN(AF278)*TAN(AD278))</f>
        <v>1.4665708189543327</v>
      </c>
      <c r="AL278" s="6">
        <f>24*AG278/PI()</f>
        <v>11.203775771083736</v>
      </c>
      <c r="AS278" s="6">
        <f>IF(O278=2015,$AQ$2,IF(O278=2016,$AQ$14,IF(O278=2017,$AQ$26,IF(O278=2018,$AQ$38,IF(O278=2019,$AQ$50,$AQ$62)))))</f>
        <v>48.779643626707525</v>
      </c>
      <c r="AT278" s="6">
        <f>IF(O278=2015,$AR$2,IF(O278=2016,$AR$14,IF(O278=2017,$AR$26,IF(O278=2018,$AR$38,IF(O278=2019,$AR$50,$AR$62)))))</f>
        <v>1.2614118463797839</v>
      </c>
      <c r="AU278" s="6">
        <f>IF(T278*0.1&lt;0,0,IF(T278*0.1&lt;=26,(16*AL278/360)*(T278/AS278)^AT278,(AL278/360)*(-415.85+30.5332*0.1*T278-0.43*0.01*T278*T278)))</f>
        <v>2.2985182659531112</v>
      </c>
    </row>
    <row r="279" spans="1:47">
      <c r="A279">
        <v>2015</v>
      </c>
      <c r="B279">
        <v>3</v>
      </c>
      <c r="C279">
        <v>25</v>
      </c>
      <c r="D279" t="s">
        <v>51</v>
      </c>
      <c r="E279">
        <v>48</v>
      </c>
      <c r="O279">
        <v>2015</v>
      </c>
      <c r="P279">
        <v>10</v>
      </c>
      <c r="Q279">
        <v>5</v>
      </c>
      <c r="R279">
        <f>R278+1</f>
        <v>278</v>
      </c>
      <c r="S279" t="s">
        <v>51</v>
      </c>
      <c r="T279">
        <v>167</v>
      </c>
      <c r="U279" t="s">
        <v>50</v>
      </c>
      <c r="V279">
        <v>246</v>
      </c>
      <c r="W279" t="s">
        <v>52</v>
      </c>
      <c r="X279">
        <v>91</v>
      </c>
      <c r="Y279">
        <f>0.0135*AB279*(AC279/AA279)*((0.1*(V279-X279))^0.5)*(17.8+0.5*0.1*(X279+V279))</f>
        <v>2.7104575061676917</v>
      </c>
      <c r="Z279">
        <f>IF(Y279&lt;0,0,Y279)</f>
        <v>2.7104575061676917</v>
      </c>
      <c r="AA279">
        <f>2.501-0.002361*(V279+X279)*0.1</f>
        <v>2.4214343</v>
      </c>
      <c r="AB279">
        <v>0.17</v>
      </c>
      <c r="AC279">
        <f>37.6*AE279*(AG279*SIN(AF279)*SIN(AD279)+COS(AF279)*COS(AD279)*SIN(AG279))</f>
        <v>20.963486589294224</v>
      </c>
      <c r="AD279">
        <f>0.409*SIN(0.0172*R279-1.39)</f>
        <v>-0.10119113060586411</v>
      </c>
      <c r="AE279">
        <f>1+0.033*COS(0.0172*R279)</f>
        <v>1.0022821406567706</v>
      </c>
      <c r="AF279">
        <f>47.70748439*PI()/180</f>
        <v>0.83265268044929852</v>
      </c>
      <c r="AG279">
        <f>ACOS(-TAN(AF279)*TAN(AD279))</f>
        <v>1.4589452263048759</v>
      </c>
      <c r="AL279" s="6">
        <f>24*AG279/PI()</f>
        <v>11.145520534403754</v>
      </c>
      <c r="AS279" s="6">
        <f>IF(O279=2015,$AQ$2,IF(O279=2016,$AQ$14,IF(O279=2017,$AQ$26,IF(O279=2018,$AQ$38,IF(O279=2019,$AQ$50,$AQ$62)))))</f>
        <v>48.779643626707525</v>
      </c>
      <c r="AT279" s="6">
        <f>IF(O279=2015,$AR$2,IF(O279=2016,$AR$14,IF(O279=2017,$AR$26,IF(O279=2018,$AR$38,IF(O279=2019,$AR$50,$AR$62)))))</f>
        <v>1.2614118463797839</v>
      </c>
      <c r="AU279" s="6">
        <f>IF(T279*0.1&lt;0,0,IF(T279*0.1&lt;=26,(16*AL279/360)*(T279/AS279)^AT279,(AL279/360)*(-415.85+30.5332*0.1*T279-0.43*0.01*T279*T279)))</f>
        <v>2.3394540923574927</v>
      </c>
    </row>
    <row r="280" spans="1:47">
      <c r="A280">
        <v>2015</v>
      </c>
      <c r="B280">
        <v>3</v>
      </c>
      <c r="C280">
        <v>26</v>
      </c>
      <c r="D280" t="s">
        <v>51</v>
      </c>
      <c r="E280">
        <v>65</v>
      </c>
      <c r="O280">
        <v>2015</v>
      </c>
      <c r="P280">
        <v>10</v>
      </c>
      <c r="Q280">
        <v>6</v>
      </c>
      <c r="R280">
        <f>R279+1</f>
        <v>279</v>
      </c>
      <c r="S280" t="s">
        <v>51</v>
      </c>
      <c r="T280">
        <v>161</v>
      </c>
      <c r="U280" t="s">
        <v>50</v>
      </c>
      <c r="V280">
        <v>236</v>
      </c>
      <c r="W280" t="s">
        <v>52</v>
      </c>
      <c r="X280">
        <v>86</v>
      </c>
      <c r="Y280">
        <f>0.0135*AB280*(AC280/AA280)*((0.1*(V280-X280))^0.5)*(17.8+0.5*0.1*(X280+V280))</f>
        <v>2.5699945050627555</v>
      </c>
      <c r="Z280">
        <f>IF(Y280&lt;0,0,Y280)</f>
        <v>2.5699945050627555</v>
      </c>
      <c r="AA280">
        <f>2.501-0.002361*(V280+X280)*0.1</f>
        <v>2.4249757999999999</v>
      </c>
      <c r="AB280">
        <v>0.17</v>
      </c>
      <c r="AC280">
        <f>37.6*AE280*(AG280*SIN(AF280)*SIN(AD280)+COS(AF280)*COS(AD280)*SIN(AG280))</f>
        <v>20.682907329407819</v>
      </c>
      <c r="AD280">
        <f>0.409*SIN(0.0172*R280-1.39)</f>
        <v>-0.10799191902711562</v>
      </c>
      <c r="AE280">
        <f>1+0.033*COS(0.0172*R280)</f>
        <v>1.0028480162654838</v>
      </c>
      <c r="AF280">
        <f>47.70748439*PI()/180</f>
        <v>0.83265268044929852</v>
      </c>
      <c r="AG280">
        <f>ACOS(-TAN(AF280)*TAN(AD280))</f>
        <v>1.4513360307354941</v>
      </c>
      <c r="AL280" s="6">
        <f>24*AG280/PI()</f>
        <v>11.087390562188393</v>
      </c>
      <c r="AS280" s="6">
        <f>IF(O280=2015,$AQ$2,IF(O280=2016,$AQ$14,IF(O280=2017,$AQ$26,IF(O280=2018,$AQ$38,IF(O280=2019,$AQ$50,$AQ$62)))))</f>
        <v>48.779643626707525</v>
      </c>
      <c r="AT280" s="6">
        <f>IF(O280=2015,$AR$2,IF(O280=2016,$AR$14,IF(O280=2017,$AR$26,IF(O280=2018,$AR$38,IF(O280=2019,$AR$50,$AR$62)))))</f>
        <v>1.2614118463797839</v>
      </c>
      <c r="AU280" s="6">
        <f>IF(T280*0.1&lt;0,0,IF(T280*0.1&lt;=26,(16*AL280/360)*(T280/AS280)^AT280,(AL280/360)*(-415.85+30.5332*0.1*T280-0.43*0.01*T280*T280)))</f>
        <v>2.22228079064912</v>
      </c>
    </row>
    <row r="281" spans="1:47">
      <c r="A281">
        <v>2015</v>
      </c>
      <c r="B281">
        <v>3</v>
      </c>
      <c r="C281">
        <v>27</v>
      </c>
      <c r="D281" t="s">
        <v>51</v>
      </c>
      <c r="E281">
        <v>107</v>
      </c>
      <c r="O281">
        <v>2015</v>
      </c>
      <c r="P281">
        <v>10</v>
      </c>
      <c r="Q281">
        <v>7</v>
      </c>
      <c r="R281">
        <f>R280+1</f>
        <v>280</v>
      </c>
      <c r="S281" t="s">
        <v>51</v>
      </c>
      <c r="T281">
        <v>93</v>
      </c>
      <c r="U281" t="s">
        <v>50</v>
      </c>
      <c r="V281">
        <v>105</v>
      </c>
      <c r="W281" t="s">
        <v>52</v>
      </c>
      <c r="X281">
        <v>-38</v>
      </c>
      <c r="Y281">
        <f>0.0135*AB281*(AC281/AA281)*((0.1*(V281-X281))^0.5)*(17.8+0.5*0.1*(X281+V281))</f>
        <v>1.5070064333332254</v>
      </c>
      <c r="Z281">
        <f>IF(Y281&lt;0,0,Y281)</f>
        <v>1.5070064333332254</v>
      </c>
      <c r="AA281">
        <f>2.501-0.002361*(V281+X281)*0.1</f>
        <v>2.4851812999999998</v>
      </c>
      <c r="AB281">
        <v>0.17</v>
      </c>
      <c r="AC281">
        <f>37.6*AE281*(AG281*SIN(AF281)*SIN(AD281)+COS(AF281)*COS(AD281)*SIN(AG281))</f>
        <v>20.403849103178583</v>
      </c>
      <c r="AD281">
        <f>0.409*SIN(0.0172*R281-1.39)</f>
        <v>-0.11476075990666719</v>
      </c>
      <c r="AE281">
        <f>1+0.033*COS(0.0172*R281)</f>
        <v>1.0034130493378366</v>
      </c>
      <c r="AF281">
        <f>47.70748439*PI()/180</f>
        <v>0.83265268044929852</v>
      </c>
      <c r="AG281">
        <f>ACOS(-TAN(AF281)*TAN(AD281))</f>
        <v>1.4437445093222496</v>
      </c>
      <c r="AL281" s="6">
        <f>24*AG281/PI()</f>
        <v>11.029395610580112</v>
      </c>
      <c r="AS281" s="6">
        <f>IF(O281=2015,$AQ$2,IF(O281=2016,$AQ$14,IF(O281=2017,$AQ$26,IF(O281=2018,$AQ$38,IF(O281=2019,$AQ$50,$AQ$62)))))</f>
        <v>48.779643626707525</v>
      </c>
      <c r="AT281" s="6">
        <f>IF(O281=2015,$AR$2,IF(O281=2016,$AR$14,IF(O281=2017,$AR$26,IF(O281=2018,$AR$38,IF(O281=2019,$AR$50,$AR$62)))))</f>
        <v>1.2614118463797839</v>
      </c>
      <c r="AU281" s="6">
        <f>IF(T281*0.1&lt;0,0,IF(T281*0.1&lt;=26,(16*AL281/360)*(T281/AS281)^AT281,(AL281/360)*(-415.85+30.5332*0.1*T281-0.43*0.01*T281*T281)))</f>
        <v>1.1062994805126938</v>
      </c>
    </row>
    <row r="282" spans="1:47">
      <c r="A282">
        <v>2015</v>
      </c>
      <c r="B282">
        <v>3</v>
      </c>
      <c r="C282">
        <v>28</v>
      </c>
      <c r="D282" t="s">
        <v>51</v>
      </c>
      <c r="E282">
        <v>86</v>
      </c>
      <c r="O282">
        <v>2015</v>
      </c>
      <c r="P282">
        <v>10</v>
      </c>
      <c r="Q282">
        <v>8</v>
      </c>
      <c r="R282">
        <f>R281+1</f>
        <v>281</v>
      </c>
      <c r="S282" t="s">
        <v>51</v>
      </c>
      <c r="T282">
        <v>40</v>
      </c>
      <c r="U282" t="s">
        <v>50</v>
      </c>
      <c r="V282">
        <v>105</v>
      </c>
      <c r="W282" t="s">
        <v>52</v>
      </c>
      <c r="X282">
        <v>-38</v>
      </c>
      <c r="Y282">
        <f>0.0135*AB282*(AC282/AA282)*((0.1*(V282-X282))^0.5)*(17.8+0.5*0.1*(X282+V282))</f>
        <v>1.4865150140924945</v>
      </c>
      <c r="Z282">
        <f>IF(Y282&lt;0,0,Y282)</f>
        <v>1.4865150140924945</v>
      </c>
      <c r="AA282">
        <f>2.501-0.002361*(V282+X282)*0.1</f>
        <v>2.4851812999999998</v>
      </c>
      <c r="AB282">
        <v>0.17</v>
      </c>
      <c r="AC282">
        <f>37.6*AE282*(AG282*SIN(AF282)*SIN(AD282)+COS(AF282)*COS(AD282)*SIN(AG282))</f>
        <v>20.126409128902509</v>
      </c>
      <c r="AD282">
        <f>0.409*SIN(0.0172*R282-1.39)</f>
        <v>-0.12149565080000066</v>
      </c>
      <c r="AE282">
        <f>1+0.033*COS(0.0172*R282)</f>
        <v>1.003977072718566</v>
      </c>
      <c r="AF282">
        <f>47.70748439*PI()/180</f>
        <v>0.83265268044929852</v>
      </c>
      <c r="AG282">
        <f>ACOS(-TAN(AF282)*TAN(AD282))</f>
        <v>1.4361719684404655</v>
      </c>
      <c r="AL282" s="6">
        <f>24*AG282/PI()</f>
        <v>10.971545659551245</v>
      </c>
      <c r="AS282" s="6">
        <f>IF(O282=2015,$AQ$2,IF(O282=2016,$AQ$14,IF(O282=2017,$AQ$26,IF(O282=2018,$AQ$38,IF(O282=2019,$AQ$50,$AQ$62)))))</f>
        <v>48.779643626707525</v>
      </c>
      <c r="AT282" s="6">
        <f>IF(O282=2015,$AR$2,IF(O282=2016,$AR$14,IF(O282=2017,$AR$26,IF(O282=2018,$AR$38,IF(O282=2019,$AR$50,$AR$62)))))</f>
        <v>1.2614118463797839</v>
      </c>
      <c r="AU282" s="6">
        <f>IF(T282*0.1&lt;0,0,IF(T282*0.1&lt;=26,(16*AL282/360)*(T282/AS282)^AT282,(AL282/360)*(-415.85+30.5332*0.1*T282-0.43*0.01*T282*T282)))</f>
        <v>0.37964575628118158</v>
      </c>
    </row>
    <row r="283" spans="1:47">
      <c r="A283">
        <v>2015</v>
      </c>
      <c r="B283">
        <v>3</v>
      </c>
      <c r="C283">
        <v>29</v>
      </c>
      <c r="D283" t="s">
        <v>51</v>
      </c>
      <c r="E283">
        <v>61</v>
      </c>
      <c r="O283">
        <v>2015</v>
      </c>
      <c r="P283">
        <v>10</v>
      </c>
      <c r="Q283">
        <v>9</v>
      </c>
      <c r="R283">
        <f>R282+1</f>
        <v>282</v>
      </c>
      <c r="S283" t="s">
        <v>51</v>
      </c>
      <c r="T283">
        <v>43</v>
      </c>
      <c r="U283" t="s">
        <v>50</v>
      </c>
      <c r="V283">
        <v>119</v>
      </c>
      <c r="W283" t="s">
        <v>52</v>
      </c>
      <c r="X283">
        <v>-38</v>
      </c>
      <c r="Y283">
        <f>0.0135*AB283*(AC283/AA283)*((0.1*(V283-X283))^0.5)*(17.8+0.5*0.1*(X283+V283))</f>
        <v>1.5892029642693541</v>
      </c>
      <c r="Z283">
        <f>IF(Y283&lt;0,0,Y283)</f>
        <v>1.5892029642693541</v>
      </c>
      <c r="AA283">
        <f>2.501-0.002361*(V283+X283)*0.1</f>
        <v>2.4818758999999999</v>
      </c>
      <c r="AB283">
        <v>0.17</v>
      </c>
      <c r="AC283">
        <f>37.6*AE283*(AG283*SIN(AF283)*SIN(AD283)+COS(AF283)*COS(AD283)*SIN(AG283))</f>
        <v>19.850683772131507</v>
      </c>
      <c r="AD283">
        <f>0.409*SIN(0.0172*R283-1.39)</f>
        <v>-0.12819459930611424</v>
      </c>
      <c r="AE283">
        <f>1+0.033*COS(0.0172*R283)</f>
        <v>1.0045399195511084</v>
      </c>
      <c r="AF283">
        <f>47.70748439*PI()/180</f>
        <v>0.83265268044929852</v>
      </c>
      <c r="AG283">
        <f>ACOS(-TAN(AF283)*TAN(AD283))</f>
        <v>1.4286197455018947</v>
      </c>
      <c r="AL283" s="6">
        <f>24*AG283/PI()</f>
        <v>10.91385092617498</v>
      </c>
      <c r="AS283" s="6">
        <f>IF(O283=2015,$AQ$2,IF(O283=2016,$AQ$14,IF(O283=2017,$AQ$26,IF(O283=2018,$AQ$38,IF(O283=2019,$AQ$50,$AQ$62)))))</f>
        <v>48.779643626707525</v>
      </c>
      <c r="AT283" s="6">
        <f>IF(O283=2015,$AR$2,IF(O283=2016,$AR$14,IF(O283=2017,$AR$26,IF(O283=2018,$AR$38,IF(O283=2019,$AR$50,$AR$62)))))</f>
        <v>1.2614118463797839</v>
      </c>
      <c r="AU283" s="6">
        <f>IF(T283*0.1&lt;0,0,IF(T283*0.1&lt;=26,(16*AL283/360)*(T283/AS283)^AT283,(AL283/360)*(-415.85+30.5332*0.1*T283-0.43*0.01*T283*T283)))</f>
        <v>0.41372118611455827</v>
      </c>
    </row>
    <row r="284" spans="1:47">
      <c r="A284">
        <v>2015</v>
      </c>
      <c r="B284">
        <v>3</v>
      </c>
      <c r="C284">
        <v>30</v>
      </c>
      <c r="D284" t="s">
        <v>51</v>
      </c>
      <c r="E284">
        <v>56</v>
      </c>
      <c r="O284">
        <v>2015</v>
      </c>
      <c r="P284">
        <v>10</v>
      </c>
      <c r="Q284">
        <v>10</v>
      </c>
      <c r="R284">
        <f>R283+1</f>
        <v>283</v>
      </c>
      <c r="S284" t="s">
        <v>51</v>
      </c>
      <c r="T284">
        <v>35</v>
      </c>
      <c r="U284" t="s">
        <v>50</v>
      </c>
      <c r="V284">
        <v>91</v>
      </c>
      <c r="W284" t="s">
        <v>52</v>
      </c>
      <c r="X284">
        <v>-33</v>
      </c>
      <c r="Y284">
        <f>0.0135*AB284*(AC284/AA284)*((0.1*(V284-X284))^0.5)*(17.8+0.5*0.1*(X284+V284))</f>
        <v>1.3166660272689126</v>
      </c>
      <c r="Z284">
        <f>IF(Y284&lt;0,0,Y284)</f>
        <v>1.3166660272689126</v>
      </c>
      <c r="AA284">
        <f>2.501-0.002361*(V284+X284)*0.1</f>
        <v>2.4873061999999999</v>
      </c>
      <c r="AB284">
        <v>0.17</v>
      </c>
      <c r="AC284">
        <f>37.6*AE284*(AG284*SIN(AF284)*SIN(AD284)+COS(AF284)*COS(AD284)*SIN(AG284))</f>
        <v>19.576768467957244</v>
      </c>
      <c r="AD284">
        <f>0.409*SIN(0.0172*R284-1.39)</f>
        <v>-0.13485562365694009</v>
      </c>
      <c r="AE284">
        <f>1+0.033*COS(0.0172*R284)</f>
        <v>1.0051014233269624</v>
      </c>
      <c r="AF284">
        <f>47.70748439*PI()/180</f>
        <v>0.83265268044929852</v>
      </c>
      <c r="AG284">
        <f>ACOS(-TAN(AF284)*TAN(AD284))</f>
        <v>1.4210892106593496</v>
      </c>
      <c r="AL284" s="6">
        <f>24*AG284/PI()</f>
        <v>10.856321877647771</v>
      </c>
      <c r="AS284" s="6">
        <f>IF(O284=2015,$AQ$2,IF(O284=2016,$AQ$14,IF(O284=2017,$AQ$26,IF(O284=2018,$AQ$38,IF(O284=2019,$AQ$50,$AQ$62)))))</f>
        <v>48.779643626707525</v>
      </c>
      <c r="AT284" s="6">
        <f>IF(O284=2015,$AR$2,IF(O284=2016,$AR$14,IF(O284=2017,$AR$26,IF(O284=2018,$AR$38,IF(O284=2019,$AR$50,$AR$62)))))</f>
        <v>1.2614118463797839</v>
      </c>
      <c r="AU284" s="6">
        <f>IF(T284*0.1&lt;0,0,IF(T284*0.1&lt;=26,(16*AL284/360)*(T284/AS284)^AT284,(AL284/360)*(-415.85+30.5332*0.1*T284-0.43*0.01*T284*T284)))</f>
        <v>0.31742543038026855</v>
      </c>
    </row>
    <row r="285" spans="1:47">
      <c r="A285">
        <v>2015</v>
      </c>
      <c r="B285">
        <v>3</v>
      </c>
      <c r="C285">
        <v>31</v>
      </c>
      <c r="D285" t="s">
        <v>51</v>
      </c>
      <c r="E285">
        <v>53</v>
      </c>
      <c r="O285">
        <v>2015</v>
      </c>
      <c r="P285">
        <v>10</v>
      </c>
      <c r="Q285">
        <v>11</v>
      </c>
      <c r="R285">
        <f>R284+1</f>
        <v>284</v>
      </c>
      <c r="S285" t="s">
        <v>51</v>
      </c>
      <c r="T285">
        <v>43</v>
      </c>
      <c r="U285" t="s">
        <v>50</v>
      </c>
      <c r="V285">
        <v>100</v>
      </c>
      <c r="W285" t="s">
        <v>52</v>
      </c>
      <c r="X285">
        <v>-36</v>
      </c>
      <c r="Y285">
        <f>0.0135*AB285*(AC285/AA285)*((0.1*(V285-X285))^0.5)*(17.8+0.5*0.1*(X285+V285))</f>
        <v>1.380237920972228</v>
      </c>
      <c r="Z285">
        <f>IF(Y285&lt;0,0,Y285)</f>
        <v>1.380237920972228</v>
      </c>
      <c r="AA285">
        <f>2.501-0.002361*(V285+X285)*0.1</f>
        <v>2.4858895999999997</v>
      </c>
      <c r="AB285">
        <v>0.17</v>
      </c>
      <c r="AC285">
        <f>37.6*AE285*(AG285*SIN(AF285)*SIN(AD285)+COS(AF285)*COS(AD285)*SIN(AG285))</f>
        <v>19.304757644296558</v>
      </c>
      <c r="AD285">
        <f>0.409*SIN(0.0172*R285-1.39)</f>
        <v>-0.14147675330361495</v>
      </c>
      <c r="AE285">
        <f>1+0.033*COS(0.0172*R285)</f>
        <v>1.0056614179349457</v>
      </c>
      <c r="AF285">
        <f>47.70748439*PI()/180</f>
        <v>0.83265268044929852</v>
      </c>
      <c r="AG285">
        <f>ACOS(-TAN(AF285)*TAN(AD285))</f>
        <v>1.4135817684754151</v>
      </c>
      <c r="AL285" s="6">
        <f>24*AG285/PI()</f>
        <v>10.79896924403738</v>
      </c>
      <c r="AS285" s="6">
        <f>IF(O285=2015,$AQ$2,IF(O285=2016,$AQ$14,IF(O285=2017,$AQ$26,IF(O285=2018,$AQ$38,IF(O285=2019,$AQ$50,$AQ$62)))))</f>
        <v>48.779643626707525</v>
      </c>
      <c r="AT285" s="6">
        <f>IF(O285=2015,$AR$2,IF(O285=2016,$AR$14,IF(O285=2017,$AR$26,IF(O285=2018,$AR$38,IF(O285=2019,$AR$50,$AR$62)))))</f>
        <v>1.2614118463797839</v>
      </c>
      <c r="AU285" s="6">
        <f>IF(T285*0.1&lt;0,0,IF(T285*0.1&lt;=26,(16*AL285/360)*(T285/AS285)^AT285,(AL285/360)*(-415.85+30.5332*0.1*T285-0.43*0.01*T285*T285)))</f>
        <v>0.40936626262162201</v>
      </c>
    </row>
    <row r="286" spans="1:47">
      <c r="A286">
        <v>2015</v>
      </c>
      <c r="B286">
        <v>4</v>
      </c>
      <c r="C286">
        <v>1</v>
      </c>
      <c r="D286" t="s">
        <v>50</v>
      </c>
      <c r="E286">
        <v>111</v>
      </c>
      <c r="O286">
        <v>2015</v>
      </c>
      <c r="P286">
        <v>10</v>
      </c>
      <c r="Q286">
        <v>12</v>
      </c>
      <c r="R286">
        <f>R285+1</f>
        <v>285</v>
      </c>
      <c r="S286" t="s">
        <v>51</v>
      </c>
      <c r="T286">
        <v>67</v>
      </c>
      <c r="U286" t="s">
        <v>50</v>
      </c>
      <c r="V286">
        <v>106</v>
      </c>
      <c r="W286" t="s">
        <v>52</v>
      </c>
      <c r="X286">
        <v>24</v>
      </c>
      <c r="Y286">
        <f>0.0135*AB286*(AC286/AA286)*((0.1*(V286-X286))^0.5)*(17.8+0.5*0.1*(X286+V286))</f>
        <v>1.2305294604168371</v>
      </c>
      <c r="Z286">
        <f>IF(Y286&lt;0,0,Y286)</f>
        <v>1.2305294604168371</v>
      </c>
      <c r="AA286">
        <f>2.501-0.002361*(V286+X286)*0.1</f>
        <v>2.470307</v>
      </c>
      <c r="AB286">
        <v>0.17</v>
      </c>
      <c r="AC286">
        <f>37.6*AE286*(AG286*SIN(AF286)*SIN(AD286)+COS(AF286)*COS(AD286)*SIN(AG286))</f>
        <v>19.034744646354092</v>
      </c>
      <c r="AD286">
        <f>0.409*SIN(0.0172*R286-1.39)</f>
        <v>-0.14805602949943478</v>
      </c>
      <c r="AE286">
        <f>1+0.033*COS(0.0172*R286)</f>
        <v>1.0062197377103379</v>
      </c>
      <c r="AF286">
        <f>47.70748439*PI()/180</f>
        <v>0.83265268044929852</v>
      </c>
      <c r="AG286">
        <f>ACOS(-TAN(AF286)*TAN(AD286))</f>
        <v>1.4060988595516224</v>
      </c>
      <c r="AL286" s="6">
        <f>24*AG286/PI()</f>
        <v>10.741804030728835</v>
      </c>
      <c r="AS286" s="6">
        <f>IF(O286=2015,$AQ$2,IF(O286=2016,$AQ$14,IF(O286=2017,$AQ$26,IF(O286=2018,$AQ$38,IF(O286=2019,$AQ$50,$AQ$62)))))</f>
        <v>48.779643626707525</v>
      </c>
      <c r="AT286" s="6">
        <f>IF(O286=2015,$AR$2,IF(O286=2016,$AR$14,IF(O286=2017,$AR$26,IF(O286=2018,$AR$38,IF(O286=2019,$AR$50,$AR$62)))))</f>
        <v>1.2614118463797839</v>
      </c>
      <c r="AU286" s="6">
        <f>IF(T286*0.1&lt;0,0,IF(T286*0.1&lt;=26,(16*AL286/360)*(T286/AS286)^AT286,(AL286/360)*(-415.85+30.5332*0.1*T286-0.43*0.01*T286*T286)))</f>
        <v>0.71246395381358485</v>
      </c>
    </row>
    <row r="287" spans="1:47">
      <c r="A287">
        <v>2015</v>
      </c>
      <c r="B287">
        <v>4</v>
      </c>
      <c r="C287">
        <v>2</v>
      </c>
      <c r="D287" t="s">
        <v>50</v>
      </c>
      <c r="E287">
        <v>84</v>
      </c>
      <c r="O287">
        <v>2015</v>
      </c>
      <c r="P287">
        <v>10</v>
      </c>
      <c r="Q287">
        <v>13</v>
      </c>
      <c r="R287">
        <f>R286+1</f>
        <v>286</v>
      </c>
      <c r="S287" t="s">
        <v>51</v>
      </c>
      <c r="T287">
        <v>63</v>
      </c>
      <c r="U287" t="s">
        <v>50</v>
      </c>
      <c r="V287">
        <v>92</v>
      </c>
      <c r="W287" t="s">
        <v>52</v>
      </c>
      <c r="X287">
        <v>23</v>
      </c>
      <c r="Y287">
        <f>0.0135*AB287*(AC287/AA287)*((0.1*(V287-X287))^0.5)*(17.8+0.5*0.1*(X287+V287))</f>
        <v>1.0770001754771183</v>
      </c>
      <c r="Z287">
        <f>IF(Y287&lt;0,0,Y287)</f>
        <v>1.0770001754771183</v>
      </c>
      <c r="AA287">
        <f>2.501-0.002361*(V287+X287)*0.1</f>
        <v>2.4738484999999999</v>
      </c>
      <c r="AB287">
        <v>0.17</v>
      </c>
      <c r="AC287">
        <f>37.6*AE287*(AG287*SIN(AF287)*SIN(AD287)+COS(AF287)*COS(AD287)*SIN(AG287))</f>
        <v>18.766821662437113</v>
      </c>
      <c r="AD287">
        <f>0.409*SIN(0.0172*R287-1.39)</f>
        <v>-0.15459150587931494</v>
      </c>
      <c r="AE287">
        <f>1+0.033*COS(0.0172*R287)</f>
        <v>1.006776217483889</v>
      </c>
      <c r="AF287">
        <f>47.70748439*PI()/180</f>
        <v>0.83265268044929852</v>
      </c>
      <c r="AG287">
        <f>ACOS(-TAN(AF287)*TAN(AD287))</f>
        <v>1.3986419621142192</v>
      </c>
      <c r="AL287" s="6">
        <f>24*AG287/PI()</f>
        <v>10.68483753053882</v>
      </c>
      <c r="AS287" s="6">
        <f>IF(O287=2015,$AQ$2,IF(O287=2016,$AQ$14,IF(O287=2017,$AQ$26,IF(O287=2018,$AQ$38,IF(O287=2019,$AQ$50,$AQ$62)))))</f>
        <v>48.779643626707525</v>
      </c>
      <c r="AT287" s="6">
        <f>IF(O287=2015,$AR$2,IF(O287=2016,$AR$14,IF(O287=2017,$AR$26,IF(O287=2018,$AR$38,IF(O287=2019,$AR$50,$AR$62)))))</f>
        <v>1.2614118463797839</v>
      </c>
      <c r="AU287" s="6">
        <f>IF(T287*0.1&lt;0,0,IF(T287*0.1&lt;=26,(16*AL287/360)*(T287/AS287)^AT287,(AL287/360)*(-415.85+30.5332*0.1*T287-0.43*0.01*T287*T287)))</f>
        <v>0.6557385118501482</v>
      </c>
    </row>
    <row r="288" spans="1:47">
      <c r="A288">
        <v>2015</v>
      </c>
      <c r="B288">
        <v>4</v>
      </c>
      <c r="C288">
        <v>3</v>
      </c>
      <c r="D288" t="s">
        <v>50</v>
      </c>
      <c r="E288">
        <v>99</v>
      </c>
      <c r="O288">
        <v>2015</v>
      </c>
      <c r="P288">
        <v>10</v>
      </c>
      <c r="Q288">
        <v>14</v>
      </c>
      <c r="R288">
        <f>R287+1</f>
        <v>287</v>
      </c>
      <c r="S288" t="s">
        <v>51</v>
      </c>
      <c r="T288">
        <v>54</v>
      </c>
      <c r="U288" t="s">
        <v>50</v>
      </c>
      <c r="V288">
        <v>66</v>
      </c>
      <c r="W288" t="s">
        <v>52</v>
      </c>
      <c r="X288">
        <v>17</v>
      </c>
      <c r="Y288">
        <f>0.0135*AB288*(AC288/AA288)*((0.1*(V288-X288))^0.5)*(17.8+0.5*0.1*(X288+V288))</f>
        <v>0.83140934545836775</v>
      </c>
      <c r="Z288">
        <f>IF(Y288&lt;0,0,Y288)</f>
        <v>0.83140934545836775</v>
      </c>
      <c r="AA288">
        <f>2.501-0.002361*(V288+X288)*0.1</f>
        <v>2.4814037</v>
      </c>
      <c r="AB288">
        <v>0.17</v>
      </c>
      <c r="AC288">
        <f>37.6*AE288*(AG288*SIN(AF288)*SIN(AD288)+COS(AF288)*COS(AD288)*SIN(AG288))</f>
        <v>18.501079651295989</v>
      </c>
      <c r="AD288">
        <f>0.409*SIN(0.0172*R288-1.39)</f>
        <v>-0.16108124903558887</v>
      </c>
      <c r="AE288">
        <f>1+0.033*COS(0.0172*R288)</f>
        <v>1.0073306926306809</v>
      </c>
      <c r="AF288">
        <f>47.70748439*PI()/180</f>
        <v>0.83265268044929852</v>
      </c>
      <c r="AG288">
        <f>ACOS(-TAN(AF288)*TAN(AD288))</f>
        <v>1.3912125935523956</v>
      </c>
      <c r="AL288" s="6">
        <f>24*AG288/PI()</f>
        <v>10.628081335466861</v>
      </c>
      <c r="AS288" s="6">
        <f>IF(O288=2015,$AQ$2,IF(O288=2016,$AQ$14,IF(O288=2017,$AQ$26,IF(O288=2018,$AQ$38,IF(O288=2019,$AQ$50,$AQ$62)))))</f>
        <v>48.779643626707525</v>
      </c>
      <c r="AT288" s="6">
        <f>IF(O288=2015,$AR$2,IF(O288=2016,$AR$14,IF(O288=2017,$AR$26,IF(O288=2018,$AR$38,IF(O288=2019,$AR$50,$AR$62)))))</f>
        <v>1.2614118463797839</v>
      </c>
      <c r="AU288" s="6">
        <f>IF(T288*0.1&lt;0,0,IF(T288*0.1&lt;=26,(16*AL288/360)*(T288/AS288)^AT288,(AL288/360)*(-415.85+30.5332*0.1*T288-0.43*0.01*T288*T288)))</f>
        <v>0.53699490327957244</v>
      </c>
    </row>
    <row r="289" spans="1:47">
      <c r="A289">
        <v>2015</v>
      </c>
      <c r="B289">
        <v>4</v>
      </c>
      <c r="C289">
        <v>4</v>
      </c>
      <c r="D289" t="s">
        <v>50</v>
      </c>
      <c r="E289">
        <v>65</v>
      </c>
      <c r="O289">
        <v>2015</v>
      </c>
      <c r="P289">
        <v>10</v>
      </c>
      <c r="Q289">
        <v>15</v>
      </c>
      <c r="R289">
        <f>R288+1</f>
        <v>288</v>
      </c>
      <c r="S289" t="s">
        <v>51</v>
      </c>
      <c r="T289">
        <v>65</v>
      </c>
      <c r="U289" t="s">
        <v>50</v>
      </c>
      <c r="V289">
        <v>128</v>
      </c>
      <c r="W289" t="s">
        <v>52</v>
      </c>
      <c r="X289">
        <v>17</v>
      </c>
      <c r="Y289">
        <f>0.0135*AB289*(AC289/AA289)*((0.1*(V289-X289))^0.5)*(17.8+0.5*0.1*(X289+V289))</f>
        <v>1.4160934919458461</v>
      </c>
      <c r="Z289">
        <f>IF(Y289&lt;0,0,Y289)</f>
        <v>1.4160934919458461</v>
      </c>
      <c r="AA289">
        <f>2.501-0.002361*(V289+X289)*0.1</f>
        <v>2.4667654999999997</v>
      </c>
      <c r="AB289">
        <v>0.17</v>
      </c>
      <c r="AC289">
        <f>37.6*AE289*(AG289*SIN(AF289)*SIN(AD289)+COS(AF289)*COS(AD289)*SIN(AG289))</f>
        <v>18.237608271161882</v>
      </c>
      <c r="AD289">
        <f>0.409*SIN(0.0172*R289-1.39)</f>
        <v>-0.16752333908997327</v>
      </c>
      <c r="AE289">
        <f>1+0.033*COS(0.0172*R289)</f>
        <v>1.0078829991188305</v>
      </c>
      <c r="AF289">
        <f>47.70748439*PI()/180</f>
        <v>0.83265268044929852</v>
      </c>
      <c r="AG289">
        <f>ACOS(-TAN(AF289)*TAN(AD289))</f>
        <v>1.3838123119045629</v>
      </c>
      <c r="AL289" s="6">
        <f>24*AG289/PI()</f>
        <v>10.571547348049672</v>
      </c>
      <c r="AS289" s="6">
        <f>IF(O289=2015,$AQ$2,IF(O289=2016,$AQ$14,IF(O289=2017,$AQ$26,IF(O289=2018,$AQ$38,IF(O289=2019,$AQ$50,$AQ$62)))))</f>
        <v>48.779643626707525</v>
      </c>
      <c r="AT289" s="6">
        <f>IF(O289=2015,$AR$2,IF(O289=2016,$AR$14,IF(O289=2017,$AR$26,IF(O289=2018,$AR$38,IF(O289=2019,$AR$50,$AR$62)))))</f>
        <v>1.2614118463797839</v>
      </c>
      <c r="AU289" s="6">
        <f>IF(T289*0.1&lt;0,0,IF(T289*0.1&lt;=26,(16*AL289/360)*(T289/AS289)^AT289,(AL289/360)*(-415.85+30.5332*0.1*T289-0.43*0.01*T289*T289)))</f>
        <v>0.67487326961927585</v>
      </c>
    </row>
    <row r="290" spans="1:47">
      <c r="A290">
        <v>2015</v>
      </c>
      <c r="B290">
        <v>4</v>
      </c>
      <c r="C290">
        <v>5</v>
      </c>
      <c r="D290" t="s">
        <v>50</v>
      </c>
      <c r="E290">
        <v>108</v>
      </c>
      <c r="O290">
        <v>2015</v>
      </c>
      <c r="P290">
        <v>10</v>
      </c>
      <c r="Q290">
        <v>16</v>
      </c>
      <c r="R290">
        <f>R289+1</f>
        <v>289</v>
      </c>
      <c r="S290" t="s">
        <v>51</v>
      </c>
      <c r="T290">
        <v>63</v>
      </c>
      <c r="U290" t="s">
        <v>50</v>
      </c>
      <c r="V290">
        <v>139</v>
      </c>
      <c r="W290" t="s">
        <v>52</v>
      </c>
      <c r="X290">
        <v>2</v>
      </c>
      <c r="Y290">
        <f>0.0135*AB290*(AC290/AA290)*((0.1*(V290-X290))^0.5)*(17.8+0.5*0.1*(X290+V290))</f>
        <v>1.5377307569238441</v>
      </c>
      <c r="Z290">
        <f>IF(Y290&lt;0,0,Y290)</f>
        <v>1.5377307569238441</v>
      </c>
      <c r="AA290">
        <f>2.501-0.002361*(V290+X290)*0.1</f>
        <v>2.4677099</v>
      </c>
      <c r="AB290">
        <v>0.17</v>
      </c>
      <c r="AC290">
        <f>37.6*AE290*(AG290*SIN(AF290)*SIN(AD290)+COS(AF290)*COS(AD290)*SIN(AG290))</f>
        <v>17.976495810651492</v>
      </c>
      <c r="AD290">
        <f>0.409*SIN(0.0172*R290-1.39)</f>
        <v>-0.17391587026153102</v>
      </c>
      <c r="AE290">
        <f>1+0.033*COS(0.0172*R290)</f>
        <v>1.0084329735580144</v>
      </c>
      <c r="AF290">
        <f>47.70748439*PI()/180</f>
        <v>0.83265268044929852</v>
      </c>
      <c r="AG290">
        <f>ACOS(-TAN(AF290)*TAN(AD290))</f>
        <v>1.3764427172879943</v>
      </c>
      <c r="AL290" s="6">
        <f>24*AG290/PI()</f>
        <v>10.515247792282777</v>
      </c>
      <c r="AS290" s="6">
        <f>IF(O290=2015,$AQ$2,IF(O290=2016,$AQ$14,IF(O290=2017,$AQ$26,IF(O290=2018,$AQ$38,IF(O290=2019,$AQ$50,$AQ$62)))))</f>
        <v>48.779643626707525</v>
      </c>
      <c r="AT290" s="6">
        <f>IF(O290=2015,$AR$2,IF(O290=2016,$AR$14,IF(O290=2017,$AR$26,IF(O290=2018,$AR$38,IF(O290=2019,$AR$50,$AR$62)))))</f>
        <v>1.2614118463797839</v>
      </c>
      <c r="AU290" s="6">
        <f>IF(T290*0.1&lt;0,0,IF(T290*0.1&lt;=26,(16*AL290/360)*(T290/AS290)^AT290,(AL290/360)*(-415.85+30.5332*0.1*T290-0.43*0.01*T290*T290)))</f>
        <v>0.64533063037593497</v>
      </c>
    </row>
    <row r="291" spans="1:47">
      <c r="A291">
        <v>2015</v>
      </c>
      <c r="B291">
        <v>4</v>
      </c>
      <c r="C291">
        <v>6</v>
      </c>
      <c r="D291" t="s">
        <v>50</v>
      </c>
      <c r="E291">
        <v>106</v>
      </c>
      <c r="O291">
        <v>2015</v>
      </c>
      <c r="P291">
        <v>10</v>
      </c>
      <c r="Q291">
        <v>17</v>
      </c>
      <c r="R291">
        <f>R290+1</f>
        <v>290</v>
      </c>
      <c r="S291" t="s">
        <v>51</v>
      </c>
      <c r="T291">
        <v>69</v>
      </c>
      <c r="U291" t="s">
        <v>50</v>
      </c>
      <c r="V291">
        <v>145</v>
      </c>
      <c r="W291" t="s">
        <v>52</v>
      </c>
      <c r="X291">
        <v>-8</v>
      </c>
      <c r="Y291">
        <f>0.0135*AB291*(AC291/AA291)*((0.1*(V291-X291))^0.5)*(17.8+0.5*0.1*(X291+V291))</f>
        <v>1.5881647788641176</v>
      </c>
      <c r="Z291">
        <f>IF(Y291&lt;0,0,Y291)</f>
        <v>1.5881647788641176</v>
      </c>
      <c r="AA291">
        <f>2.501-0.002361*(V291+X291)*0.1</f>
        <v>2.4686542999999999</v>
      </c>
      <c r="AB291">
        <v>0.17</v>
      </c>
      <c r="AC291">
        <f>37.6*AE291*(AG291*SIN(AF291)*SIN(AD291)+COS(AF291)*COS(AD291)*SIN(AG291))</f>
        <v>17.717829121705719</v>
      </c>
      <c r="AD291">
        <f>0.409*SIN(0.0172*R291-1.39)</f>
        <v>-0.18025695143046375</v>
      </c>
      <c r="AE291">
        <f>1+0.033*COS(0.0172*R291)</f>
        <v>1.0089804532478057</v>
      </c>
      <c r="AF291">
        <f>47.70748439*PI()/180</f>
        <v>0.83265268044929852</v>
      </c>
      <c r="AG291">
        <f>ACOS(-TAN(AF291)*TAN(AD291))</f>
        <v>1.3691054532668541</v>
      </c>
      <c r="AL291" s="6">
        <f>24*AG291/PI()</f>
        <v>10.459195224071506</v>
      </c>
      <c r="AS291" s="6">
        <f>IF(O291=2015,$AQ$2,IF(O291=2016,$AQ$14,IF(O291=2017,$AQ$26,IF(O291=2018,$AQ$38,IF(O291=2019,$AQ$50,$AQ$62)))))</f>
        <v>48.779643626707525</v>
      </c>
      <c r="AT291" s="6">
        <f>IF(O291=2015,$AR$2,IF(O291=2016,$AR$14,IF(O291=2017,$AR$26,IF(O291=2018,$AR$38,IF(O291=2019,$AR$50,$AR$62)))))</f>
        <v>1.2614118463797839</v>
      </c>
      <c r="AU291" s="6">
        <f>IF(T291*0.1&lt;0,0,IF(T291*0.1&lt;=26,(16*AL291/360)*(T291/AS291)^AT291,(AL291/360)*(-415.85+30.5332*0.1*T291-0.43*0.01*T291*T291)))</f>
        <v>0.71994211445095935</v>
      </c>
    </row>
    <row r="292" spans="1:47">
      <c r="A292">
        <v>2015</v>
      </c>
      <c r="B292">
        <v>4</v>
      </c>
      <c r="C292">
        <v>8</v>
      </c>
      <c r="D292" t="s">
        <v>50</v>
      </c>
      <c r="E292">
        <v>67</v>
      </c>
      <c r="O292">
        <v>2015</v>
      </c>
      <c r="P292">
        <v>10</v>
      </c>
      <c r="Q292">
        <v>18</v>
      </c>
      <c r="R292">
        <f>R291+1</f>
        <v>291</v>
      </c>
      <c r="S292" t="s">
        <v>51</v>
      </c>
      <c r="T292">
        <v>101</v>
      </c>
      <c r="U292" t="s">
        <v>50</v>
      </c>
      <c r="V292">
        <v>167</v>
      </c>
      <c r="W292" t="s">
        <v>52</v>
      </c>
      <c r="X292">
        <v>54</v>
      </c>
      <c r="Y292">
        <f>0.0135*AB292*(AC292/AA292)*((0.1*(V292-X292))^0.5)*(17.8+0.5*0.1*(X292+V292))</f>
        <v>1.5870729544855484</v>
      </c>
      <c r="Z292">
        <f>IF(Y292&lt;0,0,Y292)</f>
        <v>1.5870729544855484</v>
      </c>
      <c r="AA292">
        <f>2.501-0.002361*(V292+X292)*0.1</f>
        <v>2.4488219</v>
      </c>
      <c r="AB292">
        <v>0.17</v>
      </c>
      <c r="AC292">
        <f>37.6*AE292*(AG292*SIN(AF292)*SIN(AD292)+COS(AF292)*COS(AD292)*SIN(AG292))</f>
        <v>17.461693554726576</v>
      </c>
      <c r="AD292">
        <f>0.409*SIN(0.0172*R292-1.39)</f>
        <v>-0.18654470669756568</v>
      </c>
      <c r="AE292">
        <f>1+0.033*COS(0.0172*R292)</f>
        <v>1.0095252762258058</v>
      </c>
      <c r="AF292">
        <f>47.70748439*PI()/180</f>
        <v>0.83265268044929852</v>
      </c>
      <c r="AG292">
        <f>ACOS(-TAN(AF292)*TAN(AD292))</f>
        <v>1.3618022081533452</v>
      </c>
      <c r="AL292" s="6">
        <f>24*AG292/PI()</f>
        <v>10.403402541171028</v>
      </c>
      <c r="AS292" s="6">
        <f>IF(O292=2015,$AQ$2,IF(O292=2016,$AQ$14,IF(O292=2017,$AQ$26,IF(O292=2018,$AQ$38,IF(O292=2019,$AQ$50,$AQ$62)))))</f>
        <v>48.779643626707525</v>
      </c>
      <c r="AT292" s="6">
        <f>IF(O292=2015,$AR$2,IF(O292=2016,$AR$14,IF(O292=2017,$AR$26,IF(O292=2018,$AR$38,IF(O292=2019,$AR$50,$AR$62)))))</f>
        <v>1.2614118463797839</v>
      </c>
      <c r="AU292" s="6">
        <f>IF(T292*0.1&lt;0,0,IF(T292*0.1&lt;=26,(16*AL292/360)*(T292/AS292)^AT292,(AL292/360)*(-415.85+30.5332*0.1*T292-0.43*0.01*T292*T292)))</f>
        <v>1.1579862726155445</v>
      </c>
    </row>
    <row r="293" spans="1:47">
      <c r="A293">
        <v>2015</v>
      </c>
      <c r="B293">
        <v>4</v>
      </c>
      <c r="C293">
        <v>9</v>
      </c>
      <c r="D293" t="s">
        <v>50</v>
      </c>
      <c r="E293">
        <v>107</v>
      </c>
      <c r="O293">
        <v>2015</v>
      </c>
      <c r="P293">
        <v>10</v>
      </c>
      <c r="Q293">
        <v>19</v>
      </c>
      <c r="R293">
        <f>R292+1</f>
        <v>292</v>
      </c>
      <c r="S293" t="s">
        <v>51</v>
      </c>
      <c r="T293">
        <v>114</v>
      </c>
      <c r="U293" t="s">
        <v>50</v>
      </c>
      <c r="V293">
        <v>180</v>
      </c>
      <c r="W293" t="s">
        <v>52</v>
      </c>
      <c r="X293">
        <v>22</v>
      </c>
      <c r="Y293">
        <f>0.0135*AB293*(AC293/AA293)*((0.1*(V293-X293))^0.5)*(17.8+0.5*0.1*(X293+V293))</f>
        <v>1.7852463667633129</v>
      </c>
      <c r="Z293">
        <f>IF(Y293&lt;0,0,Y293)</f>
        <v>1.7852463667633129</v>
      </c>
      <c r="AA293">
        <f>2.501-0.002361*(V293+X293)*0.1</f>
        <v>2.4533077999999997</v>
      </c>
      <c r="AB293">
        <v>0.17</v>
      </c>
      <c r="AC293">
        <f>37.6*AE293*(AG293*SIN(AF293)*SIN(AD293)+COS(AF293)*COS(AD293)*SIN(AG293))</f>
        <v>17.208172896072941</v>
      </c>
      <c r="AD293">
        <f>0.409*SIN(0.0172*R293-1.39)</f>
        <v>-0.19277727593917776</v>
      </c>
      <c r="AE293">
        <f>1+0.033*COS(0.0172*R293)</f>
        <v>1.0100672813155589</v>
      </c>
      <c r="AF293">
        <f>47.70748439*PI()/180</f>
        <v>0.83265268044929852</v>
      </c>
      <c r="AG293">
        <f>ACOS(-TAN(AF293)*TAN(AD293))</f>
        <v>1.3545347162364063</v>
      </c>
      <c r="AL293" s="6">
        <f>24*AG293/PI()</f>
        <v>10.347882992572888</v>
      </c>
      <c r="AS293" s="6">
        <f>IF(O293=2015,$AQ$2,IF(O293=2016,$AQ$14,IF(O293=2017,$AQ$26,IF(O293=2018,$AQ$38,IF(O293=2019,$AQ$50,$AQ$62)))))</f>
        <v>48.779643626707525</v>
      </c>
      <c r="AT293" s="6">
        <f>IF(O293=2015,$AR$2,IF(O293=2016,$AR$14,IF(O293=2017,$AR$26,IF(O293=2018,$AR$38,IF(O293=2019,$AR$50,$AR$62)))))</f>
        <v>1.2614118463797839</v>
      </c>
      <c r="AU293" s="6">
        <f>IF(T293*0.1&lt;0,0,IF(T293*0.1&lt;=26,(16*AL293/360)*(T293/AS293)^AT293,(AL293/360)*(-415.85+30.5332*0.1*T293-0.43*0.01*T293*T293)))</f>
        <v>1.341865350859482</v>
      </c>
    </row>
    <row r="294" spans="1:47">
      <c r="A294">
        <v>2015</v>
      </c>
      <c r="B294">
        <v>4</v>
      </c>
      <c r="C294">
        <v>10</v>
      </c>
      <c r="D294" t="s">
        <v>50</v>
      </c>
      <c r="E294">
        <v>168</v>
      </c>
      <c r="O294">
        <v>2015</v>
      </c>
      <c r="P294">
        <v>10</v>
      </c>
      <c r="Q294">
        <v>20</v>
      </c>
      <c r="R294">
        <f>R293+1</f>
        <v>293</v>
      </c>
      <c r="S294" t="s">
        <v>51</v>
      </c>
      <c r="T294">
        <v>126</v>
      </c>
      <c r="U294" t="s">
        <v>50</v>
      </c>
      <c r="V294">
        <v>157</v>
      </c>
      <c r="W294" t="s">
        <v>52</v>
      </c>
      <c r="X294">
        <v>101</v>
      </c>
      <c r="Y294">
        <f>0.0135*AB294*(AC294/AA294)*((0.1*(V294-X294))^0.5)*(17.8+0.5*0.1*(X294+V294))</f>
        <v>1.1586916478594715</v>
      </c>
      <c r="Z294">
        <f>IF(Y294&lt;0,0,Y294)</f>
        <v>1.1586916478594715</v>
      </c>
      <c r="AA294">
        <f>2.501-0.002361*(V294+X294)*0.1</f>
        <v>2.4400862000000001</v>
      </c>
      <c r="AB294">
        <v>0.17</v>
      </c>
      <c r="AC294">
        <f>37.6*AE294*(AG294*SIN(AF294)*SIN(AD294)+COS(AF294)*COS(AD294)*SIN(AG294))</f>
        <v>16.957349308072651</v>
      </c>
      <c r="AD294">
        <f>0.409*SIN(0.0172*R294-1.39)</f>
        <v>-0.19895281535747208</v>
      </c>
      <c r="AE294">
        <f>1+0.033*COS(0.0172*R294)</f>
        <v>1.0106063081742318</v>
      </c>
      <c r="AF294">
        <f>47.70748439*PI()/180</f>
        <v>0.83265268044929852</v>
      </c>
      <c r="AG294">
        <f>ACOS(-TAN(AF294)*TAN(AD294))</f>
        <v>1.3473047589320917</v>
      </c>
      <c r="AL294" s="6">
        <f>24*AG294/PI()</f>
        <v>10.292650187293287</v>
      </c>
      <c r="AS294" s="6">
        <f>IF(O294=2015,$AQ$2,IF(O294=2016,$AQ$14,IF(O294=2017,$AQ$26,IF(O294=2018,$AQ$38,IF(O294=2019,$AQ$50,$AQ$62)))))</f>
        <v>48.779643626707525</v>
      </c>
      <c r="AT294" s="6">
        <f>IF(O294=2015,$AR$2,IF(O294=2016,$AR$14,IF(O294=2017,$AR$26,IF(O294=2018,$AR$38,IF(O294=2019,$AR$50,$AR$62)))))</f>
        <v>1.2614118463797839</v>
      </c>
      <c r="AU294" s="6">
        <f>IF(T294*0.1&lt;0,0,IF(T294*0.1&lt;=26,(16*AL294/360)*(T294/AS294)^AT294,(AL294/360)*(-415.85+30.5332*0.1*T294-0.43*0.01*T294*T294)))</f>
        <v>1.5143030022048225</v>
      </c>
    </row>
    <row r="295" spans="1:47">
      <c r="A295">
        <v>2015</v>
      </c>
      <c r="B295">
        <v>4</v>
      </c>
      <c r="C295">
        <v>11</v>
      </c>
      <c r="D295" t="s">
        <v>50</v>
      </c>
      <c r="E295">
        <v>213</v>
      </c>
      <c r="O295">
        <v>2015</v>
      </c>
      <c r="P295">
        <v>10</v>
      </c>
      <c r="Q295">
        <v>21</v>
      </c>
      <c r="R295">
        <f>R294+1</f>
        <v>294</v>
      </c>
      <c r="S295" t="s">
        <v>51</v>
      </c>
      <c r="T295">
        <v>69</v>
      </c>
      <c r="U295" t="s">
        <v>50</v>
      </c>
      <c r="V295">
        <v>80</v>
      </c>
      <c r="W295" t="s">
        <v>52</v>
      </c>
      <c r="X295">
        <v>40</v>
      </c>
      <c r="Y295">
        <f>0.0135*AB295*(AC295/AA295)*((0.1*(V295-X295))^0.5)*(17.8+0.5*0.1*(X295+V295))</f>
        <v>0.73821382733445895</v>
      </c>
      <c r="Z295">
        <f>IF(Y295&lt;0,0,Y295)</f>
        <v>0.73821382733445895</v>
      </c>
      <c r="AA295">
        <f>2.501-0.002361*(V295+X295)*0.1</f>
        <v>2.4726680000000001</v>
      </c>
      <c r="AB295">
        <v>0.17</v>
      </c>
      <c r="AC295">
        <f>37.6*AE295*(AG295*SIN(AF295)*SIN(AD295)+COS(AF295)*COS(AD295)*SIN(AG295))</f>
        <v>16.709303271703575</v>
      </c>
      <c r="AD295">
        <f>0.409*SIN(0.0172*R295-1.39)</f>
        <v>-0.20506949802590757</v>
      </c>
      <c r="AE295">
        <f>1+0.033*COS(0.0172*R295)</f>
        <v>1.0111421973400501</v>
      </c>
      <c r="AF295">
        <f>47.70748439*PI()/180</f>
        <v>0.83265268044929852</v>
      </c>
      <c r="AG295">
        <f>ACOS(-TAN(AF295)*TAN(AD295))</f>
        <v>1.3401141658494637</v>
      </c>
      <c r="AL295" s="6">
        <f>24*AG295/PI()</f>
        <v>10.237718102515881</v>
      </c>
      <c r="AS295" s="6">
        <f>IF(O295=2015,$AQ$2,IF(O295=2016,$AQ$14,IF(O295=2017,$AQ$26,IF(O295=2018,$AQ$38,IF(O295=2019,$AQ$50,$AQ$62)))))</f>
        <v>48.779643626707525</v>
      </c>
      <c r="AT295" s="6">
        <f>IF(O295=2015,$AR$2,IF(O295=2016,$AR$14,IF(O295=2017,$AR$26,IF(O295=2018,$AR$38,IF(O295=2019,$AR$50,$AR$62)))))</f>
        <v>1.2614118463797839</v>
      </c>
      <c r="AU295" s="6">
        <f>IF(T295*0.1&lt;0,0,IF(T295*0.1&lt;=26,(16*AL295/360)*(T295/AS295)^AT295,(AL295/360)*(-415.85+30.5332*0.1*T295-0.43*0.01*T295*T295)))</f>
        <v>0.70469708806228493</v>
      </c>
    </row>
    <row r="296" spans="1:47">
      <c r="A296">
        <v>2015</v>
      </c>
      <c r="B296">
        <v>4</v>
      </c>
      <c r="C296">
        <v>12</v>
      </c>
      <c r="D296" t="s">
        <v>50</v>
      </c>
      <c r="E296">
        <v>226</v>
      </c>
      <c r="O296">
        <v>2015</v>
      </c>
      <c r="P296">
        <v>10</v>
      </c>
      <c r="Q296">
        <v>22</v>
      </c>
      <c r="R296">
        <f>R295+1</f>
        <v>295</v>
      </c>
      <c r="S296" t="s">
        <v>51</v>
      </c>
      <c r="T296">
        <v>57</v>
      </c>
      <c r="U296" t="s">
        <v>50</v>
      </c>
      <c r="V296">
        <v>80</v>
      </c>
      <c r="W296" t="s">
        <v>52</v>
      </c>
      <c r="X296">
        <v>40</v>
      </c>
      <c r="Y296">
        <f>0.0135*AB296*(AC296/AA296)*((0.1*(V296-X296))^0.5)*(17.8+0.5*0.1*(X296+V296))</f>
        <v>0.72738139146575509</v>
      </c>
      <c r="Z296">
        <f>IF(Y296&lt;0,0,Y296)</f>
        <v>0.72738139146575509</v>
      </c>
      <c r="AA296">
        <f>2.501-0.002361*(V296+X296)*0.1</f>
        <v>2.4726680000000001</v>
      </c>
      <c r="AB296">
        <v>0.17</v>
      </c>
      <c r="AC296">
        <f>37.6*AE296*(AG296*SIN(AF296)*SIN(AD296)+COS(AF296)*COS(AD296)*SIN(AG296))</f>
        <v>16.464113532092469</v>
      </c>
      <c r="AD296">
        <f>0.409*SIN(0.0172*R296-1.39)</f>
        <v>-0.21112551442969485</v>
      </c>
      <c r="AE296">
        <f>1+0.033*COS(0.0172*R296)</f>
        <v>1.0116747902794716</v>
      </c>
      <c r="AF296">
        <f>47.70748439*PI()/180</f>
        <v>0.83265268044929852</v>
      </c>
      <c r="AG296">
        <f>ACOS(-TAN(AF296)*TAN(AD296))</f>
        <v>1.3329648157655345</v>
      </c>
      <c r="AL296" s="6">
        <f>24*AG296/PI()</f>
        <v>10.183101091039795</v>
      </c>
      <c r="AS296" s="6">
        <f>IF(O296=2015,$AQ$2,IF(O296=2016,$AQ$14,IF(O296=2017,$AQ$26,IF(O296=2018,$AQ$38,IF(O296=2019,$AQ$50,$AQ$62)))))</f>
        <v>48.779643626707525</v>
      </c>
      <c r="AT296" s="6">
        <f>IF(O296=2015,$AR$2,IF(O296=2016,$AR$14,IF(O296=2017,$AR$26,IF(O296=2018,$AR$38,IF(O296=2019,$AR$50,$AR$62)))))</f>
        <v>1.2614118463797839</v>
      </c>
      <c r="AU296" s="6">
        <f>IF(T296*0.1&lt;0,0,IF(T296*0.1&lt;=26,(16*AL296/360)*(T296/AS296)^AT296,(AL296/360)*(-415.85+30.5332*0.1*T296-0.43*0.01*T296*T296)))</f>
        <v>0.55082631767811885</v>
      </c>
    </row>
    <row r="297" spans="1:47">
      <c r="A297">
        <v>2015</v>
      </c>
      <c r="B297">
        <v>4</v>
      </c>
      <c r="C297">
        <v>13</v>
      </c>
      <c r="D297" t="s">
        <v>50</v>
      </c>
      <c r="E297">
        <v>200</v>
      </c>
      <c r="O297">
        <v>2015</v>
      </c>
      <c r="P297">
        <v>10</v>
      </c>
      <c r="Q297">
        <v>23</v>
      </c>
      <c r="R297">
        <f>R296+1</f>
        <v>296</v>
      </c>
      <c r="S297" t="s">
        <v>51</v>
      </c>
      <c r="T297">
        <v>62</v>
      </c>
      <c r="U297" t="s">
        <v>50</v>
      </c>
      <c r="V297">
        <v>115</v>
      </c>
      <c r="W297" t="s">
        <v>52</v>
      </c>
      <c r="X297">
        <v>8</v>
      </c>
      <c r="Y297">
        <f>0.0135*AB297*(AC297/AA297)*((0.1*(V297-X297))^0.5)*(17.8+0.5*0.1*(X297+V297))</f>
        <v>1.179883913871939</v>
      </c>
      <c r="Z297">
        <f>IF(Y297&lt;0,0,Y297)</f>
        <v>1.179883913871939</v>
      </c>
      <c r="AA297">
        <f>2.501-0.002361*(V297+X297)*0.1</f>
        <v>2.4719596999999998</v>
      </c>
      <c r="AB297">
        <v>0.17</v>
      </c>
      <c r="AC297">
        <f>37.6*AE297*(AG297*SIN(AF297)*SIN(AD297)+COS(AF297)*COS(AD297)*SIN(AG297))</f>
        <v>16.22185704697506</v>
      </c>
      <c r="AD297">
        <f>0.409*SIN(0.0172*R297-1.39)</f>
        <v>-0.21711907300110972</v>
      </c>
      <c r="AE297">
        <f>1+0.033*COS(0.0172*R297)</f>
        <v>1.0122039294340854</v>
      </c>
      <c r="AF297">
        <f>47.70748439*PI()/180</f>
        <v>0.83265268044929852</v>
      </c>
      <c r="AG297">
        <f>ACOS(-TAN(AF297)*TAN(AD297))</f>
        <v>1.3258586375024859</v>
      </c>
      <c r="AL297" s="6">
        <f>24*AG297/PI()</f>
        <v>10.128813887981091</v>
      </c>
      <c r="AS297" s="6">
        <f>IF(O297=2015,$AQ$2,IF(O297=2016,$AQ$14,IF(O297=2017,$AQ$26,IF(O297=2018,$AQ$38,IF(O297=2019,$AQ$50,$AQ$62)))))</f>
        <v>48.779643626707525</v>
      </c>
      <c r="AT297" s="6">
        <f>IF(O297=2015,$AR$2,IF(O297=2016,$AR$14,IF(O297=2017,$AR$26,IF(O297=2018,$AR$38,IF(O297=2019,$AR$50,$AR$62)))))</f>
        <v>1.2614118463797839</v>
      </c>
      <c r="AU297" s="6">
        <f>IF(T297*0.1&lt;0,0,IF(T297*0.1&lt;=26,(16*AL297/360)*(T297/AS297)^AT297,(AL297/360)*(-415.85+30.5332*0.1*T297-0.43*0.01*T297*T297)))</f>
        <v>0.60919451566209326</v>
      </c>
    </row>
    <row r="298" spans="1:47">
      <c r="A298">
        <v>2015</v>
      </c>
      <c r="B298">
        <v>4</v>
      </c>
      <c r="C298">
        <v>14</v>
      </c>
      <c r="D298" t="s">
        <v>50</v>
      </c>
      <c r="E298">
        <v>121</v>
      </c>
      <c r="O298">
        <v>2015</v>
      </c>
      <c r="P298">
        <v>10</v>
      </c>
      <c r="Q298">
        <v>24</v>
      </c>
      <c r="R298">
        <f>R297+1</f>
        <v>297</v>
      </c>
      <c r="S298" t="s">
        <v>51</v>
      </c>
      <c r="T298">
        <v>77</v>
      </c>
      <c r="U298" t="s">
        <v>50</v>
      </c>
      <c r="V298">
        <v>136</v>
      </c>
      <c r="W298" t="s">
        <v>52</v>
      </c>
      <c r="X298">
        <v>53</v>
      </c>
      <c r="Y298">
        <f>0.0135*AB298*(AC298/AA298)*((0.1*(V298-X298))^0.5)*(17.8+0.5*0.1*(X298+V298))</f>
        <v>1.1723056983684947</v>
      </c>
      <c r="Z298">
        <f>IF(Y298&lt;0,0,Y298)</f>
        <v>1.1723056983684947</v>
      </c>
      <c r="AA298">
        <f>2.501-0.002361*(V298+X298)*0.1</f>
        <v>2.4563771000000001</v>
      </c>
      <c r="AB298">
        <v>0.17</v>
      </c>
      <c r="AC298">
        <f>37.6*AE298*(AG298*SIN(AF298)*SIN(AD298)+COS(AF298)*COS(AD298)*SIN(AG298))</f>
        <v>15.982608938255678</v>
      </c>
      <c r="AD298">
        <f>0.409*SIN(0.0172*R298-1.39)</f>
        <v>-0.2230484006494978</v>
      </c>
      <c r="AE298">
        <f>1+0.033*COS(0.0172*R298)</f>
        <v>1.0127294582672233</v>
      </c>
      <c r="AF298">
        <f>47.70748439*PI()/180</f>
        <v>0.83265268044929852</v>
      </c>
      <c r="AG298">
        <f>ACOS(-TAN(AF298)*TAN(AD298))</f>
        <v>1.3187976107001271</v>
      </c>
      <c r="AL298" s="6">
        <f>24*AG298/PI()</f>
        <v>10.074871616673901</v>
      </c>
      <c r="AS298" s="6">
        <f>IF(O298=2015,$AQ$2,IF(O298=2016,$AQ$14,IF(O298=2017,$AQ$26,IF(O298=2018,$AQ$38,IF(O298=2019,$AQ$50,$AQ$62)))))</f>
        <v>48.779643626707525</v>
      </c>
      <c r="AT298" s="6">
        <f>IF(O298=2015,$AR$2,IF(O298=2016,$AR$14,IF(O298=2017,$AR$26,IF(O298=2018,$AR$38,IF(O298=2019,$AR$50,$AR$62)))))</f>
        <v>1.2614118463797839</v>
      </c>
      <c r="AU298" s="6">
        <f>IF(T298*0.1&lt;0,0,IF(T298*0.1&lt;=26,(16*AL298/360)*(T298/AS298)^AT298,(AL298/360)*(-415.85+30.5332*0.1*T298-0.43*0.01*T298*T298)))</f>
        <v>0.7964060538516865</v>
      </c>
    </row>
    <row r="299" spans="1:47">
      <c r="A299">
        <v>2015</v>
      </c>
      <c r="B299">
        <v>4</v>
      </c>
      <c r="C299">
        <v>15</v>
      </c>
      <c r="D299" t="s">
        <v>50</v>
      </c>
      <c r="E299">
        <v>122</v>
      </c>
      <c r="O299">
        <v>2015</v>
      </c>
      <c r="P299">
        <v>10</v>
      </c>
      <c r="Q299">
        <v>25</v>
      </c>
      <c r="R299">
        <f>R298+1</f>
        <v>298</v>
      </c>
      <c r="S299" t="s">
        <v>51</v>
      </c>
      <c r="T299">
        <v>86</v>
      </c>
      <c r="U299" t="s">
        <v>50</v>
      </c>
      <c r="V299">
        <v>116</v>
      </c>
      <c r="W299" t="s">
        <v>52</v>
      </c>
      <c r="X299">
        <v>53</v>
      </c>
      <c r="Y299">
        <f>0.0135*AB299*(AC299/AA299)*((0.1*(V299-X299))^0.5)*(17.8+0.5*0.1*(X299+V299))</f>
        <v>0.96746579844152214</v>
      </c>
      <c r="Z299">
        <f>IF(Y299&lt;0,0,Y299)</f>
        <v>0.96746579844152214</v>
      </c>
      <c r="AA299">
        <f>2.501-0.002361*(V299+X299)*0.1</f>
        <v>2.4610990999999998</v>
      </c>
      <c r="AB299">
        <v>0.17</v>
      </c>
      <c r="AC299">
        <f>37.6*AE299*(AG299*SIN(AF299)*SIN(AD299)+COS(AF299)*COS(AD299)*SIN(AG299))</f>
        <v>15.746442446799005</v>
      </c>
      <c r="AD299">
        <f>0.409*SIN(0.0172*R299-1.39)</f>
        <v>-0.2289117432858126</v>
      </c>
      <c r="AE299">
        <f>1+0.033*COS(0.0172*R299)</f>
        <v>1.013251221310268</v>
      </c>
      <c r="AF299">
        <f>47.70748439*PI()/180</f>
        <v>0.83265268044929852</v>
      </c>
      <c r="AG299">
        <f>ACOS(-TAN(AF299)*TAN(AD299))</f>
        <v>1.3117837664762597</v>
      </c>
      <c r="AL299" s="6">
        <f>24*AG299/PI()</f>
        <v>10.02128979371526</v>
      </c>
      <c r="AS299" s="6">
        <f>IF(O299=2015,$AQ$2,IF(O299=2016,$AQ$14,IF(O299=2017,$AQ$26,IF(O299=2018,$AQ$38,IF(O299=2019,$AQ$50,$AQ$62)))))</f>
        <v>48.779643626707525</v>
      </c>
      <c r="AT299" s="6">
        <f>IF(O299=2015,$AR$2,IF(O299=2016,$AR$14,IF(O299=2017,$AR$26,IF(O299=2018,$AR$38,IF(O299=2019,$AR$50,$AR$62)))))</f>
        <v>1.2614118463797839</v>
      </c>
      <c r="AU299" s="6">
        <f>IF(T299*0.1&lt;0,0,IF(T299*0.1&lt;=26,(16*AL299/360)*(T299/AS299)^AT299,(AL299/360)*(-415.85+30.5332*0.1*T299-0.43*0.01*T299*T299)))</f>
        <v>0.91070174245177926</v>
      </c>
    </row>
    <row r="300" spans="1:47">
      <c r="A300">
        <v>2015</v>
      </c>
      <c r="B300">
        <v>4</v>
      </c>
      <c r="C300">
        <v>16</v>
      </c>
      <c r="D300" t="s">
        <v>50</v>
      </c>
      <c r="E300">
        <v>234</v>
      </c>
      <c r="O300">
        <v>2015</v>
      </c>
      <c r="P300">
        <v>10</v>
      </c>
      <c r="Q300">
        <v>26</v>
      </c>
      <c r="R300">
        <f>R299+1</f>
        <v>299</v>
      </c>
      <c r="S300" t="s">
        <v>51</v>
      </c>
      <c r="T300">
        <v>72</v>
      </c>
      <c r="U300" t="s">
        <v>50</v>
      </c>
      <c r="V300">
        <v>110</v>
      </c>
      <c r="W300" t="s">
        <v>52</v>
      </c>
      <c r="X300">
        <v>53</v>
      </c>
      <c r="Y300">
        <f>0.0135*AB300*(AC300/AA300)*((0.1*(V300-X300))^0.5)*(17.8+0.5*0.1*(X300+V300))</f>
        <v>0.89574887453864405</v>
      </c>
      <c r="Z300">
        <f>IF(Y300&lt;0,0,Y300)</f>
        <v>0.89574887453864405</v>
      </c>
      <c r="AA300">
        <f>2.501-0.002361*(V300+X300)*0.1</f>
        <v>2.4625157</v>
      </c>
      <c r="AB300">
        <v>0.17</v>
      </c>
      <c r="AC300">
        <f>37.6*AE300*(AG300*SIN(AF300)*SIN(AD300)+COS(AF300)*COS(AD300)*SIN(AG300))</f>
        <v>15.513428890580222</v>
      </c>
      <c r="AD300">
        <f>0.409*SIN(0.0172*R300-1.39)</f>
        <v>-0.23470736634153147</v>
      </c>
      <c r="AE300">
        <f>1+0.033*COS(0.0172*R300)</f>
        <v>1.0137690642086463</v>
      </c>
      <c r="AF300">
        <f>47.70748439*PI()/180</f>
        <v>0.83265268044929852</v>
      </c>
      <c r="AG300">
        <f>ACOS(-TAN(AF300)*TAN(AD300))</f>
        <v>1.3048191879673605</v>
      </c>
      <c r="AL300" s="6">
        <f>24*AG300/PI()</f>
        <v>9.9680843330956002</v>
      </c>
      <c r="AS300" s="6">
        <f>IF(O300=2015,$AQ$2,IF(O300=2016,$AQ$14,IF(O300=2017,$AQ$26,IF(O300=2018,$AQ$38,IF(O300=2019,$AQ$50,$AQ$62)))))</f>
        <v>48.779643626707525</v>
      </c>
      <c r="AT300" s="6">
        <f>IF(O300=2015,$AR$2,IF(O300=2016,$AR$14,IF(O300=2017,$AR$26,IF(O300=2018,$AR$38,IF(O300=2019,$AR$50,$AR$62)))))</f>
        <v>1.2614118463797839</v>
      </c>
      <c r="AU300" s="6">
        <f>IF(T300*0.1&lt;0,0,IF(T300*0.1&lt;=26,(16*AL300/360)*(T300/AS300)^AT300,(AL300/360)*(-415.85+30.5332*0.1*T300-0.43*0.01*T300*T300)))</f>
        <v>0.72397938565487341</v>
      </c>
    </row>
    <row r="301" spans="1:47">
      <c r="A301">
        <v>2015</v>
      </c>
      <c r="B301">
        <v>4</v>
      </c>
      <c r="C301">
        <v>17</v>
      </c>
      <c r="D301" t="s">
        <v>50</v>
      </c>
      <c r="E301">
        <v>210</v>
      </c>
      <c r="O301">
        <v>2015</v>
      </c>
      <c r="P301">
        <v>10</v>
      </c>
      <c r="Q301">
        <v>27</v>
      </c>
      <c r="R301">
        <f>R300+1</f>
        <v>300</v>
      </c>
      <c r="S301" t="s">
        <v>51</v>
      </c>
      <c r="T301">
        <v>65</v>
      </c>
      <c r="U301" t="s">
        <v>50</v>
      </c>
      <c r="V301">
        <v>101</v>
      </c>
      <c r="W301" t="s">
        <v>52</v>
      </c>
      <c r="X301">
        <v>18</v>
      </c>
      <c r="Y301">
        <f>0.0135*AB301*(AC301/AA301)*((0.1*(V301-X301))^0.5)*(17.8+0.5*0.1*(X301+V301))</f>
        <v>0.97052071046190735</v>
      </c>
      <c r="Z301">
        <f>IF(Y301&lt;0,0,Y301)</f>
        <v>0.97052071046190735</v>
      </c>
      <c r="AA301">
        <f>2.501-0.002361*(V301+X301)*0.1</f>
        <v>2.4729041</v>
      </c>
      <c r="AB301">
        <v>0.17</v>
      </c>
      <c r="AC301">
        <f>37.6*AE301*(AG301*SIN(AF301)*SIN(AD301)+COS(AF301)*COS(AD301)*SIN(AG301))</f>
        <v>15.28363762631318</v>
      </c>
      <c r="AD301">
        <f>0.409*SIN(0.0172*R301-1.39)</f>
        <v>-0.2404335552817996</v>
      </c>
      <c r="AE301">
        <f>1+0.033*COS(0.0172*R301)</f>
        <v>1.0142828337674918</v>
      </c>
      <c r="AF301">
        <f>47.70748439*PI()/180</f>
        <v>0.83265268044929852</v>
      </c>
      <c r="AG301">
        <f>ACOS(-TAN(AF301)*TAN(AD301))</f>
        <v>1.2979060107417448</v>
      </c>
      <c r="AL301" s="6">
        <f>24*AG301/PI()</f>
        <v>9.9152715493551025</v>
      </c>
      <c r="AS301" s="6">
        <f>IF(O301=2015,$AQ$2,IF(O301=2016,$AQ$14,IF(O301=2017,$AQ$26,IF(O301=2018,$AQ$38,IF(O301=2019,$AQ$50,$AQ$62)))))</f>
        <v>48.779643626707525</v>
      </c>
      <c r="AT301" s="6">
        <f>IF(O301=2015,$AR$2,IF(O301=2016,$AR$14,IF(O301=2017,$AR$26,IF(O301=2018,$AR$38,IF(O301=2019,$AR$50,$AR$62)))))</f>
        <v>1.2614118463797839</v>
      </c>
      <c r="AU301" s="6">
        <f>IF(T301*0.1&lt;0,0,IF(T301*0.1&lt;=26,(16*AL301/360)*(T301/AS301)^AT301,(AL301/360)*(-415.85+30.5332*0.1*T301-0.43*0.01*T301*T301)))</f>
        <v>0.63297751117869938</v>
      </c>
    </row>
    <row r="302" spans="1:47">
      <c r="A302">
        <v>2015</v>
      </c>
      <c r="B302">
        <v>4</v>
      </c>
      <c r="C302">
        <v>18</v>
      </c>
      <c r="D302" t="s">
        <v>50</v>
      </c>
      <c r="E302">
        <v>120</v>
      </c>
      <c r="O302">
        <v>2015</v>
      </c>
      <c r="P302">
        <v>10</v>
      </c>
      <c r="Q302">
        <v>28</v>
      </c>
      <c r="R302">
        <f>R301+1</f>
        <v>301</v>
      </c>
      <c r="S302" t="s">
        <v>51</v>
      </c>
      <c r="T302">
        <v>58</v>
      </c>
      <c r="U302" t="s">
        <v>50</v>
      </c>
      <c r="V302">
        <v>118</v>
      </c>
      <c r="W302" t="s">
        <v>52</v>
      </c>
      <c r="X302">
        <v>3</v>
      </c>
      <c r="Y302">
        <f>0.0135*AB302*(AC302/AA302)*((0.1*(V302-X302))^0.5)*(17.8+0.5*0.1*(X302+V302))</f>
        <v>1.1304153041557643</v>
      </c>
      <c r="Z302">
        <f>IF(Y302&lt;0,0,Y302)</f>
        <v>1.1304153041557643</v>
      </c>
      <c r="AA302">
        <f>2.501-0.002361*(V302+X302)*0.1</f>
        <v>2.4724318999999997</v>
      </c>
      <c r="AB302">
        <v>0.17</v>
      </c>
      <c r="AC302">
        <f>37.6*AE302*(AG302*SIN(AF302)*SIN(AD302)+COS(AF302)*COS(AD302)*SIN(AG302))</f>
        <v>15.057136014669609</v>
      </c>
      <c r="AD302">
        <f>0.409*SIN(0.0172*R302-1.39)</f>
        <v>-0.24608861611264404</v>
      </c>
      <c r="AE302">
        <f>1+0.033*COS(0.0172*R302)</f>
        <v>1.0147923779969659</v>
      </c>
      <c r="AF302">
        <f>47.70748439*PI()/180</f>
        <v>0.83265268044929852</v>
      </c>
      <c r="AG302">
        <f>ACOS(-TAN(AF302)*TAN(AD302))</f>
        <v>1.2910464230771554</v>
      </c>
      <c r="AL302" s="6">
        <f>24*AG302/PI()</f>
        <v>9.8628681597043073</v>
      </c>
      <c r="AS302" s="6">
        <f>IF(O302=2015,$AQ$2,IF(O302=2016,$AQ$14,IF(O302=2017,$AQ$26,IF(O302=2018,$AQ$38,IF(O302=2019,$AQ$50,$AQ$62)))))</f>
        <v>48.779643626707525</v>
      </c>
      <c r="AT302" s="6">
        <f>IF(O302=2015,$AR$2,IF(O302=2016,$AR$14,IF(O302=2017,$AR$26,IF(O302=2018,$AR$38,IF(O302=2019,$AR$50,$AR$62)))))</f>
        <v>1.2614118463797839</v>
      </c>
      <c r="AU302" s="6">
        <f>IF(T302*0.1&lt;0,0,IF(T302*0.1&lt;=26,(16*AL302/360)*(T302/AS302)^AT302,(AL302/360)*(-415.85+30.5332*0.1*T302-0.43*0.01*T302*T302)))</f>
        <v>0.54533763738246932</v>
      </c>
    </row>
    <row r="303" spans="1:47">
      <c r="A303">
        <v>2015</v>
      </c>
      <c r="B303">
        <v>4</v>
      </c>
      <c r="C303">
        <v>19</v>
      </c>
      <c r="D303" t="s">
        <v>50</v>
      </c>
      <c r="E303">
        <v>83</v>
      </c>
      <c r="O303">
        <v>2015</v>
      </c>
      <c r="P303">
        <v>10</v>
      </c>
      <c r="Q303">
        <v>29</v>
      </c>
      <c r="R303">
        <f>R302+1</f>
        <v>302</v>
      </c>
      <c r="S303" t="s">
        <v>51</v>
      </c>
      <c r="T303">
        <v>18</v>
      </c>
      <c r="U303" t="s">
        <v>50</v>
      </c>
      <c r="V303">
        <v>84</v>
      </c>
      <c r="W303" t="s">
        <v>52</v>
      </c>
      <c r="X303">
        <v>-33</v>
      </c>
      <c r="Y303">
        <f>0.0135*AB303*(AC303/AA303)*((0.1*(V303-X303))^0.5)*(17.8+0.5*0.1*(X303+V303))</f>
        <v>0.95209497523783659</v>
      </c>
      <c r="Z303">
        <f>IF(Y303&lt;0,0,Y303)</f>
        <v>0.95209497523783659</v>
      </c>
      <c r="AA303">
        <f>2.501-0.002361*(V303+X303)*0.1</f>
        <v>2.4889589000000001</v>
      </c>
      <c r="AB303">
        <v>0.17</v>
      </c>
      <c r="AC303">
        <f>37.6*AE303*(AG303*SIN(AF303)*SIN(AD303)+COS(AF303)*COS(AD303)*SIN(AG303))</f>
        <v>14.83398938919418</v>
      </c>
      <c r="AD303">
        <f>0.409*SIN(0.0172*R303-1.39)</f>
        <v>-0.25167087588211318</v>
      </c>
      <c r="AE303">
        <f>1+0.033*COS(0.0172*R303)</f>
        <v>1.0152975461572193</v>
      </c>
      <c r="AF303">
        <f>47.70748439*PI()/180</f>
        <v>0.83265268044929852</v>
      </c>
      <c r="AG303">
        <f>ACOS(-TAN(AF303)*TAN(AD303))</f>
        <v>1.2842426660945154</v>
      </c>
      <c r="AL303" s="6">
        <f>24*AG303/PI()</f>
        <v>9.8108912850459138</v>
      </c>
      <c r="AS303" s="6">
        <f>IF(O303=2015,$AQ$2,IF(O303=2016,$AQ$14,IF(O303=2017,$AQ$26,IF(O303=2018,$AQ$38,IF(O303=2019,$AQ$50,$AQ$62)))))</f>
        <v>48.779643626707525</v>
      </c>
      <c r="AT303" s="6">
        <f>IF(O303=2015,$AR$2,IF(O303=2016,$AR$14,IF(O303=2017,$AR$26,IF(O303=2018,$AR$38,IF(O303=2019,$AR$50,$AR$62)))))</f>
        <v>1.2614118463797839</v>
      </c>
      <c r="AU303" s="6">
        <f>IF(T303*0.1&lt;0,0,IF(T303*0.1&lt;=26,(16*AL303/360)*(T303/AS303)^AT303,(AL303/360)*(-415.85+30.5332*0.1*T303-0.43*0.01*T303*T303)))</f>
        <v>0.12398734342528825</v>
      </c>
    </row>
    <row r="304" spans="1:47">
      <c r="A304">
        <v>2015</v>
      </c>
      <c r="B304">
        <v>4</v>
      </c>
      <c r="C304">
        <v>20</v>
      </c>
      <c r="D304" t="s">
        <v>50</v>
      </c>
      <c r="E304">
        <v>68</v>
      </c>
      <c r="O304">
        <v>2015</v>
      </c>
      <c r="P304">
        <v>10</v>
      </c>
      <c r="Q304">
        <v>30</v>
      </c>
      <c r="R304">
        <f>R303+1</f>
        <v>303</v>
      </c>
      <c r="S304" t="s">
        <v>51</v>
      </c>
      <c r="T304">
        <v>13</v>
      </c>
      <c r="U304" t="s">
        <v>50</v>
      </c>
      <c r="V304">
        <v>88</v>
      </c>
      <c r="W304" t="s">
        <v>52</v>
      </c>
      <c r="X304">
        <v>-37</v>
      </c>
      <c r="Y304">
        <f>0.0135*AB304*(AC304/AA304)*((0.1*(V304-X304))^0.5)*(17.8+0.5*0.1*(X304+V304))</f>
        <v>0.96952998424889802</v>
      </c>
      <c r="Z304">
        <f>IF(Y304&lt;0,0,Y304)</f>
        <v>0.96952998424889802</v>
      </c>
      <c r="AA304">
        <f>2.501-0.002361*(V304+X304)*0.1</f>
        <v>2.4889589000000001</v>
      </c>
      <c r="AB304">
        <v>0.17</v>
      </c>
      <c r="AC304">
        <f>37.6*AE304*(AG304*SIN(AF304)*SIN(AD304)+COS(AF304)*COS(AD304)*SIN(AG304))</f>
        <v>14.614261029012864</v>
      </c>
      <c r="AD304">
        <f>0.409*SIN(0.0172*R304-1.39)</f>
        <v>-0.25717868317519021</v>
      </c>
      <c r="AE304">
        <f>1+0.033*COS(0.0172*R304)</f>
        <v>1.0157981888029886</v>
      </c>
      <c r="AF304">
        <f>47.70748439*PI()/180</f>
        <v>0.83265268044929852</v>
      </c>
      <c r="AG304">
        <f>ACOS(-TAN(AF304)*TAN(AD304))</f>
        <v>1.2774970337394178</v>
      </c>
      <c r="AL304" s="6">
        <f>24*AG304/PI()</f>
        <v>9.7593584498333836</v>
      </c>
      <c r="AS304" s="6">
        <f>IF(O304=2015,$AQ$2,IF(O304=2016,$AQ$14,IF(O304=2017,$AQ$26,IF(O304=2018,$AQ$38,IF(O304=2019,$AQ$50,$AQ$62)))))</f>
        <v>48.779643626707525</v>
      </c>
      <c r="AT304" s="6">
        <f>IF(O304=2015,$AR$2,IF(O304=2016,$AR$14,IF(O304=2017,$AR$26,IF(O304=2018,$AR$38,IF(O304=2019,$AR$50,$AR$62)))))</f>
        <v>1.2614118463797839</v>
      </c>
      <c r="AU304" s="6">
        <f>IF(T304*0.1&lt;0,0,IF(T304*0.1&lt;=26,(16*AL304/360)*(T304/AS304)^AT304,(AL304/360)*(-415.85+30.5332*0.1*T304-0.43*0.01*T304*T304)))</f>
        <v>8.1811789711828717E-2</v>
      </c>
    </row>
    <row r="305" spans="1:47">
      <c r="A305">
        <v>2015</v>
      </c>
      <c r="B305">
        <v>4</v>
      </c>
      <c r="C305">
        <v>21</v>
      </c>
      <c r="D305" t="s">
        <v>50</v>
      </c>
      <c r="E305">
        <v>76</v>
      </c>
      <c r="O305">
        <v>2015</v>
      </c>
      <c r="P305">
        <v>10</v>
      </c>
      <c r="Q305">
        <v>31</v>
      </c>
      <c r="R305">
        <f>R304+1</f>
        <v>304</v>
      </c>
      <c r="S305" t="s">
        <v>51</v>
      </c>
      <c r="T305">
        <v>8</v>
      </c>
      <c r="U305" t="s">
        <v>50</v>
      </c>
      <c r="V305">
        <v>86</v>
      </c>
      <c r="W305" t="s">
        <v>52</v>
      </c>
      <c r="X305">
        <v>-60</v>
      </c>
      <c r="Y305">
        <f>0.0135*AB305*(AC305/AA305)*((0.1*(V305-X305))^0.5)*(17.8+0.5*0.1*(X305+V305))</f>
        <v>0.96660401899056092</v>
      </c>
      <c r="Z305">
        <f>IF(Y305&lt;0,0,Y305)</f>
        <v>0.96660401899056092</v>
      </c>
      <c r="AA305">
        <f>2.501-0.002361*(V305+X305)*0.1</f>
        <v>2.4948614</v>
      </c>
      <c r="AB305">
        <v>0.17</v>
      </c>
      <c r="AC305">
        <f>37.6*AE305*(AG305*SIN(AF305)*SIN(AD305)+COS(AF305)*COS(AD305)*SIN(AG305))</f>
        <v>14.39801213542334</v>
      </c>
      <c r="AD305">
        <f>0.409*SIN(0.0172*R305-1.39)</f>
        <v>-0.26261040860233603</v>
      </c>
      <c r="AE305">
        <f>1+0.033*COS(0.0172*R305)</f>
        <v>1.0162941578278042</v>
      </c>
      <c r="AF305">
        <f>47.70748439*PI()/180</f>
        <v>0.83265268044929852</v>
      </c>
      <c r="AG305">
        <f>ACOS(-TAN(AF305)*TAN(AD305))</f>
        <v>1.2708118726027973</v>
      </c>
      <c r="AL305" s="6">
        <f>24*AG305/PI()</f>
        <v>9.7082875807009508</v>
      </c>
      <c r="AS305" s="6">
        <f>IF(O305=2015,$AQ$2,IF(O305=2016,$AQ$14,IF(O305=2017,$AQ$26,IF(O305=2018,$AQ$38,IF(O305=2019,$AQ$50,$AQ$62)))))</f>
        <v>48.779643626707525</v>
      </c>
      <c r="AT305" s="6">
        <f>IF(O305=2015,$AR$2,IF(O305=2016,$AR$14,IF(O305=2017,$AR$26,IF(O305=2018,$AR$38,IF(O305=2019,$AR$50,$AR$62)))))</f>
        <v>1.2614118463797839</v>
      </c>
      <c r="AU305" s="6">
        <f>IF(T305*0.1&lt;0,0,IF(T305*0.1&lt;=26,(16*AL305/360)*(T305/AS305)^AT305,(AL305/360)*(-415.85+30.5332*0.1*T305-0.43*0.01*T305*T305)))</f>
        <v>4.411276940534084E-2</v>
      </c>
    </row>
    <row r="306" spans="1:47">
      <c r="A306">
        <v>2015</v>
      </c>
      <c r="B306">
        <v>4</v>
      </c>
      <c r="C306">
        <v>22</v>
      </c>
      <c r="D306" t="s">
        <v>50</v>
      </c>
      <c r="E306">
        <v>100</v>
      </c>
      <c r="O306">
        <v>2015</v>
      </c>
      <c r="P306">
        <v>11</v>
      </c>
      <c r="Q306">
        <v>1</v>
      </c>
      <c r="R306">
        <f>R305+1</f>
        <v>305</v>
      </c>
      <c r="S306" t="s">
        <v>51</v>
      </c>
      <c r="T306">
        <v>20</v>
      </c>
      <c r="U306" t="s">
        <v>50</v>
      </c>
      <c r="V306">
        <v>93</v>
      </c>
      <c r="W306" t="s">
        <v>52</v>
      </c>
      <c r="X306">
        <v>-62</v>
      </c>
      <c r="Y306">
        <f>0.0135*AB306*(AC306/AA306)*((0.1*(V306-X306))^0.5)*(17.8+0.5*0.1*(X306+V306))</f>
        <v>0.99455134692854652</v>
      </c>
      <c r="Z306">
        <f>IF(Y306&lt;0,0,Y306)</f>
        <v>0.99455134692854652</v>
      </c>
      <c r="AA306">
        <f>2.501-0.002361*(V306+X306)*0.1</f>
        <v>2.4936808999999998</v>
      </c>
      <c r="AB306">
        <v>0.17</v>
      </c>
      <c r="AC306">
        <f>37.6*AE306*(AG306*SIN(AF306)*SIN(AD306)+COS(AF306)*COS(AD306)*SIN(AG306))</f>
        <v>14.185301812447271</v>
      </c>
      <c r="AD306">
        <f>0.409*SIN(0.0172*R306-1.39)</f>
        <v>-0.26796444528151608</v>
      </c>
      <c r="AE306">
        <f>1+0.033*COS(0.0172*R306)</f>
        <v>1.0167853065078074</v>
      </c>
      <c r="AF306">
        <f>47.70748439*PI()/180</f>
        <v>0.83265268044929852</v>
      </c>
      <c r="AG306">
        <f>ACOS(-TAN(AF306)*TAN(AD306))</f>
        <v>1.2641895815721276</v>
      </c>
      <c r="AL306" s="6">
        <f>24*AG306/PI()</f>
        <v>9.6576970037989902</v>
      </c>
      <c r="AS306" s="6">
        <f>IF(O306=2015,$AQ$2,IF(O306=2016,$AQ$14,IF(O306=2017,$AQ$26,IF(O306=2018,$AQ$38,IF(O306=2019,$AQ$50,$AQ$62)))))</f>
        <v>48.779643626707525</v>
      </c>
      <c r="AT306" s="6">
        <f>IF(O306=2015,$AR$2,IF(O306=2016,$AR$14,IF(O306=2017,$AR$26,IF(O306=2018,$AR$38,IF(O306=2019,$AR$50,$AR$62)))))</f>
        <v>1.2614118463797839</v>
      </c>
      <c r="AU306" s="6">
        <f>IF(T306*0.1&lt;0,0,IF(T306*0.1&lt;=26,(16*AL306/360)*(T306/AS306)^AT306,(AL306/360)*(-415.85+30.5332*0.1*T306-0.43*0.01*T306*T306)))</f>
        <v>0.13939959374888736</v>
      </c>
    </row>
    <row r="307" spans="1:47">
      <c r="A307">
        <v>2015</v>
      </c>
      <c r="B307">
        <v>4</v>
      </c>
      <c r="C307">
        <v>23</v>
      </c>
      <c r="D307" t="s">
        <v>50</v>
      </c>
      <c r="E307">
        <v>161</v>
      </c>
      <c r="O307">
        <v>2015</v>
      </c>
      <c r="P307">
        <v>11</v>
      </c>
      <c r="Q307">
        <v>2</v>
      </c>
      <c r="R307">
        <f>R306+1</f>
        <v>306</v>
      </c>
      <c r="S307" t="s">
        <v>51</v>
      </c>
      <c r="T307">
        <v>79</v>
      </c>
      <c r="U307" t="s">
        <v>50</v>
      </c>
      <c r="V307">
        <v>151</v>
      </c>
      <c r="W307" t="s">
        <v>52</v>
      </c>
      <c r="X307">
        <v>1</v>
      </c>
      <c r="Y307">
        <f>0.0135*AB307*(AC307/AA307)*((0.1*(V307-X307))^0.5)*(17.8+0.5*0.1*(X307+V307))</f>
        <v>1.2800117127944985</v>
      </c>
      <c r="Z307">
        <f>IF(Y307&lt;0,0,Y307)</f>
        <v>1.2800117127944985</v>
      </c>
      <c r="AA307">
        <f>2.501-0.002361*(V307+X307)*0.1</f>
        <v>2.4651128</v>
      </c>
      <c r="AB307">
        <v>0.17</v>
      </c>
      <c r="AC307">
        <f>37.6*AE307*(AG307*SIN(AF307)*SIN(AD307)+COS(AF307)*COS(AD307)*SIN(AG307))</f>
        <v>13.976187051415138</v>
      </c>
      <c r="AD307">
        <f>0.409*SIN(0.0172*R307-1.39)</f>
        <v>-0.27323920931356771</v>
      </c>
      <c r="AE307">
        <f>1+0.033*COS(0.0172*R307)</f>
        <v>1.0172714895451549</v>
      </c>
      <c r="AF307">
        <f>47.70748439*PI()/180</f>
        <v>0.83265268044929852</v>
      </c>
      <c r="AG307">
        <f>ACOS(-TAN(AF307)*TAN(AD307))</f>
        <v>1.2576326113044549</v>
      </c>
      <c r="AL307" s="6">
        <f>24*AG307/PI()</f>
        <v>9.6076054407682676</v>
      </c>
      <c r="AS307" s="6">
        <f>IF(O307=2015,$AQ$2,IF(O307=2016,$AQ$14,IF(O307=2017,$AQ$26,IF(O307=2018,$AQ$38,IF(O307=2019,$AQ$50,$AQ$62)))))</f>
        <v>48.779643626707525</v>
      </c>
      <c r="AT307" s="6">
        <f>IF(O307=2015,$AR$2,IF(O307=2016,$AR$14,IF(O307=2017,$AR$26,IF(O307=2018,$AR$38,IF(O307=2019,$AR$50,$AR$62)))))</f>
        <v>1.2614118463797839</v>
      </c>
      <c r="AU307" s="6">
        <f>IF(T307*0.1&lt;0,0,IF(T307*0.1&lt;=26,(16*AL307/360)*(T307/AS307)^AT307,(AL307/360)*(-415.85+30.5332*0.1*T307-0.43*0.01*T307*T307)))</f>
        <v>0.78443639571188395</v>
      </c>
    </row>
    <row r="308" spans="1:47">
      <c r="A308">
        <v>2015</v>
      </c>
      <c r="B308">
        <v>4</v>
      </c>
      <c r="C308">
        <v>24</v>
      </c>
      <c r="D308" t="s">
        <v>50</v>
      </c>
      <c r="E308">
        <v>230</v>
      </c>
      <c r="O308">
        <v>2015</v>
      </c>
      <c r="P308">
        <v>11</v>
      </c>
      <c r="Q308">
        <v>3</v>
      </c>
      <c r="R308">
        <f>R307+1</f>
        <v>307</v>
      </c>
      <c r="S308" t="s">
        <v>51</v>
      </c>
      <c r="T308">
        <v>56</v>
      </c>
      <c r="U308" t="s">
        <v>50</v>
      </c>
      <c r="V308">
        <v>102</v>
      </c>
      <c r="W308" t="s">
        <v>52</v>
      </c>
      <c r="X308">
        <v>20</v>
      </c>
      <c r="Y308">
        <f>0.0135*AB308*(AC308/AA308)*((0.1*(V308-X308))^0.5)*(17.8+0.5*0.1*(X308+V308))</f>
        <v>0.87490598288794119</v>
      </c>
      <c r="Z308">
        <f>IF(Y308&lt;0,0,Y308)</f>
        <v>0.87490598288794119</v>
      </c>
      <c r="AA308">
        <f>2.501-0.002361*(V308+X308)*0.1</f>
        <v>2.4721957999999997</v>
      </c>
      <c r="AB308">
        <v>0.17</v>
      </c>
      <c r="AC308">
        <f>37.6*AE308*(AG308*SIN(AF308)*SIN(AD308)+COS(AF308)*COS(AD308)*SIN(AG308))</f>
        <v>13.770722719643912</v>
      </c>
      <c r="AD308">
        <f>0.409*SIN(0.0172*R308-1.39)</f>
        <v>-0.27843314025077076</v>
      </c>
      <c r="AE308">
        <f>1+0.033*COS(0.0172*R308)</f>
        <v>1.0177525631110025</v>
      </c>
      <c r="AF308">
        <f>47.70748439*PI()/180</f>
        <v>0.83265268044929852</v>
      </c>
      <c r="AG308">
        <f>ACOS(-TAN(AF308)*TAN(AD308))</f>
        <v>1.2511434635125724</v>
      </c>
      <c r="AL308" s="6">
        <f>24*AG308/PI()</f>
        <v>9.5580320032867352</v>
      </c>
      <c r="AS308" s="6">
        <f>IF(O308=2015,$AQ$2,IF(O308=2016,$AQ$14,IF(O308=2017,$AQ$26,IF(O308=2018,$AQ$38,IF(O308=2019,$AQ$50,$AQ$62)))))</f>
        <v>48.779643626707525</v>
      </c>
      <c r="AT308" s="6">
        <f>IF(O308=2015,$AR$2,IF(O308=2016,$AR$14,IF(O308=2017,$AR$26,IF(O308=2018,$AR$38,IF(O308=2019,$AR$50,$AR$62)))))</f>
        <v>1.2614118463797839</v>
      </c>
      <c r="AU308" s="6">
        <f>IF(T308*0.1&lt;0,0,IF(T308*0.1&lt;=26,(16*AL308/360)*(T308/AS308)^AT308,(AL308/360)*(-415.85+30.5332*0.1*T308-0.43*0.01*T308*T308)))</f>
        <v>0.50559974991943957</v>
      </c>
    </row>
    <row r="309" spans="1:47">
      <c r="A309">
        <v>2015</v>
      </c>
      <c r="B309">
        <v>4</v>
      </c>
      <c r="C309">
        <v>25</v>
      </c>
      <c r="D309" t="s">
        <v>50</v>
      </c>
      <c r="E309">
        <v>236</v>
      </c>
      <c r="O309">
        <v>2015</v>
      </c>
      <c r="P309">
        <v>11</v>
      </c>
      <c r="Q309">
        <v>4</v>
      </c>
      <c r="R309">
        <f>R308+1</f>
        <v>308</v>
      </c>
      <c r="S309" t="s">
        <v>51</v>
      </c>
      <c r="T309">
        <v>37</v>
      </c>
      <c r="U309" t="s">
        <v>50</v>
      </c>
      <c r="V309">
        <v>75</v>
      </c>
      <c r="W309" t="s">
        <v>52</v>
      </c>
      <c r="X309">
        <v>10</v>
      </c>
      <c r="Y309">
        <f>0.0135*AB309*(AC309/AA309)*((0.1*(V309-X309))^0.5)*(17.8+0.5*0.1*(X309+V309))</f>
        <v>0.70563449085656405</v>
      </c>
      <c r="Z309">
        <f>IF(Y309&lt;0,0,Y309)</f>
        <v>0.70563449085656405</v>
      </c>
      <c r="AA309">
        <f>2.501-0.002361*(V309+X309)*0.1</f>
        <v>2.4809315000000001</v>
      </c>
      <c r="AB309">
        <v>0.17</v>
      </c>
      <c r="AC309">
        <f>37.6*AE309*(AG309*SIN(AF309)*SIN(AD309)+COS(AF309)*COS(AD309)*SIN(AG309))</f>
        <v>13.568961553258273</v>
      </c>
      <c r="AD309">
        <f>0.409*SIN(0.0172*R309-1.39)</f>
        <v>-0.28354470155847794</v>
      </c>
      <c r="AE309">
        <f>1+0.033*COS(0.0172*R309)</f>
        <v>1.0182283848880556</v>
      </c>
      <c r="AF309">
        <f>47.70748439*PI()/180</f>
        <v>0.83265268044929852</v>
      </c>
      <c r="AG309">
        <f>ACOS(-TAN(AF309)*TAN(AD309))</f>
        <v>1.2447246900557167</v>
      </c>
      <c r="AL309" s="6">
        <f>24*AG309/PI()</f>
        <v>9.5089961861229444</v>
      </c>
      <c r="AS309" s="6">
        <f>IF(O309=2015,$AQ$2,IF(O309=2016,$AQ$14,IF(O309=2017,$AQ$26,IF(O309=2018,$AQ$38,IF(O309=2019,$AQ$50,$AQ$62)))))</f>
        <v>48.779643626707525</v>
      </c>
      <c r="AT309" s="6">
        <f>IF(O309=2015,$AR$2,IF(O309=2016,$AR$14,IF(O309=2017,$AR$26,IF(O309=2018,$AR$38,IF(O309=2019,$AR$50,$AR$62)))))</f>
        <v>1.2614118463797839</v>
      </c>
      <c r="AU309" s="6">
        <f>IF(T309*0.1&lt;0,0,IF(T309*0.1&lt;=26,(16*AL309/360)*(T309/AS309)^AT309,(AL309/360)*(-415.85+30.5332*0.1*T309-0.43*0.01*T309*T309)))</f>
        <v>0.29821960361400868</v>
      </c>
    </row>
    <row r="310" spans="1:47">
      <c r="A310">
        <v>2015</v>
      </c>
      <c r="B310">
        <v>4</v>
      </c>
      <c r="C310">
        <v>26</v>
      </c>
      <c r="D310" t="s">
        <v>50</v>
      </c>
      <c r="E310">
        <v>204</v>
      </c>
      <c r="O310">
        <v>2015</v>
      </c>
      <c r="P310">
        <v>11</v>
      </c>
      <c r="Q310">
        <v>5</v>
      </c>
      <c r="R310">
        <f>R309+1</f>
        <v>309</v>
      </c>
      <c r="S310" t="s">
        <v>51</v>
      </c>
      <c r="T310">
        <v>43</v>
      </c>
      <c r="U310" t="s">
        <v>50</v>
      </c>
      <c r="V310">
        <v>147</v>
      </c>
      <c r="W310" t="s">
        <v>52</v>
      </c>
      <c r="X310">
        <v>-35</v>
      </c>
      <c r="Y310">
        <f>0.0135*AB310*(AC310/AA310)*((0.1*(V310-X310))^0.5)*(17.8+0.5*0.1*(X310+V310))</f>
        <v>1.2379389114958914</v>
      </c>
      <c r="Z310">
        <f>IF(Y310&lt;0,0,Y310)</f>
        <v>1.2379389114958914</v>
      </c>
      <c r="AA310">
        <f>2.501-0.002361*(V310+X310)*0.1</f>
        <v>2.4745567999999998</v>
      </c>
      <c r="AB310">
        <v>0.17</v>
      </c>
      <c r="AC310">
        <f>37.6*AE310*(AG310*SIN(AF310)*SIN(AD310)+COS(AF310)*COS(AD310)*SIN(AG310))</f>
        <v>13.370954154194342</v>
      </c>
      <c r="AD310">
        <f>0.409*SIN(0.0172*R310-1.39)</f>
        <v>-0.28857238106967259</v>
      </c>
      <c r="AE310">
        <f>1+0.033*COS(0.0172*R310)</f>
        <v>1.0186988141126696</v>
      </c>
      <c r="AF310">
        <f>47.70748439*PI()/180</f>
        <v>0.83265268044929852</v>
      </c>
      <c r="AG310">
        <f>ACOS(-TAN(AF310)*TAN(AD310))</f>
        <v>1.2383788918262875</v>
      </c>
      <c r="AL310" s="6">
        <f>24*AG310/PI()</f>
        <v>9.460517858631226</v>
      </c>
      <c r="AS310" s="6">
        <f>IF(O310=2015,$AQ$2,IF(O310=2016,$AQ$14,IF(O310=2017,$AQ$26,IF(O310=2018,$AQ$38,IF(O310=2019,$AQ$50,$AQ$62)))))</f>
        <v>48.779643626707525</v>
      </c>
      <c r="AT310" s="6">
        <f>IF(O310=2015,$AR$2,IF(O310=2016,$AR$14,IF(O310=2017,$AR$26,IF(O310=2018,$AR$38,IF(O310=2019,$AR$50,$AR$62)))))</f>
        <v>1.2614118463797839</v>
      </c>
      <c r="AU310" s="6">
        <f>IF(T310*0.1&lt;0,0,IF(T310*0.1&lt;=26,(16*AL310/360)*(T310/AS310)^AT310,(AL310/360)*(-415.85+30.5332*0.1*T310-0.43*0.01*T310*T310)))</f>
        <v>0.35862837931419617</v>
      </c>
    </row>
    <row r="311" spans="1:47">
      <c r="A311">
        <v>2015</v>
      </c>
      <c r="B311">
        <v>4</v>
      </c>
      <c r="C311">
        <v>27</v>
      </c>
      <c r="D311" t="s">
        <v>50</v>
      </c>
      <c r="E311">
        <v>221</v>
      </c>
      <c r="O311">
        <v>2015</v>
      </c>
      <c r="P311">
        <v>11</v>
      </c>
      <c r="Q311">
        <v>6</v>
      </c>
      <c r="R311">
        <f>R310+1</f>
        <v>310</v>
      </c>
      <c r="S311" t="s">
        <v>51</v>
      </c>
      <c r="T311">
        <v>47</v>
      </c>
      <c r="U311" t="s">
        <v>50</v>
      </c>
      <c r="V311">
        <v>54</v>
      </c>
      <c r="W311" t="s">
        <v>52</v>
      </c>
      <c r="X311">
        <v>32</v>
      </c>
      <c r="Y311">
        <f>0.0135*AB311*(AC311/AA311)*((0.1*(V311-X311))^0.5)*(17.8+0.5*0.1*(X311+V311))</f>
        <v>0.39959600311497012</v>
      </c>
      <c r="Z311">
        <f>IF(Y311&lt;0,0,Y311)</f>
        <v>0.39959600311497012</v>
      </c>
      <c r="AA311">
        <f>2.501-0.002361*(V311+X311)*0.1</f>
        <v>2.4806954000000001</v>
      </c>
      <c r="AB311">
        <v>0.17</v>
      </c>
      <c r="AC311">
        <f>37.6*AE311*(AG311*SIN(AF311)*SIN(AD311)+COS(AF311)*COS(AD311)*SIN(AG311))</f>
        <v>13.176748991414167</v>
      </c>
      <c r="AD311">
        <f>0.409*SIN(0.0172*R311-1.39)</f>
        <v>-0.29351469143231679</v>
      </c>
      <c r="AE311">
        <f>1+0.033*COS(0.0172*R311)</f>
        <v>1.019163711616494</v>
      </c>
      <c r="AF311">
        <f>47.70748439*PI()/180</f>
        <v>0.83265268044929852</v>
      </c>
      <c r="AG311">
        <f>ACOS(-TAN(AF311)*TAN(AD311))</f>
        <v>1.2321087174242999</v>
      </c>
      <c r="AL311" s="6">
        <f>24*AG311/PI()</f>
        <v>9.4126172546252462</v>
      </c>
      <c r="AS311" s="6">
        <f>IF(O311=2015,$AQ$2,IF(O311=2016,$AQ$14,IF(O311=2017,$AQ$26,IF(O311=2018,$AQ$38,IF(O311=2019,$AQ$50,$AQ$62)))))</f>
        <v>48.779643626707525</v>
      </c>
      <c r="AT311" s="6">
        <f>IF(O311=2015,$AR$2,IF(O311=2016,$AR$14,IF(O311=2017,$AR$26,IF(O311=2018,$AR$38,IF(O311=2019,$AR$50,$AR$62)))))</f>
        <v>1.2614118463797839</v>
      </c>
      <c r="AU311" s="6">
        <f>IF(T311*0.1&lt;0,0,IF(T311*0.1&lt;=26,(16*AL311/360)*(T311/AS311)^AT311,(AL311/360)*(-415.85+30.5332*0.1*T311-0.43*0.01*T311*T311)))</f>
        <v>0.39917903945552957</v>
      </c>
    </row>
    <row r="312" spans="1:47">
      <c r="A312">
        <v>2015</v>
      </c>
      <c r="B312">
        <v>4</v>
      </c>
      <c r="C312">
        <v>28</v>
      </c>
      <c r="D312" t="s">
        <v>50</v>
      </c>
      <c r="E312">
        <v>237</v>
      </c>
      <c r="O312">
        <v>2015</v>
      </c>
      <c r="P312">
        <v>11</v>
      </c>
      <c r="Q312">
        <v>7</v>
      </c>
      <c r="R312">
        <f>R311+1</f>
        <v>311</v>
      </c>
      <c r="S312" t="s">
        <v>51</v>
      </c>
      <c r="T312">
        <v>46</v>
      </c>
      <c r="U312" t="s">
        <v>50</v>
      </c>
      <c r="V312">
        <v>58</v>
      </c>
      <c r="W312" t="s">
        <v>52</v>
      </c>
      <c r="X312">
        <v>37</v>
      </c>
      <c r="Y312">
        <f>0.0135*AB312*(AC312/AA312)*((0.1*(V312-X312))^0.5)*(17.8+0.5*0.1*(X312+V312))</f>
        <v>0.39293989860011225</v>
      </c>
      <c r="Z312">
        <f>IF(Y312&lt;0,0,Y312)</f>
        <v>0.39293989860011225</v>
      </c>
      <c r="AA312">
        <f>2.501-0.002361*(V312+X312)*0.1</f>
        <v>2.4785705</v>
      </c>
      <c r="AB312">
        <v>0.17</v>
      </c>
      <c r="AC312">
        <f>37.6*AE312*(AG312*SIN(AF312)*SIN(AD312)+COS(AF312)*COS(AD312)*SIN(AG312))</f>
        <v>12.986392406346855</v>
      </c>
      <c r="AD312">
        <f>0.409*SIN(0.0172*R312-1.39)</f>
        <v>-0.29837017054935894</v>
      </c>
      <c r="AE312">
        <f>1+0.033*COS(0.0172*R312)</f>
        <v>1.0196229398676417</v>
      </c>
      <c r="AF312">
        <f>47.70748439*PI()/180</f>
        <v>0.83265268044929852</v>
      </c>
      <c r="AG312">
        <f>ACOS(-TAN(AF312)*TAN(AD312))</f>
        <v>1.2259168616115494</v>
      </c>
      <c r="AL312" s="6">
        <f>24*AG312/PI()</f>
        <v>9.3653149605686927</v>
      </c>
      <c r="AS312" s="6">
        <f>IF(O312=2015,$AQ$2,IF(O312=2016,$AQ$14,IF(O312=2017,$AQ$26,IF(O312=2018,$AQ$38,IF(O312=2019,$AQ$50,$AQ$62)))))</f>
        <v>48.779643626707525</v>
      </c>
      <c r="AT312" s="6">
        <f>IF(O312=2015,$AR$2,IF(O312=2016,$AR$14,IF(O312=2017,$AR$26,IF(O312=2018,$AR$38,IF(O312=2019,$AR$50,$AR$62)))))</f>
        <v>1.2614118463797839</v>
      </c>
      <c r="AU312" s="6">
        <f>IF(T312*0.1&lt;0,0,IF(T312*0.1&lt;=26,(16*AL312/360)*(T312/AS312)^AT312,(AL312/360)*(-415.85+30.5332*0.1*T312-0.43*0.01*T312*T312)))</f>
        <v>0.38654325302235781</v>
      </c>
    </row>
    <row r="313" spans="1:47">
      <c r="A313">
        <v>2015</v>
      </c>
      <c r="B313">
        <v>4</v>
      </c>
      <c r="C313">
        <v>29</v>
      </c>
      <c r="D313" t="s">
        <v>50</v>
      </c>
      <c r="E313">
        <v>203</v>
      </c>
      <c r="O313">
        <v>2015</v>
      </c>
      <c r="P313">
        <v>11</v>
      </c>
      <c r="Q313">
        <v>8</v>
      </c>
      <c r="R313">
        <f>R312+1</f>
        <v>312</v>
      </c>
      <c r="S313" t="s">
        <v>51</v>
      </c>
      <c r="T313">
        <v>49</v>
      </c>
      <c r="U313" t="s">
        <v>50</v>
      </c>
      <c r="V313">
        <v>79</v>
      </c>
      <c r="W313" t="s">
        <v>52</v>
      </c>
      <c r="X313">
        <v>36</v>
      </c>
      <c r="Y313">
        <f>0.0135*AB313*(AC313/AA313)*((0.1*(V313-X313))^0.5)*(17.8+0.5*0.1*(X313+V313))</f>
        <v>0.5798855373340045</v>
      </c>
      <c r="Z313">
        <f>IF(Y313&lt;0,0,Y313)</f>
        <v>0.5798855373340045</v>
      </c>
      <c r="AA313">
        <f>2.501-0.002361*(V313+X313)*0.1</f>
        <v>2.4738484999999999</v>
      </c>
      <c r="AB313">
        <v>0.17</v>
      </c>
      <c r="AC313">
        <f>37.6*AE313*(AG313*SIN(AF313)*SIN(AD313)+COS(AF313)*COS(AD313)*SIN(AG313))</f>
        <v>12.799928622560275</v>
      </c>
      <c r="AD313">
        <f>0.409*SIN(0.0172*R313-1.39)</f>
        <v>-0.30313738201126988</v>
      </c>
      <c r="AE313">
        <f>1+0.033*COS(0.0172*R313)</f>
        <v>1.0200763630113763</v>
      </c>
      <c r="AF313">
        <f>47.70748439*PI()/180</f>
        <v>0.83265268044929852</v>
      </c>
      <c r="AG313">
        <f>ACOS(-TAN(AF313)*TAN(AD313))</f>
        <v>1.2198060635378374</v>
      </c>
      <c r="AL313" s="6">
        <f>24*AG313/PI()</f>
        <v>9.3186319020246415</v>
      </c>
      <c r="AS313" s="6">
        <f>IF(O313=2015,$AQ$2,IF(O313=2016,$AQ$14,IF(O313=2017,$AQ$26,IF(O313=2018,$AQ$38,IF(O313=2019,$AQ$50,$AQ$62)))))</f>
        <v>48.779643626707525</v>
      </c>
      <c r="AT313" s="6">
        <f>IF(O313=2015,$AR$2,IF(O313=2016,$AR$14,IF(O313=2017,$AR$26,IF(O313=2018,$AR$38,IF(O313=2019,$AR$50,$AR$62)))))</f>
        <v>1.2614118463797839</v>
      </c>
      <c r="AU313" s="6">
        <f>IF(T313*0.1&lt;0,0,IF(T313*0.1&lt;=26,(16*AL313/360)*(T313/AS313)^AT313,(AL313/360)*(-415.85+30.5332*0.1*T313-0.43*0.01*T313*T313)))</f>
        <v>0.41652281812080066</v>
      </c>
    </row>
    <row r="314" spans="1:47">
      <c r="A314">
        <v>2015</v>
      </c>
      <c r="B314">
        <v>4</v>
      </c>
      <c r="C314">
        <v>30</v>
      </c>
      <c r="D314" t="s">
        <v>50</v>
      </c>
      <c r="E314">
        <v>204</v>
      </c>
      <c r="O314">
        <v>2015</v>
      </c>
      <c r="P314">
        <v>11</v>
      </c>
      <c r="Q314">
        <v>9</v>
      </c>
      <c r="R314">
        <f>R313+1</f>
        <v>313</v>
      </c>
      <c r="S314" t="s">
        <v>51</v>
      </c>
      <c r="T314">
        <v>72</v>
      </c>
      <c r="U314" t="s">
        <v>50</v>
      </c>
      <c r="V314">
        <v>99</v>
      </c>
      <c r="W314" t="s">
        <v>52</v>
      </c>
      <c r="X314">
        <v>33</v>
      </c>
      <c r="Y314">
        <f>0.0135*AB314*(AC314/AA314)*((0.1*(V314-X314))^0.5)*(17.8+0.5*0.1*(X314+V314))</f>
        <v>0.73493078827563663</v>
      </c>
      <c r="Z314">
        <f>IF(Y314&lt;0,0,Y314)</f>
        <v>0.73493078827563663</v>
      </c>
      <c r="AA314">
        <f>2.501-0.002361*(V314+X314)*0.1</f>
        <v>2.4698348000000001</v>
      </c>
      <c r="AB314">
        <v>0.17</v>
      </c>
      <c r="AC314">
        <f>37.6*AE314*(AG314*SIN(AF314)*SIN(AD314)+COS(AF314)*COS(AD314)*SIN(AG314))</f>
        <v>12.617399759653924</v>
      </c>
      <c r="AD314">
        <f>0.409*SIN(0.0172*R314-1.39)</f>
        <v>-0.30781491552098</v>
      </c>
      <c r="AE314">
        <f>1+0.033*COS(0.0172*R314)</f>
        <v>1.0205238469103022</v>
      </c>
      <c r="AF314">
        <f>47.70748439*PI()/180</f>
        <v>0.83265268044929852</v>
      </c>
      <c r="AG314">
        <f>ACOS(-TAN(AF314)*TAN(AD314))</f>
        <v>1.213779104732051</v>
      </c>
      <c r="AL314" s="6">
        <f>24*AG314/PI()</f>
        <v>9.2725893283085394</v>
      </c>
      <c r="AS314" s="6">
        <f>IF(O314=2015,$AQ$2,IF(O314=2016,$AQ$14,IF(O314=2017,$AQ$26,IF(O314=2018,$AQ$38,IF(O314=2019,$AQ$50,$AQ$62)))))</f>
        <v>48.779643626707525</v>
      </c>
      <c r="AT314" s="6">
        <f>IF(O314=2015,$AR$2,IF(O314=2016,$AR$14,IF(O314=2017,$AR$26,IF(O314=2018,$AR$38,IF(O314=2019,$AR$50,$AR$62)))))</f>
        <v>1.2614118463797839</v>
      </c>
      <c r="AU314" s="6">
        <f>IF(T314*0.1&lt;0,0,IF(T314*0.1&lt;=26,(16*AL314/360)*(T314/AS314)^AT314,(AL314/360)*(-415.85+30.5332*0.1*T314-0.43*0.01*T314*T314)))</f>
        <v>0.67346576343159514</v>
      </c>
    </row>
    <row r="315" spans="1:47">
      <c r="A315">
        <v>2015</v>
      </c>
      <c r="B315">
        <v>4</v>
      </c>
      <c r="C315">
        <v>3</v>
      </c>
      <c r="D315" t="s">
        <v>52</v>
      </c>
      <c r="E315">
        <v>-29</v>
      </c>
      <c r="O315">
        <v>2015</v>
      </c>
      <c r="P315">
        <v>11</v>
      </c>
      <c r="Q315">
        <v>10</v>
      </c>
      <c r="R315">
        <f>R314+1</f>
        <v>314</v>
      </c>
      <c r="S315" t="s">
        <v>51</v>
      </c>
      <c r="T315">
        <v>78</v>
      </c>
      <c r="U315" t="s">
        <v>50</v>
      </c>
      <c r="V315">
        <v>100</v>
      </c>
      <c r="W315" t="s">
        <v>52</v>
      </c>
      <c r="X315">
        <v>33</v>
      </c>
      <c r="Y315">
        <f>0.0135*AB315*(AC315/AA315)*((0.1*(V315-X315))^0.5)*(17.8+0.5*0.1*(X315+V315))</f>
        <v>0.73156455051865643</v>
      </c>
      <c r="Z315">
        <f>IF(Y315&lt;0,0,Y315)</f>
        <v>0.73156455051865643</v>
      </c>
      <c r="AA315">
        <f>2.501-0.002361*(V315+X315)*0.1</f>
        <v>2.4695986999999997</v>
      </c>
      <c r="AB315">
        <v>0.17</v>
      </c>
      <c r="AC315">
        <f>37.6*AE315*(AG315*SIN(AF315)*SIN(AD315)+COS(AF315)*COS(AD315)*SIN(AG315))</f>
        <v>12.438845851350512</v>
      </c>
      <c r="AD315">
        <f>0.409*SIN(0.0172*R315-1.39)</f>
        <v>-0.3124013873110903</v>
      </c>
      <c r="AE315">
        <f>1+0.033*COS(0.0172*R315)</f>
        <v>1.0209652591840459</v>
      </c>
      <c r="AF315">
        <f>47.70748439*PI()/180</f>
        <v>0.83265268044929852</v>
      </c>
      <c r="AG315">
        <f>ACOS(-TAN(AF315)*TAN(AD315))</f>
        <v>1.2078388068514421</v>
      </c>
      <c r="AL315" s="6">
        <f>24*AG315/PI()</f>
        <v>9.2272087952939525</v>
      </c>
      <c r="AS315" s="6">
        <f>IF(O315=2015,$AQ$2,IF(O315=2016,$AQ$14,IF(O315=2017,$AQ$26,IF(O315=2018,$AQ$38,IF(O315=2019,$AQ$50,$AQ$62)))))</f>
        <v>48.779643626707525</v>
      </c>
      <c r="AT315" s="6">
        <f>IF(O315=2015,$AR$2,IF(O315=2016,$AR$14,IF(O315=2017,$AR$26,IF(O315=2018,$AR$38,IF(O315=2019,$AR$50,$AR$62)))))</f>
        <v>1.2614118463797839</v>
      </c>
      <c r="AU315" s="6">
        <f>IF(T315*0.1&lt;0,0,IF(T315*0.1&lt;=26,(16*AL315/360)*(T315/AS315)^AT315,(AL315/360)*(-415.85+30.5332*0.1*T315-0.43*0.01*T315*T315)))</f>
        <v>0.74136858218411739</v>
      </c>
    </row>
    <row r="316" spans="1:47">
      <c r="A316">
        <v>2015</v>
      </c>
      <c r="B316">
        <v>4</v>
      </c>
      <c r="C316">
        <v>5</v>
      </c>
      <c r="D316" t="s">
        <v>52</v>
      </c>
      <c r="E316">
        <v>-18</v>
      </c>
      <c r="O316">
        <v>2015</v>
      </c>
      <c r="P316">
        <v>11</v>
      </c>
      <c r="Q316">
        <v>11</v>
      </c>
      <c r="R316">
        <f>R315+1</f>
        <v>315</v>
      </c>
      <c r="S316" t="s">
        <v>51</v>
      </c>
      <c r="T316">
        <v>93</v>
      </c>
      <c r="U316" t="s">
        <v>50</v>
      </c>
      <c r="V316">
        <v>110</v>
      </c>
      <c r="W316" t="s">
        <v>52</v>
      </c>
      <c r="X316">
        <v>72</v>
      </c>
      <c r="Y316">
        <f>0.0135*AB316*(AC316/AA316)*((0.1*(V316-X316))^0.5)*(17.8+0.5*0.1*(X316+V316))</f>
        <v>0.60045789875879707</v>
      </c>
      <c r="Z316">
        <f>IF(Y316&lt;0,0,Y316)</f>
        <v>0.60045789875879707</v>
      </c>
      <c r="AA316">
        <f>2.501-0.002361*(V316+X316)*0.1</f>
        <v>2.4580297999999998</v>
      </c>
      <c r="AB316">
        <v>0.17</v>
      </c>
      <c r="AC316">
        <f>37.6*AE316*(AG316*SIN(AF316)*SIN(AD316)+COS(AF316)*COS(AD316)*SIN(AG316))</f>
        <v>12.264304867749773</v>
      </c>
      <c r="AD316">
        <f>0.409*SIN(0.0172*R316-1.39)</f>
        <v>-0.31689544055323748</v>
      </c>
      <c r="AE316">
        <f>1+0.033*COS(0.0172*R316)</f>
        <v>1.0214004692484202</v>
      </c>
      <c r="AF316">
        <f>47.70748439*PI()/180</f>
        <v>0.83265268044929852</v>
      </c>
      <c r="AG316">
        <f>ACOS(-TAN(AF316)*TAN(AD316))</f>
        <v>1.2019880291830924</v>
      </c>
      <c r="AL316" s="6">
        <f>24*AG316/PI()</f>
        <v>9.1825121463251769</v>
      </c>
      <c r="AS316" s="6">
        <f>IF(O316=2015,$AQ$2,IF(O316=2016,$AQ$14,IF(O316=2017,$AQ$26,IF(O316=2018,$AQ$38,IF(O316=2019,$AQ$50,$AQ$62)))))</f>
        <v>48.779643626707525</v>
      </c>
      <c r="AT316" s="6">
        <f>IF(O316=2015,$AR$2,IF(O316=2016,$AR$14,IF(O316=2017,$AR$26,IF(O316=2018,$AR$38,IF(O316=2019,$AR$50,$AR$62)))))</f>
        <v>1.2614118463797839</v>
      </c>
      <c r="AU316" s="6">
        <f>IF(T316*0.1&lt;0,0,IF(T316*0.1&lt;=26,(16*AL316/360)*(T316/AS316)^AT316,(AL316/360)*(-415.85+30.5332*0.1*T316-0.43*0.01*T316*T316)))</f>
        <v>0.92104851217198569</v>
      </c>
    </row>
    <row r="317" spans="1:47">
      <c r="A317">
        <v>2015</v>
      </c>
      <c r="B317">
        <v>4</v>
      </c>
      <c r="C317">
        <v>6</v>
      </c>
      <c r="D317" t="s">
        <v>52</v>
      </c>
      <c r="E317">
        <v>9</v>
      </c>
      <c r="O317">
        <v>2015</v>
      </c>
      <c r="P317">
        <v>11</v>
      </c>
      <c r="Q317">
        <v>12</v>
      </c>
      <c r="R317">
        <f>R316+1</f>
        <v>316</v>
      </c>
      <c r="S317" t="s">
        <v>51</v>
      </c>
      <c r="T317">
        <v>102</v>
      </c>
      <c r="U317" t="s">
        <v>50</v>
      </c>
      <c r="V317">
        <v>130</v>
      </c>
      <c r="W317" t="s">
        <v>52</v>
      </c>
      <c r="X317">
        <v>59</v>
      </c>
      <c r="Y317">
        <f>0.0135*AB317*(AC317/AA317)*((0.1*(V317-X317))^0.5)*(17.8+0.5*0.1*(X317+V317))</f>
        <v>0.82043951778506785</v>
      </c>
      <c r="Z317">
        <f>IF(Y317&lt;0,0,Y317)</f>
        <v>0.82043951778506785</v>
      </c>
      <c r="AA317">
        <f>2.501-0.002361*(V317+X317)*0.1</f>
        <v>2.4563771000000001</v>
      </c>
      <c r="AB317">
        <v>0.17</v>
      </c>
      <c r="AC317">
        <f>37.6*AE317*(AG317*SIN(AF317)*SIN(AD317)+COS(AF317)*COS(AD317)*SIN(AG317))</f>
        <v>12.093812741693851</v>
      </c>
      <c r="AD317">
        <f>0.409*SIN(0.0172*R317-1.39)</f>
        <v>-0.32129574575948711</v>
      </c>
      <c r="AE317">
        <f>1+0.033*COS(0.0172*R317)</f>
        <v>1.0218293483540535</v>
      </c>
      <c r="AF317">
        <f>47.70748439*PI()/180</f>
        <v>0.83265268044929852</v>
      </c>
      <c r="AG317">
        <f>ACOS(-TAN(AF317)*TAN(AD317))</f>
        <v>1.1962296658923195</v>
      </c>
      <c r="AL317" s="6">
        <f>24*AG317/PI()</f>
        <v>9.1385214911965953</v>
      </c>
      <c r="AS317" s="6">
        <f>IF(O317=2015,$AQ$2,IF(O317=2016,$AQ$14,IF(O317=2017,$AQ$26,IF(O317=2018,$AQ$38,IF(O317=2019,$AQ$50,$AQ$62)))))</f>
        <v>48.779643626707525</v>
      </c>
      <c r="AT317" s="6">
        <f>IF(O317=2015,$AR$2,IF(O317=2016,$AR$14,IF(O317=2017,$AR$26,IF(O317=2018,$AR$38,IF(O317=2019,$AR$50,$AR$62)))))</f>
        <v>1.2614118463797839</v>
      </c>
      <c r="AU317" s="6">
        <f>IF(T317*0.1&lt;0,0,IF(T317*0.1&lt;=26,(16*AL317/360)*(T317/AS317)^AT317,(AL317/360)*(-415.85+30.5332*0.1*T317-0.43*0.01*T317*T317)))</f>
        <v>1.0299147357677501</v>
      </c>
    </row>
    <row r="318" spans="1:47">
      <c r="A318">
        <v>2015</v>
      </c>
      <c r="B318">
        <v>4</v>
      </c>
      <c r="C318">
        <v>8</v>
      </c>
      <c r="D318" t="s">
        <v>52</v>
      </c>
      <c r="E318">
        <v>25</v>
      </c>
      <c r="O318">
        <v>2015</v>
      </c>
      <c r="P318">
        <v>11</v>
      </c>
      <c r="Q318">
        <v>13</v>
      </c>
      <c r="R318">
        <f>R317+1</f>
        <v>317</v>
      </c>
      <c r="S318" t="s">
        <v>51</v>
      </c>
      <c r="T318">
        <v>99</v>
      </c>
      <c r="U318" t="s">
        <v>50</v>
      </c>
      <c r="V318">
        <v>116</v>
      </c>
      <c r="W318" t="s">
        <v>52</v>
      </c>
      <c r="X318">
        <v>4</v>
      </c>
      <c r="Y318">
        <f>0.0135*AB318*(AC318/AA318)*((0.1*(V318-X318))^0.5)*(17.8+0.5*0.1*(X318+V318))</f>
        <v>0.88175667837482008</v>
      </c>
      <c r="Z318">
        <f>IF(Y318&lt;0,0,Y318)</f>
        <v>0.88175667837482008</v>
      </c>
      <c r="AA318">
        <f>2.501-0.002361*(V318+X318)*0.1</f>
        <v>2.4726680000000001</v>
      </c>
      <c r="AB318">
        <v>0.17</v>
      </c>
      <c r="AC318">
        <f>37.6*AE318*(AG318*SIN(AF318)*SIN(AD318)+COS(AF318)*COS(AD318)*SIN(AG318))</f>
        <v>11.927403399178676</v>
      </c>
      <c r="AD318">
        <f>0.409*SIN(0.0172*R318-1.39)</f>
        <v>-0.32560100117564011</v>
      </c>
      <c r="AE318">
        <f>1+0.033*COS(0.0172*R318)</f>
        <v>1.0222517696244791</v>
      </c>
      <c r="AF318">
        <f>47.70748439*PI()/180</f>
        <v>0.83265268044929852</v>
      </c>
      <c r="AG318">
        <f>ACOS(-TAN(AF318)*TAN(AD318))</f>
        <v>1.1905666430136286</v>
      </c>
      <c r="AL318" s="6">
        <f>24*AG318/PI()</f>
        <v>9.0952591831652612</v>
      </c>
      <c r="AS318" s="6">
        <f>IF(O318=2015,$AQ$2,IF(O318=2016,$AQ$14,IF(O318=2017,$AQ$26,IF(O318=2018,$AQ$38,IF(O318=2019,$AQ$50,$AQ$62)))))</f>
        <v>48.779643626707525</v>
      </c>
      <c r="AT318" s="6">
        <f>IF(O318=2015,$AR$2,IF(O318=2016,$AR$14,IF(O318=2017,$AR$26,IF(O318=2018,$AR$38,IF(O318=2019,$AR$50,$AR$62)))))</f>
        <v>1.2614118463797839</v>
      </c>
      <c r="AU318" s="6">
        <f>IF(T318*0.1&lt;0,0,IF(T318*0.1&lt;=26,(16*AL318/360)*(T318/AS318)^AT318,(AL318/360)*(-415.85+30.5332*0.1*T318-0.43*0.01*T318*T318)))</f>
        <v>0.98715701965929936</v>
      </c>
    </row>
    <row r="319" spans="1:47">
      <c r="A319">
        <v>2015</v>
      </c>
      <c r="B319">
        <v>4</v>
      </c>
      <c r="C319">
        <v>10</v>
      </c>
      <c r="D319" t="s">
        <v>52</v>
      </c>
      <c r="E319">
        <v>3</v>
      </c>
      <c r="O319">
        <v>2015</v>
      </c>
      <c r="P319">
        <v>11</v>
      </c>
      <c r="Q319">
        <v>14</v>
      </c>
      <c r="R319">
        <f>R318+1</f>
        <v>318</v>
      </c>
      <c r="S319" t="s">
        <v>51</v>
      </c>
      <c r="T319">
        <v>67</v>
      </c>
      <c r="U319" t="s">
        <v>50</v>
      </c>
      <c r="V319">
        <v>116</v>
      </c>
      <c r="W319" t="s">
        <v>52</v>
      </c>
      <c r="X319">
        <v>4</v>
      </c>
      <c r="Y319">
        <f>0.0135*AB319*(AC319/AA319)*((0.1*(V319-X319))^0.5)*(17.8+0.5*0.1*(X319+V319))</f>
        <v>0.86975873151007199</v>
      </c>
      <c r="Z319">
        <f>IF(Y319&lt;0,0,Y319)</f>
        <v>0.86975873151007199</v>
      </c>
      <c r="AA319">
        <f>2.501-0.002361*(V319+X319)*0.1</f>
        <v>2.4726680000000001</v>
      </c>
      <c r="AB319">
        <v>0.17</v>
      </c>
      <c r="AC319">
        <f>37.6*AE319*(AG319*SIN(AF319)*SIN(AD319)+COS(AF319)*COS(AD319)*SIN(AG319))</f>
        <v>11.765108793730922</v>
      </c>
      <c r="AD319">
        <f>0.409*SIN(0.0172*R319-1.39)</f>
        <v>-0.32980993316633395</v>
      </c>
      <c r="AE319">
        <f>1+0.033*COS(0.0172*R319)</f>
        <v>1.0226676080936696</v>
      </c>
      <c r="AF319">
        <f>47.70748439*PI()/180</f>
        <v>0.83265268044929852</v>
      </c>
      <c r="AG319">
        <f>ACOS(-TAN(AF319)*TAN(AD319))</f>
        <v>1.1850019151808096</v>
      </c>
      <c r="AL319" s="6">
        <f>24*AG319/PI()</f>
        <v>9.05274779397066</v>
      </c>
      <c r="AS319" s="6">
        <f>IF(O319=2015,$AQ$2,IF(O319=2016,$AQ$14,IF(O319=2017,$AQ$26,IF(O319=2018,$AQ$38,IF(O319=2019,$AQ$50,$AQ$62)))))</f>
        <v>48.779643626707525</v>
      </c>
      <c r="AT319" s="6">
        <f>IF(O319=2015,$AR$2,IF(O319=2016,$AR$14,IF(O319=2017,$AR$26,IF(O319=2018,$AR$38,IF(O319=2019,$AR$50,$AR$62)))))</f>
        <v>1.2614118463797839</v>
      </c>
      <c r="AU319" s="6">
        <f>IF(T319*0.1&lt;0,0,IF(T319*0.1&lt;=26,(16*AL319/360)*(T319/AS319)^AT319,(AL319/360)*(-415.85+30.5332*0.1*T319-0.43*0.01*T319*T319)))</f>
        <v>0.60043512874735683</v>
      </c>
    </row>
    <row r="320" spans="1:47">
      <c r="A320">
        <v>2015</v>
      </c>
      <c r="B320">
        <v>4</v>
      </c>
      <c r="C320">
        <v>11</v>
      </c>
      <c r="D320" t="s">
        <v>52</v>
      </c>
      <c r="E320">
        <v>52</v>
      </c>
      <c r="O320">
        <v>2015</v>
      </c>
      <c r="P320">
        <v>11</v>
      </c>
      <c r="Q320">
        <v>15</v>
      </c>
      <c r="R320">
        <f>R319+1</f>
        <v>319</v>
      </c>
      <c r="S320" t="s">
        <v>51</v>
      </c>
      <c r="T320">
        <v>39</v>
      </c>
      <c r="U320" t="s">
        <v>50</v>
      </c>
      <c r="V320">
        <v>75</v>
      </c>
      <c r="W320" t="s">
        <v>52</v>
      </c>
      <c r="X320">
        <v>13</v>
      </c>
      <c r="Y320">
        <f>0.0135*AB320*(AC320/AA320)*((0.1*(V320-X320))^0.5)*(17.8+0.5*0.1*(X320+V320))</f>
        <v>0.59368925903899328</v>
      </c>
      <c r="Z320">
        <f>IF(Y320&lt;0,0,Y320)</f>
        <v>0.59368925903899328</v>
      </c>
      <c r="AA320">
        <f>2.501-0.002361*(V320+X320)*0.1</f>
        <v>2.4802231999999997</v>
      </c>
      <c r="AB320">
        <v>0.17</v>
      </c>
      <c r="AC320">
        <f>37.6*AE320*(AG320*SIN(AF320)*SIN(AD320)+COS(AF320)*COS(AD320)*SIN(AG320))</f>
        <v>11.606958944654236</v>
      </c>
      <c r="AD320">
        <f>0.409*SIN(0.0172*R320-1.39)</f>
        <v>-0.33392129659182579</v>
      </c>
      <c r="AE320">
        <f>1+0.033*COS(0.0172*R320)</f>
        <v>1.0230767407430048</v>
      </c>
      <c r="AF320">
        <f>47.70748439*PI()/180</f>
        <v>0.83265268044929852</v>
      </c>
      <c r="AG320">
        <f>ACOS(-TAN(AF320)*TAN(AD320))</f>
        <v>1.179538462093876</v>
      </c>
      <c r="AL320" s="6">
        <f>24*AG320/PI()</f>
        <v>9.0110100868441236</v>
      </c>
      <c r="AS320" s="6">
        <f>IF(O320=2015,$AQ$2,IF(O320=2016,$AQ$14,IF(O320=2017,$AQ$26,IF(O320=2018,$AQ$38,IF(O320=2019,$AQ$50,$AQ$62)))))</f>
        <v>48.779643626707525</v>
      </c>
      <c r="AT320" s="6">
        <f>IF(O320=2015,$AR$2,IF(O320=2016,$AR$14,IF(O320=2017,$AR$26,IF(O320=2018,$AR$38,IF(O320=2019,$AR$50,$AR$62)))))</f>
        <v>1.2614118463797839</v>
      </c>
      <c r="AU320" s="6">
        <f>IF(T320*0.1&lt;0,0,IF(T320*0.1&lt;=26,(16*AL320/360)*(T320/AS320)^AT320,(AL320/360)*(-415.85+30.5332*0.1*T320-0.43*0.01*T320*T320)))</f>
        <v>0.30200525691090319</v>
      </c>
    </row>
    <row r="321" spans="1:47">
      <c r="A321">
        <v>2015</v>
      </c>
      <c r="B321">
        <v>4</v>
      </c>
      <c r="C321">
        <v>12</v>
      </c>
      <c r="D321" t="s">
        <v>52</v>
      </c>
      <c r="E321">
        <v>39</v>
      </c>
      <c r="O321">
        <v>2015</v>
      </c>
      <c r="P321">
        <v>11</v>
      </c>
      <c r="Q321">
        <v>16</v>
      </c>
      <c r="R321">
        <f>R320+1</f>
        <v>320</v>
      </c>
      <c r="S321" t="s">
        <v>51</v>
      </c>
      <c r="T321">
        <v>22</v>
      </c>
      <c r="U321" t="s">
        <v>50</v>
      </c>
      <c r="V321">
        <v>38</v>
      </c>
      <c r="W321" t="s">
        <v>52</v>
      </c>
      <c r="X321">
        <v>-12</v>
      </c>
      <c r="Y321">
        <f>0.0135*AB321*(AC321/AA321)*((0.1*(V321-X321))^0.5)*(17.8+0.5*0.1*(X321+V321))</f>
        <v>0.44995927972363892</v>
      </c>
      <c r="Z321">
        <f>IF(Y321&lt;0,0,Y321)</f>
        <v>0.44995927972363892</v>
      </c>
      <c r="AA321">
        <f>2.501-0.002361*(V321+X321)*0.1</f>
        <v>2.4948614</v>
      </c>
      <c r="AB321">
        <v>0.17</v>
      </c>
      <c r="AC321">
        <f>37.6*AE321*(AG321*SIN(AF321)*SIN(AD321)+COS(AF321)*COS(AD321)*SIN(AG321))</f>
        <v>11.452981979033112</v>
      </c>
      <c r="AD321">
        <f>0.409*SIN(0.0172*R321-1.39)</f>
        <v>-0.33793387517634554</v>
      </c>
      <c r="AE321">
        <f>1+0.033*COS(0.0172*R321)</f>
        <v>1.023479046537666</v>
      </c>
      <c r="AF321">
        <f>47.70748439*PI()/180</f>
        <v>0.83265268044929852</v>
      </c>
      <c r="AG321">
        <f>ACOS(-TAN(AF321)*TAN(AD321))</f>
        <v>1.1741792847217516</v>
      </c>
      <c r="AL321" s="6">
        <f>24*AG321/PI()</f>
        <v>8.9700689874994914</v>
      </c>
      <c r="AS321" s="6">
        <f>IF(O321=2015,$AQ$2,IF(O321=2016,$AQ$14,IF(O321=2017,$AQ$26,IF(O321=2018,$AQ$38,IF(O321=2019,$AQ$50,$AQ$62)))))</f>
        <v>48.779643626707525</v>
      </c>
      <c r="AT321" s="6">
        <f>IF(O321=2015,$AR$2,IF(O321=2016,$AR$14,IF(O321=2017,$AR$26,IF(O321=2018,$AR$38,IF(O321=2019,$AR$50,$AR$62)))))</f>
        <v>1.2614118463797839</v>
      </c>
      <c r="AU321" s="6">
        <f>IF(T321*0.1&lt;0,0,IF(T321*0.1&lt;=26,(16*AL321/360)*(T321/AS321)^AT321,(AL321/360)*(-415.85+30.5332*0.1*T321-0.43*0.01*T321*T321)))</f>
        <v>0.14601482044914649</v>
      </c>
    </row>
    <row r="322" spans="1:47">
      <c r="A322">
        <v>2015</v>
      </c>
      <c r="B322">
        <v>4</v>
      </c>
      <c r="C322">
        <v>13</v>
      </c>
      <c r="D322" t="s">
        <v>52</v>
      </c>
      <c r="E322">
        <v>74</v>
      </c>
      <c r="O322">
        <v>2015</v>
      </c>
      <c r="P322">
        <v>11</v>
      </c>
      <c r="Q322">
        <v>17</v>
      </c>
      <c r="R322">
        <f>R321+1</f>
        <v>321</v>
      </c>
      <c r="S322" t="s">
        <v>51</v>
      </c>
      <c r="T322">
        <v>20</v>
      </c>
      <c r="U322" t="s">
        <v>50</v>
      </c>
      <c r="V322">
        <v>50</v>
      </c>
      <c r="W322" t="s">
        <v>52</v>
      </c>
      <c r="X322">
        <v>1</v>
      </c>
      <c r="Y322">
        <f>0.0135*AB322*(AC322/AA322)*((0.1*(V322-X322))^0.5)*(17.8+0.5*0.1*(X322+V322))</f>
        <v>0.46949285884701442</v>
      </c>
      <c r="Z322">
        <f>IF(Y322&lt;0,0,Y322)</f>
        <v>0.46949285884701442</v>
      </c>
      <c r="AA322">
        <f>2.501-0.002361*(V322+X322)*0.1</f>
        <v>2.4889589000000001</v>
      </c>
      <c r="AB322">
        <v>0.17</v>
      </c>
      <c r="AC322">
        <f>37.6*AE322*(AG322*SIN(AF322)*SIN(AD322)+COS(AF322)*COS(AD322)*SIN(AG322))</f>
        <v>11.303204177366307</v>
      </c>
      <c r="AD322">
        <f>0.409*SIN(0.0172*R322-1.39)</f>
        <v>-0.34184648186791022</v>
      </c>
      <c r="AE322">
        <f>1+0.033*COS(0.0172*R322)</f>
        <v>1.0238744064624408</v>
      </c>
      <c r="AF322">
        <f>47.70748439*PI()/180</f>
        <v>0.83265268044929852</v>
      </c>
      <c r="AG322">
        <f>ACOS(-TAN(AF322)*TAN(AD322))</f>
        <v>1.1689274012409669</v>
      </c>
      <c r="AL322" s="6">
        <f>24*AG322/PI()</f>
        <v>8.9299475531070343</v>
      </c>
      <c r="AS322" s="6">
        <f>IF(O322=2015,$AQ$2,IF(O322=2016,$AQ$14,IF(O322=2017,$AQ$26,IF(O322=2018,$AQ$38,IF(O322=2019,$AQ$50,$AQ$62)))))</f>
        <v>48.779643626707525</v>
      </c>
      <c r="AT322" s="6">
        <f>IF(O322=2015,$AR$2,IF(O322=2016,$AR$14,IF(O322=2017,$AR$26,IF(O322=2018,$AR$38,IF(O322=2019,$AR$50,$AR$62)))))</f>
        <v>1.2614118463797839</v>
      </c>
      <c r="AU322" s="6">
        <f>IF(T322*0.1&lt;0,0,IF(T322*0.1&lt;=26,(16*AL322/360)*(T322/AS322)^AT322,(AL322/360)*(-415.85+30.5332*0.1*T322-0.43*0.01*T322*T322)))</f>
        <v>0.12889522839785919</v>
      </c>
    </row>
    <row r="323" spans="1:47">
      <c r="A323">
        <v>2015</v>
      </c>
      <c r="B323">
        <v>4</v>
      </c>
      <c r="C323">
        <v>15</v>
      </c>
      <c r="D323" t="s">
        <v>52</v>
      </c>
      <c r="E323">
        <v>1</v>
      </c>
      <c r="O323">
        <v>2015</v>
      </c>
      <c r="P323">
        <v>11</v>
      </c>
      <c r="Q323">
        <v>18</v>
      </c>
      <c r="R323">
        <f>R322+1</f>
        <v>322</v>
      </c>
      <c r="S323" t="s">
        <v>51</v>
      </c>
      <c r="T323">
        <v>45</v>
      </c>
      <c r="U323" t="s">
        <v>50</v>
      </c>
      <c r="V323">
        <v>98</v>
      </c>
      <c r="W323" t="s">
        <v>52</v>
      </c>
      <c r="X323">
        <v>14</v>
      </c>
      <c r="Y323">
        <f>0.0135*AB323*(AC323/AA323)*((0.1*(V323-X323))^0.5)*(17.8+0.5*0.1*(X323+V323))</f>
        <v>0.70180021735390419</v>
      </c>
      <c r="Z323">
        <f>IF(Y323&lt;0,0,Y323)</f>
        <v>0.70180021735390419</v>
      </c>
      <c r="AA323">
        <f>2.501-0.002361*(V323+X323)*0.1</f>
        <v>2.4745567999999998</v>
      </c>
      <c r="AB323">
        <v>0.17</v>
      </c>
      <c r="AC323">
        <f>37.6*AE323*(AG323*SIN(AF323)*SIN(AD323)+COS(AF323)*COS(AD323)*SIN(AG323))</f>
        <v>11.157650022685793</v>
      </c>
      <c r="AD323">
        <f>0.409*SIN(0.0172*R323-1.39)</f>
        <v>-0.34565795918949177</v>
      </c>
      <c r="AE323">
        <f>1+0.033*COS(0.0172*R323)</f>
        <v>1.0242627035569325</v>
      </c>
      <c r="AF323">
        <f>47.70748439*PI()/180</f>
        <v>0.83265268044929852</v>
      </c>
      <c r="AG323">
        <f>ACOS(-TAN(AF323)*TAN(AD323))</f>
        <v>1.1637858427120702</v>
      </c>
      <c r="AL323" s="6">
        <f>24*AG323/PI()</f>
        <v>8.890668939263664</v>
      </c>
      <c r="AS323" s="6">
        <f>IF(O323=2015,$AQ$2,IF(O323=2016,$AQ$14,IF(O323=2017,$AQ$26,IF(O323=2018,$AQ$38,IF(O323=2019,$AQ$50,$AQ$62)))))</f>
        <v>48.779643626707525</v>
      </c>
      <c r="AT323" s="6">
        <f>IF(O323=2015,$AR$2,IF(O323=2016,$AR$14,IF(O323=2017,$AR$26,IF(O323=2018,$AR$38,IF(O323=2019,$AR$50,$AR$62)))))</f>
        <v>1.2614118463797839</v>
      </c>
      <c r="AU323" s="6">
        <f>IF(T323*0.1&lt;0,0,IF(T323*0.1&lt;=26,(16*AL323/360)*(T323/AS323)^AT323,(AL323/360)*(-415.85+30.5332*0.1*T323-0.43*0.01*T323*T323)))</f>
        <v>0.35691892099256733</v>
      </c>
    </row>
    <row r="324" spans="1:47">
      <c r="A324">
        <v>2015</v>
      </c>
      <c r="B324">
        <v>4</v>
      </c>
      <c r="C324">
        <v>16</v>
      </c>
      <c r="D324" t="s">
        <v>52</v>
      </c>
      <c r="E324">
        <v>42</v>
      </c>
      <c r="O324">
        <v>2015</v>
      </c>
      <c r="P324">
        <v>11</v>
      </c>
      <c r="Q324">
        <v>19</v>
      </c>
      <c r="R324">
        <f>R323+1</f>
        <v>323</v>
      </c>
      <c r="S324" t="s">
        <v>51</v>
      </c>
      <c r="T324">
        <v>80</v>
      </c>
      <c r="U324" t="s">
        <v>50</v>
      </c>
      <c r="V324">
        <v>98</v>
      </c>
      <c r="W324" t="s">
        <v>52</v>
      </c>
      <c r="X324">
        <v>60</v>
      </c>
      <c r="Y324">
        <f>0.0135*AB324*(AC324/AA324)*((0.1*(V324-X324))^0.5)*(17.8+0.5*0.1*(X324+V324))</f>
        <v>0.51411216208683752</v>
      </c>
      <c r="Z324">
        <f>IF(Y324&lt;0,0,Y324)</f>
        <v>0.51411216208683752</v>
      </c>
      <c r="AA324">
        <f>2.501-0.002361*(V324+X324)*0.1</f>
        <v>2.4636961999999998</v>
      </c>
      <c r="AB324">
        <v>0.17</v>
      </c>
      <c r="AC324">
        <f>37.6*AE324*(AG324*SIN(AF324)*SIN(AD324)+COS(AF324)*COS(AD324)*SIN(AG324))</f>
        <v>11.016342253000527</v>
      </c>
      <c r="AD324">
        <f>0.409*SIN(0.0172*R324-1.39)</f>
        <v>-0.3493671795814382</v>
      </c>
      <c r="AE324">
        <f>1+0.033*COS(0.0172*R324)</f>
        <v>1.0246438229501609</v>
      </c>
      <c r="AF324">
        <f>47.70748439*PI()/180</f>
        <v>0.83265268044929852</v>
      </c>
      <c r="AG324">
        <f>ACOS(-TAN(AF324)*TAN(AD324))</f>
        <v>1.1587576484970343</v>
      </c>
      <c r="AL324" s="6">
        <f>24*AG324/PI()</f>
        <v>8.8522563649845107</v>
      </c>
      <c r="AS324" s="6">
        <f>IF(O324=2015,$AQ$2,IF(O324=2016,$AQ$14,IF(O324=2017,$AQ$26,IF(O324=2018,$AQ$38,IF(O324=2019,$AQ$50,$AQ$62)))))</f>
        <v>48.779643626707525</v>
      </c>
      <c r="AT324" s="6">
        <f>IF(O324=2015,$AR$2,IF(O324=2016,$AR$14,IF(O324=2017,$AR$26,IF(O324=2018,$AR$38,IF(O324=2019,$AR$50,$AR$62)))))</f>
        <v>1.2614118463797839</v>
      </c>
      <c r="AU324" s="6">
        <f>IF(T324*0.1&lt;0,0,IF(T324*0.1&lt;=26,(16*AL324/360)*(T324/AS324)^AT324,(AL324/360)*(-415.85+30.5332*0.1*T324-0.43*0.01*T324*T324)))</f>
        <v>0.73432365797711163</v>
      </c>
    </row>
    <row r="325" spans="1:47">
      <c r="A325">
        <v>2015</v>
      </c>
      <c r="B325">
        <v>4</v>
      </c>
      <c r="C325">
        <v>17</v>
      </c>
      <c r="D325" t="s">
        <v>52</v>
      </c>
      <c r="E325">
        <v>76</v>
      </c>
      <c r="O325">
        <v>2015</v>
      </c>
      <c r="P325">
        <v>11</v>
      </c>
      <c r="Q325">
        <v>20</v>
      </c>
      <c r="R325">
        <f>R324+1</f>
        <v>324</v>
      </c>
      <c r="S325" t="s">
        <v>51</v>
      </c>
      <c r="T325">
        <v>94</v>
      </c>
      <c r="U325" t="s">
        <v>50</v>
      </c>
      <c r="V325">
        <v>130</v>
      </c>
      <c r="W325" t="s">
        <v>52</v>
      </c>
      <c r="X325">
        <v>60</v>
      </c>
      <c r="Y325">
        <f>0.0135*AB325*(AC325/AA325)*((0.1*(V325-X325))^0.5)*(17.8+0.5*0.1*(X325+V325))</f>
        <v>0.73424684890719449</v>
      </c>
      <c r="Z325">
        <f>IF(Y325&lt;0,0,Y325)</f>
        <v>0.73424684890719449</v>
      </c>
      <c r="AA325">
        <f>2.501-0.002361*(V325+X325)*0.1</f>
        <v>2.4561409999999997</v>
      </c>
      <c r="AB325">
        <v>0.17</v>
      </c>
      <c r="AC325">
        <f>37.6*AE325*(AG325*SIN(AF325)*SIN(AD325)+COS(AF325)*COS(AD325)*SIN(AG325))</f>
        <v>10.879301916888288</v>
      </c>
      <c r="AD325">
        <f>0.409*SIN(0.0172*R325-1.39)</f>
        <v>-0.35297304573504146</v>
      </c>
      <c r="AE325">
        <f>1+0.033*COS(0.0172*R325)</f>
        <v>1.0250176518945442</v>
      </c>
      <c r="AF325">
        <f>47.70748439*PI()/180</f>
        <v>0.83265268044929852</v>
      </c>
      <c r="AG325">
        <f>ACOS(-TAN(AF325)*TAN(AD325))</f>
        <v>1.1538458614226386</v>
      </c>
      <c r="AL325" s="6">
        <f>24*AG325/PI()</f>
        <v>8.8147330757538711</v>
      </c>
      <c r="AS325" s="6">
        <f>IF(O325=2015,$AQ$2,IF(O325=2016,$AQ$14,IF(O325=2017,$AQ$26,IF(O325=2018,$AQ$38,IF(O325=2019,$AQ$50,$AQ$62)))))</f>
        <v>48.779643626707525</v>
      </c>
      <c r="AT325" s="6">
        <f>IF(O325=2015,$AR$2,IF(O325=2016,$AR$14,IF(O325=2017,$AR$26,IF(O325=2018,$AR$38,IF(O325=2019,$AR$50,$AR$62)))))</f>
        <v>1.2614118463797839</v>
      </c>
      <c r="AU325" s="6">
        <f>IF(T325*0.1&lt;0,0,IF(T325*0.1&lt;=26,(16*AL325/360)*(T325/AS325)^AT325,(AL325/360)*(-415.85+30.5332*0.1*T325-0.43*0.01*T325*T325)))</f>
        <v>0.8961677225959761</v>
      </c>
    </row>
    <row r="326" spans="1:47">
      <c r="A326">
        <v>2015</v>
      </c>
      <c r="B326">
        <v>4</v>
      </c>
      <c r="C326">
        <v>18</v>
      </c>
      <c r="D326" t="s">
        <v>52</v>
      </c>
      <c r="E326">
        <v>85</v>
      </c>
      <c r="O326">
        <v>2015</v>
      </c>
      <c r="P326">
        <v>11</v>
      </c>
      <c r="Q326">
        <v>21</v>
      </c>
      <c r="R326">
        <f>R325+1</f>
        <v>325</v>
      </c>
      <c r="S326" t="s">
        <v>51</v>
      </c>
      <c r="T326">
        <v>85</v>
      </c>
      <c r="U326" t="s">
        <v>50</v>
      </c>
      <c r="V326">
        <v>117</v>
      </c>
      <c r="W326" t="s">
        <v>52</v>
      </c>
      <c r="X326">
        <v>43</v>
      </c>
      <c r="Y326">
        <f>0.0135*AB326*(AC326/AA326)*((0.1*(V326-X326))^0.5)*(17.8+0.5*0.1*(X326+V326))</f>
        <v>0.70272167390128482</v>
      </c>
      <c r="Z326">
        <f>IF(Y326&lt;0,0,Y326)</f>
        <v>0.70272167390128482</v>
      </c>
      <c r="AA326">
        <f>2.501-0.002361*(V326+X326)*0.1</f>
        <v>2.4632239999999999</v>
      </c>
      <c r="AB326">
        <v>0.17</v>
      </c>
      <c r="AC326">
        <f>37.6*AE326*(AG326*SIN(AF326)*SIN(AD326)+COS(AF326)*COS(AD326)*SIN(AG326))</f>
        <v>10.746548432042173</v>
      </c>
      <c r="AD326">
        <f>0.409*SIN(0.0172*R326-1.39)</f>
        <v>-0.35647449091715755</v>
      </c>
      <c r="AE326">
        <f>1+0.033*COS(0.0172*R326)</f>
        <v>1.0253840797992539</v>
      </c>
      <c r="AF326">
        <f>47.70748439*PI()/180</f>
        <v>0.83265268044929852</v>
      </c>
      <c r="AG326">
        <f>ACOS(-TAN(AF326)*TAN(AD326))</f>
        <v>1.1490535226965723</v>
      </c>
      <c r="AL326" s="6">
        <f>24*AG326/PI()</f>
        <v>8.7781223046871126</v>
      </c>
      <c r="AS326" s="6">
        <f>IF(O326=2015,$AQ$2,IF(O326=2016,$AQ$14,IF(O326=2017,$AQ$26,IF(O326=2018,$AQ$38,IF(O326=2019,$AQ$50,$AQ$62)))))</f>
        <v>48.779643626707525</v>
      </c>
      <c r="AT326" s="6">
        <f>IF(O326=2015,$AR$2,IF(O326=2016,$AR$14,IF(O326=2017,$AR$26,IF(O326=2018,$AR$38,IF(O326=2019,$AR$50,$AR$62)))))</f>
        <v>1.2614118463797839</v>
      </c>
      <c r="AU326" s="6">
        <f>IF(T326*0.1&lt;0,0,IF(T326*0.1&lt;=26,(16*AL326/360)*(T326/AS326)^AT326,(AL326/360)*(-415.85+30.5332*0.1*T326-0.43*0.01*T326*T326)))</f>
        <v>0.78604389720457324</v>
      </c>
    </row>
    <row r="327" spans="1:47">
      <c r="A327">
        <v>2015</v>
      </c>
      <c r="B327">
        <v>4</v>
      </c>
      <c r="C327">
        <v>20</v>
      </c>
      <c r="D327" t="s">
        <v>52</v>
      </c>
      <c r="E327">
        <v>26</v>
      </c>
      <c r="O327">
        <v>2015</v>
      </c>
      <c r="P327">
        <v>11</v>
      </c>
      <c r="Q327">
        <v>22</v>
      </c>
      <c r="R327">
        <f>R326+1</f>
        <v>326</v>
      </c>
      <c r="S327" t="s">
        <v>51</v>
      </c>
      <c r="T327">
        <v>136</v>
      </c>
      <c r="U327" t="s">
        <v>50</v>
      </c>
      <c r="V327">
        <v>162</v>
      </c>
      <c r="W327" t="s">
        <v>52</v>
      </c>
      <c r="X327">
        <v>91</v>
      </c>
      <c r="Y327">
        <f>0.0135*AB327*(AC327/AA327)*((0.1*(V327-X327))^0.5)*(17.8+0.5*0.1*(X327+V327))</f>
        <v>0.80989875380314313</v>
      </c>
      <c r="Z327">
        <f>IF(Y327&lt;0,0,Y327)</f>
        <v>0.80989875380314313</v>
      </c>
      <c r="AA327">
        <f>2.501-0.002361*(V327+X327)*0.1</f>
        <v>2.4412666999999999</v>
      </c>
      <c r="AB327">
        <v>0.17</v>
      </c>
      <c r="AC327">
        <f>37.6*AE327*(AG327*SIN(AF327)*SIN(AD327)+COS(AF327)*COS(AD327)*SIN(AG327))</f>
        <v>10.618099646562261</v>
      </c>
      <c r="AD327">
        <f>0.409*SIN(0.0172*R327-1.39)</f>
        <v>-0.35987047928578109</v>
      </c>
      <c r="AE327">
        <f>1+0.033*COS(0.0172*R327)</f>
        <v>1.0257429982629316</v>
      </c>
      <c r="AF327">
        <f>47.70748439*PI()/180</f>
        <v>0.83265268044929852</v>
      </c>
      <c r="AG327">
        <f>ACOS(-TAN(AF327)*TAN(AD327))</f>
        <v>1.1443836665849143</v>
      </c>
      <c r="AL327" s="6">
        <f>24*AG327/PI()</f>
        <v>8.7424472318695958</v>
      </c>
      <c r="AS327" s="6">
        <f>IF(O327=2015,$AQ$2,IF(O327=2016,$AQ$14,IF(O327=2017,$AQ$26,IF(O327=2018,$AQ$38,IF(O327=2019,$AQ$50,$AQ$62)))))</f>
        <v>48.779643626707525</v>
      </c>
      <c r="AT327" s="6">
        <f>IF(O327=2015,$AR$2,IF(O327=2016,$AR$14,IF(O327=2017,$AR$26,IF(O327=2018,$AR$38,IF(O327=2019,$AR$50,$AR$62)))))</f>
        <v>1.2614118463797839</v>
      </c>
      <c r="AU327" s="6">
        <f>IF(T327*0.1&lt;0,0,IF(T327*0.1&lt;=26,(16*AL327/360)*(T327/AS327)^AT327,(AL327/360)*(-415.85+30.5332*0.1*T327-0.43*0.01*T327*T327)))</f>
        <v>1.4163075051929253</v>
      </c>
    </row>
    <row r="328" spans="1:47">
      <c r="A328">
        <v>2015</v>
      </c>
      <c r="B328">
        <v>4</v>
      </c>
      <c r="C328">
        <v>21</v>
      </c>
      <c r="D328" t="s">
        <v>52</v>
      </c>
      <c r="E328">
        <v>-5</v>
      </c>
      <c r="O328">
        <v>2015</v>
      </c>
      <c r="P328">
        <v>11</v>
      </c>
      <c r="Q328">
        <v>23</v>
      </c>
      <c r="R328">
        <f>R327+1</f>
        <v>327</v>
      </c>
      <c r="S328" t="s">
        <v>51</v>
      </c>
      <c r="T328">
        <v>65</v>
      </c>
      <c r="U328" t="s">
        <v>50</v>
      </c>
      <c r="V328">
        <v>48</v>
      </c>
      <c r="W328" t="s">
        <v>52</v>
      </c>
      <c r="X328">
        <v>11</v>
      </c>
      <c r="Y328">
        <f>0.0135*AB328*(AC328/AA328)*((0.1*(V328-X328))^0.5)*(17.8+0.5*0.1*(X328+V328))</f>
        <v>0.38650358240649813</v>
      </c>
      <c r="Z328">
        <f>IF(Y328&lt;0,0,Y328)</f>
        <v>0.38650358240649813</v>
      </c>
      <c r="AA328">
        <f>2.501-0.002361*(V328+X328)*0.1</f>
        <v>2.4870701</v>
      </c>
      <c r="AB328">
        <v>0.17</v>
      </c>
      <c r="AC328">
        <f>37.6*AE328*(AG328*SIN(AF328)*SIN(AD328)+COS(AF328)*COS(AD328)*SIN(AG328))</f>
        <v>10.493971902766871</v>
      </c>
      <c r="AD328">
        <f>0.409*SIN(0.0172*R328-1.39)</f>
        <v>-0.36316000619648142</v>
      </c>
      <c r="AE328">
        <f>1+0.033*COS(0.0172*R328)</f>
        <v>1.0260943011057562</v>
      </c>
      <c r="AF328">
        <f>47.70748439*PI()/180</f>
        <v>0.83265268044929852</v>
      </c>
      <c r="AG328">
        <f>ACOS(-TAN(AF328)*TAN(AD328))</f>
        <v>1.1398393148615962</v>
      </c>
      <c r="AL328" s="6">
        <f>24*AG328/PI()</f>
        <v>8.7077309419537112</v>
      </c>
      <c r="AS328" s="6">
        <f>IF(O328=2015,$AQ$2,IF(O328=2016,$AQ$14,IF(O328=2017,$AQ$26,IF(O328=2018,$AQ$38,IF(O328=2019,$AQ$50,$AQ$62)))))</f>
        <v>48.779643626707525</v>
      </c>
      <c r="AT328" s="6">
        <f>IF(O328=2015,$AR$2,IF(O328=2016,$AR$14,IF(O328=2017,$AR$26,IF(O328=2018,$AR$38,IF(O328=2019,$AR$50,$AR$62)))))</f>
        <v>1.2614118463797839</v>
      </c>
      <c r="AU328" s="6">
        <f>IF(T328*0.1&lt;0,0,IF(T328*0.1&lt;=26,(16*AL328/360)*(T328/AS328)^AT328,(AL328/360)*(-415.85+30.5332*0.1*T328-0.43*0.01*T328*T328)))</f>
        <v>0.55588975372137972</v>
      </c>
    </row>
    <row r="329" spans="1:47">
      <c r="A329">
        <v>2015</v>
      </c>
      <c r="B329">
        <v>4</v>
      </c>
      <c r="C329">
        <v>22</v>
      </c>
      <c r="D329" t="s">
        <v>52</v>
      </c>
      <c r="E329">
        <v>1</v>
      </c>
      <c r="O329">
        <v>2015</v>
      </c>
      <c r="P329">
        <v>11</v>
      </c>
      <c r="Q329">
        <v>24</v>
      </c>
      <c r="R329">
        <f>R328+1</f>
        <v>328</v>
      </c>
      <c r="S329" t="s">
        <v>51</v>
      </c>
      <c r="T329">
        <v>24</v>
      </c>
      <c r="U329" t="s">
        <v>50</v>
      </c>
      <c r="V329">
        <v>48</v>
      </c>
      <c r="W329" t="s">
        <v>52</v>
      </c>
      <c r="X329">
        <v>11</v>
      </c>
      <c r="Y329">
        <f>0.0135*AB329*(AC329/AA329)*((0.1*(V329-X329))^0.5)*(17.8+0.5*0.1*(X329+V329))</f>
        <v>0.38209152946099356</v>
      </c>
      <c r="Z329">
        <f>IF(Y329&lt;0,0,Y329)</f>
        <v>0.38209152946099356</v>
      </c>
      <c r="AA329">
        <f>2.501-0.002361*(V329+X329)*0.1</f>
        <v>2.4870701</v>
      </c>
      <c r="AB329">
        <v>0.17</v>
      </c>
      <c r="AC329">
        <f>37.6*AE329*(AG329*SIN(AF329)*SIN(AD329)+COS(AF329)*COS(AD329)*SIN(AG329))</f>
        <v>10.374180103282463</v>
      </c>
      <c r="AD329">
        <f>0.409*SIN(0.0172*R329-1.39)</f>
        <v>-0.36634209849960914</v>
      </c>
      <c r="AE329">
        <f>1+0.033*COS(0.0172*R329)</f>
        <v>1.026437884400857</v>
      </c>
      <c r="AF329">
        <f>47.70748439*PI()/180</f>
        <v>0.83265268044929852</v>
      </c>
      <c r="AG329">
        <f>ACOS(-TAN(AF329)*TAN(AD329))</f>
        <v>1.1354234710425088</v>
      </c>
      <c r="AL329" s="6">
        <f>24*AG329/PI()</f>
        <v>8.6739963801106938</v>
      </c>
      <c r="AS329" s="6">
        <f>IF(O329=2015,$AQ$2,IF(O329=2016,$AQ$14,IF(O329=2017,$AQ$26,IF(O329=2018,$AQ$38,IF(O329=2019,$AQ$50,$AQ$62)))))</f>
        <v>48.779643626707525</v>
      </c>
      <c r="AT329" s="6">
        <f>IF(O329=2015,$AR$2,IF(O329=2016,$AR$14,IF(O329=2017,$AR$26,IF(O329=2018,$AR$38,IF(O329=2019,$AR$50,$AR$62)))))</f>
        <v>1.2614118463797839</v>
      </c>
      <c r="AU329" s="6">
        <f>IF(T329*0.1&lt;0,0,IF(T329*0.1&lt;=26,(16*AL329/360)*(T329/AS329)^AT329,(AL329/360)*(-415.85+30.5332*0.1*T329-0.43*0.01*T329*T329)))</f>
        <v>0.15757500534478949</v>
      </c>
    </row>
    <row r="330" spans="1:47">
      <c r="A330">
        <v>2015</v>
      </c>
      <c r="B330">
        <v>4</v>
      </c>
      <c r="C330">
        <v>23</v>
      </c>
      <c r="D330" t="s">
        <v>52</v>
      </c>
      <c r="E330">
        <v>6</v>
      </c>
      <c r="O330">
        <v>2015</v>
      </c>
      <c r="P330">
        <v>11</v>
      </c>
      <c r="Q330">
        <v>25</v>
      </c>
      <c r="R330">
        <f>R329+1</f>
        <v>329</v>
      </c>
      <c r="S330" t="s">
        <v>51</v>
      </c>
      <c r="T330">
        <v>26</v>
      </c>
      <c r="U330" t="s">
        <v>50</v>
      </c>
      <c r="V330">
        <v>37</v>
      </c>
      <c r="W330" t="s">
        <v>52</v>
      </c>
      <c r="X330">
        <v>11</v>
      </c>
      <c r="Y330">
        <f>0.0135*AB330*(AC330/AA330)*((0.1*(V330-X330))^0.5)*(17.8+0.5*0.1*(X330+V330))</f>
        <v>0.3080160623831269</v>
      </c>
      <c r="Z330">
        <f>IF(Y330&lt;0,0,Y330)</f>
        <v>0.3080160623831269</v>
      </c>
      <c r="AA330">
        <f>2.501-0.002361*(V330+X330)*0.1</f>
        <v>2.4896672</v>
      </c>
      <c r="AB330">
        <v>0.17</v>
      </c>
      <c r="AC330">
        <f>37.6*AE330*(AG330*SIN(AF330)*SIN(AD330)+COS(AF330)*COS(AD330)*SIN(AG330))</f>
        <v>10.258737779155878</v>
      </c>
      <c r="AD330">
        <f>0.409*SIN(0.0172*R330-1.39)</f>
        <v>-0.36941581482818509</v>
      </c>
      <c r="AE330">
        <f>1+0.033*COS(0.0172*R330)</f>
        <v>1.0267736465050581</v>
      </c>
      <c r="AF330">
        <f>47.70748439*PI()/180</f>
        <v>0.83265268044929852</v>
      </c>
      <c r="AG330">
        <f>ACOS(-TAN(AF330)*TAN(AD330))</f>
        <v>1.1311391144190084</v>
      </c>
      <c r="AL330" s="6">
        <f>24*AG330/PI()</f>
        <v>8.6412663064499604</v>
      </c>
      <c r="AS330" s="6">
        <f>IF(O330=2015,$AQ$2,IF(O330=2016,$AQ$14,IF(O330=2017,$AQ$26,IF(O330=2018,$AQ$38,IF(O330=2019,$AQ$50,$AQ$62)))))</f>
        <v>48.779643626707525</v>
      </c>
      <c r="AT330" s="6">
        <f>IF(O330=2015,$AR$2,IF(O330=2016,$AR$14,IF(O330=2017,$AR$26,IF(O330=2018,$AR$38,IF(O330=2019,$AR$50,$AR$62)))))</f>
        <v>1.2614118463797839</v>
      </c>
      <c r="AU330" s="6">
        <f>IF(T330*0.1&lt;0,0,IF(T330*0.1&lt;=26,(16*AL330/360)*(T330/AS330)^AT330,(AL330/360)*(-415.85+30.5332*0.1*T330-0.43*0.01*T330*T330)))</f>
        <v>0.17365800840870738</v>
      </c>
    </row>
    <row r="331" spans="1:47">
      <c r="A331">
        <v>2015</v>
      </c>
      <c r="B331">
        <v>4</v>
      </c>
      <c r="C331">
        <v>24</v>
      </c>
      <c r="D331" t="s">
        <v>52</v>
      </c>
      <c r="E331">
        <v>52</v>
      </c>
      <c r="O331">
        <v>2015</v>
      </c>
      <c r="P331">
        <v>11</v>
      </c>
      <c r="Q331">
        <v>26</v>
      </c>
      <c r="R331">
        <f>R330+1</f>
        <v>330</v>
      </c>
      <c r="S331" t="s">
        <v>51</v>
      </c>
      <c r="T331">
        <v>18</v>
      </c>
      <c r="U331" t="s">
        <v>50</v>
      </c>
      <c r="V331">
        <v>34</v>
      </c>
      <c r="W331" t="s">
        <v>52</v>
      </c>
      <c r="X331">
        <v>-21</v>
      </c>
      <c r="Y331">
        <f>0.0135*AB331*(AC331/AA331)*((0.1*(V331-X331))^0.5)*(17.8+0.5*0.1*(X331+V331))</f>
        <v>0.40340920674797287</v>
      </c>
      <c r="Z331">
        <f>IF(Y331&lt;0,0,Y331)</f>
        <v>0.40340920674797287</v>
      </c>
      <c r="AA331">
        <f>2.501-0.002361*(V331+X331)*0.1</f>
        <v>2.4979306999999999</v>
      </c>
      <c r="AB331">
        <v>0.17</v>
      </c>
      <c r="AC331">
        <f>37.6*AE331*(AG331*SIN(AF331)*SIN(AD331)+COS(AF331)*COS(AD331)*SIN(AG331))</f>
        <v>10.147657159718088</v>
      </c>
      <c r="AD331">
        <f>0.409*SIN(0.0172*R331-1.39)</f>
        <v>-0.37238024587638852</v>
      </c>
      <c r="AE331">
        <f>1+0.033*COS(0.0172*R331)</f>
        <v>1.0271014880889471</v>
      </c>
      <c r="AF331">
        <f>47.70748439*PI()/180</f>
        <v>0.83265268044929852</v>
      </c>
      <c r="AG331">
        <f>ACOS(-TAN(AF331)*TAN(AD331))</f>
        <v>1.1269891939077008</v>
      </c>
      <c r="AL331" s="6">
        <f>24*AG331/PI()</f>
        <v>8.6095632490349345</v>
      </c>
      <c r="AS331" s="6">
        <f>IF(O331=2015,$AQ$2,IF(O331=2016,$AQ$14,IF(O331=2017,$AQ$26,IF(O331=2018,$AQ$38,IF(O331=2019,$AQ$50,$AQ$62)))))</f>
        <v>48.779643626707525</v>
      </c>
      <c r="AT331" s="6">
        <f>IF(O331=2015,$AR$2,IF(O331=2016,$AR$14,IF(O331=2017,$AR$26,IF(O331=2018,$AR$38,IF(O331=2019,$AR$50,$AR$62)))))</f>
        <v>1.2614118463797839</v>
      </c>
      <c r="AU331" s="6">
        <f>IF(T331*0.1&lt;0,0,IF(T331*0.1&lt;=26,(16*AL331/360)*(T331/AS331)^AT331,(AL331/360)*(-415.85+30.5332*0.1*T331-0.43*0.01*T331*T331)))</f>
        <v>0.10880529039465749</v>
      </c>
    </row>
    <row r="332" spans="1:47">
      <c r="A332">
        <v>2015</v>
      </c>
      <c r="B332">
        <v>4</v>
      </c>
      <c r="C332">
        <v>25</v>
      </c>
      <c r="D332" t="s">
        <v>52</v>
      </c>
      <c r="E332">
        <v>50</v>
      </c>
      <c r="O332">
        <v>2015</v>
      </c>
      <c r="P332">
        <v>11</v>
      </c>
      <c r="Q332">
        <v>27</v>
      </c>
      <c r="R332">
        <f>R331+1</f>
        <v>331</v>
      </c>
      <c r="S332" t="s">
        <v>51</v>
      </c>
      <c r="T332">
        <v>4</v>
      </c>
      <c r="U332" t="s">
        <v>50</v>
      </c>
      <c r="V332">
        <v>12</v>
      </c>
      <c r="W332" t="s">
        <v>52</v>
      </c>
      <c r="X332">
        <v>-21</v>
      </c>
      <c r="Y332">
        <f>0.0135*AB332*(AC332/AA332)*((0.1*(V332-X332))^0.5)*(17.8+0.5*0.1*(X332+V332))</f>
        <v>0.29015588957714217</v>
      </c>
      <c r="Z332">
        <f>IF(Y332&lt;0,0,Y332)</f>
        <v>0.29015588957714217</v>
      </c>
      <c r="AA332">
        <f>2.501-0.002361*(V332+X332)*0.1</f>
        <v>2.5031249</v>
      </c>
      <c r="AB332">
        <v>0.17</v>
      </c>
      <c r="AC332">
        <f>37.6*AE332*(AG332*SIN(AF332)*SIN(AD332)+COS(AF332)*COS(AD332)*SIN(AG332))</f>
        <v>10.040949243915231</v>
      </c>
      <c r="AD332">
        <f>0.409*SIN(0.0172*R332-1.39)</f>
        <v>-0.37523451466855895</v>
      </c>
      <c r="AE332">
        <f>1+0.033*COS(0.0172*R332)</f>
        <v>1.0274213121662612</v>
      </c>
      <c r="AF332">
        <f>47.70748439*PI()/180</f>
        <v>0.83265268044929852</v>
      </c>
      <c r="AG332">
        <f>ACOS(-TAN(AF332)*TAN(AD332))</f>
        <v>1.1229766217355561</v>
      </c>
      <c r="AL332" s="6">
        <f>24*AG332/PI()</f>
        <v>8.5789094556408632</v>
      </c>
      <c r="AS332" s="6">
        <f>IF(O332=2015,$AQ$2,IF(O332=2016,$AQ$14,IF(O332=2017,$AQ$26,IF(O332=2018,$AQ$38,IF(O332=2019,$AQ$50,$AQ$62)))))</f>
        <v>48.779643626707525</v>
      </c>
      <c r="AT332" s="6">
        <f>IF(O332=2015,$AR$2,IF(O332=2016,$AR$14,IF(O332=2017,$AR$26,IF(O332=2018,$AR$38,IF(O332=2019,$AR$50,$AR$62)))))</f>
        <v>1.2614118463797839</v>
      </c>
      <c r="AU332" s="6">
        <f>IF(T332*0.1&lt;0,0,IF(T332*0.1&lt;=26,(16*AL332/360)*(T332/AS332)^AT332,(AL332/360)*(-415.85+30.5332*0.1*T332-0.43*0.01*T332*T332)))</f>
        <v>1.6260390555481775E-2</v>
      </c>
    </row>
    <row r="333" spans="1:47">
      <c r="A333">
        <v>2015</v>
      </c>
      <c r="B333">
        <v>4</v>
      </c>
      <c r="C333">
        <v>26</v>
      </c>
      <c r="D333" t="s">
        <v>52</v>
      </c>
      <c r="E333">
        <v>34</v>
      </c>
      <c r="O333">
        <v>2015</v>
      </c>
      <c r="P333">
        <v>11</v>
      </c>
      <c r="Q333">
        <v>28</v>
      </c>
      <c r="R333">
        <f>R332+1</f>
        <v>332</v>
      </c>
      <c r="S333" t="s">
        <v>51</v>
      </c>
      <c r="T333">
        <v>4</v>
      </c>
      <c r="U333" t="s">
        <v>50</v>
      </c>
      <c r="V333">
        <v>41</v>
      </c>
      <c r="W333" t="s">
        <v>52</v>
      </c>
      <c r="X333">
        <v>-21</v>
      </c>
      <c r="Y333">
        <f>0.0135*AB333*(AC333/AA333)*((0.1*(V333-X333))^0.5)*(17.8+0.5*0.1*(X333+V333))</f>
        <v>0.42772997825950054</v>
      </c>
      <c r="Z333">
        <f>IF(Y333&lt;0,0,Y333)</f>
        <v>0.42772997825950054</v>
      </c>
      <c r="AA333">
        <f>2.501-0.002361*(V333+X333)*0.1</f>
        <v>2.4962779999999998</v>
      </c>
      <c r="AB333">
        <v>0.17</v>
      </c>
      <c r="AC333">
        <f>37.6*AE333*(AG333*SIN(AF333)*SIN(AD333)+COS(AF333)*COS(AD333)*SIN(AG333))</f>
        <v>9.9386238728093836</v>
      </c>
      <c r="AD333">
        <f>0.409*SIN(0.0172*R333-1.39)</f>
        <v>-0.37797777681863398</v>
      </c>
      <c r="AE333">
        <f>1+0.033*COS(0.0172*R333)</f>
        <v>1.0277330241225777</v>
      </c>
      <c r="AF333">
        <f>47.70748439*PI()/180</f>
        <v>0.83265268044929852</v>
      </c>
      <c r="AG333">
        <f>ACOS(-TAN(AF333)*TAN(AD333))</f>
        <v>1.1191042669815277</v>
      </c>
      <c r="AL333" s="6">
        <f>24*AG333/PI()</f>
        <v>8.549326844416429</v>
      </c>
      <c r="AS333" s="6">
        <f>IF(O333=2015,$AQ$2,IF(O333=2016,$AQ$14,IF(O333=2017,$AQ$26,IF(O333=2018,$AQ$38,IF(O333=2019,$AQ$50,$AQ$62)))))</f>
        <v>48.779643626707525</v>
      </c>
      <c r="AT333" s="6">
        <f>IF(O333=2015,$AR$2,IF(O333=2016,$AR$14,IF(O333=2017,$AR$26,IF(O333=2018,$AR$38,IF(O333=2019,$AR$50,$AR$62)))))</f>
        <v>1.2614118463797839</v>
      </c>
      <c r="AU333" s="6">
        <f>IF(T333*0.1&lt;0,0,IF(T333*0.1&lt;=26,(16*AL333/360)*(T333/AS333)^AT333,(AL333/360)*(-415.85+30.5332*0.1*T333-0.43*0.01*T333*T333)))</f>
        <v>1.6204319930812342E-2</v>
      </c>
    </row>
    <row r="334" spans="1:47">
      <c r="A334">
        <v>2015</v>
      </c>
      <c r="B334">
        <v>4</v>
      </c>
      <c r="C334">
        <v>27</v>
      </c>
      <c r="D334" t="s">
        <v>52</v>
      </c>
      <c r="E334">
        <v>61</v>
      </c>
      <c r="O334">
        <v>2015</v>
      </c>
      <c r="P334">
        <v>11</v>
      </c>
      <c r="Q334">
        <v>29</v>
      </c>
      <c r="R334">
        <f>R333+1</f>
        <v>333</v>
      </c>
      <c r="S334" t="s">
        <v>51</v>
      </c>
      <c r="T334">
        <v>27</v>
      </c>
      <c r="U334" t="s">
        <v>50</v>
      </c>
      <c r="V334">
        <v>41</v>
      </c>
      <c r="W334" t="s">
        <v>52</v>
      </c>
      <c r="X334">
        <v>8</v>
      </c>
      <c r="Y334">
        <f>0.0135*AB334*(AC334/AA334)*((0.1*(V334-X334))^0.5)*(17.8+0.5*0.1*(X334+V334))</f>
        <v>0.33372605818175355</v>
      </c>
      <c r="Z334">
        <f>IF(Y334&lt;0,0,Y334)</f>
        <v>0.33372605818175355</v>
      </c>
      <c r="AA334">
        <f>2.501-0.002361*(V334+X334)*0.1</f>
        <v>2.4894311</v>
      </c>
      <c r="AB334">
        <v>0.17</v>
      </c>
      <c r="AC334">
        <f>37.6*AE334*(AG334*SIN(AF334)*SIN(AD334)+COS(AF334)*COS(AD334)*SIN(AG334))</f>
        <v>9.8406898029400605</v>
      </c>
      <c r="AD334">
        <f>0.409*SIN(0.0172*R334-1.39)</f>
        <v>-0.38060922077994697</v>
      </c>
      <c r="AE334">
        <f>1+0.033*COS(0.0172*R334)</f>
        <v>1.0280365317433051</v>
      </c>
      <c r="AF334">
        <f>47.70748439*PI()/180</f>
        <v>0.83265268044929852</v>
      </c>
      <c r="AG334">
        <f>ACOS(-TAN(AF334)*TAN(AD334))</f>
        <v>1.1153749489979792</v>
      </c>
      <c r="AL334" s="6">
        <f>24*AG334/PI()</f>
        <v>8.5208369536271551</v>
      </c>
      <c r="AS334" s="6">
        <f>IF(O334=2015,$AQ$2,IF(O334=2016,$AQ$14,IF(O334=2017,$AQ$26,IF(O334=2018,$AQ$38,IF(O334=2019,$AQ$50,$AQ$62)))))</f>
        <v>48.779643626707525</v>
      </c>
      <c r="AT334" s="6">
        <f>IF(O334=2015,$AR$2,IF(O334=2016,$AR$14,IF(O334=2017,$AR$26,IF(O334=2018,$AR$38,IF(O334=2019,$AR$50,$AR$62)))))</f>
        <v>1.2614118463797839</v>
      </c>
      <c r="AU334" s="6">
        <f>IF(T334*0.1&lt;0,0,IF(T334*0.1&lt;=26,(16*AL334/360)*(T334/AS334)^AT334,(AL334/360)*(-415.85+30.5332*0.1*T334-0.43*0.01*T334*T334)))</f>
        <v>0.17958693849983368</v>
      </c>
    </row>
    <row r="335" spans="1:47">
      <c r="A335">
        <v>2015</v>
      </c>
      <c r="B335">
        <v>4</v>
      </c>
      <c r="C335">
        <v>28</v>
      </c>
      <c r="D335" t="s">
        <v>52</v>
      </c>
      <c r="E335">
        <v>92</v>
      </c>
      <c r="O335">
        <v>2015</v>
      </c>
      <c r="P335">
        <v>11</v>
      </c>
      <c r="Q335">
        <v>30</v>
      </c>
      <c r="R335">
        <f>R334+1</f>
        <v>334</v>
      </c>
      <c r="S335" t="s">
        <v>51</v>
      </c>
      <c r="T335">
        <v>31</v>
      </c>
      <c r="U335" t="s">
        <v>50</v>
      </c>
      <c r="V335">
        <v>43</v>
      </c>
      <c r="W335" t="s">
        <v>52</v>
      </c>
      <c r="X335">
        <v>8</v>
      </c>
      <c r="Y335">
        <f>0.0135*AB335*(AC335/AA335)*((0.1*(V335-X335))^0.5)*(17.8+0.5*0.1*(X335+V335))</f>
        <v>0.34216947459181324</v>
      </c>
      <c r="Z335">
        <f>IF(Y335&lt;0,0,Y335)</f>
        <v>0.34216947459181324</v>
      </c>
      <c r="AA335">
        <f>2.501-0.002361*(V335+X335)*0.1</f>
        <v>2.4889589000000001</v>
      </c>
      <c r="AB335">
        <v>0.17</v>
      </c>
      <c r="AC335">
        <f>37.6*AE335*(AG335*SIN(AF335)*SIN(AD335)+COS(AF335)*COS(AD335)*SIN(AG335))</f>
        <v>9.7471547802266247</v>
      </c>
      <c r="AD335">
        <f>0.409*SIN(0.0172*R335-1.39)</f>
        <v>-0.38312806808530825</v>
      </c>
      <c r="AE335">
        <f>1+0.033*COS(0.0172*R335)</f>
        <v>1.0283317452409624</v>
      </c>
      <c r="AF335">
        <f>47.70748439*PI()/180</f>
        <v>0.83265268044929852</v>
      </c>
      <c r="AG335">
        <f>ACOS(-TAN(AF335)*TAN(AD335))</f>
        <v>1.1117914307372723</v>
      </c>
      <c r="AL335" s="6">
        <f>24*AG335/PI()</f>
        <v>8.4934608906742781</v>
      </c>
      <c r="AS335" s="6">
        <f>IF(O335=2015,$AQ$2,IF(O335=2016,$AQ$14,IF(O335=2017,$AQ$26,IF(O335=2018,$AQ$38,IF(O335=2019,$AQ$50,$AQ$62)))))</f>
        <v>48.779643626707525</v>
      </c>
      <c r="AT335" s="6">
        <f>IF(O335=2015,$AR$2,IF(O335=2016,$AR$14,IF(O335=2017,$AR$26,IF(O335=2018,$AR$38,IF(O335=2019,$AR$50,$AR$62)))))</f>
        <v>1.2614118463797839</v>
      </c>
      <c r="AU335" s="6">
        <f>IF(T335*0.1&lt;0,0,IF(T335*0.1&lt;=26,(16*AL335/360)*(T335/AS335)^AT335,(AL335/360)*(-415.85+30.5332*0.1*T335-0.43*0.01*T335*T335)))</f>
        <v>0.21308814186811922</v>
      </c>
    </row>
    <row r="336" spans="1:47">
      <c r="A336">
        <v>2015</v>
      </c>
      <c r="B336">
        <v>4</v>
      </c>
      <c r="C336">
        <v>29</v>
      </c>
      <c r="D336" t="s">
        <v>52</v>
      </c>
      <c r="E336">
        <v>77</v>
      </c>
      <c r="O336">
        <v>2015</v>
      </c>
      <c r="P336">
        <v>12</v>
      </c>
      <c r="Q336">
        <v>1</v>
      </c>
      <c r="R336">
        <f>R335+1</f>
        <v>335</v>
      </c>
      <c r="S336" t="s">
        <v>51</v>
      </c>
      <c r="T336">
        <v>29</v>
      </c>
      <c r="U336" t="s">
        <v>50</v>
      </c>
      <c r="V336">
        <v>65</v>
      </c>
      <c r="W336" t="s">
        <v>52</v>
      </c>
      <c r="X336">
        <v>-5</v>
      </c>
      <c r="Y336">
        <f>0.0135*AB336*(AC336/AA336)*((0.1*(V336-X336))^0.5)*(17.8+0.5*0.1*(X336+V336))</f>
        <v>0.49049727763030532</v>
      </c>
      <c r="Z336">
        <f>IF(Y336&lt;0,0,Y336)</f>
        <v>0.49049727763030532</v>
      </c>
      <c r="AA336">
        <f>2.501-0.002361*(V336+X336)*0.1</f>
        <v>2.486834</v>
      </c>
      <c r="AB336">
        <v>0.17</v>
      </c>
      <c r="AC336">
        <f>37.6*AE336*(AG336*SIN(AF336)*SIN(AD336)+COS(AF336)*COS(AD336)*SIN(AG336))</f>
        <v>9.6580256140825096</v>
      </c>
      <c r="AD336">
        <f>0.409*SIN(0.0172*R336-1.39)</f>
        <v>-0.38553357357730206</v>
      </c>
      <c r="AE336">
        <f>1+0.033*COS(0.0172*R336)</f>
        <v>1.0286185772817413</v>
      </c>
      <c r="AF336">
        <f>47.70748439*PI()/180</f>
        <v>0.83265268044929852</v>
      </c>
      <c r="AG336">
        <f>ACOS(-TAN(AF336)*TAN(AD336))</f>
        <v>1.1083564120108385</v>
      </c>
      <c r="AL336" s="6">
        <f>24*AG336/PI()</f>
        <v>8.4672192805978703</v>
      </c>
      <c r="AS336" s="6">
        <f>IF(O336=2015,$AQ$2,IF(O336=2016,$AQ$14,IF(O336=2017,$AQ$26,IF(O336=2018,$AQ$38,IF(O336=2019,$AQ$50,$AQ$62)))))</f>
        <v>48.779643626707525</v>
      </c>
      <c r="AT336" s="6">
        <f>IF(O336=2015,$AR$2,IF(O336=2016,$AR$14,IF(O336=2017,$AR$26,IF(O336=2018,$AR$38,IF(O336=2019,$AR$50,$AR$62)))))</f>
        <v>1.2614118463797839</v>
      </c>
      <c r="AU336" s="6">
        <f>IF(T336*0.1&lt;0,0,IF(T336*0.1&lt;=26,(16*AL336/360)*(T336/AS336)^AT336,(AL336/360)*(-415.85+30.5332*0.1*T336-0.43*0.01*T336*T336)))</f>
        <v>0.1952901094994946</v>
      </c>
    </row>
    <row r="337" spans="1:47">
      <c r="A337">
        <v>2015</v>
      </c>
      <c r="B337">
        <v>4</v>
      </c>
      <c r="C337">
        <v>30</v>
      </c>
      <c r="D337" t="s">
        <v>52</v>
      </c>
      <c r="E337">
        <v>97</v>
      </c>
      <c r="O337">
        <v>2015</v>
      </c>
      <c r="P337">
        <v>12</v>
      </c>
      <c r="Q337">
        <v>2</v>
      </c>
      <c r="R337">
        <f>R336+1</f>
        <v>336</v>
      </c>
      <c r="S337" t="s">
        <v>51</v>
      </c>
      <c r="T337">
        <v>22</v>
      </c>
      <c r="U337" t="s">
        <v>50</v>
      </c>
      <c r="V337">
        <v>35</v>
      </c>
      <c r="W337" t="s">
        <v>52</v>
      </c>
      <c r="X337">
        <v>4</v>
      </c>
      <c r="Y337">
        <f>0.0135*AB337*(AC337/AA337)*((0.1*(V337-X337))^0.5)*(17.8+0.5*0.1*(X337+V337))</f>
        <v>0.30660615941629488</v>
      </c>
      <c r="Z337">
        <f>IF(Y337&lt;0,0,Y337)</f>
        <v>0.30660615941629488</v>
      </c>
      <c r="AA337">
        <f>2.501-0.002361*(V337+X337)*0.1</f>
        <v>2.4917921000000001</v>
      </c>
      <c r="AB337">
        <v>0.17</v>
      </c>
      <c r="AC337">
        <f>37.6*AE337*(AG337*SIN(AF337)*SIN(AD337)+COS(AF337)*COS(AD337)*SIN(AG337))</f>
        <v>9.5733082514043453</v>
      </c>
      <c r="AD337">
        <f>0.409*SIN(0.0172*R337-1.39)</f>
        <v>-0.387825025628728</v>
      </c>
      <c r="AE337">
        <f>1+0.033*COS(0.0172*R337)</f>
        <v>1.0288969430113433</v>
      </c>
      <c r="AF337">
        <f>47.70748439*PI()/180</f>
        <v>0.83265268044929852</v>
      </c>
      <c r="AG337">
        <f>ACOS(-TAN(AF337)*TAN(AD337))</f>
        <v>1.1050725227099147</v>
      </c>
      <c r="AL337" s="6">
        <f>24*AG337/PI()</f>
        <v>8.4421322142870583</v>
      </c>
      <c r="AS337" s="6">
        <f>IF(O337=2015,$AQ$2,IF(O337=2016,$AQ$14,IF(O337=2017,$AQ$26,IF(O337=2018,$AQ$38,IF(O337=2019,$AQ$50,$AQ$62)))))</f>
        <v>48.779643626707525</v>
      </c>
      <c r="AT337" s="6">
        <f>IF(O337=2015,$AR$2,IF(O337=2016,$AR$14,IF(O337=2017,$AR$26,IF(O337=2018,$AR$38,IF(O337=2019,$AR$50,$AR$62)))))</f>
        <v>1.2614118463797839</v>
      </c>
      <c r="AU337" s="6">
        <f>IF(T337*0.1&lt;0,0,IF(T337*0.1&lt;=26,(16*AL337/360)*(T337/AS337)^AT337,(AL337/360)*(-415.85+30.5332*0.1*T337-0.43*0.01*T337*T337)))</f>
        <v>0.13742106344944655</v>
      </c>
    </row>
    <row r="338" spans="1:47">
      <c r="A338">
        <v>2015</v>
      </c>
      <c r="B338">
        <v>4</v>
      </c>
      <c r="C338">
        <v>4</v>
      </c>
      <c r="D338" t="s">
        <v>53</v>
      </c>
      <c r="E338">
        <v>18</v>
      </c>
      <c r="O338">
        <v>2015</v>
      </c>
      <c r="P338">
        <v>12</v>
      </c>
      <c r="Q338">
        <v>3</v>
      </c>
      <c r="R338">
        <f>R337+1</f>
        <v>337</v>
      </c>
      <c r="S338" t="s">
        <v>51</v>
      </c>
      <c r="T338">
        <v>16</v>
      </c>
      <c r="U338" t="s">
        <v>50</v>
      </c>
      <c r="V338">
        <v>26</v>
      </c>
      <c r="W338" t="s">
        <v>52</v>
      </c>
      <c r="X338">
        <v>9</v>
      </c>
      <c r="Y338">
        <f>0.0135*AB338*(AC338/AA338)*((0.1*(V338-X338))^0.5)*(17.8+0.5*0.1*(X338+V338))</f>
        <v>0.22278265708741568</v>
      </c>
      <c r="Z338">
        <f>IF(Y338&lt;0,0,Y338)</f>
        <v>0.22278265708741568</v>
      </c>
      <c r="AA338">
        <f>2.501-0.002361*(V338+X338)*0.1</f>
        <v>2.4927364999999999</v>
      </c>
      <c r="AB338">
        <v>0.17</v>
      </c>
      <c r="AC338">
        <f>37.6*AE338*(AG338*SIN(AF338)*SIN(AD338)+COS(AF338)*COS(AD338)*SIN(AG338))</f>
        <v>9.4930078500929422</v>
      </c>
      <c r="AD338">
        <f>0.409*SIN(0.0172*R338-1.39)</f>
        <v>-0.39000174635312324</v>
      </c>
      <c r="AE338">
        <f>1+0.033*COS(0.0172*R338)</f>
        <v>1.0291667600800807</v>
      </c>
      <c r="AF338">
        <f>47.70748439*PI()/180</f>
        <v>0.83265268044929852</v>
      </c>
      <c r="AG338">
        <f>ACOS(-TAN(AF338)*TAN(AD338))</f>
        <v>1.1019423160188306</v>
      </c>
      <c r="AL338" s="6">
        <f>24*AG338/PI()</f>
        <v>8.418219196633359</v>
      </c>
      <c r="AS338" s="6">
        <f>IF(O338=2015,$AQ$2,IF(O338=2016,$AQ$14,IF(O338=2017,$AQ$26,IF(O338=2018,$AQ$38,IF(O338=2019,$AQ$50,$AQ$62)))))</f>
        <v>48.779643626707525</v>
      </c>
      <c r="AT338" s="6">
        <f>IF(O338=2015,$AR$2,IF(O338=2016,$AR$14,IF(O338=2017,$AR$26,IF(O338=2018,$AR$38,IF(O338=2019,$AR$50,$AR$62)))))</f>
        <v>1.2614118463797839</v>
      </c>
      <c r="AU338" s="6">
        <f>IF(T338*0.1&lt;0,0,IF(T338*0.1&lt;=26,(16*AL338/360)*(T338/AS338)^AT338,(AL338/360)*(-415.85+30.5332*0.1*T338-0.43*0.01*T338*T338)))</f>
        <v>9.1699026183864871E-2</v>
      </c>
    </row>
    <row r="339" spans="1:47">
      <c r="A339">
        <v>2015</v>
      </c>
      <c r="B339">
        <v>4</v>
      </c>
      <c r="C339">
        <v>7</v>
      </c>
      <c r="D339" t="s">
        <v>53</v>
      </c>
      <c r="E339">
        <v>409</v>
      </c>
      <c r="O339">
        <v>2015</v>
      </c>
      <c r="P339">
        <v>12</v>
      </c>
      <c r="Q339">
        <v>4</v>
      </c>
      <c r="R339">
        <f>R338+1</f>
        <v>338</v>
      </c>
      <c r="S339" t="s">
        <v>51</v>
      </c>
      <c r="T339">
        <v>-5</v>
      </c>
      <c r="U339" t="s">
        <v>50</v>
      </c>
      <c r="V339">
        <v>31</v>
      </c>
      <c r="W339" t="s">
        <v>52</v>
      </c>
      <c r="X339">
        <v>-30</v>
      </c>
      <c r="Y339">
        <f>0.0135*AB339*(AC339/AA339)*((0.1*(V339-X339))^0.5)*(17.8+0.5*0.1*(X339+V339))</f>
        <v>0.38100585461420594</v>
      </c>
      <c r="Z339">
        <f>IF(Y339&lt;0,0,Y339)</f>
        <v>0.38100585461420594</v>
      </c>
      <c r="AA339">
        <f>2.501-0.002361*(V339+X339)*0.1</f>
        <v>2.5007638999999999</v>
      </c>
      <c r="AB339">
        <v>0.17</v>
      </c>
      <c r="AC339">
        <f>37.6*AE339*(AG339*SIN(AF339)*SIN(AD339)+COS(AF339)*COS(AD339)*SIN(AG339))</f>
        <v>9.4171288517584024</v>
      </c>
      <c r="AD339">
        <f>0.409*SIN(0.0172*R339-1.39)</f>
        <v>-0.39206309180530452</v>
      </c>
      <c r="AE339">
        <f>1+0.033*COS(0.0172*R339)</f>
        <v>1.0294279486672402</v>
      </c>
      <c r="AF339">
        <f>47.70748439*PI()/180</f>
        <v>0.83265268044929852</v>
      </c>
      <c r="AG339">
        <f>ACOS(-TAN(AF339)*TAN(AD339))</f>
        <v>1.0989682616532588</v>
      </c>
      <c r="AL339" s="6">
        <f>24*AG339/PI()</f>
        <v>8.3954990948747312</v>
      </c>
      <c r="AS339" s="6">
        <f>IF(O339=2015,$AQ$2,IF(O339=2016,$AQ$14,IF(O339=2017,$AQ$26,IF(O339=2018,$AQ$38,IF(O339=2019,$AQ$50,$AQ$62)))))</f>
        <v>48.779643626707525</v>
      </c>
      <c r="AT339" s="6">
        <f>IF(O339=2015,$AR$2,IF(O339=2016,$AR$14,IF(O339=2017,$AR$26,IF(O339=2018,$AR$38,IF(O339=2019,$AR$50,$AR$62)))))</f>
        <v>1.2614118463797839</v>
      </c>
      <c r="AU339" s="6">
        <f>IF(T339*0.1&lt;0,0,IF(T339*0.1&lt;=26,(16*AL339/360)*(T339/AS339)^AT339,(AL339/360)*(-415.85+30.5332*0.1*T339-0.43*0.01*T339*T339)))</f>
        <v>0</v>
      </c>
    </row>
    <row r="340" spans="1:47">
      <c r="A340">
        <v>2015</v>
      </c>
      <c r="B340">
        <v>4</v>
      </c>
      <c r="C340">
        <v>8</v>
      </c>
      <c r="D340" t="s">
        <v>53</v>
      </c>
      <c r="E340">
        <v>99</v>
      </c>
      <c r="O340">
        <v>2015</v>
      </c>
      <c r="P340">
        <v>12</v>
      </c>
      <c r="Q340">
        <v>5</v>
      </c>
      <c r="R340">
        <f>R339+1</f>
        <v>339</v>
      </c>
      <c r="S340" t="s">
        <v>51</v>
      </c>
      <c r="T340">
        <v>5</v>
      </c>
      <c r="U340" t="s">
        <v>50</v>
      </c>
      <c r="V340">
        <v>81</v>
      </c>
      <c r="W340" t="s">
        <v>52</v>
      </c>
      <c r="X340">
        <v>-30</v>
      </c>
      <c r="Y340">
        <f>0.0135*AB340*(AC340/AA340)*((0.1*(V340-X340))^0.5)*(17.8+0.5*0.1*(X340+V340))</f>
        <v>0.58425379803772415</v>
      </c>
      <c r="Z340">
        <f>IF(Y340&lt;0,0,Y340)</f>
        <v>0.58425379803772415</v>
      </c>
      <c r="AA340">
        <f>2.501-0.002361*(V340+X340)*0.1</f>
        <v>2.4889589000000001</v>
      </c>
      <c r="AB340">
        <v>0.17</v>
      </c>
      <c r="AC340">
        <f>37.6*AE340*(AG340*SIN(AF340)*SIN(AD340)+COS(AF340)*COS(AD340)*SIN(AG340))</f>
        <v>9.345675053259157</v>
      </c>
      <c r="AD340">
        <f>0.409*SIN(0.0172*R340-1.39)</f>
        <v>-0.39400845217186742</v>
      </c>
      <c r="AE340">
        <f>1+0.033*COS(0.0172*R340)</f>
        <v>1.0296804315046948</v>
      </c>
      <c r="AF340">
        <f>47.70748439*PI()/180</f>
        <v>0.83265268044929852</v>
      </c>
      <c r="AG340">
        <f>ACOS(-TAN(AF340)*TAN(AD340))</f>
        <v>1.0961527391571757</v>
      </c>
      <c r="AL340" s="6">
        <f>24*AG340/PI()</f>
        <v>8.3739900873881048</v>
      </c>
      <c r="AS340" s="6">
        <f>IF(O340=2015,$AQ$2,IF(O340=2016,$AQ$14,IF(O340=2017,$AQ$26,IF(O340=2018,$AQ$38,IF(O340=2019,$AQ$50,$AQ$62)))))</f>
        <v>48.779643626707525</v>
      </c>
      <c r="AT340" s="6">
        <f>IF(O340=2015,$AR$2,IF(O340=2016,$AR$14,IF(O340=2017,$AR$26,IF(O340=2018,$AR$38,IF(O340=2019,$AR$50,$AR$62)))))</f>
        <v>1.2614118463797839</v>
      </c>
      <c r="AU340" s="6">
        <f>IF(T340*0.1&lt;0,0,IF(T340*0.1&lt;=26,(16*AL340/360)*(T340/AS340)^AT340,(AL340/360)*(-415.85+30.5332*0.1*T340-0.43*0.01*T340*T340)))</f>
        <v>2.1031718938368846E-2</v>
      </c>
    </row>
    <row r="341" spans="1:47">
      <c r="A341">
        <v>2015</v>
      </c>
      <c r="B341">
        <v>4</v>
      </c>
      <c r="C341">
        <v>18</v>
      </c>
      <c r="D341" t="s">
        <v>53</v>
      </c>
      <c r="E341">
        <v>119</v>
      </c>
      <c r="O341">
        <v>2015</v>
      </c>
      <c r="P341">
        <v>12</v>
      </c>
      <c r="Q341">
        <v>6</v>
      </c>
      <c r="R341">
        <f>R340+1</f>
        <v>340</v>
      </c>
      <c r="S341" t="s">
        <v>51</v>
      </c>
      <c r="T341">
        <v>45</v>
      </c>
      <c r="U341" t="s">
        <v>50</v>
      </c>
      <c r="V341">
        <v>81</v>
      </c>
      <c r="W341" t="s">
        <v>52</v>
      </c>
      <c r="X341">
        <v>16</v>
      </c>
      <c r="Y341">
        <f>0.0135*AB341*(AC341/AA341)*((0.1*(V341-X341))^0.5)*(17.8+0.5*0.1*(X341+V341))</f>
        <v>0.49621949526893216</v>
      </c>
      <c r="Z341">
        <f>IF(Y341&lt;0,0,Y341)</f>
        <v>0.49621949526893216</v>
      </c>
      <c r="AA341">
        <f>2.501-0.002361*(V341+X341)*0.1</f>
        <v>2.4780983000000001</v>
      </c>
      <c r="AB341">
        <v>0.17</v>
      </c>
      <c r="AC341">
        <f>37.6*AE341*(AG341*SIN(AF341)*SIN(AD341)+COS(AF341)*COS(AD341)*SIN(AG341))</f>
        <v>9.278649676724287</v>
      </c>
      <c r="AD341">
        <f>0.409*SIN(0.0172*R341-1.39)</f>
        <v>-0.39583725195158931</v>
      </c>
      <c r="AE341">
        <f>1+0.033*COS(0.0172*R341)</f>
        <v>1.0299241338997633</v>
      </c>
      <c r="AF341">
        <f>47.70748439*PI()/180</f>
        <v>0.83265268044929852</v>
      </c>
      <c r="AG341">
        <f>ACOS(-TAN(AF341)*TAN(AD341))</f>
        <v>1.0934980312933673</v>
      </c>
      <c r="AL341" s="6">
        <f>24*AG341/PI()</f>
        <v>8.3537096131965818</v>
      </c>
      <c r="AS341" s="6">
        <f>IF(O341=2015,$AQ$2,IF(O341=2016,$AQ$14,IF(O341=2017,$AQ$26,IF(O341=2018,$AQ$38,IF(O341=2019,$AQ$50,$AQ$62)))))</f>
        <v>48.779643626707525</v>
      </c>
      <c r="AT341" s="6">
        <f>IF(O341=2015,$AR$2,IF(O341=2016,$AR$14,IF(O341=2017,$AR$26,IF(O341=2018,$AR$38,IF(O341=2019,$AR$50,$AR$62)))))</f>
        <v>1.2614118463797839</v>
      </c>
      <c r="AU341" s="6">
        <f>IF(T341*0.1&lt;0,0,IF(T341*0.1&lt;=26,(16*AL341/360)*(T341/AS341)^AT341,(AL341/360)*(-415.85+30.5332*0.1*T341-0.43*0.01*T341*T341)))</f>
        <v>0.33536250666806411</v>
      </c>
    </row>
    <row r="342" spans="1:47">
      <c r="A342">
        <v>2015</v>
      </c>
      <c r="B342">
        <v>4</v>
      </c>
      <c r="C342">
        <v>19</v>
      </c>
      <c r="D342" t="s">
        <v>53</v>
      </c>
      <c r="E342">
        <v>10</v>
      </c>
      <c r="O342">
        <v>2015</v>
      </c>
      <c r="P342">
        <v>12</v>
      </c>
      <c r="Q342">
        <v>7</v>
      </c>
      <c r="R342">
        <f>R341+1</f>
        <v>341</v>
      </c>
      <c r="S342" t="s">
        <v>51</v>
      </c>
      <c r="T342">
        <v>44</v>
      </c>
      <c r="U342" t="s">
        <v>50</v>
      </c>
      <c r="V342">
        <v>90</v>
      </c>
      <c r="W342" t="s">
        <v>52</v>
      </c>
      <c r="X342">
        <v>1</v>
      </c>
      <c r="Y342">
        <f>0.0135*AB342*(AC342/AA342)*((0.1*(V342-X342))^0.5)*(17.8+0.5*0.1*(X342+V342))</f>
        <v>0.56876593419968435</v>
      </c>
      <c r="Z342">
        <f>IF(Y342&lt;0,0,Y342)</f>
        <v>0.56876593419968435</v>
      </c>
      <c r="AA342">
        <f>2.501-0.002361*(V342+X342)*0.1</f>
        <v>2.4795148999999999</v>
      </c>
      <c r="AB342">
        <v>0.17</v>
      </c>
      <c r="AC342">
        <f>37.6*AE342*(AG342*SIN(AF342)*SIN(AD342)+COS(AF342)*COS(AD342)*SIN(AG342))</f>
        <v>9.2160554377095156</v>
      </c>
      <c r="AD342">
        <f>0.409*SIN(0.0172*R342-1.39)</f>
        <v>-0.39754895012568137</v>
      </c>
      <c r="AE342">
        <f>1+0.033*COS(0.0172*R342)</f>
        <v>1.0301589837573069</v>
      </c>
      <c r="AF342">
        <f>47.70748439*PI()/180</f>
        <v>0.83265268044929852</v>
      </c>
      <c r="AG342">
        <f>ACOS(-TAN(AF342)*TAN(AD342))</f>
        <v>1.0910063175631219</v>
      </c>
      <c r="AL342" s="6">
        <f>24*AG342/PI()</f>
        <v>8.3346743224635347</v>
      </c>
      <c r="AS342" s="6">
        <f>IF(O342=2015,$AQ$2,IF(O342=2016,$AQ$14,IF(O342=2017,$AQ$26,IF(O342=2018,$AQ$38,IF(O342=2019,$AQ$50,$AQ$62)))))</f>
        <v>48.779643626707525</v>
      </c>
      <c r="AT342" s="6">
        <f>IF(O342=2015,$AR$2,IF(O342=2016,$AR$14,IF(O342=2017,$AR$26,IF(O342=2018,$AR$38,IF(O342=2019,$AR$50,$AR$62)))))</f>
        <v>1.2614118463797839</v>
      </c>
      <c r="AU342" s="6">
        <f>IF(T342*0.1&lt;0,0,IF(T342*0.1&lt;=26,(16*AL342/360)*(T342/AS342)^AT342,(AL342/360)*(-415.85+30.5332*0.1*T342-0.43*0.01*T342*T342)))</f>
        <v>0.32524647070769419</v>
      </c>
    </row>
    <row r="343" spans="1:47">
      <c r="A343">
        <v>2015</v>
      </c>
      <c r="B343">
        <v>4</v>
      </c>
      <c r="C343">
        <v>20</v>
      </c>
      <c r="D343" t="s">
        <v>53</v>
      </c>
      <c r="E343">
        <v>20</v>
      </c>
      <c r="O343">
        <v>2015</v>
      </c>
      <c r="P343">
        <v>12</v>
      </c>
      <c r="Q343">
        <v>8</v>
      </c>
      <c r="R343">
        <f>R342+1</f>
        <v>342</v>
      </c>
      <c r="S343" t="s">
        <v>51</v>
      </c>
      <c r="T343">
        <v>25</v>
      </c>
      <c r="U343" t="s">
        <v>50</v>
      </c>
      <c r="V343">
        <v>66</v>
      </c>
      <c r="W343" t="s">
        <v>52</v>
      </c>
      <c r="X343">
        <v>-34</v>
      </c>
      <c r="Y343">
        <f>0.0135*AB343*(AC343/AA343)*((0.1*(V343-X343))^0.5)*(17.8+0.5*0.1*(X343+V343))</f>
        <v>0.51710686444331166</v>
      </c>
      <c r="Z343">
        <f>IF(Y343&lt;0,0,Y343)</f>
        <v>0.51710686444331166</v>
      </c>
      <c r="AA343">
        <f>2.501-0.002361*(V343+X343)*0.1</f>
        <v>2.4934447999999998</v>
      </c>
      <c r="AB343">
        <v>0.17</v>
      </c>
      <c r="AC343">
        <f>37.6*AE343*(AG343*SIN(AF343)*SIN(AD343)+COS(AF343)*COS(AD343)*SIN(AG343))</f>
        <v>9.1578946111413142</v>
      </c>
      <c r="AD343">
        <f>0.409*SIN(0.0172*R343-1.39)</f>
        <v>-0.39914304031784004</v>
      </c>
      <c r="AE343">
        <f>1+0.033*COS(0.0172*R343)</f>
        <v>1.0303849116010562</v>
      </c>
      <c r="AF343">
        <f>47.70748439*PI()/180</f>
        <v>0.83265268044929852</v>
      </c>
      <c r="AG343">
        <f>ACOS(-TAN(AF343)*TAN(AD343))</f>
        <v>1.0886796678913158</v>
      </c>
      <c r="AL343" s="6">
        <f>24*AG343/PI()</f>
        <v>8.3169000282502026</v>
      </c>
      <c r="AS343" s="6">
        <f>IF(O343=2015,$AQ$2,IF(O343=2016,$AQ$14,IF(O343=2017,$AQ$26,IF(O343=2018,$AQ$38,IF(O343=2019,$AQ$50,$AQ$62)))))</f>
        <v>48.779643626707525</v>
      </c>
      <c r="AT343" s="6">
        <f>IF(O343=2015,$AR$2,IF(O343=2016,$AR$14,IF(O343=2017,$AR$26,IF(O343=2018,$AR$38,IF(O343=2019,$AR$50,$AR$62)))))</f>
        <v>1.2614118463797839</v>
      </c>
      <c r="AU343" s="6">
        <f>IF(T343*0.1&lt;0,0,IF(T343*0.1&lt;=26,(16*AL343/360)*(T343/AS343)^AT343,(AL343/360)*(-415.85+30.5332*0.1*T343-0.43*0.01*T343*T343)))</f>
        <v>0.15907167413255408</v>
      </c>
    </row>
    <row r="344" spans="1:47">
      <c r="A344">
        <v>2015</v>
      </c>
      <c r="B344">
        <v>4</v>
      </c>
      <c r="C344">
        <v>1</v>
      </c>
      <c r="D344" t="s">
        <v>51</v>
      </c>
      <c r="E344">
        <v>59</v>
      </c>
      <c r="O344">
        <v>2015</v>
      </c>
      <c r="P344">
        <v>12</v>
      </c>
      <c r="Q344">
        <v>9</v>
      </c>
      <c r="R344">
        <f>R343+1</f>
        <v>343</v>
      </c>
      <c r="S344" t="s">
        <v>51</v>
      </c>
      <c r="T344">
        <v>-22</v>
      </c>
      <c r="U344" t="s">
        <v>50</v>
      </c>
      <c r="V344">
        <v>-12</v>
      </c>
      <c r="W344" t="s">
        <v>52</v>
      </c>
      <c r="X344">
        <v>-34</v>
      </c>
      <c r="Y344">
        <f>0.0135*AB344*(AC344/AA344)*((0.1*(V344-X344))^0.5)*(17.8+0.5*0.1*(X344+V344))</f>
        <v>0.19123637819918216</v>
      </c>
      <c r="Z344">
        <f>IF(Y344&lt;0,0,Y344)</f>
        <v>0.19123637819918216</v>
      </c>
      <c r="AA344">
        <f>2.501-0.002361*(V344+X344)*0.1</f>
        <v>2.5118605999999999</v>
      </c>
      <c r="AB344">
        <v>0.17</v>
      </c>
      <c r="AC344">
        <f>37.6*AE344*(AG344*SIN(AF344)*SIN(AD344)+COS(AF344)*COS(AD344)*SIN(AG344))</f>
        <v>9.1041690947091674</v>
      </c>
      <c r="AD344">
        <f>0.409*SIN(0.0172*R344-1.39)</f>
        <v>-0.40061905094404904</v>
      </c>
      <c r="AE344">
        <f>1+0.033*COS(0.0172*R344)</f>
        <v>1.0306018505941661</v>
      </c>
      <c r="AF344">
        <f>47.70748439*PI()/180</f>
        <v>0.83265268044929852</v>
      </c>
      <c r="AG344">
        <f>ACOS(-TAN(AF344)*TAN(AD344))</f>
        <v>1.0865200365132943</v>
      </c>
      <c r="AL344" s="6">
        <f>24*AG344/PI()</f>
        <v>8.3004016598149146</v>
      </c>
      <c r="AS344" s="6">
        <f>IF(O344=2015,$AQ$2,IF(O344=2016,$AQ$14,IF(O344=2017,$AQ$26,IF(O344=2018,$AQ$38,IF(O344=2019,$AQ$50,$AQ$62)))))</f>
        <v>48.779643626707525</v>
      </c>
      <c r="AT344" s="6">
        <f>IF(O344=2015,$AR$2,IF(O344=2016,$AR$14,IF(O344=2017,$AR$26,IF(O344=2018,$AR$38,IF(O344=2019,$AR$50,$AR$62)))))</f>
        <v>1.2614118463797839</v>
      </c>
      <c r="AU344" s="6">
        <f>IF(T344*0.1&lt;0,0,IF(T344*0.1&lt;=26,(16*AL344/360)*(T344/AS344)^AT344,(AL344/360)*(-415.85+30.5332*0.1*T344-0.43*0.01*T344*T344)))</f>
        <v>0</v>
      </c>
    </row>
    <row r="345" spans="1:47">
      <c r="A345">
        <v>2015</v>
      </c>
      <c r="B345">
        <v>4</v>
      </c>
      <c r="C345">
        <v>2</v>
      </c>
      <c r="D345" t="s">
        <v>51</v>
      </c>
      <c r="E345">
        <v>43</v>
      </c>
      <c r="O345">
        <v>2015</v>
      </c>
      <c r="P345">
        <v>12</v>
      </c>
      <c r="Q345">
        <v>10</v>
      </c>
      <c r="R345">
        <f>R344+1</f>
        <v>344</v>
      </c>
      <c r="S345" t="s">
        <v>51</v>
      </c>
      <c r="T345">
        <v>-24</v>
      </c>
      <c r="U345" t="s">
        <v>50</v>
      </c>
      <c r="V345">
        <v>-11</v>
      </c>
      <c r="W345" t="s">
        <v>52</v>
      </c>
      <c r="X345">
        <v>-29</v>
      </c>
      <c r="Y345">
        <f>0.0135*AB345*(AC345/AA345)*((0.1*(V345-X345))^0.5)*(17.8+0.5*0.1*(X345+V345))</f>
        <v>0.17547215630801705</v>
      </c>
      <c r="Z345">
        <f>IF(Y345&lt;0,0,Y345)</f>
        <v>0.17547215630801705</v>
      </c>
      <c r="AA345">
        <f>2.501-0.002361*(V345+X345)*0.1</f>
        <v>2.5104439999999997</v>
      </c>
      <c r="AB345">
        <v>0.17</v>
      </c>
      <c r="AC345">
        <f>37.6*AE345*(AG345*SIN(AF345)*SIN(AD345)+COS(AF345)*COS(AD345)*SIN(AG345))</f>
        <v>9.0548804693743392</v>
      </c>
      <c r="AD345">
        <f>0.409*SIN(0.0172*R345-1.39)</f>
        <v>-0.40197654535208976</v>
      </c>
      <c r="AE345">
        <f>1+0.033*COS(0.0172*R345)</f>
        <v>1.0308097365589866</v>
      </c>
      <c r="AF345">
        <f>47.70748439*PI()/180</f>
        <v>0.83265268044929852</v>
      </c>
      <c r="AG345">
        <f>ACOS(-TAN(AF345)*TAN(AD345))</f>
        <v>1.0845292560998583</v>
      </c>
      <c r="AL345" s="6">
        <f>24*AG345/PI()</f>
        <v>8.2851932177312886</v>
      </c>
      <c r="AS345" s="6">
        <f>IF(O345=2015,$AQ$2,IF(O345=2016,$AQ$14,IF(O345=2017,$AQ$26,IF(O345=2018,$AQ$38,IF(O345=2019,$AQ$50,$AQ$62)))))</f>
        <v>48.779643626707525</v>
      </c>
      <c r="AT345" s="6">
        <f>IF(O345=2015,$AR$2,IF(O345=2016,$AR$14,IF(O345=2017,$AR$26,IF(O345=2018,$AR$38,IF(O345=2019,$AR$50,$AR$62)))))</f>
        <v>1.2614118463797839</v>
      </c>
      <c r="AU345" s="6">
        <f>IF(T345*0.1&lt;0,0,IF(T345*0.1&lt;=26,(16*AL345/360)*(T345/AS345)^AT345,(AL345/360)*(-415.85+30.5332*0.1*T345-0.43*0.01*T345*T345)))</f>
        <v>0</v>
      </c>
    </row>
    <row r="346" spans="1:47">
      <c r="A346">
        <v>2015</v>
      </c>
      <c r="B346">
        <v>4</v>
      </c>
      <c r="C346">
        <v>3</v>
      </c>
      <c r="D346" t="s">
        <v>51</v>
      </c>
      <c r="E346">
        <v>16</v>
      </c>
      <c r="O346">
        <v>2015</v>
      </c>
      <c r="P346">
        <v>12</v>
      </c>
      <c r="Q346">
        <v>11</v>
      </c>
      <c r="R346">
        <f>R345+1</f>
        <v>345</v>
      </c>
      <c r="S346" t="s">
        <v>51</v>
      </c>
      <c r="T346">
        <v>-40</v>
      </c>
      <c r="U346" t="s">
        <v>50</v>
      </c>
      <c r="V346">
        <v>-32</v>
      </c>
      <c r="W346" t="s">
        <v>52</v>
      </c>
      <c r="X346">
        <v>-68</v>
      </c>
      <c r="Y346">
        <f>0.0135*AB346*(AC346/AA346)*((0.1*(V346-X346))^0.5)*(17.8+0.5*0.1*(X346+V346))</f>
        <v>0.19891880956856964</v>
      </c>
      <c r="Z346">
        <f>IF(Y346&lt;0,0,Y346)</f>
        <v>0.19891880956856964</v>
      </c>
      <c r="AA346">
        <f>2.501-0.002361*(V346+X346)*0.1</f>
        <v>2.52461</v>
      </c>
      <c r="AB346">
        <v>0.17</v>
      </c>
      <c r="AC346">
        <f>37.6*AE346*(AG346*SIN(AF346)*SIN(AD346)+COS(AF346)*COS(AD346)*SIN(AG346))</f>
        <v>9.0100300566737648</v>
      </c>
      <c r="AD346">
        <f>0.409*SIN(0.0172*R346-1.39)</f>
        <v>-0.40321512195071724</v>
      </c>
      <c r="AE346">
        <f>1+0.033*COS(0.0172*R346)</f>
        <v>1.0310085079960505</v>
      </c>
      <c r="AF346">
        <f>47.70748439*PI()/180</f>
        <v>0.83265268044929852</v>
      </c>
      <c r="AG346">
        <f>ACOS(-TAN(AF346)*TAN(AD346))</f>
        <v>1.0827090321562001</v>
      </c>
      <c r="AL346" s="6">
        <f>24*AG346/PI()</f>
        <v>8.2712877310992532</v>
      </c>
      <c r="AS346" s="6">
        <f>IF(O346=2015,$AQ$2,IF(O346=2016,$AQ$14,IF(O346=2017,$AQ$26,IF(O346=2018,$AQ$38,IF(O346=2019,$AQ$50,$AQ$62)))))</f>
        <v>48.779643626707525</v>
      </c>
      <c r="AT346" s="6">
        <f>IF(O346=2015,$AR$2,IF(O346=2016,$AR$14,IF(O346=2017,$AR$26,IF(O346=2018,$AR$38,IF(O346=2019,$AR$50,$AR$62)))))</f>
        <v>1.2614118463797839</v>
      </c>
      <c r="AU346" s="6">
        <f>IF(T346*0.1&lt;0,0,IF(T346*0.1&lt;=26,(16*AL346/360)*(T346/AS346)^AT346,(AL346/360)*(-415.85+30.5332*0.1*T346-0.43*0.01*T346*T346)))</f>
        <v>0</v>
      </c>
    </row>
    <row r="347" spans="1:47">
      <c r="A347">
        <v>2015</v>
      </c>
      <c r="B347">
        <v>4</v>
      </c>
      <c r="C347">
        <v>4</v>
      </c>
      <c r="D347" t="s">
        <v>51</v>
      </c>
      <c r="E347">
        <v>30</v>
      </c>
      <c r="O347">
        <v>2015</v>
      </c>
      <c r="P347">
        <v>12</v>
      </c>
      <c r="Q347">
        <v>12</v>
      </c>
      <c r="R347">
        <f>R346+1</f>
        <v>346</v>
      </c>
      <c r="S347" t="s">
        <v>51</v>
      </c>
      <c r="T347">
        <v>-33</v>
      </c>
      <c r="U347" t="s">
        <v>50</v>
      </c>
      <c r="V347">
        <v>58</v>
      </c>
      <c r="W347" t="s">
        <v>52</v>
      </c>
      <c r="X347">
        <v>-68</v>
      </c>
      <c r="Y347">
        <f>0.0135*AB347*(AC347/AA347)*((0.1*(V347-X347))^0.5)*(17.8+0.5*0.1*(X347+V347))</f>
        <v>0.50496883788089186</v>
      </c>
      <c r="Z347">
        <f>IF(Y347&lt;0,0,Y347)</f>
        <v>0.50496883788089186</v>
      </c>
      <c r="AA347">
        <f>2.501-0.002361*(V347+X347)*0.1</f>
        <v>2.5033609999999999</v>
      </c>
      <c r="AB347">
        <v>0.17</v>
      </c>
      <c r="AC347">
        <f>37.6*AE347*(AG347*SIN(AF347)*SIN(AD347)+COS(AF347)*COS(AD347)*SIN(AG347))</f>
        <v>8.9696189725105757</v>
      </c>
      <c r="AD347">
        <f>0.409*SIN(0.0172*R347-1.39)</f>
        <v>-0.40433441432846401</v>
      </c>
      <c r="AE347">
        <f>1+0.033*COS(0.0172*R347)</f>
        <v>1.031198106102265</v>
      </c>
      <c r="AF347">
        <f>47.70748439*PI()/180</f>
        <v>0.83265268044929852</v>
      </c>
      <c r="AG347">
        <f>ACOS(-TAN(AF347)*TAN(AD347))</f>
        <v>1.0810609377298326</v>
      </c>
      <c r="AL347" s="6">
        <f>24*AG347/PI()</f>
        <v>8.2586972171166018</v>
      </c>
      <c r="AS347" s="6">
        <f>IF(O347=2015,$AQ$2,IF(O347=2016,$AQ$14,IF(O347=2017,$AQ$26,IF(O347=2018,$AQ$38,IF(O347=2019,$AQ$50,$AQ$62)))))</f>
        <v>48.779643626707525</v>
      </c>
      <c r="AT347" s="6">
        <f>IF(O347=2015,$AR$2,IF(O347=2016,$AR$14,IF(O347=2017,$AR$26,IF(O347=2018,$AR$38,IF(O347=2019,$AR$50,$AR$62)))))</f>
        <v>1.2614118463797839</v>
      </c>
      <c r="AU347" s="6">
        <f>IF(T347*0.1&lt;0,0,IF(T347*0.1&lt;=26,(16*AL347/360)*(T347/AS347)^AT347,(AL347/360)*(-415.85+30.5332*0.1*T347-0.43*0.01*T347*T347)))</f>
        <v>0</v>
      </c>
    </row>
    <row r="348" spans="1:47">
      <c r="A348">
        <v>2015</v>
      </c>
      <c r="B348">
        <v>4</v>
      </c>
      <c r="C348">
        <v>5</v>
      </c>
      <c r="D348" t="s">
        <v>51</v>
      </c>
      <c r="E348">
        <v>42</v>
      </c>
      <c r="O348">
        <v>2015</v>
      </c>
      <c r="P348">
        <v>12</v>
      </c>
      <c r="Q348">
        <v>13</v>
      </c>
      <c r="R348">
        <f>R347+1</f>
        <v>347</v>
      </c>
      <c r="S348" t="s">
        <v>51</v>
      </c>
      <c r="T348">
        <v>16</v>
      </c>
      <c r="U348" t="s">
        <v>50</v>
      </c>
      <c r="V348">
        <v>58</v>
      </c>
      <c r="W348" t="s">
        <v>52</v>
      </c>
      <c r="X348">
        <v>-23</v>
      </c>
      <c r="Y348">
        <f>0.0135*AB348*(AC348/AA348)*((0.1*(V348-X348))^0.5)*(17.8+0.5*0.1*(X348+V348))</f>
        <v>0.45764048092537574</v>
      </c>
      <c r="Z348">
        <f>IF(Y348&lt;0,0,Y348)</f>
        <v>0.45764048092537574</v>
      </c>
      <c r="AA348">
        <f>2.501-0.002361*(V348+X348)*0.1</f>
        <v>2.4927364999999999</v>
      </c>
      <c r="AB348">
        <v>0.17</v>
      </c>
      <c r="AC348">
        <f>37.6*AE348*(AG348*SIN(AF348)*SIN(AD348)+COS(AF348)*COS(AD348)*SIN(AG348))</f>
        <v>8.9336481771376164</v>
      </c>
      <c r="AD348">
        <f>0.409*SIN(0.0172*R348-1.39)</f>
        <v>-0.40533409136203646</v>
      </c>
      <c r="AE348">
        <f>1+0.033*COS(0.0172*R348)</f>
        <v>1.0313784747883099</v>
      </c>
      <c r="AF348">
        <f>47.70748439*PI()/180</f>
        <v>0.83265268044929852</v>
      </c>
      <c r="AG348">
        <f>ACOS(-TAN(AF348)*TAN(AD348))</f>
        <v>1.0795864084613631</v>
      </c>
      <c r="AL348" s="6">
        <f>24*AG348/PI()</f>
        <v>8.2474326432696916</v>
      </c>
      <c r="AS348" s="6">
        <f>IF(O348=2015,$AQ$2,IF(O348=2016,$AQ$14,IF(O348=2017,$AQ$26,IF(O348=2018,$AQ$38,IF(O348=2019,$AQ$50,$AQ$62)))))</f>
        <v>48.779643626707525</v>
      </c>
      <c r="AT348" s="6">
        <f>IF(O348=2015,$AR$2,IF(O348=2016,$AR$14,IF(O348=2017,$AR$26,IF(O348=2018,$AR$38,IF(O348=2019,$AR$50,$AR$62)))))</f>
        <v>1.2614118463797839</v>
      </c>
      <c r="AU348" s="6">
        <f>IF(T348*0.1&lt;0,0,IF(T348*0.1&lt;=26,(16*AL348/360)*(T348/AS348)^AT348,(AL348/360)*(-415.85+30.5332*0.1*T348-0.43*0.01*T348*T348)))</f>
        <v>8.9838661151434962E-2</v>
      </c>
    </row>
    <row r="349" spans="1:47">
      <c r="A349">
        <v>2015</v>
      </c>
      <c r="B349">
        <v>4</v>
      </c>
      <c r="C349">
        <v>6</v>
      </c>
      <c r="D349" t="s">
        <v>51</v>
      </c>
      <c r="E349">
        <v>60</v>
      </c>
      <c r="O349">
        <v>2015</v>
      </c>
      <c r="P349">
        <v>12</v>
      </c>
      <c r="Q349">
        <v>14</v>
      </c>
      <c r="R349">
        <f>R348+1</f>
        <v>348</v>
      </c>
      <c r="S349" t="s">
        <v>51</v>
      </c>
      <c r="T349">
        <v>33</v>
      </c>
      <c r="U349" t="s">
        <v>50</v>
      </c>
      <c r="V349">
        <v>27</v>
      </c>
      <c r="W349" t="s">
        <v>52</v>
      </c>
      <c r="X349">
        <v>-60</v>
      </c>
      <c r="Y349">
        <f>0.0135*AB349*(AC349/AA349)*((0.1*(V349-X349))^0.5)*(17.8+0.5*0.1*(X349+V349))</f>
        <v>0.38792134776275961</v>
      </c>
      <c r="Z349">
        <f>IF(Y349&lt;0,0,Y349)</f>
        <v>0.38792134776275961</v>
      </c>
      <c r="AA349">
        <f>2.501-0.002361*(V349+X349)*0.1</f>
        <v>2.5087912999999999</v>
      </c>
      <c r="AB349">
        <v>0.17</v>
      </c>
      <c r="AC349">
        <f>37.6*AE349*(AG349*SIN(AF349)*SIN(AD349)+COS(AF349)*COS(AD349)*SIN(AG349))</f>
        <v>8.9021185210577407</v>
      </c>
      <c r="AD349">
        <f>0.409*SIN(0.0172*R349-1.39)</f>
        <v>-0.4062138573142719</v>
      </c>
      <c r="AE349">
        <f>1+0.033*COS(0.0172*R349)</f>
        <v>1.0315495606952283</v>
      </c>
      <c r="AF349">
        <f>47.70748439*PI()/180</f>
        <v>0.83265268044929852</v>
      </c>
      <c r="AG349">
        <f>ACOS(-TAN(AF349)*TAN(AD349))</f>
        <v>1.0782867380104459</v>
      </c>
      <c r="AL349" s="6">
        <f>24*AG349/PI()</f>
        <v>8.2375038923903041</v>
      </c>
      <c r="AS349" s="6">
        <f>IF(O349=2015,$AQ$2,IF(O349=2016,$AQ$14,IF(O349=2017,$AQ$26,IF(O349=2018,$AQ$38,IF(O349=2019,$AQ$50,$AQ$62)))))</f>
        <v>48.779643626707525</v>
      </c>
      <c r="AT349" s="6">
        <f>IF(O349=2015,$AR$2,IF(O349=2016,$AR$14,IF(O349=2017,$AR$26,IF(O349=2018,$AR$38,IF(O349=2019,$AR$50,$AR$62)))))</f>
        <v>1.2614118463797839</v>
      </c>
      <c r="AU349" s="6">
        <f>IF(T349*0.1&lt;0,0,IF(T349*0.1&lt;=26,(16*AL349/360)*(T349/AS349)^AT349,(AL349/360)*(-415.85+30.5332*0.1*T349-0.43*0.01*T349*T349)))</f>
        <v>0.22362501804849202</v>
      </c>
    </row>
    <row r="350" spans="1:47">
      <c r="A350">
        <v>2015</v>
      </c>
      <c r="B350">
        <v>4</v>
      </c>
      <c r="C350">
        <v>7</v>
      </c>
      <c r="D350" t="s">
        <v>51</v>
      </c>
      <c r="E350">
        <v>34</v>
      </c>
      <c r="O350">
        <v>2015</v>
      </c>
      <c r="P350">
        <v>12</v>
      </c>
      <c r="Q350">
        <v>15</v>
      </c>
      <c r="R350">
        <f>R349+1</f>
        <v>349</v>
      </c>
      <c r="S350" t="s">
        <v>51</v>
      </c>
      <c r="T350">
        <v>-3</v>
      </c>
      <c r="U350" t="s">
        <v>50</v>
      </c>
      <c r="V350">
        <v>27</v>
      </c>
      <c r="W350" t="s">
        <v>52</v>
      </c>
      <c r="X350">
        <v>-60</v>
      </c>
      <c r="Y350">
        <f>0.0135*AB350*(AC350/AA350)*((0.1*(V350-X350))^0.5)*(17.8+0.5*0.1*(X350+V350))</f>
        <v>0.3867409646393295</v>
      </c>
      <c r="Z350">
        <f>IF(Y350&lt;0,0,Y350)</f>
        <v>0.3867409646393295</v>
      </c>
      <c r="AA350">
        <f>2.501-0.002361*(V350+X350)*0.1</f>
        <v>2.5087912999999999</v>
      </c>
      <c r="AB350">
        <v>0.17</v>
      </c>
      <c r="AC350">
        <f>37.6*AE350*(AG350*SIN(AF350)*SIN(AD350)+COS(AF350)*COS(AD350)*SIN(AG350))</f>
        <v>8.8750307865836451</v>
      </c>
      <c r="AD350">
        <f>0.409*SIN(0.0172*R350-1.39)</f>
        <v>-0.40697345192162754</v>
      </c>
      <c r="AE350">
        <f>1+0.033*COS(0.0172*R350)</f>
        <v>1.0317113132102129</v>
      </c>
      <c r="AF350">
        <f>47.70748439*PI()/180</f>
        <v>0.83265268044929852</v>
      </c>
      <c r="AG350">
        <f>ACOS(-TAN(AF350)*TAN(AD350))</f>
        <v>1.0771630738873332</v>
      </c>
      <c r="AL350" s="6">
        <f>24*AG350/PI()</f>
        <v>8.22891973081102</v>
      </c>
      <c r="AS350" s="6">
        <f>IF(O350=2015,$AQ$2,IF(O350=2016,$AQ$14,IF(O350=2017,$AQ$26,IF(O350=2018,$AQ$38,IF(O350=2019,$AQ$50,$AQ$62)))))</f>
        <v>48.779643626707525</v>
      </c>
      <c r="AT350" s="6">
        <f>IF(O350=2015,$AR$2,IF(O350=2016,$AR$14,IF(O350=2017,$AR$26,IF(O350=2018,$AR$38,IF(O350=2019,$AR$50,$AR$62)))))</f>
        <v>1.2614118463797839</v>
      </c>
      <c r="AU350" s="6">
        <f>IF(T350*0.1&lt;0,0,IF(T350*0.1&lt;=26,(16*AL350/360)*(T350/AS350)^AT350,(AL350/360)*(-415.85+30.5332*0.1*T350-0.43*0.01*T350*T350)))</f>
        <v>0</v>
      </c>
    </row>
    <row r="351" spans="1:47">
      <c r="A351">
        <v>2015</v>
      </c>
      <c r="B351">
        <v>4</v>
      </c>
      <c r="C351">
        <v>8</v>
      </c>
      <c r="D351" t="s">
        <v>51</v>
      </c>
      <c r="E351">
        <v>41</v>
      </c>
      <c r="O351">
        <v>2015</v>
      </c>
      <c r="P351">
        <v>12</v>
      </c>
      <c r="Q351">
        <v>16</v>
      </c>
      <c r="R351">
        <f>R350+1</f>
        <v>350</v>
      </c>
      <c r="S351" t="s">
        <v>51</v>
      </c>
      <c r="T351">
        <v>-32</v>
      </c>
      <c r="U351" t="s">
        <v>50</v>
      </c>
      <c r="V351">
        <v>10</v>
      </c>
      <c r="W351" t="s">
        <v>52</v>
      </c>
      <c r="X351">
        <v>-60</v>
      </c>
      <c r="Y351">
        <f>0.0135*AB351*(AC351/AA351)*((0.1*(V351-X351))^0.5)*(17.8+0.5*0.1*(X351+V351))</f>
        <v>0.32728393061797406</v>
      </c>
      <c r="Z351">
        <f>IF(Y351&lt;0,0,Y351)</f>
        <v>0.32728393061797406</v>
      </c>
      <c r="AA351">
        <f>2.501-0.002361*(V351+X351)*0.1</f>
        <v>2.5128049999999997</v>
      </c>
      <c r="AB351">
        <v>0.17</v>
      </c>
      <c r="AC351">
        <f>37.6*AE351*(AG351*SIN(AF351)*SIN(AD351)+COS(AF351)*COS(AD351)*SIN(AG351))</f>
        <v>8.8523857248218665</v>
      </c>
      <c r="AD351">
        <f>0.409*SIN(0.0172*R351-1.39)</f>
        <v>-0.40761265047117473</v>
      </c>
      <c r="AE351">
        <f>1+0.033*COS(0.0172*R351)</f>
        <v>1.0318636844815801</v>
      </c>
      <c r="AF351">
        <f>47.70748439*PI()/180</f>
        <v>0.83265268044929852</v>
      </c>
      <c r="AG351">
        <f>ACOS(-TAN(AF351)*TAN(AD351))</f>
        <v>1.0762164137182213</v>
      </c>
      <c r="AL351" s="6">
        <f>24*AG351/PI()</f>
        <v>8.2216877798345855</v>
      </c>
      <c r="AS351" s="6">
        <f>IF(O351=2015,$AQ$2,IF(O351=2016,$AQ$14,IF(O351=2017,$AQ$26,IF(O351=2018,$AQ$38,IF(O351=2019,$AQ$50,$AQ$62)))))</f>
        <v>48.779643626707525</v>
      </c>
      <c r="AT351" s="6">
        <f>IF(O351=2015,$AR$2,IF(O351=2016,$AR$14,IF(O351=2017,$AR$26,IF(O351=2018,$AR$38,IF(O351=2019,$AR$50,$AR$62)))))</f>
        <v>1.2614118463797839</v>
      </c>
      <c r="AU351" s="6">
        <f>IF(T351*0.1&lt;0,0,IF(T351*0.1&lt;=26,(16*AL351/360)*(T351/AS351)^AT351,(AL351/360)*(-415.85+30.5332*0.1*T351-0.43*0.01*T351*T351)))</f>
        <v>0</v>
      </c>
    </row>
    <row r="352" spans="1:47">
      <c r="A352">
        <v>2015</v>
      </c>
      <c r="B352">
        <v>4</v>
      </c>
      <c r="C352">
        <v>9</v>
      </c>
      <c r="D352" t="s">
        <v>51</v>
      </c>
      <c r="E352">
        <v>57</v>
      </c>
      <c r="O352">
        <v>2015</v>
      </c>
      <c r="P352">
        <v>12</v>
      </c>
      <c r="Q352">
        <v>17</v>
      </c>
      <c r="R352">
        <f>R351+1</f>
        <v>351</v>
      </c>
      <c r="S352" t="s">
        <v>51</v>
      </c>
      <c r="T352">
        <v>-32</v>
      </c>
      <c r="U352" t="s">
        <v>50</v>
      </c>
      <c r="V352">
        <v>25</v>
      </c>
      <c r="W352" t="s">
        <v>52</v>
      </c>
      <c r="X352">
        <v>-79</v>
      </c>
      <c r="Y352">
        <f>0.0135*AB352*(AC352/AA352)*((0.1*(V352-X352))^0.5)*(17.8+0.5*0.1*(X352+V352))</f>
        <v>0.39275414014660864</v>
      </c>
      <c r="Z352">
        <f>IF(Y352&lt;0,0,Y352)</f>
        <v>0.39275414014660864</v>
      </c>
      <c r="AA352">
        <f>2.501-0.002361*(V352+X352)*0.1</f>
        <v>2.5137494</v>
      </c>
      <c r="AB352">
        <v>0.17</v>
      </c>
      <c r="AC352">
        <f>37.6*AE352*(AG352*SIN(AF352)*SIN(AD352)+COS(AF352)*COS(AD352)*SIN(AG352))</f>
        <v>8.8341840878683655</v>
      </c>
      <c r="AD352">
        <f>0.409*SIN(0.0172*R352-1.39)</f>
        <v>-0.40813126386707654</v>
      </c>
      <c r="AE352">
        <f>1+0.033*COS(0.0172*R352)</f>
        <v>1.0320066294329238</v>
      </c>
      <c r="AF352">
        <f>47.70748439*PI()/180</f>
        <v>0.83265268044929852</v>
      </c>
      <c r="AG352">
        <f>ACOS(-TAN(AF352)*TAN(AD352))</f>
        <v>1.0754476019700148</v>
      </c>
      <c r="AL352" s="6">
        <f>24*AG352/PI()</f>
        <v>8.215814490712944</v>
      </c>
      <c r="AS352" s="6">
        <f>IF(O352=2015,$AQ$2,IF(O352=2016,$AQ$14,IF(O352=2017,$AQ$26,IF(O352=2018,$AQ$38,IF(O352=2019,$AQ$50,$AQ$62)))))</f>
        <v>48.779643626707525</v>
      </c>
      <c r="AT352" s="6">
        <f>IF(O352=2015,$AR$2,IF(O352=2016,$AR$14,IF(O352=2017,$AR$26,IF(O352=2018,$AR$38,IF(O352=2019,$AR$50,$AR$62)))))</f>
        <v>1.2614118463797839</v>
      </c>
      <c r="AU352" s="6">
        <f>IF(T352*0.1&lt;0,0,IF(T352*0.1&lt;=26,(16*AL352/360)*(T352/AS352)^AT352,(AL352/360)*(-415.85+30.5332*0.1*T352-0.43*0.01*T352*T352)))</f>
        <v>0</v>
      </c>
    </row>
    <row r="353" spans="1:47">
      <c r="A353">
        <v>2015</v>
      </c>
      <c r="B353">
        <v>4</v>
      </c>
      <c r="C353">
        <v>10</v>
      </c>
      <c r="D353" t="s">
        <v>51</v>
      </c>
      <c r="E353">
        <v>92</v>
      </c>
      <c r="O353">
        <v>2015</v>
      </c>
      <c r="P353">
        <v>12</v>
      </c>
      <c r="Q353">
        <v>18</v>
      </c>
      <c r="R353">
        <f>R352+1</f>
        <v>352</v>
      </c>
      <c r="S353" t="s">
        <v>51</v>
      </c>
      <c r="T353">
        <v>-13</v>
      </c>
      <c r="U353" t="s">
        <v>50</v>
      </c>
      <c r="V353">
        <v>36</v>
      </c>
      <c r="W353" t="s">
        <v>52</v>
      </c>
      <c r="X353">
        <v>-59</v>
      </c>
      <c r="Y353">
        <f>0.0135*AB353*(AC353/AA353)*((0.1*(V353-X353))^0.5)*(17.8+0.5*0.1*(X353+V353))</f>
        <v>0.41446960897116164</v>
      </c>
      <c r="Z353">
        <f>IF(Y353&lt;0,0,Y353)</f>
        <v>0.41446960897116164</v>
      </c>
      <c r="AA353">
        <f>2.501-0.002361*(V353+X353)*0.1</f>
        <v>2.5064302999999999</v>
      </c>
      <c r="AB353">
        <v>0.17</v>
      </c>
      <c r="AC353">
        <f>37.6*AE353*(AG353*SIN(AF353)*SIN(AD353)+COS(AF353)*COS(AD353)*SIN(AG353))</f>
        <v>8.8204266560284381</v>
      </c>
      <c r="AD353">
        <f>0.409*SIN(0.0172*R353-1.39)</f>
        <v>-0.40852913868652829</v>
      </c>
      <c r="AE353">
        <f>1+0.033*COS(0.0172*R353)</f>
        <v>1.0321401057764521</v>
      </c>
      <c r="AF353">
        <f>47.70748439*PI()/180</f>
        <v>0.83265268044929852</v>
      </c>
      <c r="AG353">
        <f>ACOS(-TAN(AF353)*TAN(AD353))</f>
        <v>1.074857327157267</v>
      </c>
      <c r="AL353" s="6">
        <f>24*AG353/PI()</f>
        <v>8.2113051233098346</v>
      </c>
      <c r="AS353" s="6">
        <f>IF(O353=2015,$AQ$2,IF(O353=2016,$AQ$14,IF(O353=2017,$AQ$26,IF(O353=2018,$AQ$38,IF(O353=2019,$AQ$50,$AQ$62)))))</f>
        <v>48.779643626707525</v>
      </c>
      <c r="AT353" s="6">
        <f>IF(O353=2015,$AR$2,IF(O353=2016,$AR$14,IF(O353=2017,$AR$26,IF(O353=2018,$AR$38,IF(O353=2019,$AR$50,$AR$62)))))</f>
        <v>1.2614118463797839</v>
      </c>
      <c r="AU353" s="6">
        <f>IF(T353*0.1&lt;0,0,IF(T353*0.1&lt;=26,(16*AL353/360)*(T353/AS353)^AT353,(AL353/360)*(-415.85+30.5332*0.1*T353-0.43*0.01*T353*T353)))</f>
        <v>0</v>
      </c>
    </row>
    <row r="354" spans="1:47">
      <c r="A354">
        <v>2015</v>
      </c>
      <c r="B354">
        <v>4</v>
      </c>
      <c r="C354">
        <v>11</v>
      </c>
      <c r="D354" t="s">
        <v>51</v>
      </c>
      <c r="E354">
        <v>137</v>
      </c>
      <c r="O354">
        <v>2015</v>
      </c>
      <c r="P354">
        <v>12</v>
      </c>
      <c r="Q354">
        <v>19</v>
      </c>
      <c r="R354">
        <f>R353+1</f>
        <v>353</v>
      </c>
      <c r="S354" t="s">
        <v>51</v>
      </c>
      <c r="T354">
        <v>21</v>
      </c>
      <c r="U354" t="s">
        <v>50</v>
      </c>
      <c r="V354">
        <v>72</v>
      </c>
      <c r="W354" t="s">
        <v>52</v>
      </c>
      <c r="X354">
        <v>-5</v>
      </c>
      <c r="Y354">
        <f>0.0135*AB354*(AC354/AA354)*((0.1*(V354-X354))^0.5)*(17.8+0.5*0.1*(X354+V354))</f>
        <v>0.4775415670143846</v>
      </c>
      <c r="Z354">
        <f>IF(Y354&lt;0,0,Y354)</f>
        <v>0.4775415670143846</v>
      </c>
      <c r="AA354">
        <f>2.501-0.002361*(V354+X354)*0.1</f>
        <v>2.4851812999999998</v>
      </c>
      <c r="AB354">
        <v>0.17</v>
      </c>
      <c r="AC354">
        <f>37.6*AE354*(AG354*SIN(AF354)*SIN(AD354)+COS(AF354)*COS(AD354)*SIN(AG354))</f>
        <v>8.8111142599001102</v>
      </c>
      <c r="AD354">
        <f>0.409*SIN(0.0172*R354-1.39)</f>
        <v>-0.40880615722514524</v>
      </c>
      <c r="AE354">
        <f>1+0.033*COS(0.0172*R354)</f>
        <v>1.0322640740254974</v>
      </c>
      <c r="AF354">
        <f>47.70748439*PI()/180</f>
        <v>0.83265268044929852</v>
      </c>
      <c r="AG354">
        <f>ACOS(-TAN(AF354)*TAN(AD354))</f>
        <v>1.0744461195509081</v>
      </c>
      <c r="AL354" s="6">
        <f>24*AG354/PI()</f>
        <v>8.2081637285967624</v>
      </c>
      <c r="AS354" s="6">
        <f>IF(O354=2015,$AQ$2,IF(O354=2016,$AQ$14,IF(O354=2017,$AQ$26,IF(O354=2018,$AQ$38,IF(O354=2019,$AQ$50,$AQ$62)))))</f>
        <v>48.779643626707525</v>
      </c>
      <c r="AT354" s="6">
        <f>IF(O354=2015,$AR$2,IF(O354=2016,$AR$14,IF(O354=2017,$AR$26,IF(O354=2018,$AR$38,IF(O354=2019,$AR$50,$AR$62)))))</f>
        <v>1.2614118463797839</v>
      </c>
      <c r="AU354" s="6">
        <f>IF(T354*0.1&lt;0,0,IF(T354*0.1&lt;=26,(16*AL354/360)*(T354/AS354)^AT354,(AL354/360)*(-415.85+30.5332*0.1*T354-0.43*0.01*T354*T354)))</f>
        <v>0.12599762989053079</v>
      </c>
    </row>
    <row r="355" spans="1:47">
      <c r="A355">
        <v>2015</v>
      </c>
      <c r="B355">
        <v>4</v>
      </c>
      <c r="C355">
        <v>12</v>
      </c>
      <c r="D355" t="s">
        <v>51</v>
      </c>
      <c r="E355">
        <v>145</v>
      </c>
      <c r="O355">
        <v>2015</v>
      </c>
      <c r="P355">
        <v>12</v>
      </c>
      <c r="Q355">
        <v>20</v>
      </c>
      <c r="R355">
        <f>R354+1</f>
        <v>354</v>
      </c>
      <c r="S355" t="s">
        <v>51</v>
      </c>
      <c r="T355">
        <v>51</v>
      </c>
      <c r="U355" t="s">
        <v>50</v>
      </c>
      <c r="V355">
        <v>72</v>
      </c>
      <c r="W355" t="s">
        <v>52</v>
      </c>
      <c r="X355">
        <v>35</v>
      </c>
      <c r="Y355">
        <f>0.0135*AB355*(AC355/AA355)*((0.1*(V355-X355))^0.5)*(17.8+0.5*0.1*(X355+V355))</f>
        <v>0.36351378882405311</v>
      </c>
      <c r="Z355">
        <f>IF(Y355&lt;0,0,Y355)</f>
        <v>0.36351378882405311</v>
      </c>
      <c r="AA355">
        <f>2.501-0.002361*(V355+X355)*0.1</f>
        <v>2.4757373</v>
      </c>
      <c r="AB355">
        <v>0.17</v>
      </c>
      <c r="AC355">
        <f>37.6*AE355*(AG355*SIN(AF355)*SIN(AD355)+COS(AF355)*COS(AD355)*SIN(AG355))</f>
        <v>8.8062477971880533</v>
      </c>
      <c r="AD355">
        <f>0.409*SIN(0.0172*R355-1.39)</f>
        <v>-0.4089622375317834</v>
      </c>
      <c r="AE355">
        <f>1+0.033*COS(0.0172*R355)</f>
        <v>1.0323784975061967</v>
      </c>
      <c r="AF355">
        <f>47.70748439*PI()/180</f>
        <v>0.83265268044929852</v>
      </c>
      <c r="AG355">
        <f>ACOS(-TAN(AF355)*TAN(AD355))</f>
        <v>1.0742143494049938</v>
      </c>
      <c r="AL355" s="6">
        <f>24*AG355/PI()</f>
        <v>8.2063931351063601</v>
      </c>
      <c r="AS355" s="6">
        <f>IF(O355=2015,$AQ$2,IF(O355=2016,$AQ$14,IF(O355=2017,$AQ$26,IF(O355=2018,$AQ$38,IF(O355=2019,$AQ$50,$AQ$62)))))</f>
        <v>48.779643626707525</v>
      </c>
      <c r="AT355" s="6">
        <f>IF(O355=2015,$AR$2,IF(O355=2016,$AR$14,IF(O355=2017,$AR$26,IF(O355=2018,$AR$38,IF(O355=2019,$AR$50,$AR$62)))))</f>
        <v>1.2614118463797839</v>
      </c>
      <c r="AU355" s="6">
        <f>IF(T355*0.1&lt;0,0,IF(T355*0.1&lt;=26,(16*AL355/360)*(T355/AS355)^AT355,(AL355/360)*(-415.85+30.5332*0.1*T355-0.43*0.01*T355*T355)))</f>
        <v>0.38579345027798106</v>
      </c>
    </row>
    <row r="356" spans="1:47">
      <c r="A356">
        <v>2015</v>
      </c>
      <c r="B356">
        <v>4</v>
      </c>
      <c r="C356">
        <v>13</v>
      </c>
      <c r="D356" t="s">
        <v>51</v>
      </c>
      <c r="E356">
        <v>141</v>
      </c>
      <c r="O356">
        <v>2015</v>
      </c>
      <c r="P356">
        <v>12</v>
      </c>
      <c r="Q356">
        <v>21</v>
      </c>
      <c r="R356">
        <f>R355+1</f>
        <v>355</v>
      </c>
      <c r="S356" t="s">
        <v>51</v>
      </c>
      <c r="T356">
        <v>56</v>
      </c>
      <c r="U356" t="s">
        <v>50</v>
      </c>
      <c r="V356">
        <v>102</v>
      </c>
      <c r="W356" t="s">
        <v>52</v>
      </c>
      <c r="X356">
        <v>18</v>
      </c>
      <c r="Y356">
        <f>0.0135*AB356*(AC356/AA356)*((0.1*(V356-X356))^0.5)*(17.8+0.5*0.1*(X356+V356))</f>
        <v>0.5637722456759664</v>
      </c>
      <c r="Z356">
        <f>IF(Y356&lt;0,0,Y356)</f>
        <v>0.5637722456759664</v>
      </c>
      <c r="AA356">
        <f>2.501-0.002361*(V356+X356)*0.1</f>
        <v>2.4726680000000001</v>
      </c>
      <c r="AB356">
        <v>0.17</v>
      </c>
      <c r="AC356">
        <f>37.6*AE356*(AG356*SIN(AF356)*SIN(AD356)+COS(AF356)*COS(AD356)*SIN(AG356))</f>
        <v>8.8058282441442284</v>
      </c>
      <c r="AD356">
        <f>0.409*SIN(0.0172*R356-1.39)</f>
        <v>-0.40899733343278311</v>
      </c>
      <c r="AE356">
        <f>1+0.033*COS(0.0172*R356)</f>
        <v>1.0324833423683422</v>
      </c>
      <c r="AF356">
        <f>47.70748439*PI()/180</f>
        <v>0.83265268044929852</v>
      </c>
      <c r="AG356">
        <f>ACOS(-TAN(AF356)*TAN(AD356))</f>
        <v>1.074162225714127</v>
      </c>
      <c r="AL356" s="6">
        <f>24*AG356/PI()</f>
        <v>8.2059949394397851</v>
      </c>
      <c r="AS356" s="6">
        <f>IF(O356=2015,$AQ$2,IF(O356=2016,$AQ$14,IF(O356=2017,$AQ$26,IF(O356=2018,$AQ$38,IF(O356=2019,$AQ$50,$AQ$62)))))</f>
        <v>48.779643626707525</v>
      </c>
      <c r="AT356" s="6">
        <f>IF(O356=2015,$AR$2,IF(O356=2016,$AR$14,IF(O356=2017,$AR$26,IF(O356=2018,$AR$38,IF(O356=2019,$AR$50,$AR$62)))))</f>
        <v>1.2614118463797839</v>
      </c>
      <c r="AU356" s="6">
        <f>IF(T356*0.1&lt;0,0,IF(T356*0.1&lt;=26,(16*AL356/360)*(T356/AS356)^AT356,(AL356/360)*(-415.85+30.5332*0.1*T356-0.43*0.01*T356*T356)))</f>
        <v>0.43407983858960053</v>
      </c>
    </row>
    <row r="357" spans="1:47">
      <c r="A357">
        <v>2015</v>
      </c>
      <c r="B357">
        <v>4</v>
      </c>
      <c r="C357">
        <v>14</v>
      </c>
      <c r="D357" t="s">
        <v>51</v>
      </c>
      <c r="E357">
        <v>82</v>
      </c>
      <c r="O357">
        <v>2015</v>
      </c>
      <c r="P357">
        <v>12</v>
      </c>
      <c r="Q357">
        <v>22</v>
      </c>
      <c r="R357">
        <f>R356+1</f>
        <v>356</v>
      </c>
      <c r="S357" t="s">
        <v>51</v>
      </c>
      <c r="T357">
        <v>51</v>
      </c>
      <c r="U357" t="s">
        <v>50</v>
      </c>
      <c r="V357">
        <v>84</v>
      </c>
      <c r="W357" t="s">
        <v>52</v>
      </c>
      <c r="X357">
        <v>18</v>
      </c>
      <c r="Y357">
        <f>0.0135*AB357*(AC357/AA357)*((0.1*(V357-X357))^0.5)*(17.8+0.5*0.1*(X357+V357))</f>
        <v>0.48022790042826902</v>
      </c>
      <c r="Z357">
        <f>IF(Y357&lt;0,0,Y357)</f>
        <v>0.48022790042826902</v>
      </c>
      <c r="AA357">
        <f>2.501-0.002361*(V357+X357)*0.1</f>
        <v>2.4769177999999998</v>
      </c>
      <c r="AB357">
        <v>0.17</v>
      </c>
      <c r="AC357">
        <f>37.6*AE357*(AG357*SIN(AF357)*SIN(AD357)+COS(AF357)*COS(AD357)*SIN(AG357))</f>
        <v>8.809856661561291</v>
      </c>
      <c r="AD357">
        <f>0.409*SIN(0.0172*R357-1.39)</f>
        <v>-0.40891143454562906</v>
      </c>
      <c r="AE357">
        <f>1+0.033*COS(0.0172*R357)</f>
        <v>1.0325785775953946</v>
      </c>
      <c r="AF357">
        <f>47.70748439*PI()/180</f>
        <v>0.83265268044929852</v>
      </c>
      <c r="AG357">
        <f>ACOS(-TAN(AF357)*TAN(AD357))</f>
        <v>1.0742897955104571</v>
      </c>
      <c r="AL357" s="6">
        <f>24*AG357/PI()</f>
        <v>8.2069695008961929</v>
      </c>
      <c r="AS357" s="6">
        <f>IF(O357=2015,$AQ$2,IF(O357=2016,$AQ$14,IF(O357=2017,$AQ$26,IF(O357=2018,$AQ$38,IF(O357=2019,$AQ$50,$AQ$62)))))</f>
        <v>48.779643626707525</v>
      </c>
      <c r="AT357" s="6">
        <f>IF(O357=2015,$AR$2,IF(O357=2016,$AR$14,IF(O357=2017,$AR$26,IF(O357=2018,$AR$38,IF(O357=2019,$AR$50,$AR$62)))))</f>
        <v>1.2614118463797839</v>
      </c>
      <c r="AU357" s="6">
        <f>IF(T357*0.1&lt;0,0,IF(T357*0.1&lt;=26,(16*AL357/360)*(T357/AS357)^AT357,(AL357/360)*(-415.85+30.5332*0.1*T357-0.43*0.01*T357*T357)))</f>
        <v>0.38582054599994087</v>
      </c>
    </row>
    <row r="358" spans="1:47">
      <c r="A358">
        <v>2015</v>
      </c>
      <c r="B358">
        <v>4</v>
      </c>
      <c r="C358">
        <v>15</v>
      </c>
      <c r="D358" t="s">
        <v>51</v>
      </c>
      <c r="E358">
        <v>64</v>
      </c>
      <c r="O358">
        <v>2015</v>
      </c>
      <c r="P358">
        <v>12</v>
      </c>
      <c r="Q358">
        <v>23</v>
      </c>
      <c r="R358">
        <f>R357+1</f>
        <v>357</v>
      </c>
      <c r="S358" t="s">
        <v>51</v>
      </c>
      <c r="T358">
        <v>53</v>
      </c>
      <c r="U358" t="s">
        <v>50</v>
      </c>
      <c r="V358">
        <v>75</v>
      </c>
      <c r="W358" t="s">
        <v>52</v>
      </c>
      <c r="X358">
        <v>15</v>
      </c>
      <c r="Y358">
        <f>0.0135*AB358*(AC358/AA358)*((0.1*(V358-X358))^0.5)*(17.8+0.5*0.1*(X358+V358))</f>
        <v>0.44580163571577142</v>
      </c>
      <c r="Z358">
        <f>IF(Y358&lt;0,0,Y358)</f>
        <v>0.44580163571577142</v>
      </c>
      <c r="AA358">
        <f>2.501-0.002361*(V358+X358)*0.1</f>
        <v>2.4797509999999998</v>
      </c>
      <c r="AB358">
        <v>0.17</v>
      </c>
      <c r="AC358">
        <f>37.6*AE358*(AG358*SIN(AF358)*SIN(AD358)+COS(AF358)*COS(AD358)*SIN(AG358))</f>
        <v>8.8183341952752325</v>
      </c>
      <c r="AD358">
        <f>0.409*SIN(0.0172*R358-1.39)</f>
        <v>-0.40870456628202151</v>
      </c>
      <c r="AE358">
        <f>1+0.033*COS(0.0172*R358)</f>
        <v>1.0326641750136587</v>
      </c>
      <c r="AF358">
        <f>47.70748439*PI()/180</f>
        <v>0.83265268044929852</v>
      </c>
      <c r="AG358">
        <f>ACOS(-TAN(AF358)*TAN(AD358))</f>
        <v>1.0745969437053167</v>
      </c>
      <c r="AL358" s="6">
        <f>24*AG358/PI()</f>
        <v>8.209315940262929</v>
      </c>
      <c r="AS358" s="6">
        <f>IF(O358=2015,$AQ$2,IF(O358=2016,$AQ$14,IF(O358=2017,$AQ$26,IF(O358=2018,$AQ$38,IF(O358=2019,$AQ$50,$AQ$62)))))</f>
        <v>48.779643626707525</v>
      </c>
      <c r="AT358" s="6">
        <f>IF(O358=2015,$AR$2,IF(O358=2016,$AR$14,IF(O358=2017,$AR$26,IF(O358=2018,$AR$38,IF(O358=2019,$AR$50,$AR$62)))))</f>
        <v>1.2614118463797839</v>
      </c>
      <c r="AU358" s="6">
        <f>IF(T358*0.1&lt;0,0,IF(T358*0.1&lt;=26,(16*AL358/360)*(T358/AS358)^AT358,(AL358/360)*(-415.85+30.5332*0.1*T358-0.43*0.01*T358*T358)))</f>
        <v>0.40511867311535421</v>
      </c>
    </row>
    <row r="359" spans="1:47">
      <c r="A359">
        <v>2015</v>
      </c>
      <c r="B359">
        <v>4</v>
      </c>
      <c r="C359">
        <v>16</v>
      </c>
      <c r="D359" t="s">
        <v>51</v>
      </c>
      <c r="E359">
        <v>154</v>
      </c>
      <c r="O359">
        <v>2015</v>
      </c>
      <c r="P359">
        <v>12</v>
      </c>
      <c r="Q359">
        <v>24</v>
      </c>
      <c r="R359">
        <f>R358+1</f>
        <v>358</v>
      </c>
      <c r="S359" t="s">
        <v>51</v>
      </c>
      <c r="T359">
        <v>64</v>
      </c>
      <c r="U359" t="s">
        <v>50</v>
      </c>
      <c r="V359">
        <v>111</v>
      </c>
      <c r="W359" t="s">
        <v>52</v>
      </c>
      <c r="X359">
        <v>-30</v>
      </c>
      <c r="Y359">
        <f>0.0135*AB359*(AC359/AA359)*((0.1*(V359-X359))^0.5)*(17.8+0.5*0.1*(X359+V359))</f>
        <v>0.67001788933793072</v>
      </c>
      <c r="Z359">
        <f>IF(Y359&lt;0,0,Y359)</f>
        <v>0.67001788933793072</v>
      </c>
      <c r="AA359">
        <f>2.501-0.002361*(V359+X359)*0.1</f>
        <v>2.4818758999999999</v>
      </c>
      <c r="AB359">
        <v>0.17</v>
      </c>
      <c r="AC359">
        <f>37.6*AE359*(AG359*SIN(AF359)*SIN(AD359)+COS(AF359)*COS(AD359)*SIN(AG359))</f>
        <v>8.8312620711651419</v>
      </c>
      <c r="AD359">
        <f>0.409*SIN(0.0172*R359-1.39)</f>
        <v>-0.4083767898403588</v>
      </c>
      <c r="AE359">
        <f>1+0.033*COS(0.0172*R359)</f>
        <v>1.0327401093006185</v>
      </c>
      <c r="AF359">
        <f>47.70748439*PI()/180</f>
        <v>0.83265268044929852</v>
      </c>
      <c r="AG359">
        <f>ACOS(-TAN(AF359)*TAN(AD359))</f>
        <v>1.0750833934766355</v>
      </c>
      <c r="AL359" s="6">
        <f>24*AG359/PI()</f>
        <v>8.2130321427751518</v>
      </c>
      <c r="AS359" s="6">
        <f>IF(O359=2015,$AQ$2,IF(O359=2016,$AQ$14,IF(O359=2017,$AQ$26,IF(O359=2018,$AQ$38,IF(O359=2019,$AQ$50,$AQ$62)))))</f>
        <v>48.779643626707525</v>
      </c>
      <c r="AT359" s="6">
        <f>IF(O359=2015,$AR$2,IF(O359=2016,$AR$14,IF(O359=2017,$AR$26,IF(O359=2018,$AR$38,IF(O359=2019,$AR$50,$AR$62)))))</f>
        <v>1.2614118463797839</v>
      </c>
      <c r="AU359" s="6">
        <f>IF(T359*0.1&lt;0,0,IF(T359*0.1&lt;=26,(16*AL359/360)*(T359/AS359)^AT359,(AL359/360)*(-415.85+30.5332*0.1*T359-0.43*0.01*T359*T359)))</f>
        <v>0.51415447671202696</v>
      </c>
    </row>
    <row r="360" spans="1:47">
      <c r="A360">
        <v>2015</v>
      </c>
      <c r="B360">
        <v>4</v>
      </c>
      <c r="C360">
        <v>17</v>
      </c>
      <c r="D360" t="s">
        <v>51</v>
      </c>
      <c r="E360">
        <v>149</v>
      </c>
      <c r="O360">
        <v>2015</v>
      </c>
      <c r="P360">
        <v>12</v>
      </c>
      <c r="Q360">
        <v>25</v>
      </c>
      <c r="R360">
        <f>R359+1</f>
        <v>359</v>
      </c>
      <c r="S360" t="s">
        <v>51</v>
      </c>
      <c r="T360">
        <v>6</v>
      </c>
      <c r="U360" t="s">
        <v>50</v>
      </c>
      <c r="V360">
        <v>66</v>
      </c>
      <c r="W360" t="s">
        <v>52</v>
      </c>
      <c r="X360">
        <v>-30</v>
      </c>
      <c r="Y360">
        <f>0.0135*AB360*(AC360/AA360)*((0.1*(V360-X360))^0.5)*(17.8+0.5*0.1*(X360+V360))</f>
        <v>0.49478411178819748</v>
      </c>
      <c r="Z360">
        <f>IF(Y360&lt;0,0,Y360)</f>
        <v>0.49478411178819748</v>
      </c>
      <c r="AA360">
        <f>2.501-0.002361*(V360+X360)*0.1</f>
        <v>2.4925003999999999</v>
      </c>
      <c r="AB360">
        <v>0.17</v>
      </c>
      <c r="AC360">
        <f>37.6*AE360*(AG360*SIN(AF360)*SIN(AD360)+COS(AF360)*COS(AD360)*SIN(AG360))</f>
        <v>8.8486415846683411</v>
      </c>
      <c r="AD360">
        <f>0.409*SIN(0.0172*R360-1.39)</f>
        <v>-0.40792820218763282</v>
      </c>
      <c r="AE360">
        <f>1+0.033*COS(0.0172*R360)</f>
        <v>1.0328063579924287</v>
      </c>
      <c r="AF360">
        <f>47.70748439*PI()/180</f>
        <v>0.83265268044929852</v>
      </c>
      <c r="AG360">
        <f>ACOS(-TAN(AF360)*TAN(AD360))</f>
        <v>1.0757487071993437</v>
      </c>
      <c r="AL360" s="6">
        <f>24*AG360/PI()</f>
        <v>8.2181147652235946</v>
      </c>
      <c r="AS360" s="6">
        <f>IF(O360=2015,$AQ$2,IF(O360=2016,$AQ$14,IF(O360=2017,$AQ$26,IF(O360=2018,$AQ$38,IF(O360=2019,$AQ$50,$AQ$62)))))</f>
        <v>48.779643626707525</v>
      </c>
      <c r="AT360" s="6">
        <f>IF(O360=2015,$AR$2,IF(O360=2016,$AR$14,IF(O360=2017,$AR$26,IF(O360=2018,$AR$38,IF(O360=2019,$AR$50,$AR$62)))))</f>
        <v>1.2614118463797839</v>
      </c>
      <c r="AU360" s="6">
        <f>IF(T360*0.1&lt;0,0,IF(T360*0.1&lt;=26,(16*AL360/360)*(T360/AS360)^AT360,(AL360/360)*(-415.85+30.5332*0.1*T360-0.43*0.01*T360*T360)))</f>
        <v>2.5977340713428252E-2</v>
      </c>
    </row>
    <row r="361" spans="1:47">
      <c r="A361">
        <v>2015</v>
      </c>
      <c r="B361">
        <v>4</v>
      </c>
      <c r="C361">
        <v>18</v>
      </c>
      <c r="D361" t="s">
        <v>51</v>
      </c>
      <c r="E361">
        <v>92</v>
      </c>
      <c r="O361">
        <v>2015</v>
      </c>
      <c r="P361">
        <v>12</v>
      </c>
      <c r="Q361">
        <v>26</v>
      </c>
      <c r="R361">
        <f>R360+1</f>
        <v>360</v>
      </c>
      <c r="S361" t="s">
        <v>51</v>
      </c>
      <c r="T361">
        <v>46</v>
      </c>
      <c r="U361" t="s">
        <v>50</v>
      </c>
      <c r="V361">
        <v>84</v>
      </c>
      <c r="W361" t="s">
        <v>52</v>
      </c>
      <c r="X361">
        <v>-13</v>
      </c>
      <c r="Y361">
        <f>0.0135*AB361*(AC361/AA361)*((0.1*(V361-X361))^0.5)*(17.8+0.5*0.1*(X361+V361))</f>
        <v>0.54490433059683308</v>
      </c>
      <c r="Z361">
        <f>IF(Y361&lt;0,0,Y361)</f>
        <v>0.54490433059683308</v>
      </c>
      <c r="AA361">
        <f>2.501-0.002361*(V361+X361)*0.1</f>
        <v>2.4842369</v>
      </c>
      <c r="AB361">
        <v>0.17</v>
      </c>
      <c r="AC361">
        <f>37.6*AE361*(AG361*SIN(AF361)*SIN(AD361)+COS(AF361)*COS(AD361)*SIN(AG361))</f>
        <v>8.870474084860799</v>
      </c>
      <c r="AD361">
        <f>0.409*SIN(0.0172*R361-1.39)</f>
        <v>-0.40735893603074302</v>
      </c>
      <c r="AE361">
        <f>1+0.033*COS(0.0172*R361)</f>
        <v>1.0328629014905595</v>
      </c>
      <c r="AF361">
        <f>47.70748439*PI()/180</f>
        <v>0.83265268044929852</v>
      </c>
      <c r="AG361">
        <f>ACOS(-TAN(AF361)*TAN(AD361))</f>
        <v>1.0765922879120744</v>
      </c>
      <c r="AL361" s="6">
        <f>24*AG361/PI()</f>
        <v>8.2245592471593412</v>
      </c>
      <c r="AS361" s="6">
        <f>IF(O361=2015,$AQ$2,IF(O361=2016,$AQ$14,IF(O361=2017,$AQ$26,IF(O361=2018,$AQ$38,IF(O361=2019,$AQ$50,$AQ$62)))))</f>
        <v>48.779643626707525</v>
      </c>
      <c r="AT361" s="6">
        <f>IF(O361=2015,$AR$2,IF(O361=2016,$AR$14,IF(O361=2017,$AR$26,IF(O361=2018,$AR$38,IF(O361=2019,$AR$50,$AR$62)))))</f>
        <v>1.2614118463797839</v>
      </c>
      <c r="AU361" s="6">
        <f>IF(T361*0.1&lt;0,0,IF(T361*0.1&lt;=26,(16*AL361/360)*(T361/AS361)^AT361,(AL361/360)*(-415.85+30.5332*0.1*T361-0.43*0.01*T361*T361)))</f>
        <v>0.33945979387318304</v>
      </c>
    </row>
    <row r="362" spans="1:47">
      <c r="A362">
        <v>2015</v>
      </c>
      <c r="B362">
        <v>4</v>
      </c>
      <c r="C362">
        <v>19</v>
      </c>
      <c r="D362" t="s">
        <v>51</v>
      </c>
      <c r="E362">
        <v>56</v>
      </c>
      <c r="O362">
        <v>2015</v>
      </c>
      <c r="P362">
        <v>12</v>
      </c>
      <c r="Q362">
        <v>27</v>
      </c>
      <c r="R362">
        <f>R361+1</f>
        <v>361</v>
      </c>
      <c r="S362" t="s">
        <v>51</v>
      </c>
      <c r="T362">
        <v>60</v>
      </c>
      <c r="U362" t="s">
        <v>50</v>
      </c>
      <c r="V362">
        <v>100</v>
      </c>
      <c r="W362" t="s">
        <v>52</v>
      </c>
      <c r="X362">
        <v>-109</v>
      </c>
      <c r="Y362">
        <f>0.0135*AB362*(AC362/AA362)*((0.1*(V362-X362))^0.5)*(17.8+0.5*0.1*(X362+V362))</f>
        <v>0.64700064455293538</v>
      </c>
      <c r="Z362">
        <f>IF(Y362&lt;0,0,Y362)</f>
        <v>0.64700064455293538</v>
      </c>
      <c r="AA362">
        <f>2.501-0.002361*(V362+X362)*0.1</f>
        <v>2.5031249</v>
      </c>
      <c r="AB362">
        <v>0.17</v>
      </c>
      <c r="AC362">
        <f>37.6*AE362*(AG362*SIN(AF362)*SIN(AD362)+COS(AF362)*COS(AD362)*SIN(AG362))</f>
        <v>8.8967609531826444</v>
      </c>
      <c r="AD362">
        <f>0.409*SIN(0.0172*R362-1.39)</f>
        <v>-0.40666915977723744</v>
      </c>
      <c r="AE362">
        <f>1+0.033*COS(0.0172*R362)</f>
        <v>1.0329097230675943</v>
      </c>
      <c r="AF362">
        <f>47.70748439*PI()/180</f>
        <v>0.83265268044929852</v>
      </c>
      <c r="AG362">
        <f>ACOS(-TAN(AF362)*TAN(AD362))</f>
        <v>1.0776133813096764</v>
      </c>
      <c r="AL362" s="6">
        <f>24*AG362/PI()</f>
        <v>8.2323598261155091</v>
      </c>
      <c r="AS362" s="6">
        <f>IF(O362=2015,$AQ$2,IF(O362=2016,$AQ$14,IF(O362=2017,$AQ$26,IF(O362=2018,$AQ$38,IF(O362=2019,$AQ$50,$AQ$62)))))</f>
        <v>48.779643626707525</v>
      </c>
      <c r="AT362" s="6">
        <f>IF(O362=2015,$AR$2,IF(O362=2016,$AR$14,IF(O362=2017,$AR$26,IF(O362=2018,$AR$38,IF(O362=2019,$AR$50,$AR$62)))))</f>
        <v>1.2614118463797839</v>
      </c>
      <c r="AU362" s="6">
        <f>IF(T362*0.1&lt;0,0,IF(T362*0.1&lt;=26,(16*AL362/360)*(T362/AS362)^AT362,(AL362/360)*(-415.85+30.5332*0.1*T362-0.43*0.01*T362*T362)))</f>
        <v>0.47507117426971057</v>
      </c>
    </row>
    <row r="363" spans="1:47">
      <c r="A363">
        <v>2015</v>
      </c>
      <c r="B363">
        <v>4</v>
      </c>
      <c r="C363">
        <v>20</v>
      </c>
      <c r="D363" t="s">
        <v>51</v>
      </c>
      <c r="E363">
        <v>43</v>
      </c>
      <c r="O363">
        <v>2015</v>
      </c>
      <c r="P363">
        <v>12</v>
      </c>
      <c r="Q363">
        <v>28</v>
      </c>
      <c r="R363">
        <f>R362+1</f>
        <v>362</v>
      </c>
      <c r="S363" t="s">
        <v>51</v>
      </c>
      <c r="T363">
        <v>28</v>
      </c>
      <c r="U363" t="s">
        <v>50</v>
      </c>
      <c r="V363">
        <v>88</v>
      </c>
      <c r="W363" t="s">
        <v>52</v>
      </c>
      <c r="X363">
        <v>-109</v>
      </c>
      <c r="Y363">
        <f>0.0135*AB363*(AC363/AA363)*((0.1*(V363-X363))^0.5)*(17.8+0.5*0.1*(X363+V363))</f>
        <v>0.60783659300788728</v>
      </c>
      <c r="Z363">
        <f>IF(Y363&lt;0,0,Y363)</f>
        <v>0.60783659300788728</v>
      </c>
      <c r="AA363">
        <f>2.501-0.002361*(V363+X363)*0.1</f>
        <v>2.5059581</v>
      </c>
      <c r="AB363">
        <v>0.17</v>
      </c>
      <c r="AC363">
        <f>37.6*AE363*(AG363*SIN(AF363)*SIN(AD363)+COS(AF363)*COS(AD363)*SIN(AG363))</f>
        <v>8.9275035769188165</v>
      </c>
      <c r="AD363">
        <f>0.409*SIN(0.0172*R363-1.39)</f>
        <v>-0.4058590774854921</v>
      </c>
      <c r="AE363">
        <f>1+0.033*COS(0.0172*R363)</f>
        <v>1.0329468088721798</v>
      </c>
      <c r="AF363">
        <f>47.70748439*PI()/180</f>
        <v>0.83265268044929852</v>
      </c>
      <c r="AG363">
        <f>ACOS(-TAN(AF363)*TAN(AD363))</f>
        <v>1.0788110782473566</v>
      </c>
      <c r="AL363" s="6">
        <f>24*AG363/PI()</f>
        <v>8.2415095567374852</v>
      </c>
      <c r="AS363" s="6">
        <f>IF(O363=2015,$AQ$2,IF(O363=2016,$AQ$14,IF(O363=2017,$AQ$26,IF(O363=2018,$AQ$38,IF(O363=2019,$AQ$50,$AQ$62)))))</f>
        <v>48.779643626707525</v>
      </c>
      <c r="AT363" s="6">
        <f>IF(O363=2015,$AR$2,IF(O363=2016,$AR$14,IF(O363=2017,$AR$26,IF(O363=2018,$AR$38,IF(O363=2019,$AR$50,$AR$62)))))</f>
        <v>1.2614118463797839</v>
      </c>
      <c r="AU363" s="6">
        <f>IF(T363*0.1&lt;0,0,IF(T363*0.1&lt;=26,(16*AL363/360)*(T363/AS363)^AT363,(AL363/360)*(-415.85+30.5332*0.1*T363-0.43*0.01*T363*T363)))</f>
        <v>0.18185378056184048</v>
      </c>
    </row>
    <row r="364" spans="1:47">
      <c r="A364">
        <v>2015</v>
      </c>
      <c r="B364">
        <v>4</v>
      </c>
      <c r="C364">
        <v>21</v>
      </c>
      <c r="D364" t="s">
        <v>51</v>
      </c>
      <c r="E364">
        <v>44</v>
      </c>
      <c r="O364">
        <v>2015</v>
      </c>
      <c r="P364">
        <v>12</v>
      </c>
      <c r="Q364">
        <v>29</v>
      </c>
      <c r="R364">
        <f>R363+1</f>
        <v>363</v>
      </c>
      <c r="S364" t="s">
        <v>51</v>
      </c>
      <c r="T364">
        <v>-50</v>
      </c>
      <c r="U364" t="s">
        <v>50</v>
      </c>
      <c r="V364">
        <v>-30</v>
      </c>
      <c r="W364" t="s">
        <v>52</v>
      </c>
      <c r="X364">
        <v>-109</v>
      </c>
      <c r="Y364">
        <f>0.0135*AB364*(AC364/AA364)*((0.1*(V364-X364))^0.5)*(17.8+0.5*0.1*(X364+V364))</f>
        <v>0.24756519899967061</v>
      </c>
      <c r="Z364">
        <f>IF(Y364&lt;0,0,Y364)</f>
        <v>0.24756519899967061</v>
      </c>
      <c r="AA364">
        <f>2.501-0.002361*(V364+X364)*0.1</f>
        <v>2.5338178999999998</v>
      </c>
      <c r="AB364">
        <v>0.17</v>
      </c>
      <c r="AC364">
        <f>37.6*AE364*(AG364*SIN(AF364)*SIN(AD364)+COS(AF364)*COS(AD364)*SIN(AG364))</f>
        <v>8.9627033175736219</v>
      </c>
      <c r="AD364">
        <f>0.409*SIN(0.0172*R364-1.39)</f>
        <v>-0.404928928804344</v>
      </c>
      <c r="AE364">
        <f>1+0.033*COS(0.0172*R364)</f>
        <v>1.0329741479331218</v>
      </c>
      <c r="AF364">
        <f>47.70748439*PI()/180</f>
        <v>0.83265268044929852</v>
      </c>
      <c r="AG364">
        <f>ACOS(-TAN(AF364)*TAN(AD364))</f>
        <v>1.0801843177387742</v>
      </c>
      <c r="AL364" s="6">
        <f>24*AG364/PI()</f>
        <v>8.2520003336866754</v>
      </c>
      <c r="AS364" s="6">
        <f>IF(O364=2015,$AQ$2,IF(O364=2016,$AQ$14,IF(O364=2017,$AQ$26,IF(O364=2018,$AQ$38,IF(O364=2019,$AQ$50,$AQ$62)))))</f>
        <v>48.779643626707525</v>
      </c>
      <c r="AT364" s="6">
        <f>IF(O364=2015,$AR$2,IF(O364=2016,$AR$14,IF(O364=2017,$AR$26,IF(O364=2018,$AR$38,IF(O364=2019,$AR$50,$AR$62)))))</f>
        <v>1.2614118463797839</v>
      </c>
      <c r="AU364" s="6">
        <f>IF(T364*0.1&lt;0,0,IF(T364*0.1&lt;=26,(16*AL364/360)*(T364/AS364)^AT364,(AL364/360)*(-415.85+30.5332*0.1*T364-0.43*0.01*T364*T364)))</f>
        <v>0</v>
      </c>
    </row>
    <row r="365" spans="1:47">
      <c r="A365">
        <v>2015</v>
      </c>
      <c r="B365">
        <v>4</v>
      </c>
      <c r="C365">
        <v>22</v>
      </c>
      <c r="D365" t="s">
        <v>51</v>
      </c>
      <c r="E365">
        <v>52</v>
      </c>
      <c r="O365">
        <v>2015</v>
      </c>
      <c r="P365">
        <v>12</v>
      </c>
      <c r="Q365">
        <v>30</v>
      </c>
      <c r="R365">
        <f>R364+1</f>
        <v>364</v>
      </c>
      <c r="S365" t="s">
        <v>51</v>
      </c>
      <c r="T365">
        <v>-91</v>
      </c>
      <c r="U365" t="s">
        <v>50</v>
      </c>
      <c r="V365">
        <v>-61</v>
      </c>
      <c r="W365" t="s">
        <v>52</v>
      </c>
      <c r="X365">
        <v>-109</v>
      </c>
      <c r="Y365">
        <f>0.0135*AB365*(AC365/AA365)*((0.1*(V365-X365))^0.5)*(17.8+0.5*0.1*(X365+V365))</f>
        <v>0.16565884332379299</v>
      </c>
      <c r="Z365">
        <f>IF(Y365&lt;0,0,Y365)</f>
        <v>0.16565884332379299</v>
      </c>
      <c r="AA365">
        <f>2.501-0.002361*(V365+X365)*0.1</f>
        <v>2.541137</v>
      </c>
      <c r="AB365">
        <v>0.17</v>
      </c>
      <c r="AC365">
        <f>37.6*AE365*(AG365*SIN(AF365)*SIN(AD365)+COS(AF365)*COS(AD365)*SIN(AG365))</f>
        <v>9.0023614743057987</v>
      </c>
      <c r="AD365">
        <f>0.409*SIN(0.0172*R365-1.39)</f>
        <v>-0.40387898890219498</v>
      </c>
      <c r="AE365">
        <f>1+0.033*COS(0.0172*R365)</f>
        <v>1.0329917321626321</v>
      </c>
      <c r="AF365">
        <f>47.70748439*PI()/180</f>
        <v>0.83265268044929852</v>
      </c>
      <c r="AG365">
        <f>ACOS(-TAN(AF365)*TAN(AD365))</f>
        <v>1.081731890427124</v>
      </c>
      <c r="AL365" s="6">
        <f>24*AG365/PI()</f>
        <v>8.2638229181576293</v>
      </c>
      <c r="AS365" s="6">
        <f>IF(O365=2015,$AQ$2,IF(O365=2016,$AQ$14,IF(O365=2017,$AQ$26,IF(O365=2018,$AQ$38,IF(O365=2019,$AQ$50,$AQ$62)))))</f>
        <v>48.779643626707525</v>
      </c>
      <c r="AT365" s="6">
        <f>IF(O365=2015,$AR$2,IF(O365=2016,$AR$14,IF(O365=2017,$AR$26,IF(O365=2018,$AR$38,IF(O365=2019,$AR$50,$AR$62)))))</f>
        <v>1.2614118463797839</v>
      </c>
      <c r="AU365" s="6">
        <f>IF(T365*0.1&lt;0,0,IF(T365*0.1&lt;=26,(16*AL365/360)*(T365/AS365)^AT365,(AL365/360)*(-415.85+30.5332*0.1*T365-0.43*0.01*T365*T365)))</f>
        <v>0</v>
      </c>
    </row>
    <row r="366" spans="1:47">
      <c r="A366">
        <v>2015</v>
      </c>
      <c r="B366">
        <v>4</v>
      </c>
      <c r="C366">
        <v>23</v>
      </c>
      <c r="D366" t="s">
        <v>51</v>
      </c>
      <c r="E366">
        <v>86</v>
      </c>
      <c r="O366">
        <v>2015</v>
      </c>
      <c r="P366">
        <v>12</v>
      </c>
      <c r="Q366">
        <v>31</v>
      </c>
      <c r="R366">
        <f>R365+1</f>
        <v>365</v>
      </c>
      <c r="S366" t="s">
        <v>51</v>
      </c>
      <c r="T366">
        <v>-76</v>
      </c>
      <c r="U366" t="s">
        <v>50</v>
      </c>
      <c r="V366">
        <v>-61</v>
      </c>
      <c r="W366" t="s">
        <v>52</v>
      </c>
      <c r="X366">
        <v>-93</v>
      </c>
      <c r="Y366">
        <f>0.0135*AB366*(AC366/AA366)*((0.1*(V366-X366))^0.5)*(17.8+0.5*0.1*(X366+V366))</f>
        <v>0.1478347929387723</v>
      </c>
      <c r="Z366">
        <f>IF(Y366&lt;0,0,Y366)</f>
        <v>0.1478347929387723</v>
      </c>
      <c r="AA366">
        <f>2.501-0.002361*(V366+X366)*0.1</f>
        <v>2.5373593999999997</v>
      </c>
      <c r="AB366">
        <v>0.17</v>
      </c>
      <c r="AC366">
        <f>37.6*AE366*(AG366*SIN(AF366)*SIN(AD366)+COS(AF366)*COS(AD366)*SIN(AG366))</f>
        <v>9.0464792426169893</v>
      </c>
      <c r="AD366">
        <f>0.409*SIN(0.0172*R366-1.39)</f>
        <v>-0.40270956838560806</v>
      </c>
      <c r="AE366">
        <f>1+0.033*COS(0.0172*R366)</f>
        <v>1.03299955635872</v>
      </c>
      <c r="AF366">
        <f>47.70748439*PI()/180</f>
        <v>0.83265268044929852</v>
      </c>
      <c r="AG366">
        <f>ACOS(-TAN(AF366)*TAN(AD366))</f>
        <v>1.0834524425052101</v>
      </c>
      <c r="AL366" s="6">
        <f>24*AG366/PI()</f>
        <v>8.2769669678252029</v>
      </c>
      <c r="AS366" s="6">
        <f>IF(O366=2015,$AQ$2,IF(O366=2016,$AQ$14,IF(O366=2017,$AQ$26,IF(O366=2018,$AQ$38,IF(O366=2019,$AQ$50,$AQ$62)))))</f>
        <v>48.779643626707525</v>
      </c>
      <c r="AT366" s="6">
        <f>IF(O366=2015,$AR$2,IF(O366=2016,$AR$14,IF(O366=2017,$AR$26,IF(O366=2018,$AR$38,IF(O366=2019,$AR$50,$AR$62)))))</f>
        <v>1.2614118463797839</v>
      </c>
      <c r="AU366" s="6">
        <f>IF(T366*0.1&lt;0,0,IF(T366*0.1&lt;=26,(16*AL366/360)*(T366/AS366)^AT366,(AL366/360)*(-415.85+30.5332*0.1*T366-0.43*0.01*T366*T366)))</f>
        <v>0</v>
      </c>
    </row>
    <row r="367" spans="1:47">
      <c r="A367">
        <v>2015</v>
      </c>
      <c r="B367">
        <v>4</v>
      </c>
      <c r="C367">
        <v>24</v>
      </c>
      <c r="D367" t="s">
        <v>51</v>
      </c>
      <c r="E367">
        <v>139</v>
      </c>
      <c r="O367">
        <v>2016</v>
      </c>
      <c r="P367">
        <v>1</v>
      </c>
      <c r="Q367">
        <v>1</v>
      </c>
      <c r="R367" s="6">
        <v>1</v>
      </c>
      <c r="S367" t="s">
        <v>51</v>
      </c>
      <c r="T367">
        <v>-128</v>
      </c>
      <c r="U367" t="s">
        <v>50</v>
      </c>
      <c r="V367">
        <v>-97</v>
      </c>
      <c r="W367" t="s">
        <v>52</v>
      </c>
      <c r="X367">
        <v>-190</v>
      </c>
      <c r="Y367">
        <f>0.0135*AB367*(AC367/AA367)*((0.1*(V367-X367))^0.5)*(17.8+0.5*0.1*(X367+V367))</f>
        <v>8.5637806793429042E-2</v>
      </c>
      <c r="Z367">
        <f>IF(Y367&lt;0,0,Y367)</f>
        <v>8.5637806793429042E-2</v>
      </c>
      <c r="AA367">
        <f>2.501-0.002361*(V367+X367)*0.1</f>
        <v>2.5687606999999999</v>
      </c>
      <c r="AB367">
        <v>0.17</v>
      </c>
      <c r="AC367">
        <f>37.6*AE367*(AG367*SIN(AF367)*SIN(AD367)+COS(AF367)*COS(AD367)*SIN(AG367))</f>
        <v>9.1105778891792077</v>
      </c>
      <c r="AD367">
        <f>0.409*SIN(0.0172*R367-1.39)</f>
        <v>-0.40100923556809398</v>
      </c>
      <c r="AE367">
        <f>1+0.033*COS(0.0172*R367)</f>
        <v>1.0329951187603406</v>
      </c>
      <c r="AF367">
        <f>47.70748439*PI()/180</f>
        <v>0.83265268044929852</v>
      </c>
      <c r="AG367">
        <f>ACOS(-TAN(AF367)*TAN(AD367))</f>
        <v>1.0859482751376095</v>
      </c>
      <c r="AL367" s="6">
        <f>24*AG367/PI()</f>
        <v>8.2960337246528706</v>
      </c>
      <c r="AS367" s="6">
        <f>IF(O367=2015,$AQ$2,IF(O367=2016,$AQ$14,IF(O367=2017,$AQ$26,IF(O367=2018,$AQ$38,IF(O367=2019,$AQ$50,$AQ$62)))))</f>
        <v>47.160647582888814</v>
      </c>
      <c r="AT367" s="6">
        <f>IF(O367=2015,$AR$2,IF(O367=2016,$AR$14,IF(O367=2017,$AR$26,IF(O367=2018,$AR$38,IF(O367=2019,$AR$50,$AR$62)))))</f>
        <v>1.2368302344488131</v>
      </c>
      <c r="AU367" s="6">
        <f>IF(T367*0.1&lt;0,0,IF(T367*0.1&lt;=26,(16*AL367/360)*(T367/AS367)^AT367,(AL367/360)*(-415.85+30.5332*0.1*T367-0.43*0.01*T367*T367)))</f>
        <v>0</v>
      </c>
    </row>
    <row r="368" spans="1:47">
      <c r="A368">
        <v>2015</v>
      </c>
      <c r="B368">
        <v>4</v>
      </c>
      <c r="C368">
        <v>25</v>
      </c>
      <c r="D368" t="s">
        <v>51</v>
      </c>
      <c r="E368">
        <v>136</v>
      </c>
      <c r="O368">
        <v>2016</v>
      </c>
      <c r="P368">
        <v>1</v>
      </c>
      <c r="Q368">
        <v>2</v>
      </c>
      <c r="R368">
        <f>R367+1</f>
        <v>2</v>
      </c>
      <c r="S368" t="s">
        <v>51</v>
      </c>
      <c r="T368">
        <v>-162</v>
      </c>
      <c r="U368" t="s">
        <v>50</v>
      </c>
      <c r="V368">
        <v>-127</v>
      </c>
      <c r="W368" t="s">
        <v>52</v>
      </c>
      <c r="X368">
        <v>-190</v>
      </c>
      <c r="Y368">
        <f>0.0135*AB368*(AC368/AA368)*((0.1*(V368-X368))^0.5)*(17.8+0.5*0.1*(X368+V368))</f>
        <v>3.9966745350813015E-2</v>
      </c>
      <c r="Z368">
        <f>IF(Y368&lt;0,0,Y368)</f>
        <v>3.9966745350813015E-2</v>
      </c>
      <c r="AA368">
        <f>2.501-0.002361*(V368+X368)*0.1</f>
        <v>2.5758437000000001</v>
      </c>
      <c r="AB368">
        <v>0.17</v>
      </c>
      <c r="AC368">
        <f>37.6*AE368*(AG368*SIN(AF368)*SIN(AD368)+COS(AF368)*COS(AD368)*SIN(AG368))</f>
        <v>9.1649629639850474</v>
      </c>
      <c r="AD368">
        <f>0.409*SIN(0.0172*R368-1.39)</f>
        <v>-0.39956620623083422</v>
      </c>
      <c r="AE368">
        <f>1+0.033*COS(0.0172*R368)</f>
        <v>1.0329804764853927</v>
      </c>
      <c r="AF368">
        <f>47.70748439*PI()/180</f>
        <v>0.83265268044929852</v>
      </c>
      <c r="AG368">
        <f>ACOS(-TAN(AF368)*TAN(AD368))</f>
        <v>1.0880610362732488</v>
      </c>
      <c r="AL368" s="6">
        <f>24*AG368/PI()</f>
        <v>8.3121740308117236</v>
      </c>
      <c r="AS368" s="6">
        <f>IF(O368=2015,$AQ$2,IF(O368=2016,$AQ$14,IF(O368=2017,$AQ$26,IF(O368=2018,$AQ$38,IF(O368=2019,$AQ$50,$AQ$62)))))</f>
        <v>47.160647582888814</v>
      </c>
      <c r="AT368" s="6">
        <f>IF(O368=2015,$AR$2,IF(O368=2016,$AR$14,IF(O368=2017,$AR$26,IF(O368=2018,$AR$38,IF(O368=2019,$AR$50,$AR$62)))))</f>
        <v>1.2368302344488131</v>
      </c>
      <c r="AU368" s="6">
        <f>IF(T368*0.1&lt;0,0,IF(T368*0.1&lt;=26,(16*AL368/360)*(T368/AS368)^AT368,(AL368/360)*(-415.85+30.5332*0.1*T368-0.43*0.01*T368*T368)))</f>
        <v>0</v>
      </c>
    </row>
    <row r="369" spans="1:47">
      <c r="A369">
        <v>2015</v>
      </c>
      <c r="B369">
        <v>4</v>
      </c>
      <c r="C369">
        <v>26</v>
      </c>
      <c r="D369" t="s">
        <v>51</v>
      </c>
      <c r="E369">
        <v>125</v>
      </c>
      <c r="O369">
        <v>2016</v>
      </c>
      <c r="P369">
        <v>1</v>
      </c>
      <c r="Q369">
        <v>3</v>
      </c>
      <c r="R369">
        <f>R368+1</f>
        <v>3</v>
      </c>
      <c r="S369" t="s">
        <v>51</v>
      </c>
      <c r="T369">
        <v>-181</v>
      </c>
      <c r="U369" t="s">
        <v>50</v>
      </c>
      <c r="V369">
        <v>-137</v>
      </c>
      <c r="W369" t="s">
        <v>52</v>
      </c>
      <c r="X369">
        <v>-232</v>
      </c>
      <c r="Y369">
        <f>0.0135*AB369*(AC369/AA369)*((0.1*(V369-X369))^0.5)*(17.8+0.5*0.1*(X369+V369))</f>
        <v>-1.6386403688372169E-2</v>
      </c>
      <c r="Z369">
        <f>IF(Y369&lt;0,0,Y369)</f>
        <v>0</v>
      </c>
      <c r="AA369">
        <f>2.501-0.002361*(V369+X369)*0.1</f>
        <v>2.5881208999999998</v>
      </c>
      <c r="AB369">
        <v>0.17</v>
      </c>
      <c r="AC369">
        <f>37.6*AE369*(AG369*SIN(AF369)*SIN(AD369)+COS(AF369)*COS(AD369)*SIN(AG369))</f>
        <v>9.2238102555978276</v>
      </c>
      <c r="AD369">
        <f>0.409*SIN(0.0172*R369-1.39)</f>
        <v>-0.39800497214130737</v>
      </c>
      <c r="AE369">
        <f>1+0.033*COS(0.0172*R369)</f>
        <v>1.0329560775068203</v>
      </c>
      <c r="AF369">
        <f>47.70748439*PI()/180</f>
        <v>0.83265268044929852</v>
      </c>
      <c r="AG369">
        <f>ACOS(-TAN(AF369)*TAN(AD369))</f>
        <v>1.0903413388254832</v>
      </c>
      <c r="AL369" s="6">
        <f>24*AG369/PI()</f>
        <v>8.3295942591125165</v>
      </c>
      <c r="AS369" s="6">
        <f>IF(O369=2015,$AQ$2,IF(O369=2016,$AQ$14,IF(O369=2017,$AQ$26,IF(O369=2018,$AQ$38,IF(O369=2019,$AQ$50,$AQ$62)))))</f>
        <v>47.160647582888814</v>
      </c>
      <c r="AT369" s="6">
        <f>IF(O369=2015,$AR$2,IF(O369=2016,$AR$14,IF(O369=2017,$AR$26,IF(O369=2018,$AR$38,IF(O369=2019,$AR$50,$AR$62)))))</f>
        <v>1.2368302344488131</v>
      </c>
      <c r="AU369" s="6">
        <f>IF(T369*0.1&lt;0,0,IF(T369*0.1&lt;=26,(16*AL369/360)*(T369/AS369)^AT369,(AL369/360)*(-415.85+30.5332*0.1*T369-0.43*0.01*T369*T369)))</f>
        <v>0</v>
      </c>
    </row>
    <row r="370" spans="1:47">
      <c r="A370">
        <v>2015</v>
      </c>
      <c r="B370">
        <v>4</v>
      </c>
      <c r="C370">
        <v>27</v>
      </c>
      <c r="D370" t="s">
        <v>51</v>
      </c>
      <c r="E370">
        <v>144</v>
      </c>
      <c r="O370">
        <v>2016</v>
      </c>
      <c r="P370">
        <v>1</v>
      </c>
      <c r="Q370">
        <v>4</v>
      </c>
      <c r="R370">
        <f>R369+1</f>
        <v>4</v>
      </c>
      <c r="S370" t="s">
        <v>51</v>
      </c>
      <c r="T370">
        <v>-187</v>
      </c>
      <c r="U370" t="s">
        <v>50</v>
      </c>
      <c r="V370">
        <v>-131</v>
      </c>
      <c r="W370" t="s">
        <v>52</v>
      </c>
      <c r="X370">
        <v>-232</v>
      </c>
      <c r="Y370">
        <f>0.0135*AB370*(AC370/AA370)*((0.1*(V370-X370))^0.5)*(17.8+0.5*0.1*(X370+V370))</f>
        <v>-9.1652790115496728E-3</v>
      </c>
      <c r="Z370">
        <f>IF(Y370&lt;0,0,Y370)</f>
        <v>0</v>
      </c>
      <c r="AA370">
        <f>2.501-0.002361*(V370+X370)*0.1</f>
        <v>2.5867043000000001</v>
      </c>
      <c r="AB370">
        <v>0.17</v>
      </c>
      <c r="AC370">
        <f>37.6*AE370*(AG370*SIN(AF370)*SIN(AD370)+COS(AF370)*COS(AD370)*SIN(AG370))</f>
        <v>9.2871199390913919</v>
      </c>
      <c r="AD370">
        <f>0.409*SIN(0.0172*R370-1.39)</f>
        <v>-0.39632599516361994</v>
      </c>
      <c r="AE370">
        <f>1+0.033*COS(0.0172*R370)</f>
        <v>1.0329219290426392</v>
      </c>
      <c r="AF370">
        <f>47.70748439*PI()/180</f>
        <v>0.83265268044929852</v>
      </c>
      <c r="AG370">
        <f>ACOS(-TAN(AF370)*TAN(AD370))</f>
        <v>1.0927872618526717</v>
      </c>
      <c r="AL370" s="6">
        <f>24*AG370/PI()</f>
        <v>8.3482797346420856</v>
      </c>
      <c r="AS370" s="6">
        <f>IF(O370=2015,$AQ$2,IF(O370=2016,$AQ$14,IF(O370=2017,$AQ$26,IF(O370=2018,$AQ$38,IF(O370=2019,$AQ$50,$AQ$62)))))</f>
        <v>47.160647582888814</v>
      </c>
      <c r="AT370" s="6">
        <f>IF(O370=2015,$AR$2,IF(O370=2016,$AR$14,IF(O370=2017,$AR$26,IF(O370=2018,$AR$38,IF(O370=2019,$AR$50,$AR$62)))))</f>
        <v>1.2368302344488131</v>
      </c>
      <c r="AU370" s="6">
        <f>IF(T370*0.1&lt;0,0,IF(T370*0.1&lt;=26,(16*AL370/360)*(T370/AS370)^AT370,(AL370/360)*(-415.85+30.5332*0.1*T370-0.43*0.01*T370*T370)))</f>
        <v>0</v>
      </c>
    </row>
    <row r="371" spans="1:47">
      <c r="A371">
        <v>2015</v>
      </c>
      <c r="B371">
        <v>4</v>
      </c>
      <c r="C371">
        <v>28</v>
      </c>
      <c r="D371" t="s">
        <v>51</v>
      </c>
      <c r="E371">
        <v>165</v>
      </c>
      <c r="O371">
        <v>2016</v>
      </c>
      <c r="P371">
        <v>1</v>
      </c>
      <c r="Q371">
        <v>5</v>
      </c>
      <c r="R371">
        <f>R370+1</f>
        <v>5</v>
      </c>
      <c r="S371" t="s">
        <v>51</v>
      </c>
      <c r="T371">
        <v>-110</v>
      </c>
      <c r="U371" t="s">
        <v>50</v>
      </c>
      <c r="V371">
        <v>-81</v>
      </c>
      <c r="W371" t="s">
        <v>52</v>
      </c>
      <c r="X371">
        <v>-186</v>
      </c>
      <c r="Y371">
        <f>0.0135*AB371*(AC371/AA371)*((0.1*(V371-X371))^0.5)*(17.8+0.5*0.1*(X371+V371))</f>
        <v>0.1207401033207457</v>
      </c>
      <c r="Z371">
        <f>IF(Y371&lt;0,0,Y371)</f>
        <v>0.1207401033207457</v>
      </c>
      <c r="AA371">
        <f>2.501-0.002361*(V371+X371)*0.1</f>
        <v>2.5640386999999998</v>
      </c>
      <c r="AB371">
        <v>0.17</v>
      </c>
      <c r="AC371">
        <f>37.6*AE371*(AG371*SIN(AF371)*SIN(AD371)+COS(AF371)*COS(AD371)*SIN(AG371))</f>
        <v>9.354891797392904</v>
      </c>
      <c r="AD371">
        <f>0.409*SIN(0.0172*R371-1.39)</f>
        <v>-0.39452977199407541</v>
      </c>
      <c r="AE371">
        <f>1+0.033*COS(0.0172*R371)</f>
        <v>1.0328780411950818</v>
      </c>
      <c r="AF371">
        <f>47.70748439*PI()/180</f>
        <v>0.83265268044929852</v>
      </c>
      <c r="AG371">
        <f>ACOS(-TAN(AF371)*TAN(AD371))</f>
        <v>1.0953967670611371</v>
      </c>
      <c r="AL371" s="6">
        <f>24*AG371/PI()</f>
        <v>8.3682148859837469</v>
      </c>
      <c r="AS371" s="6">
        <f>IF(O371=2015,$AQ$2,IF(O371=2016,$AQ$14,IF(O371=2017,$AQ$26,IF(O371=2018,$AQ$38,IF(O371=2019,$AQ$50,$AQ$62)))))</f>
        <v>47.160647582888814</v>
      </c>
      <c r="AT371" s="6">
        <f>IF(O371=2015,$AR$2,IF(O371=2016,$AR$14,IF(O371=2017,$AR$26,IF(O371=2018,$AR$38,IF(O371=2019,$AR$50,$AR$62)))))</f>
        <v>1.2368302344488131</v>
      </c>
      <c r="AU371" s="6">
        <f>IF(T371*0.1&lt;0,0,IF(T371*0.1&lt;=26,(16*AL371/360)*(T371/AS371)^AT371,(AL371/360)*(-415.85+30.5332*0.1*T371-0.43*0.01*T371*T371)))</f>
        <v>0</v>
      </c>
    </row>
    <row r="372" spans="1:47">
      <c r="A372">
        <v>2015</v>
      </c>
      <c r="B372">
        <v>4</v>
      </c>
      <c r="C372">
        <v>29</v>
      </c>
      <c r="D372" t="s">
        <v>51</v>
      </c>
      <c r="E372">
        <v>131</v>
      </c>
      <c r="O372">
        <v>2016</v>
      </c>
      <c r="P372">
        <v>1</v>
      </c>
      <c r="Q372">
        <v>6</v>
      </c>
      <c r="R372">
        <f>R371+1</f>
        <v>6</v>
      </c>
      <c r="S372" t="s">
        <v>51</v>
      </c>
      <c r="T372">
        <v>-71</v>
      </c>
      <c r="U372" t="s">
        <v>50</v>
      </c>
      <c r="V372">
        <v>-58</v>
      </c>
      <c r="W372" t="s">
        <v>52</v>
      </c>
      <c r="X372">
        <v>-95</v>
      </c>
      <c r="Y372">
        <f>0.0135*AB372*(AC372/AA372)*((0.1*(V372-X372))^0.5)*(17.8+0.5*0.1*(X372+V372))</f>
        <v>0.16648967031259557</v>
      </c>
      <c r="Z372">
        <f>IF(Y372&lt;0,0,Y372)</f>
        <v>0.16648967031259557</v>
      </c>
      <c r="AA372">
        <f>2.501-0.002361*(V372+X372)*0.1</f>
        <v>2.5371232999999997</v>
      </c>
      <c r="AB372">
        <v>0.17</v>
      </c>
      <c r="AC372">
        <f>37.6*AE372*(AG372*SIN(AF372)*SIN(AD372)+COS(AF372)*COS(AD372)*SIN(AG372))</f>
        <v>9.4271251559226243</v>
      </c>
      <c r="AD372">
        <f>0.409*SIN(0.0172*R372-1.39)</f>
        <v>-0.39261683401423592</v>
      </c>
      <c r="AE372">
        <f>1+0.033*COS(0.0172*R372)</f>
        <v>1.032824426947609</v>
      </c>
      <c r="AF372">
        <f>47.70748439*PI()/180</f>
        <v>0.83265268044929852</v>
      </c>
      <c r="AG372">
        <f>ACOS(-TAN(AF372)*TAN(AD372))</f>
        <v>1.0981677048555727</v>
      </c>
      <c r="AL372" s="6">
        <f>24*AG372/PI()</f>
        <v>8.3893832914390067</v>
      </c>
      <c r="AS372" s="6">
        <f>IF(O372=2015,$AQ$2,IF(O372=2016,$AQ$14,IF(O372=2017,$AQ$26,IF(O372=2018,$AQ$38,IF(O372=2019,$AQ$50,$AQ$62)))))</f>
        <v>47.160647582888814</v>
      </c>
      <c r="AT372" s="6">
        <f>IF(O372=2015,$AR$2,IF(O372=2016,$AR$14,IF(O372=2017,$AR$26,IF(O372=2018,$AR$38,IF(O372=2019,$AR$50,$AR$62)))))</f>
        <v>1.2368302344488131</v>
      </c>
      <c r="AU372" s="6">
        <f>IF(T372*0.1&lt;0,0,IF(T372*0.1&lt;=26,(16*AL372/360)*(T372/AS372)^AT372,(AL372/360)*(-415.85+30.5332*0.1*T372-0.43*0.01*T372*T372)))</f>
        <v>0</v>
      </c>
    </row>
    <row r="373" spans="1:47">
      <c r="A373">
        <v>2015</v>
      </c>
      <c r="B373">
        <v>4</v>
      </c>
      <c r="C373">
        <v>30</v>
      </c>
      <c r="D373" t="s">
        <v>51</v>
      </c>
      <c r="E373">
        <v>149</v>
      </c>
      <c r="O373">
        <v>2016</v>
      </c>
      <c r="P373">
        <v>1</v>
      </c>
      <c r="Q373">
        <v>7</v>
      </c>
      <c r="R373">
        <f>R372+1</f>
        <v>7</v>
      </c>
      <c r="S373" t="s">
        <v>51</v>
      </c>
      <c r="T373">
        <v>-31</v>
      </c>
      <c r="U373" t="s">
        <v>50</v>
      </c>
      <c r="V373">
        <v>13</v>
      </c>
      <c r="W373" t="s">
        <v>52</v>
      </c>
      <c r="X373">
        <v>-62</v>
      </c>
      <c r="Y373">
        <f>0.0135*AB373*(AC373/AA373)*((0.1*(V373-X373))^0.5)*(17.8+0.5*0.1*(X373+V373))</f>
        <v>0.36492353198844063</v>
      </c>
      <c r="Z373">
        <f>IF(Y373&lt;0,0,Y373)</f>
        <v>0.36492353198844063</v>
      </c>
      <c r="AA373">
        <f>2.501-0.002361*(V373+X373)*0.1</f>
        <v>2.5125688999999998</v>
      </c>
      <c r="AB373">
        <v>0.17</v>
      </c>
      <c r="AC373">
        <f>37.6*AE373*(AG373*SIN(AF373)*SIN(AD373)+COS(AF373)*COS(AD373)*SIN(AG373))</f>
        <v>9.5038188145258449</v>
      </c>
      <c r="AD373">
        <f>0.409*SIN(0.0172*R373-1.39)</f>
        <v>-0.39058774713372146</v>
      </c>
      <c r="AE373">
        <f>1+0.033*COS(0.0172*R373)</f>
        <v>1.0327611021610688</v>
      </c>
      <c r="AF373">
        <f>47.70748439*PI()/180</f>
        <v>0.83265268044929852</v>
      </c>
      <c r="AG373">
        <f>ACOS(-TAN(AF373)*TAN(AD373))</f>
        <v>1.1010978206013915</v>
      </c>
      <c r="AL373" s="6">
        <f>24*AG373/PI()</f>
        <v>8.4117677268683728</v>
      </c>
      <c r="AS373" s="6">
        <f>IF(O373=2015,$AQ$2,IF(O373=2016,$AQ$14,IF(O373=2017,$AQ$26,IF(O373=2018,$AQ$38,IF(O373=2019,$AQ$50,$AQ$62)))))</f>
        <v>47.160647582888814</v>
      </c>
      <c r="AT373" s="6">
        <f>IF(O373=2015,$AR$2,IF(O373=2016,$AR$14,IF(O373=2017,$AR$26,IF(O373=2018,$AR$38,IF(O373=2019,$AR$50,$AR$62)))))</f>
        <v>1.2368302344488131</v>
      </c>
      <c r="AU373" s="6">
        <f>IF(T373*0.1&lt;0,0,IF(T373*0.1&lt;=26,(16*AL373/360)*(T373/AS373)^AT373,(AL373/360)*(-415.85+30.5332*0.1*T373-0.43*0.01*T373*T373)))</f>
        <v>0</v>
      </c>
    </row>
    <row r="374" spans="1:47">
      <c r="A374">
        <v>2015</v>
      </c>
      <c r="B374">
        <v>5</v>
      </c>
      <c r="C374">
        <v>1</v>
      </c>
      <c r="D374" t="s">
        <v>50</v>
      </c>
      <c r="E374">
        <v>214</v>
      </c>
      <c r="O374">
        <v>2016</v>
      </c>
      <c r="P374">
        <v>1</v>
      </c>
      <c r="Q374">
        <v>8</v>
      </c>
      <c r="R374">
        <f>R373+1</f>
        <v>8</v>
      </c>
      <c r="S374" t="s">
        <v>51</v>
      </c>
      <c r="T374">
        <v>-8</v>
      </c>
      <c r="U374" t="s">
        <v>50</v>
      </c>
      <c r="V374">
        <v>13</v>
      </c>
      <c r="W374" t="s">
        <v>52</v>
      </c>
      <c r="X374">
        <v>-48</v>
      </c>
      <c r="Y374">
        <f>0.0135*AB374*(AC374/AA374)*((0.1*(V374-X374))^0.5)*(17.8+0.5*0.1*(X374+V374))</f>
        <v>0.34750989639142266</v>
      </c>
      <c r="Z374">
        <f>IF(Y374&lt;0,0,Y374)</f>
        <v>0.34750989639142266</v>
      </c>
      <c r="AA374">
        <f>2.501-0.002361*(V374+X374)*0.1</f>
        <v>2.5092634999999999</v>
      </c>
      <c r="AB374">
        <v>0.17</v>
      </c>
      <c r="AC374">
        <f>37.6*AE374*(AG374*SIN(AF374)*SIN(AD374)+COS(AF374)*COS(AD374)*SIN(AG374))</f>
        <v>9.5849709770353595</v>
      </c>
      <c r="AD374">
        <f>0.409*SIN(0.0172*R374-1.39)</f>
        <v>-0.3884431116227961</v>
      </c>
      <c r="AE374">
        <f>1+0.033*COS(0.0172*R374)</f>
        <v>1.0326880855690039</v>
      </c>
      <c r="AF374">
        <f>47.70748439*PI()/180</f>
        <v>0.83265268044929852</v>
      </c>
      <c r="AG374">
        <f>ACOS(-TAN(AF374)*TAN(AD374))</f>
        <v>1.1041847610625972</v>
      </c>
      <c r="AL374" s="6">
        <f>24*AG374/PI()</f>
        <v>8.4353502148730755</v>
      </c>
      <c r="AS374" s="6">
        <f>IF(O374=2015,$AQ$2,IF(O374=2016,$AQ$14,IF(O374=2017,$AQ$26,IF(O374=2018,$AQ$38,IF(O374=2019,$AQ$50,$AQ$62)))))</f>
        <v>47.160647582888814</v>
      </c>
      <c r="AT374" s="6">
        <f>IF(O374=2015,$AR$2,IF(O374=2016,$AR$14,IF(O374=2017,$AR$26,IF(O374=2018,$AR$38,IF(O374=2019,$AR$50,$AR$62)))))</f>
        <v>1.2368302344488131</v>
      </c>
      <c r="AU374" s="6">
        <f>IF(T374*0.1&lt;0,0,IF(T374*0.1&lt;=26,(16*AL374/360)*(T374/AS374)^AT374,(AL374/360)*(-415.85+30.5332*0.1*T374-0.43*0.01*T374*T374)))</f>
        <v>0</v>
      </c>
    </row>
    <row r="375" spans="1:47">
      <c r="A375">
        <v>2015</v>
      </c>
      <c r="B375">
        <v>5</v>
      </c>
      <c r="C375">
        <v>2</v>
      </c>
      <c r="D375" t="s">
        <v>50</v>
      </c>
      <c r="E375">
        <v>149</v>
      </c>
      <c r="O375">
        <v>2016</v>
      </c>
      <c r="P375">
        <v>1</v>
      </c>
      <c r="Q375">
        <v>9</v>
      </c>
      <c r="R375">
        <f>R374+1</f>
        <v>9</v>
      </c>
      <c r="S375" t="s">
        <v>51</v>
      </c>
      <c r="T375">
        <v>-15</v>
      </c>
      <c r="U375" t="s">
        <v>50</v>
      </c>
      <c r="V375">
        <v>1</v>
      </c>
      <c r="W375" t="s">
        <v>52</v>
      </c>
      <c r="X375">
        <v>-48</v>
      </c>
      <c r="Y375">
        <f>0.0135*AB375*(AC375/AA375)*((0.1*(V375-X375))^0.5)*(17.8+0.5*0.1*(X375+V375))</f>
        <v>0.30215191128207397</v>
      </c>
      <c r="Z375">
        <f>IF(Y375&lt;0,0,Y375)</f>
        <v>0.30215191128207397</v>
      </c>
      <c r="AA375">
        <f>2.501-0.002361*(V375+X375)*0.1</f>
        <v>2.5120966999999998</v>
      </c>
      <c r="AB375">
        <v>0.17</v>
      </c>
      <c r="AC375">
        <f>37.6*AE375*(AG375*SIN(AF375)*SIN(AD375)+COS(AF375)*COS(AD375)*SIN(AG375))</f>
        <v>9.6705791788102271</v>
      </c>
      <c r="AD375">
        <f>0.409*SIN(0.0172*R375-1.39)</f>
        <v>-0.3861835619347877</v>
      </c>
      <c r="AE375">
        <f>1+0.033*COS(0.0172*R375)</f>
        <v>1.0326053987721109</v>
      </c>
      <c r="AF375">
        <f>47.70748439*PI()/180</f>
        <v>0.83265268044929852</v>
      </c>
      <c r="AG375">
        <f>ACOS(-TAN(AF375)*TAN(AD375))</f>
        <v>1.1074260809788961</v>
      </c>
      <c r="AL375" s="6">
        <f>24*AG375/PI()</f>
        <v>8.4601120750404917</v>
      </c>
      <c r="AS375" s="6">
        <f>IF(O375=2015,$AQ$2,IF(O375=2016,$AQ$14,IF(O375=2017,$AQ$26,IF(O375=2018,$AQ$38,IF(O375=2019,$AQ$50,$AQ$62)))))</f>
        <v>47.160647582888814</v>
      </c>
      <c r="AT375" s="6">
        <f>IF(O375=2015,$AR$2,IF(O375=2016,$AR$14,IF(O375=2017,$AR$26,IF(O375=2018,$AR$38,IF(O375=2019,$AR$50,$AR$62)))))</f>
        <v>1.2368302344488131</v>
      </c>
      <c r="AU375" s="6">
        <f>IF(T375*0.1&lt;0,0,IF(T375*0.1&lt;=26,(16*AL375/360)*(T375/AS375)^AT375,(AL375/360)*(-415.85+30.5332*0.1*T375-0.43*0.01*T375*T375)))</f>
        <v>0</v>
      </c>
    </row>
    <row r="376" spans="1:47">
      <c r="A376">
        <v>2015</v>
      </c>
      <c r="B376">
        <v>5</v>
      </c>
      <c r="C376">
        <v>3</v>
      </c>
      <c r="D376" t="s">
        <v>50</v>
      </c>
      <c r="E376">
        <v>126</v>
      </c>
      <c r="O376">
        <v>2016</v>
      </c>
      <c r="P376">
        <v>1</v>
      </c>
      <c r="Q376">
        <v>10</v>
      </c>
      <c r="R376">
        <f>R375+1</f>
        <v>10</v>
      </c>
      <c r="S376" t="s">
        <v>51</v>
      </c>
      <c r="T376">
        <v>-15</v>
      </c>
      <c r="U376" t="s">
        <v>50</v>
      </c>
      <c r="V376">
        <v>9</v>
      </c>
      <c r="W376" t="s">
        <v>52</v>
      </c>
      <c r="X376">
        <v>-61</v>
      </c>
      <c r="Y376">
        <f>0.0135*AB376*(AC376/AA376)*((0.1*(V376-X376))^0.5)*(17.8+0.5*0.1*(X376+V376))</f>
        <v>0.35843731128664624</v>
      </c>
      <c r="Z376">
        <f>IF(Y376&lt;0,0,Y376)</f>
        <v>0.35843731128664624</v>
      </c>
      <c r="AA376">
        <f>2.501-0.002361*(V376+X376)*0.1</f>
        <v>2.5132772000000001</v>
      </c>
      <c r="AB376">
        <v>0.17</v>
      </c>
      <c r="AC376">
        <f>37.6*AE376*(AG376*SIN(AF376)*SIN(AD376)+COS(AF376)*COS(AD376)*SIN(AG376))</f>
        <v>9.7606402126013396</v>
      </c>
      <c r="AD376">
        <f>0.409*SIN(0.0172*R376-1.39)</f>
        <v>-0.3838097665183961</v>
      </c>
      <c r="AE376">
        <f>1+0.033*COS(0.0172*R376)</f>
        <v>1.0325130662318482</v>
      </c>
      <c r="AF376">
        <f>47.70748439*PI()/180</f>
        <v>0.83265268044929852</v>
      </c>
      <c r="AG376">
        <f>ACOS(-TAN(AF376)*TAN(AD376))</f>
        <v>1.1108192497462106</v>
      </c>
      <c r="AL376" s="6">
        <f>24*AG376/PI()</f>
        <v>8.4860339749795219</v>
      </c>
      <c r="AS376" s="6">
        <f>IF(O376=2015,$AQ$2,IF(O376=2016,$AQ$14,IF(O376=2017,$AQ$26,IF(O376=2018,$AQ$38,IF(O376=2019,$AQ$50,$AQ$62)))))</f>
        <v>47.160647582888814</v>
      </c>
      <c r="AT376" s="6">
        <f>IF(O376=2015,$AR$2,IF(O376=2016,$AR$14,IF(O376=2017,$AR$26,IF(O376=2018,$AR$38,IF(O376=2019,$AR$50,$AR$62)))))</f>
        <v>1.2368302344488131</v>
      </c>
      <c r="AU376" s="6">
        <f>IF(T376*0.1&lt;0,0,IF(T376*0.1&lt;=26,(16*AL376/360)*(T376/AS376)^AT376,(AL376/360)*(-415.85+30.5332*0.1*T376-0.43*0.01*T376*T376)))</f>
        <v>0</v>
      </c>
    </row>
    <row r="377" spans="1:47">
      <c r="A377">
        <v>2015</v>
      </c>
      <c r="B377">
        <v>5</v>
      </c>
      <c r="C377">
        <v>4</v>
      </c>
      <c r="D377" t="s">
        <v>50</v>
      </c>
      <c r="E377">
        <v>187</v>
      </c>
      <c r="O377">
        <v>2016</v>
      </c>
      <c r="P377">
        <v>1</v>
      </c>
      <c r="Q377">
        <v>11</v>
      </c>
      <c r="R377">
        <f>R376+1</f>
        <v>11</v>
      </c>
      <c r="S377" t="s">
        <v>51</v>
      </c>
      <c r="T377">
        <v>1</v>
      </c>
      <c r="U377" t="s">
        <v>50</v>
      </c>
      <c r="V377">
        <v>7</v>
      </c>
      <c r="W377" t="s">
        <v>52</v>
      </c>
      <c r="X377">
        <v>-8</v>
      </c>
      <c r="Y377">
        <f>0.0135*AB377*(AC377/AA377)*((0.1*(V377-X377))^0.5)*(17.8+0.5*0.1*(X377+V377))</f>
        <v>0.19657814375244964</v>
      </c>
      <c r="Z377">
        <f>IF(Y377&lt;0,0,Y377)</f>
        <v>0.19657814375244964</v>
      </c>
      <c r="AA377">
        <f>2.501-0.002361*(V377+X377)*0.1</f>
        <v>2.5012360999999999</v>
      </c>
      <c r="AB377">
        <v>0.17</v>
      </c>
      <c r="AC377">
        <f>37.6*AE377*(AG377*SIN(AF377)*SIN(AD377)+COS(AF377)*COS(AD377)*SIN(AG377))</f>
        <v>9.8551500530975655</v>
      </c>
      <c r="AD377">
        <f>0.409*SIN(0.0172*R377-1.39)</f>
        <v>-0.38132242761994445</v>
      </c>
      <c r="AE377">
        <f>1+0.033*COS(0.0172*R377)</f>
        <v>1.0324111152632014</v>
      </c>
      <c r="AF377">
        <f>47.70748439*PI()/180</f>
        <v>0.83265268044929852</v>
      </c>
      <c r="AG377">
        <f>ACOS(-TAN(AF377)*TAN(AD377))</f>
        <v>1.1143616581655116</v>
      </c>
      <c r="AL377" s="6">
        <f>24*AG377/PI()</f>
        <v>8.5130959818778624</v>
      </c>
      <c r="AS377" s="6">
        <f>IF(O377=2015,$AQ$2,IF(O377=2016,$AQ$14,IF(O377=2017,$AQ$26,IF(O377=2018,$AQ$38,IF(O377=2019,$AQ$50,$AQ$62)))))</f>
        <v>47.160647582888814</v>
      </c>
      <c r="AT377" s="6">
        <f>IF(O377=2015,$AR$2,IF(O377=2016,$AR$14,IF(O377=2017,$AR$26,IF(O377=2018,$AR$38,IF(O377=2019,$AR$50,$AR$62)))))</f>
        <v>1.2368302344488131</v>
      </c>
      <c r="AU377" s="6">
        <f>IF(T377*0.1&lt;0,0,IF(T377*0.1&lt;=26,(16*AL377/360)*(T377/AS377)^AT377,(AL377/360)*(-415.85+30.5332*0.1*T377-0.43*0.01*T377*T377)))</f>
        <v>3.2208534517497679E-3</v>
      </c>
    </row>
    <row r="378" spans="1:47">
      <c r="A378">
        <v>2015</v>
      </c>
      <c r="B378">
        <v>5</v>
      </c>
      <c r="C378">
        <v>5</v>
      </c>
      <c r="D378" t="s">
        <v>50</v>
      </c>
      <c r="E378">
        <v>201</v>
      </c>
      <c r="O378">
        <v>2016</v>
      </c>
      <c r="P378">
        <v>1</v>
      </c>
      <c r="Q378">
        <v>12</v>
      </c>
      <c r="R378">
        <f>R377+1</f>
        <v>12</v>
      </c>
      <c r="S378" t="s">
        <v>51</v>
      </c>
      <c r="T378">
        <v>18</v>
      </c>
      <c r="U378" t="s">
        <v>50</v>
      </c>
      <c r="V378">
        <v>62</v>
      </c>
      <c r="W378" t="s">
        <v>52</v>
      </c>
      <c r="X378">
        <v>-7</v>
      </c>
      <c r="Y378">
        <f>0.0135*AB378*(AC378/AA378)*((0.1*(V378-X378))^0.5)*(17.8+0.5*0.1*(X378+V378))</f>
        <v>0.49564224875657598</v>
      </c>
      <c r="Z378">
        <f>IF(Y378&lt;0,0,Y378)</f>
        <v>0.49564224875657598</v>
      </c>
      <c r="AA378">
        <f>2.501-0.002361*(V378+X378)*0.1</f>
        <v>2.4880144999999998</v>
      </c>
      <c r="AB378">
        <v>0.17</v>
      </c>
      <c r="AC378">
        <f>37.6*AE378*(AG378*SIN(AF378)*SIN(AD378)+COS(AF378)*COS(AD378)*SIN(AG378))</f>
        <v>9.9541037805066672</v>
      </c>
      <c r="AD378">
        <f>0.409*SIN(0.0172*R378-1.39)</f>
        <v>-0.37872228107563138</v>
      </c>
      <c r="AE378">
        <f>1+0.033*COS(0.0172*R378)</f>
        <v>1.0322995760266012</v>
      </c>
      <c r="AF378">
        <f>47.70748439*PI()/180</f>
        <v>0.83265268044929852</v>
      </c>
      <c r="AG378">
        <f>ACOS(-TAN(AF378)*TAN(AD378))</f>
        <v>1.1180506252258944</v>
      </c>
      <c r="AL378" s="6">
        <f>24*AG378/PI()</f>
        <v>8.5412776143208902</v>
      </c>
      <c r="AS378" s="6">
        <f>IF(O378=2015,$AQ$2,IF(O378=2016,$AQ$14,IF(O378=2017,$AQ$26,IF(O378=2018,$AQ$38,IF(O378=2019,$AQ$50,$AQ$62)))))</f>
        <v>47.160647582888814</v>
      </c>
      <c r="AT378" s="6">
        <f>IF(O378=2015,$AR$2,IF(O378=2016,$AR$14,IF(O378=2017,$AR$26,IF(O378=2018,$AR$38,IF(O378=2019,$AR$50,$AR$62)))))</f>
        <v>1.2368302344488131</v>
      </c>
      <c r="AU378" s="6">
        <f>IF(T378*0.1&lt;0,0,IF(T378*0.1&lt;=26,(16*AL378/360)*(T378/AS378)^AT378,(AL378/360)*(-415.85+30.5332*0.1*T378-0.43*0.01*T378*T378)))</f>
        <v>0.11533609937345952</v>
      </c>
    </row>
    <row r="379" spans="1:47">
      <c r="A379">
        <v>2015</v>
      </c>
      <c r="B379">
        <v>5</v>
      </c>
      <c r="C379">
        <v>6</v>
      </c>
      <c r="D379" t="s">
        <v>50</v>
      </c>
      <c r="E379">
        <v>198</v>
      </c>
      <c r="O379">
        <v>2016</v>
      </c>
      <c r="P379">
        <v>1</v>
      </c>
      <c r="Q379">
        <v>13</v>
      </c>
      <c r="R379">
        <f>R378+1</f>
        <v>13</v>
      </c>
      <c r="S379" t="s">
        <v>51</v>
      </c>
      <c r="T379">
        <v>21</v>
      </c>
      <c r="U379" t="s">
        <v>50</v>
      </c>
      <c r="V379">
        <v>44</v>
      </c>
      <c r="W379" t="s">
        <v>52</v>
      </c>
      <c r="X379">
        <v>5</v>
      </c>
      <c r="Y379">
        <f>0.0135*AB379*(AC379/AA379)*((0.1*(V379-X379))^0.5)*(17.8+0.5*0.1*(X379+V379))</f>
        <v>0.37079148921020683</v>
      </c>
      <c r="Z379">
        <f>IF(Y379&lt;0,0,Y379)</f>
        <v>0.37079148921020683</v>
      </c>
      <c r="AA379">
        <f>2.501-0.002361*(V379+X379)*0.1</f>
        <v>2.4894311</v>
      </c>
      <c r="AB379">
        <v>0.17</v>
      </c>
      <c r="AC379">
        <f>37.6*AE379*(AG379*SIN(AF379)*SIN(AD379)+COS(AF379)*COS(AD379)*SIN(AG379))</f>
        <v>10.05749550352396</v>
      </c>
      <c r="AD379">
        <f>0.409*SIN(0.0172*R379-1.39)</f>
        <v>-0.37601009609384667</v>
      </c>
      <c r="AE379">
        <f>1+0.033*COS(0.0172*R379)</f>
        <v>1.0321784815190023</v>
      </c>
      <c r="AF379">
        <f>47.70748439*PI()/180</f>
        <v>0.83265268044929852</v>
      </c>
      <c r="AG379">
        <f>ACOS(-TAN(AF379)*TAN(AD379))</f>
        <v>1.1218834048890924</v>
      </c>
      <c r="AL379" s="6">
        <f>24*AG379/PI()</f>
        <v>8.5705578941215332</v>
      </c>
      <c r="AS379" s="6">
        <f>IF(O379=2015,$AQ$2,IF(O379=2016,$AQ$14,IF(O379=2017,$AQ$26,IF(O379=2018,$AQ$38,IF(O379=2019,$AQ$50,$AQ$62)))))</f>
        <v>47.160647582888814</v>
      </c>
      <c r="AT379" s="6">
        <f>IF(O379=2015,$AR$2,IF(O379=2016,$AR$14,IF(O379=2017,$AR$26,IF(O379=2018,$AR$38,IF(O379=2019,$AR$50,$AR$62)))))</f>
        <v>1.2368302344488131</v>
      </c>
      <c r="AU379" s="6">
        <f>IF(T379*0.1&lt;0,0,IF(T379*0.1&lt;=26,(16*AL379/360)*(T379/AS379)^AT379,(AL379/360)*(-415.85+30.5332*0.1*T379-0.43*0.01*T379*T379)))</f>
        <v>0.14004039537833635</v>
      </c>
    </row>
    <row r="380" spans="1:47">
      <c r="A380">
        <v>2015</v>
      </c>
      <c r="B380">
        <v>5</v>
      </c>
      <c r="C380">
        <v>7</v>
      </c>
      <c r="D380" t="s">
        <v>50</v>
      </c>
      <c r="E380">
        <v>191</v>
      </c>
      <c r="O380">
        <v>2016</v>
      </c>
      <c r="P380">
        <v>1</v>
      </c>
      <c r="Q380">
        <v>14</v>
      </c>
      <c r="R380">
        <f>R379+1</f>
        <v>14</v>
      </c>
      <c r="S380" t="s">
        <v>51</v>
      </c>
      <c r="T380">
        <v>3</v>
      </c>
      <c r="U380" t="s">
        <v>50</v>
      </c>
      <c r="V380">
        <v>37</v>
      </c>
      <c r="W380" t="s">
        <v>52</v>
      </c>
      <c r="X380">
        <v>-15</v>
      </c>
      <c r="Y380">
        <f>0.0135*AB380*(AC380/AA380)*((0.1*(V380-X380))^0.5)*(17.8+0.5*0.1*(X380+V380))</f>
        <v>0.40286204914519497</v>
      </c>
      <c r="Z380">
        <f>IF(Y380&lt;0,0,Y380)</f>
        <v>0.40286204914519497</v>
      </c>
      <c r="AA380">
        <f>2.501-0.002361*(V380+X380)*0.1</f>
        <v>2.4958057999999999</v>
      </c>
      <c r="AB380">
        <v>0.17</v>
      </c>
      <c r="AC380">
        <f>37.6*AE380*(AG380*SIN(AF380)*SIN(AD380)+COS(AF380)*COS(AD380)*SIN(AG380))</f>
        <v>10.165318282038498</v>
      </c>
      <c r="AD380">
        <f>0.409*SIN(0.0172*R380-1.39)</f>
        <v>-0.37318667502761443</v>
      </c>
      <c r="AE380">
        <f>1+0.033*COS(0.0172*R380)</f>
        <v>1.0320478675641203</v>
      </c>
      <c r="AF380">
        <f>47.70748439*PI()/180</f>
        <v>0.83265268044929852</v>
      </c>
      <c r="AG380">
        <f>ACOS(-TAN(AF380)*TAN(AD380))</f>
        <v>1.1258571928440955</v>
      </c>
      <c r="AL380" s="6">
        <f>24*AG380/PI()</f>
        <v>8.6009153979217476</v>
      </c>
      <c r="AS380" s="6">
        <f>IF(O380=2015,$AQ$2,IF(O380=2016,$AQ$14,IF(O380=2017,$AQ$26,IF(O380=2018,$AQ$38,IF(O380=2019,$AQ$50,$AQ$62)))))</f>
        <v>47.160647582888814</v>
      </c>
      <c r="AT380" s="6">
        <f>IF(O380=2015,$AR$2,IF(O380=2016,$AR$14,IF(O380=2017,$AR$26,IF(O380=2018,$AR$38,IF(O380=2019,$AR$50,$AR$62)))))</f>
        <v>1.2368302344488131</v>
      </c>
      <c r="AU380" s="6">
        <f>IF(T380*0.1&lt;0,0,IF(T380*0.1&lt;=26,(16*AL380/360)*(T380/AS380)^AT380,(AL380/360)*(-415.85+30.5332*0.1*T380-0.43*0.01*T380*T380)))</f>
        <v>1.2663276921203628E-2</v>
      </c>
    </row>
    <row r="381" spans="1:47">
      <c r="A381">
        <v>2015</v>
      </c>
      <c r="B381">
        <v>5</v>
      </c>
      <c r="C381">
        <v>8</v>
      </c>
      <c r="D381" t="s">
        <v>50</v>
      </c>
      <c r="E381">
        <v>194</v>
      </c>
      <c r="O381">
        <v>2016</v>
      </c>
      <c r="P381">
        <v>1</v>
      </c>
      <c r="Q381">
        <v>15</v>
      </c>
      <c r="R381">
        <f>R380+1</f>
        <v>15</v>
      </c>
      <c r="S381" t="s">
        <v>51</v>
      </c>
      <c r="T381">
        <v>-9</v>
      </c>
      <c r="U381" t="s">
        <v>50</v>
      </c>
      <c r="V381">
        <v>15</v>
      </c>
      <c r="W381" t="s">
        <v>52</v>
      </c>
      <c r="X381">
        <v>-27</v>
      </c>
      <c r="Y381">
        <f>0.0135*AB381*(AC381/AA381)*((0.1*(V381-X381))^0.5)*(17.8+0.5*0.1*(X381+V381))</f>
        <v>0.33206307114401556</v>
      </c>
      <c r="Z381">
        <f>IF(Y381&lt;0,0,Y381)</f>
        <v>0.33206307114401556</v>
      </c>
      <c r="AA381">
        <f>2.501-0.002361*(V381+X381)*0.1</f>
        <v>2.5038331999999999</v>
      </c>
      <c r="AB381">
        <v>0.17</v>
      </c>
      <c r="AC381">
        <f>37.6*AE381*(AG381*SIN(AF381)*SIN(AD381)+COS(AF381)*COS(AD381)*SIN(AG381))</f>
        <v>10.277564049921462</v>
      </c>
      <c r="AD381">
        <f>0.409*SIN(0.0172*R381-1.39)</f>
        <v>-0.37025285313723055</v>
      </c>
      <c r="AE381">
        <f>1+0.033*COS(0.0172*R381)</f>
        <v>1.0319077728018349</v>
      </c>
      <c r="AF381">
        <f>47.70748439*PI()/180</f>
        <v>0.83265268044929852</v>
      </c>
      <c r="AG381">
        <f>ACOS(-TAN(AF381)*TAN(AD381))</f>
        <v>1.1299691332022022</v>
      </c>
      <c r="AL381" s="6">
        <f>24*AG381/PI()</f>
        <v>8.6323283083389502</v>
      </c>
      <c r="AS381" s="6">
        <f>IF(O381=2015,$AQ$2,IF(O381=2016,$AQ$14,IF(O381=2017,$AQ$26,IF(O381=2018,$AQ$38,IF(O381=2019,$AQ$50,$AQ$62)))))</f>
        <v>47.160647582888814</v>
      </c>
      <c r="AT381" s="6">
        <f>IF(O381=2015,$AR$2,IF(O381=2016,$AR$14,IF(O381=2017,$AR$26,IF(O381=2018,$AR$38,IF(O381=2019,$AR$50,$AR$62)))))</f>
        <v>1.2368302344488131</v>
      </c>
      <c r="AU381" s="6">
        <f>IF(T381*0.1&lt;0,0,IF(T381*0.1&lt;=26,(16*AL381/360)*(T381/AS381)^AT381,(AL381/360)*(-415.85+30.5332*0.1*T381-0.43*0.01*T381*T381)))</f>
        <v>0</v>
      </c>
    </row>
    <row r="382" spans="1:47">
      <c r="A382">
        <v>2015</v>
      </c>
      <c r="B382">
        <v>5</v>
      </c>
      <c r="C382">
        <v>9</v>
      </c>
      <c r="D382" t="s">
        <v>50</v>
      </c>
      <c r="E382">
        <v>167</v>
      </c>
      <c r="O382">
        <v>2016</v>
      </c>
      <c r="P382">
        <v>1</v>
      </c>
      <c r="Q382">
        <v>16</v>
      </c>
      <c r="R382">
        <f>R381+1</f>
        <v>16</v>
      </c>
      <c r="S382" t="s">
        <v>51</v>
      </c>
      <c r="T382">
        <v>6</v>
      </c>
      <c r="U382" t="s">
        <v>50</v>
      </c>
      <c r="V382">
        <v>22</v>
      </c>
      <c r="W382" t="s">
        <v>52</v>
      </c>
      <c r="X382">
        <v>-18</v>
      </c>
      <c r="Y382">
        <f>0.0135*AB382*(AC382/AA382)*((0.1*(V382-X382))^0.5)*(17.8+0.5*0.1*(X382+V382))</f>
        <v>0.34350066003690433</v>
      </c>
      <c r="Z382">
        <f>IF(Y382&lt;0,0,Y382)</f>
        <v>0.34350066003690433</v>
      </c>
      <c r="AA382">
        <f>2.501-0.002361*(V382+X382)*0.1</f>
        <v>2.5000556</v>
      </c>
      <c r="AB382">
        <v>0.17</v>
      </c>
      <c r="AC382">
        <f>37.6*AE382*(AG382*SIN(AF382)*SIN(AD382)+COS(AF382)*COS(AD382)*SIN(AG382))</f>
        <v>10.394223538234796</v>
      </c>
      <c r="AD382">
        <f>0.409*SIN(0.0172*R382-1.39)</f>
        <v>-0.36720949834316569</v>
      </c>
      <c r="AE382">
        <f>1+0.033*COS(0.0172*R382)</f>
        <v>1.0317582386767592</v>
      </c>
      <c r="AF382">
        <f>47.70748439*PI()/180</f>
        <v>0.83265268044929852</v>
      </c>
      <c r="AG382">
        <f>ACOS(-TAN(AF382)*TAN(AD382))</f>
        <v>1.1342163251046551</v>
      </c>
      <c r="AL382" s="6">
        <f>24*AG382/PI()</f>
        <v>8.6647744644446423</v>
      </c>
      <c r="AS382" s="6">
        <f>IF(O382=2015,$AQ$2,IF(O382=2016,$AQ$14,IF(O382=2017,$AQ$26,IF(O382=2018,$AQ$38,IF(O382=2019,$AQ$50,$AQ$62)))))</f>
        <v>47.160647582888814</v>
      </c>
      <c r="AT382" s="6">
        <f>IF(O382=2015,$AR$2,IF(O382=2016,$AR$14,IF(O382=2017,$AR$26,IF(O382=2018,$AR$38,IF(O382=2019,$AR$50,$AR$62)))))</f>
        <v>1.2368302344488131</v>
      </c>
      <c r="AU382" s="6">
        <f>IF(T382*0.1&lt;0,0,IF(T382*0.1&lt;=26,(16*AL382/360)*(T382/AS382)^AT382,(AL382/360)*(-415.85+30.5332*0.1*T382-0.43*0.01*T382*T382)))</f>
        <v>3.006641803065312E-2</v>
      </c>
    </row>
    <row r="383" spans="1:47">
      <c r="A383">
        <v>2015</v>
      </c>
      <c r="B383">
        <v>5</v>
      </c>
      <c r="C383">
        <v>10</v>
      </c>
      <c r="D383" t="s">
        <v>50</v>
      </c>
      <c r="E383">
        <v>225</v>
      </c>
      <c r="O383">
        <v>2016</v>
      </c>
      <c r="P383">
        <v>1</v>
      </c>
      <c r="Q383">
        <v>17</v>
      </c>
      <c r="R383">
        <f>R382+1</f>
        <v>17</v>
      </c>
      <c r="S383" t="s">
        <v>51</v>
      </c>
      <c r="T383">
        <v>-33</v>
      </c>
      <c r="U383" t="s">
        <v>50</v>
      </c>
      <c r="V383">
        <v>-54</v>
      </c>
      <c r="W383" t="s">
        <v>52</v>
      </c>
      <c r="X383">
        <v>-74</v>
      </c>
      <c r="Y383">
        <f>0.0135*AB383*(AC383/AA383)*((0.1*(V383-X383))^0.5)*(17.8+0.5*0.1*(X383+V383))</f>
        <v>0.15370698576403505</v>
      </c>
      <c r="Z383">
        <f>IF(Y383&lt;0,0,Y383)</f>
        <v>0.15370698576403505</v>
      </c>
      <c r="AA383">
        <f>2.501-0.002361*(V383+X383)*0.1</f>
        <v>2.5312207999999998</v>
      </c>
      <c r="AB383">
        <v>0.17</v>
      </c>
      <c r="AC383">
        <f>37.6*AE383*(AG383*SIN(AF383)*SIN(AD383)+COS(AF383)*COS(AD383)*SIN(AG383))</f>
        <v>10.515286199189617</v>
      </c>
      <c r="AD383">
        <f>0.409*SIN(0.0172*R383-1.39)</f>
        <v>-0.36405751096930583</v>
      </c>
      <c r="AE383">
        <f>1+0.033*COS(0.0172*R383)</f>
        <v>1.0315993094259781</v>
      </c>
      <c r="AF383">
        <f>47.70748439*PI()/180</f>
        <v>0.83265268044929852</v>
      </c>
      <c r="AG383">
        <f>ACOS(-TAN(AF383)*TAN(AD383))</f>
        <v>1.1385958292169407</v>
      </c>
      <c r="AL383" s="6">
        <f>24*AG383/PI()</f>
        <v>8.6982314113771952</v>
      </c>
      <c r="AS383" s="6">
        <f>IF(O383=2015,$AQ$2,IF(O383=2016,$AQ$14,IF(O383=2017,$AQ$26,IF(O383=2018,$AQ$38,IF(O383=2019,$AQ$50,$AQ$62)))))</f>
        <v>47.160647582888814</v>
      </c>
      <c r="AT383" s="6">
        <f>IF(O383=2015,$AR$2,IF(O383=2016,$AR$14,IF(O383=2017,$AR$26,IF(O383=2018,$AR$38,IF(O383=2019,$AR$50,$AR$62)))))</f>
        <v>1.2368302344488131</v>
      </c>
      <c r="AU383" s="6">
        <f>IF(T383*0.1&lt;0,0,IF(T383*0.1&lt;=26,(16*AL383/360)*(T383/AS383)^AT383,(AL383/360)*(-415.85+30.5332*0.1*T383-0.43*0.01*T383*T383)))</f>
        <v>0</v>
      </c>
    </row>
    <row r="384" spans="1:47">
      <c r="A384">
        <v>2015</v>
      </c>
      <c r="B384">
        <v>5</v>
      </c>
      <c r="C384">
        <v>11</v>
      </c>
      <c r="D384" t="s">
        <v>50</v>
      </c>
      <c r="E384">
        <v>237</v>
      </c>
      <c r="O384">
        <v>2016</v>
      </c>
      <c r="P384">
        <v>1</v>
      </c>
      <c r="Q384">
        <v>18</v>
      </c>
      <c r="R384">
        <f>R383+1</f>
        <v>18</v>
      </c>
      <c r="S384" t="s">
        <v>51</v>
      </c>
      <c r="T384">
        <v>-71</v>
      </c>
      <c r="U384" t="s">
        <v>50</v>
      </c>
      <c r="V384">
        <v>-54</v>
      </c>
      <c r="W384" t="s">
        <v>52</v>
      </c>
      <c r="X384">
        <v>-74</v>
      </c>
      <c r="Y384">
        <f>0.0135*AB384*(AC384/AA384)*((0.1*(V384-X384))^0.5)*(17.8+0.5*0.1*(X384+V384))</f>
        <v>0.15554080610638119</v>
      </c>
      <c r="Z384">
        <f>IF(Y384&lt;0,0,Y384)</f>
        <v>0.15554080610638119</v>
      </c>
      <c r="AA384">
        <f>2.501-0.002361*(V384+X384)*0.1</f>
        <v>2.5312207999999998</v>
      </c>
      <c r="AB384">
        <v>0.17</v>
      </c>
      <c r="AC384">
        <f>37.6*AE384*(AG384*SIN(AF384)*SIN(AD384)+COS(AF384)*COS(AD384)*SIN(AG384))</f>
        <v>10.640740131174649</v>
      </c>
      <c r="AD384">
        <f>0.409*SIN(0.0172*R384-1.39)</f>
        <v>-0.36079782347660699</v>
      </c>
      <c r="AE384">
        <f>1+0.033*COS(0.0172*R384)</f>
        <v>1.0314310320659617</v>
      </c>
      <c r="AF384">
        <f>47.70748439*PI()/180</f>
        <v>0.83265268044929852</v>
      </c>
      <c r="AG384">
        <f>ACOS(-TAN(AF384)*TAN(AD384))</f>
        <v>1.1431046740858828</v>
      </c>
      <c r="AL384" s="6">
        <f>24*AG384/PI()</f>
        <v>8.7326764489064761</v>
      </c>
      <c r="AS384" s="6">
        <f>IF(O384=2015,$AQ$2,IF(O384=2016,$AQ$14,IF(O384=2017,$AQ$26,IF(O384=2018,$AQ$38,IF(O384=2019,$AQ$50,$AQ$62)))))</f>
        <v>47.160647582888814</v>
      </c>
      <c r="AT384" s="6">
        <f>IF(O384=2015,$AR$2,IF(O384=2016,$AR$14,IF(O384=2017,$AR$26,IF(O384=2018,$AR$38,IF(O384=2019,$AR$50,$AR$62)))))</f>
        <v>1.2368302344488131</v>
      </c>
      <c r="AU384" s="6">
        <f>IF(T384*0.1&lt;0,0,IF(T384*0.1&lt;=26,(16*AL384/360)*(T384/AS384)^AT384,(AL384/360)*(-415.85+30.5332*0.1*T384-0.43*0.01*T384*T384)))</f>
        <v>0</v>
      </c>
    </row>
    <row r="385" spans="1:47">
      <c r="A385">
        <v>2015</v>
      </c>
      <c r="B385">
        <v>5</v>
      </c>
      <c r="C385">
        <v>12</v>
      </c>
      <c r="D385" t="s">
        <v>50</v>
      </c>
      <c r="E385">
        <v>236</v>
      </c>
      <c r="O385">
        <v>2016</v>
      </c>
      <c r="P385">
        <v>1</v>
      </c>
      <c r="Q385">
        <v>19</v>
      </c>
      <c r="R385">
        <f>R384+1</f>
        <v>19</v>
      </c>
      <c r="S385" t="s">
        <v>51</v>
      </c>
      <c r="T385">
        <v>-66</v>
      </c>
      <c r="U385" t="s">
        <v>50</v>
      </c>
      <c r="V385">
        <v>-54</v>
      </c>
      <c r="W385" t="s">
        <v>52</v>
      </c>
      <c r="X385">
        <v>-75</v>
      </c>
      <c r="Y385">
        <f>0.0135*AB385*(AC385/AA385)*((0.1*(V385-X385))^0.5)*(17.8+0.5*0.1*(X385+V385))</f>
        <v>0.16060402664861126</v>
      </c>
      <c r="Z385">
        <f>IF(Y385&lt;0,0,Y385)</f>
        <v>0.16060402664861126</v>
      </c>
      <c r="AA385">
        <f>2.501-0.002361*(V385+X385)*0.1</f>
        <v>2.5314568999999998</v>
      </c>
      <c r="AB385">
        <v>0.17</v>
      </c>
      <c r="AC385">
        <f>37.6*AE385*(AG385*SIN(AF385)*SIN(AD385)+COS(AF385)*COS(AD385)*SIN(AG385))</f>
        <v>10.77057200516343</v>
      </c>
      <c r="AD385">
        <f>0.409*SIN(0.0172*R385-1.39)</f>
        <v>-0.35743140018724295</v>
      </c>
      <c r="AE385">
        <f>1+0.033*COS(0.0172*R385)</f>
        <v>1.0312534563786571</v>
      </c>
      <c r="AF385">
        <f>47.70748439*PI()/180</f>
        <v>0.83265268044929852</v>
      </c>
      <c r="AG385">
        <f>ACOS(-TAN(AF385)*TAN(AD385))</f>
        <v>1.1477398623377439</v>
      </c>
      <c r="AL385" s="6">
        <f>24*AG385/PI()</f>
        <v>8.7680866787838454</v>
      </c>
      <c r="AS385" s="6">
        <f>IF(O385=2015,$AQ$2,IF(O385=2016,$AQ$14,IF(O385=2017,$AQ$26,IF(O385=2018,$AQ$38,IF(O385=2019,$AQ$50,$AQ$62)))))</f>
        <v>47.160647582888814</v>
      </c>
      <c r="AT385" s="6">
        <f>IF(O385=2015,$AR$2,IF(O385=2016,$AR$14,IF(O385=2017,$AR$26,IF(O385=2018,$AR$38,IF(O385=2019,$AR$50,$AR$62)))))</f>
        <v>1.2368302344488131</v>
      </c>
      <c r="AU385" s="6">
        <f>IF(T385*0.1&lt;0,0,IF(T385*0.1&lt;=26,(16*AL385/360)*(T385/AS385)^AT385,(AL385/360)*(-415.85+30.5332*0.1*T385-0.43*0.01*T385*T385)))</f>
        <v>0</v>
      </c>
    </row>
    <row r="386" spans="1:47">
      <c r="A386">
        <v>2015</v>
      </c>
      <c r="B386">
        <v>5</v>
      </c>
      <c r="C386">
        <v>13</v>
      </c>
      <c r="D386" t="s">
        <v>50</v>
      </c>
      <c r="E386">
        <v>240</v>
      </c>
      <c r="O386">
        <v>2016</v>
      </c>
      <c r="P386">
        <v>1</v>
      </c>
      <c r="Q386">
        <v>20</v>
      </c>
      <c r="R386">
        <f>R385+1</f>
        <v>20</v>
      </c>
      <c r="S386" t="s">
        <v>51</v>
      </c>
      <c r="T386">
        <v>-92</v>
      </c>
      <c r="U386" t="s">
        <v>50</v>
      </c>
      <c r="V386">
        <v>-42</v>
      </c>
      <c r="W386" t="s">
        <v>52</v>
      </c>
      <c r="X386">
        <v>-160</v>
      </c>
      <c r="Y386">
        <f>0.0135*AB386*(AC386/AA386)*((0.1*(V386-X386))^0.5)*(17.8+0.5*0.1*(X386+V386))</f>
        <v>0.25972479915585911</v>
      </c>
      <c r="Z386">
        <f>IF(Y386&lt;0,0,Y386)</f>
        <v>0.25972479915585911</v>
      </c>
      <c r="AA386">
        <f>2.501-0.002361*(V386+X386)*0.1</f>
        <v>2.5486922000000001</v>
      </c>
      <c r="AB386">
        <v>0.17</v>
      </c>
      <c r="AC386">
        <f>37.6*AE386*(AG386*SIN(AF386)*SIN(AD386)+COS(AF386)*COS(AD386)*SIN(AG386))</f>
        <v>10.904766992797475</v>
      </c>
      <c r="AD386">
        <f>0.409*SIN(0.0172*R386-1.39)</f>
        <v>-0.35395923699932696</v>
      </c>
      <c r="AE386">
        <f>1+0.033*COS(0.0172*R386)</f>
        <v>1.0310666348967603</v>
      </c>
      <c r="AF386">
        <f>47.70748439*PI()/180</f>
        <v>0.83265268044929852</v>
      </c>
      <c r="AG386">
        <f>ACOS(-TAN(AF386)*TAN(AD386))</f>
        <v>1.1524983766977046</v>
      </c>
      <c r="AL386" s="6">
        <f>24*AG386/PI()</f>
        <v>8.8044390507275967</v>
      </c>
      <c r="AS386" s="6">
        <f>IF(O386=2015,$AQ$2,IF(O386=2016,$AQ$14,IF(O386=2017,$AQ$26,IF(O386=2018,$AQ$38,IF(O386=2019,$AQ$50,$AQ$62)))))</f>
        <v>47.160647582888814</v>
      </c>
      <c r="AT386" s="6">
        <f>IF(O386=2015,$AR$2,IF(O386=2016,$AR$14,IF(O386=2017,$AR$26,IF(O386=2018,$AR$38,IF(O386=2019,$AR$50,$AR$62)))))</f>
        <v>1.2368302344488131</v>
      </c>
      <c r="AU386" s="6">
        <f>IF(T386*0.1&lt;0,0,IF(T386*0.1&lt;=26,(16*AL386/360)*(T386/AS386)^AT386,(AL386/360)*(-415.85+30.5332*0.1*T386-0.43*0.01*T386*T386)))</f>
        <v>0</v>
      </c>
    </row>
    <row r="387" spans="1:47">
      <c r="A387">
        <v>2015</v>
      </c>
      <c r="B387">
        <v>5</v>
      </c>
      <c r="C387">
        <v>14</v>
      </c>
      <c r="D387" t="s">
        <v>50</v>
      </c>
      <c r="E387">
        <v>240</v>
      </c>
      <c r="O387">
        <v>2016</v>
      </c>
      <c r="P387">
        <v>1</v>
      </c>
      <c r="Q387">
        <v>21</v>
      </c>
      <c r="R387">
        <f>R386+1</f>
        <v>21</v>
      </c>
      <c r="S387" t="s">
        <v>51</v>
      </c>
      <c r="T387">
        <v>-84</v>
      </c>
      <c r="U387" t="s">
        <v>50</v>
      </c>
      <c r="V387">
        <v>-42</v>
      </c>
      <c r="W387" t="s">
        <v>52</v>
      </c>
      <c r="X387">
        <v>-160</v>
      </c>
      <c r="Y387">
        <f>0.0135*AB387*(AC387/AA387)*((0.1*(V387-X387))^0.5)*(17.8+0.5*0.1*(X387+V387))</f>
        <v>0.26302452267807691</v>
      </c>
      <c r="Z387">
        <f>IF(Y387&lt;0,0,Y387)</f>
        <v>0.26302452267807691</v>
      </c>
      <c r="AA387">
        <f>2.501-0.002361*(V387+X387)*0.1</f>
        <v>2.5486922000000001</v>
      </c>
      <c r="AB387">
        <v>0.17</v>
      </c>
      <c r="AC387">
        <f>37.6*AE387*(AG387*SIN(AF387)*SIN(AD387)+COS(AF387)*COS(AD387)*SIN(AG387))</f>
        <v>11.043308696429118</v>
      </c>
      <c r="AD387">
        <f>0.409*SIN(0.0172*R387-1.39)</f>
        <v>-0.35038236109229298</v>
      </c>
      <c r="AE387">
        <f>1+0.033*COS(0.0172*R387)</f>
        <v>1.0308706228881763</v>
      </c>
      <c r="AF387">
        <f>47.70748439*PI()/180</f>
        <v>0.83265268044929852</v>
      </c>
      <c r="AG387">
        <f>ACOS(-TAN(AF387)*TAN(AD387))</f>
        <v>1.1573771858132234</v>
      </c>
      <c r="AL387" s="6">
        <f>24*AG387/PI()</f>
        <v>8.8417104069101544</v>
      </c>
      <c r="AS387" s="6">
        <f>IF(O387=2015,$AQ$2,IF(O387=2016,$AQ$14,IF(O387=2017,$AQ$26,IF(O387=2018,$AQ$38,IF(O387=2019,$AQ$50,$AQ$62)))))</f>
        <v>47.160647582888814</v>
      </c>
      <c r="AT387" s="6">
        <f>IF(O387=2015,$AR$2,IF(O387=2016,$AR$14,IF(O387=2017,$AR$26,IF(O387=2018,$AR$38,IF(O387=2019,$AR$50,$AR$62)))))</f>
        <v>1.2368302344488131</v>
      </c>
      <c r="AU387" s="6">
        <f>IF(T387*0.1&lt;0,0,IF(T387*0.1&lt;=26,(16*AL387/360)*(T387/AS387)^AT387,(AL387/360)*(-415.85+30.5332*0.1*T387-0.43*0.01*T387*T387)))</f>
        <v>0</v>
      </c>
    </row>
    <row r="388" spans="1:47">
      <c r="A388">
        <v>2015</v>
      </c>
      <c r="B388">
        <v>5</v>
      </c>
      <c r="C388">
        <v>15</v>
      </c>
      <c r="D388" t="s">
        <v>50</v>
      </c>
      <c r="E388">
        <v>173</v>
      </c>
      <c r="O388">
        <v>2016</v>
      </c>
      <c r="P388">
        <v>1</v>
      </c>
      <c r="Q388">
        <v>22</v>
      </c>
      <c r="R388">
        <f>R387+1</f>
        <v>22</v>
      </c>
      <c r="S388" t="s">
        <v>51</v>
      </c>
      <c r="T388">
        <v>-110</v>
      </c>
      <c r="U388" t="s">
        <v>50</v>
      </c>
      <c r="V388">
        <v>-75</v>
      </c>
      <c r="W388" t="s">
        <v>52</v>
      </c>
      <c r="X388">
        <v>-160</v>
      </c>
      <c r="Y388">
        <f>0.0135*AB388*(AC388/AA388)*((0.1*(V388-X388))^0.5)*(17.8+0.5*0.1*(X388+V388))</f>
        <v>0.17712762565052872</v>
      </c>
      <c r="Z388">
        <f>IF(Y388&lt;0,0,Y388)</f>
        <v>0.17712762565052872</v>
      </c>
      <c r="AA388">
        <f>2.501-0.002361*(V388+X388)*0.1</f>
        <v>2.5564834999999997</v>
      </c>
      <c r="AB388">
        <v>0.17</v>
      </c>
      <c r="AC388">
        <f>37.6*AE388*(AG388*SIN(AF388)*SIN(AD388)+COS(AF388)*COS(AD388)*SIN(AG388))</f>
        <v>11.186179081394046</v>
      </c>
      <c r="AD388">
        <f>0.409*SIN(0.0172*R388-1.39)</f>
        <v>-0.34670183062302162</v>
      </c>
      <c r="AE388">
        <f>1+0.033*COS(0.0172*R388)</f>
        <v>1.0306654783396678</v>
      </c>
      <c r="AF388">
        <f>47.70748439*PI()/180</f>
        <v>0.83265268044929852</v>
      </c>
      <c r="AG388">
        <f>ACOS(-TAN(AF388)*TAN(AD388))</f>
        <v>1.1623732498659445</v>
      </c>
      <c r="AL388" s="6">
        <f>24*AG388/PI()</f>
        <v>8.8798775248298796</v>
      </c>
      <c r="AS388" s="6">
        <f>IF(O388=2015,$AQ$2,IF(O388=2016,$AQ$14,IF(O388=2017,$AQ$26,IF(O388=2018,$AQ$38,IF(O388=2019,$AQ$50,$AQ$62)))))</f>
        <v>47.160647582888814</v>
      </c>
      <c r="AT388" s="6">
        <f>IF(O388=2015,$AR$2,IF(O388=2016,$AR$14,IF(O388=2017,$AR$26,IF(O388=2018,$AR$38,IF(O388=2019,$AR$50,$AR$62)))))</f>
        <v>1.2368302344488131</v>
      </c>
      <c r="AU388" s="6">
        <f>IF(T388*0.1&lt;0,0,IF(T388*0.1&lt;=26,(16*AL388/360)*(T388/AS388)^AT388,(AL388/360)*(-415.85+30.5332*0.1*T388-0.43*0.01*T388*T388)))</f>
        <v>0</v>
      </c>
    </row>
    <row r="389" spans="1:47">
      <c r="A389">
        <v>2015</v>
      </c>
      <c r="B389">
        <v>5</v>
      </c>
      <c r="C389">
        <v>16</v>
      </c>
      <c r="D389" t="s">
        <v>50</v>
      </c>
      <c r="E389">
        <v>198</v>
      </c>
      <c r="O389">
        <v>2016</v>
      </c>
      <c r="P389">
        <v>1</v>
      </c>
      <c r="Q389">
        <v>23</v>
      </c>
      <c r="R389">
        <f>R388+1</f>
        <v>23</v>
      </c>
      <c r="S389" t="s">
        <v>51</v>
      </c>
      <c r="T389">
        <v>-143</v>
      </c>
      <c r="U389" t="s">
        <v>50</v>
      </c>
      <c r="V389">
        <v>-124</v>
      </c>
      <c r="W389" t="s">
        <v>52</v>
      </c>
      <c r="X389">
        <v>-237</v>
      </c>
      <c r="Y389">
        <f>0.0135*AB389*(AC389/AA389)*((0.1*(V389-X389))^0.5)*(17.8+0.5*0.1*(X389+V389))</f>
        <v>-8.4518746182380769E-3</v>
      </c>
      <c r="Z389">
        <f>IF(Y389&lt;0,0,Y389)</f>
        <v>0</v>
      </c>
      <c r="AA389">
        <f>2.501-0.002361*(V389+X389)*0.1</f>
        <v>2.5862320999999997</v>
      </c>
      <c r="AB389">
        <v>0.17</v>
      </c>
      <c r="AC389">
        <f>37.6*AE389*(AG389*SIN(AF389)*SIN(AD389)+COS(AF389)*COS(AD389)*SIN(AG389))</f>
        <v>11.333358410768847</v>
      </c>
      <c r="AD389">
        <f>0.409*SIN(0.0172*R389-1.39)</f>
        <v>-0.34291873441280363</v>
      </c>
      <c r="AE389">
        <f>1+0.033*COS(0.0172*R389)</f>
        <v>1.0304512619397022</v>
      </c>
      <c r="AF389">
        <f>47.70748439*PI()/180</f>
        <v>0.83265268044929852</v>
      </c>
      <c r="AG389">
        <f>ACOS(-TAN(AF389)*TAN(AD389))</f>
        <v>1.1674835259589054</v>
      </c>
      <c r="AL389" s="6">
        <f>24*AG389/PI()</f>
        <v>8.9189171584663143</v>
      </c>
      <c r="AS389" s="6">
        <f>IF(O389=2015,$AQ$2,IF(O389=2016,$AQ$14,IF(O389=2017,$AQ$26,IF(O389=2018,$AQ$38,IF(O389=2019,$AQ$50,$AQ$62)))))</f>
        <v>47.160647582888814</v>
      </c>
      <c r="AT389" s="6">
        <f>IF(O389=2015,$AR$2,IF(O389=2016,$AR$14,IF(O389=2017,$AR$26,IF(O389=2018,$AR$38,IF(O389=2019,$AR$50,$AR$62)))))</f>
        <v>1.2368302344488131</v>
      </c>
      <c r="AU389" s="6">
        <f>IF(T389*0.1&lt;0,0,IF(T389*0.1&lt;=26,(16*AL389/360)*(T389/AS389)^AT389,(AL389/360)*(-415.85+30.5332*0.1*T389-0.43*0.01*T389*T389)))</f>
        <v>0</v>
      </c>
    </row>
    <row r="390" spans="1:47">
      <c r="A390">
        <v>2015</v>
      </c>
      <c r="B390">
        <v>5</v>
      </c>
      <c r="C390">
        <v>17</v>
      </c>
      <c r="D390" t="s">
        <v>50</v>
      </c>
      <c r="E390">
        <v>212</v>
      </c>
      <c r="O390">
        <v>2016</v>
      </c>
      <c r="P390">
        <v>1</v>
      </c>
      <c r="Q390">
        <v>24</v>
      </c>
      <c r="R390">
        <f>R389+1</f>
        <v>24</v>
      </c>
      <c r="S390" t="s">
        <v>51</v>
      </c>
      <c r="T390">
        <v>-157</v>
      </c>
      <c r="U390" t="s">
        <v>50</v>
      </c>
      <c r="V390">
        <v>-124</v>
      </c>
      <c r="W390" t="s">
        <v>52</v>
      </c>
      <c r="X390">
        <v>-237</v>
      </c>
      <c r="Y390">
        <f>0.0135*AB390*(AC390/AA390)*((0.1*(V390-X390))^0.5)*(17.8+0.5*0.1*(X390+V390))</f>
        <v>-8.5648312653404581E-3</v>
      </c>
      <c r="Z390">
        <f>IF(Y390&lt;0,0,Y390)</f>
        <v>0</v>
      </c>
      <c r="AA390">
        <f>2.501-0.002361*(V390+X390)*0.1</f>
        <v>2.5862320999999997</v>
      </c>
      <c r="AB390">
        <v>0.17</v>
      </c>
      <c r="AC390">
        <f>37.6*AE390*(AG390*SIN(AF390)*SIN(AD390)+COS(AF390)*COS(AD390)*SIN(AG390))</f>
        <v>11.484825182853651</v>
      </c>
      <c r="AD390">
        <f>0.409*SIN(0.0172*R390-1.39)</f>
        <v>-0.33903419162523019</v>
      </c>
      <c r="AE390">
        <f>1+0.033*COS(0.0172*R390)</f>
        <v>1.0302280370604966</v>
      </c>
      <c r="AF390">
        <f>47.70748439*PI()/180</f>
        <v>0.83265268044929852</v>
      </c>
      <c r="AG390">
        <f>ACOS(-TAN(AF390)*TAN(AD390))</f>
        <v>1.1727049732678756</v>
      </c>
      <c r="AL390" s="6">
        <f>24*AG390/PI()</f>
        <v>8.9588060776335059</v>
      </c>
      <c r="AS390" s="6">
        <f>IF(O390=2015,$AQ$2,IF(O390=2016,$AQ$14,IF(O390=2017,$AQ$26,IF(O390=2018,$AQ$38,IF(O390=2019,$AQ$50,$AQ$62)))))</f>
        <v>47.160647582888814</v>
      </c>
      <c r="AT390" s="6">
        <f>IF(O390=2015,$AR$2,IF(O390=2016,$AR$14,IF(O390=2017,$AR$26,IF(O390=2018,$AR$38,IF(O390=2019,$AR$50,$AR$62)))))</f>
        <v>1.2368302344488131</v>
      </c>
      <c r="AU390" s="6">
        <f>IF(T390*0.1&lt;0,0,IF(T390*0.1&lt;=26,(16*AL390/360)*(T390/AS390)^AT390,(AL390/360)*(-415.85+30.5332*0.1*T390-0.43*0.01*T390*T390)))</f>
        <v>0</v>
      </c>
    </row>
    <row r="391" spans="1:47">
      <c r="A391">
        <v>2015</v>
      </c>
      <c r="B391">
        <v>5</v>
      </c>
      <c r="C391">
        <v>18</v>
      </c>
      <c r="D391" t="s">
        <v>50</v>
      </c>
      <c r="E391">
        <v>198</v>
      </c>
      <c r="O391">
        <v>2016</v>
      </c>
      <c r="P391">
        <v>1</v>
      </c>
      <c r="Q391">
        <v>25</v>
      </c>
      <c r="R391">
        <f>R390+1</f>
        <v>25</v>
      </c>
      <c r="S391" t="s">
        <v>51</v>
      </c>
      <c r="T391">
        <v>-166</v>
      </c>
      <c r="U391" t="s">
        <v>50</v>
      </c>
      <c r="V391">
        <v>-52</v>
      </c>
      <c r="W391" t="s">
        <v>52</v>
      </c>
      <c r="X391">
        <v>-237</v>
      </c>
      <c r="Y391">
        <f>0.0135*AB391*(AC391/AA391)*((0.1*(V391-X391))^0.5)*(17.8+0.5*0.1*(X391+V391))</f>
        <v>0.14982476789460197</v>
      </c>
      <c r="Z391">
        <f>IF(Y391&lt;0,0,Y391)</f>
        <v>0.14982476789460197</v>
      </c>
      <c r="AA391">
        <f>2.501-0.002361*(V391+X391)*0.1</f>
        <v>2.5692328999999998</v>
      </c>
      <c r="AB391">
        <v>0.17</v>
      </c>
      <c r="AC391">
        <f>37.6*AE391*(AG391*SIN(AF391)*SIN(AD391)+COS(AF391)*COS(AD391)*SIN(AG391))</f>
        <v>11.640556071604353</v>
      </c>
      <c r="AD391">
        <f>0.409*SIN(0.0172*R391-1.39)</f>
        <v>-0.33504935143510828</v>
      </c>
      <c r="AE391">
        <f>1+0.033*COS(0.0172*R391)</f>
        <v>1.0299958697392713</v>
      </c>
      <c r="AF391">
        <f>47.70748439*PI()/180</f>
        <v>0.83265268044929852</v>
      </c>
      <c r="AG391">
        <f>ACOS(-TAN(AF391)*TAN(AD391))</f>
        <v>1.1780345579476357</v>
      </c>
      <c r="AL391" s="6">
        <f>24*AG391/PI()</f>
        <v>8.9995211054612181</v>
      </c>
      <c r="AS391" s="6">
        <f>IF(O391=2015,$AQ$2,IF(O391=2016,$AQ$14,IF(O391=2017,$AQ$26,IF(O391=2018,$AQ$38,IF(O391=2019,$AQ$50,$AQ$62)))))</f>
        <v>47.160647582888814</v>
      </c>
      <c r="AT391" s="6">
        <f>IF(O391=2015,$AR$2,IF(O391=2016,$AR$14,IF(O391=2017,$AR$26,IF(O391=2018,$AR$38,IF(O391=2019,$AR$50,$AR$62)))))</f>
        <v>1.2368302344488131</v>
      </c>
      <c r="AU391" s="6">
        <f>IF(T391*0.1&lt;0,0,IF(T391*0.1&lt;=26,(16*AL391/360)*(T391/AS391)^AT391,(AL391/360)*(-415.85+30.5332*0.1*T391-0.43*0.01*T391*T391)))</f>
        <v>0</v>
      </c>
    </row>
    <row r="392" spans="1:47">
      <c r="A392">
        <v>2015</v>
      </c>
      <c r="B392">
        <v>5</v>
      </c>
      <c r="C392">
        <v>19</v>
      </c>
      <c r="D392" t="s">
        <v>50</v>
      </c>
      <c r="E392">
        <v>227</v>
      </c>
      <c r="O392">
        <v>2016</v>
      </c>
      <c r="P392">
        <v>1</v>
      </c>
      <c r="Q392">
        <v>26</v>
      </c>
      <c r="R392">
        <f>R391+1</f>
        <v>26</v>
      </c>
      <c r="S392" t="s">
        <v>51</v>
      </c>
      <c r="T392">
        <v>-72</v>
      </c>
      <c r="U392" t="s">
        <v>50</v>
      </c>
      <c r="V392">
        <v>-52</v>
      </c>
      <c r="W392" t="s">
        <v>52</v>
      </c>
      <c r="X392">
        <v>-117</v>
      </c>
      <c r="Y392">
        <f>0.0135*AB392*(AC392/AA392)*((0.1*(V392-X392))^0.5)*(17.8+0.5*0.1*(X392+V392))</f>
        <v>0.25407656734469369</v>
      </c>
      <c r="Z392">
        <f>IF(Y392&lt;0,0,Y392)</f>
        <v>0.25407656734469369</v>
      </c>
      <c r="AA392">
        <f>2.501-0.002361*(V392+X392)*0.1</f>
        <v>2.5409009</v>
      </c>
      <c r="AB392">
        <v>0.17</v>
      </c>
      <c r="AC392">
        <f>37.6*AE392*(AG392*SIN(AF392)*SIN(AD392)+COS(AF392)*COS(AD392)*SIN(AG392))</f>
        <v>11.80052587022292</v>
      </c>
      <c r="AD392">
        <f>0.409*SIN(0.0172*R392-1.39)</f>
        <v>-0.33096539268849667</v>
      </c>
      <c r="AE392">
        <f>1+0.033*COS(0.0172*R392)</f>
        <v>1.0297548286587133</v>
      </c>
      <c r="AF392">
        <f>47.70748439*PI()/180</f>
        <v>0.83265268044929852</v>
      </c>
      <c r="AG392">
        <f>ACOS(-TAN(AF392)*TAN(AD392))</f>
        <v>1.1834692577859278</v>
      </c>
      <c r="AL392" s="6">
        <f>24*AG392/PI()</f>
        <v>9.0410391539484944</v>
      </c>
      <c r="AS392" s="6">
        <f>IF(O392=2015,$AQ$2,IF(O392=2016,$AQ$14,IF(O392=2017,$AQ$26,IF(O392=2018,$AQ$38,IF(O392=2019,$AQ$50,$AQ$62)))))</f>
        <v>47.160647582888814</v>
      </c>
      <c r="AT392" s="6">
        <f>IF(O392=2015,$AR$2,IF(O392=2016,$AR$14,IF(O392=2017,$AR$26,IF(O392=2018,$AR$38,IF(O392=2019,$AR$50,$AR$62)))))</f>
        <v>1.2368302344488131</v>
      </c>
      <c r="AU392" s="6">
        <f>IF(T392*0.1&lt;0,0,IF(T392*0.1&lt;=26,(16*AL392/360)*(T392/AS392)^AT392,(AL392/360)*(-415.85+30.5332*0.1*T392-0.43*0.01*T392*T392)))</f>
        <v>0</v>
      </c>
    </row>
    <row r="393" spans="1:47">
      <c r="A393">
        <v>2015</v>
      </c>
      <c r="B393">
        <v>5</v>
      </c>
      <c r="C393">
        <v>20</v>
      </c>
      <c r="D393" t="s">
        <v>50</v>
      </c>
      <c r="E393">
        <v>266</v>
      </c>
      <c r="O393">
        <v>2016</v>
      </c>
      <c r="P393">
        <v>1</v>
      </c>
      <c r="Q393">
        <v>27</v>
      </c>
      <c r="R393">
        <f>R392+1</f>
        <v>27</v>
      </c>
      <c r="S393" t="s">
        <v>51</v>
      </c>
      <c r="T393">
        <v>-30</v>
      </c>
      <c r="U393" t="s">
        <v>50</v>
      </c>
      <c r="V393">
        <v>28</v>
      </c>
      <c r="W393" t="s">
        <v>52</v>
      </c>
      <c r="X393">
        <v>-65</v>
      </c>
      <c r="Y393">
        <f>0.0135*AB393*(AC393/AA393)*((0.1*(V393-X393))^0.5)*(17.8+0.5*0.1*(X393+V393))</f>
        <v>0.53218048728242973</v>
      </c>
      <c r="Z393">
        <f>IF(Y393&lt;0,0,Y393)</f>
        <v>0.53218048728242973</v>
      </c>
      <c r="AA393">
        <f>2.501-0.002361*(V393+X393)*0.1</f>
        <v>2.5097356999999998</v>
      </c>
      <c r="AB393">
        <v>0.17</v>
      </c>
      <c r="AC393">
        <f>37.6*AE393*(AG393*SIN(AF393)*SIN(AD393)+COS(AF393)*COS(AD393)*SIN(AG393))</f>
        <v>11.964707438097911</v>
      </c>
      <c r="AD393">
        <f>0.409*SIN(0.0172*R393-1.39)</f>
        <v>-0.32678352355396534</v>
      </c>
      <c r="AE393">
        <f>1+0.033*COS(0.0172*R393)</f>
        <v>1.0295049851266578</v>
      </c>
      <c r="AF393">
        <f>47.70748439*PI()/180</f>
        <v>0.83265268044929852</v>
      </c>
      <c r="AG393">
        <f>ACOS(-TAN(AF393)*TAN(AD393))</f>
        <v>1.1890060665996118</v>
      </c>
      <c r="AL393" s="6">
        <f>24*AG393/PI()</f>
        <v>9.083337257547818</v>
      </c>
      <c r="AS393" s="6">
        <f>IF(O393=2015,$AQ$2,IF(O393=2016,$AQ$14,IF(O393=2017,$AQ$26,IF(O393=2018,$AQ$38,IF(O393=2019,$AQ$50,$AQ$62)))))</f>
        <v>47.160647582888814</v>
      </c>
      <c r="AT393" s="6">
        <f>IF(O393=2015,$AR$2,IF(O393=2016,$AR$14,IF(O393=2017,$AR$26,IF(O393=2018,$AR$38,IF(O393=2019,$AR$50,$AR$62)))))</f>
        <v>1.2368302344488131</v>
      </c>
      <c r="AU393" s="6">
        <f>IF(T393*0.1&lt;0,0,IF(T393*0.1&lt;=26,(16*AL393/360)*(T393/AS393)^AT393,(AL393/360)*(-415.85+30.5332*0.1*T393-0.43*0.01*T393*T393)))</f>
        <v>0</v>
      </c>
    </row>
    <row r="394" spans="1:47">
      <c r="A394">
        <v>2015</v>
      </c>
      <c r="B394">
        <v>5</v>
      </c>
      <c r="C394">
        <v>21</v>
      </c>
      <c r="D394" t="s">
        <v>50</v>
      </c>
      <c r="E394">
        <v>275</v>
      </c>
      <c r="O394">
        <v>2016</v>
      </c>
      <c r="P394">
        <v>1</v>
      </c>
      <c r="Q394">
        <v>28</v>
      </c>
      <c r="R394">
        <f>R393+1</f>
        <v>28</v>
      </c>
      <c r="S394" t="s">
        <v>51</v>
      </c>
      <c r="T394">
        <v>23</v>
      </c>
      <c r="U394" t="s">
        <v>50</v>
      </c>
      <c r="V394">
        <v>28</v>
      </c>
      <c r="W394" t="s">
        <v>52</v>
      </c>
      <c r="X394">
        <v>-3</v>
      </c>
      <c r="Y394">
        <f>0.0135*AB394*(AC394/AA394)*((0.1*(V394-X394))^0.5)*(17.8+0.5*0.1*(X394+V394))</f>
        <v>0.3743189018274467</v>
      </c>
      <c r="Z394">
        <f>IF(Y394&lt;0,0,Y394)</f>
        <v>0.3743189018274467</v>
      </c>
      <c r="AA394">
        <f>2.501-0.002361*(V394+X394)*0.1</f>
        <v>2.4950975</v>
      </c>
      <c r="AB394">
        <v>0.17</v>
      </c>
      <c r="AC394">
        <f>37.6*AE394*(AG394*SIN(AF394)*SIN(AD394)+COS(AF394)*COS(AD394)*SIN(AG394))</f>
        <v>12.133071651271223</v>
      </c>
      <c r="AD394">
        <f>0.409*SIN(0.0172*R394-1.39)</f>
        <v>-0.32250498116517889</v>
      </c>
      <c r="AE394">
        <f>1+0.033*COS(0.0172*R394)</f>
        <v>1.0292464130549932</v>
      </c>
      <c r="AF394">
        <f>47.70748439*PI()/180</f>
        <v>0.83265268044929852</v>
      </c>
      <c r="AG394">
        <f>ACOS(-TAN(AF394)*TAN(AD394))</f>
        <v>1.1946419983692935</v>
      </c>
      <c r="AL394" s="6">
        <f>24*AG394/PI()</f>
        <v>9.1263926047513451</v>
      </c>
      <c r="AS394" s="6">
        <f>IF(O394=2015,$AQ$2,IF(O394=2016,$AQ$14,IF(O394=2017,$AQ$26,IF(O394=2018,$AQ$38,IF(O394=2019,$AQ$50,$AQ$62)))))</f>
        <v>47.160647582888814</v>
      </c>
      <c r="AT394" s="6">
        <f>IF(O394=2015,$AR$2,IF(O394=2016,$AR$14,IF(O394=2017,$AR$26,IF(O394=2018,$AR$38,IF(O394=2019,$AR$50,$AR$62)))))</f>
        <v>1.2368302344488131</v>
      </c>
      <c r="AU394" s="6">
        <f>IF(T394*0.1&lt;0,0,IF(T394*0.1&lt;=26,(16*AL394/360)*(T394/AS394)^AT394,(AL394/360)*(-415.85+30.5332*0.1*T394-0.43*0.01*T394*T394)))</f>
        <v>0.16688171002413646</v>
      </c>
    </row>
    <row r="395" spans="1:47">
      <c r="A395">
        <v>2015</v>
      </c>
      <c r="B395">
        <v>5</v>
      </c>
      <c r="C395">
        <v>22</v>
      </c>
      <c r="D395" t="s">
        <v>50</v>
      </c>
      <c r="E395">
        <v>278</v>
      </c>
      <c r="O395">
        <v>2016</v>
      </c>
      <c r="P395">
        <v>1</v>
      </c>
      <c r="Q395">
        <v>29</v>
      </c>
      <c r="R395">
        <f>R394+1</f>
        <v>29</v>
      </c>
      <c r="S395" t="s">
        <v>51</v>
      </c>
      <c r="T395">
        <v>12</v>
      </c>
      <c r="U395" t="s">
        <v>50</v>
      </c>
      <c r="V395">
        <v>30</v>
      </c>
      <c r="W395" t="s">
        <v>52</v>
      </c>
      <c r="X395">
        <v>-68</v>
      </c>
      <c r="Y395">
        <f>0.0135*AB395*(AC395/AA395)*((0.1*(V395-X395))^0.5)*(17.8+0.5*0.1*(X395+V395))</f>
        <v>0.56004942761061383</v>
      </c>
      <c r="Z395">
        <f>IF(Y395&lt;0,0,Y395)</f>
        <v>0.56004942761061383</v>
      </c>
      <c r="AA395">
        <f>2.501-0.002361*(V395+X395)*0.1</f>
        <v>2.5099717999999998</v>
      </c>
      <c r="AB395">
        <v>0.17</v>
      </c>
      <c r="AC395">
        <f>37.6*AE395*(AG395*SIN(AF395)*SIN(AD395)+COS(AF395)*COS(AD395)*SIN(AG395))</f>
        <v>12.305587356590493</v>
      </c>
      <c r="AD395">
        <f>0.409*SIN(0.0172*R395-1.39)</f>
        <v>-0.31813103125491282</v>
      </c>
      <c r="AE395">
        <f>1+0.033*COS(0.0172*R395)</f>
        <v>1.0289791889377955</v>
      </c>
      <c r="AF395">
        <f>47.70748439*PI()/180</f>
        <v>0.83265268044929852</v>
      </c>
      <c r="AG395">
        <f>ACOS(-TAN(AF395)*TAN(AD395))</f>
        <v>1.2003740911102792</v>
      </c>
      <c r="AL395" s="6">
        <f>24*AG395/PI()</f>
        <v>9.1701825676628186</v>
      </c>
      <c r="AS395" s="6">
        <f>IF(O395=2015,$AQ$2,IF(O395=2016,$AQ$14,IF(O395=2017,$AQ$26,IF(O395=2018,$AQ$38,IF(O395=2019,$AQ$50,$AQ$62)))))</f>
        <v>47.160647582888814</v>
      </c>
      <c r="AT395" s="6">
        <f>IF(O395=2015,$AR$2,IF(O395=2016,$AR$14,IF(O395=2017,$AR$26,IF(O395=2018,$AR$38,IF(O395=2019,$AR$50,$AR$62)))))</f>
        <v>1.2368302344488131</v>
      </c>
      <c r="AU395" s="6">
        <f>IF(T395*0.1&lt;0,0,IF(T395*0.1&lt;=26,(16*AL395/360)*(T395/AS395)^AT395,(AL395/360)*(-415.85+30.5332*0.1*T395-0.43*0.01*T395*T395)))</f>
        <v>7.4993808704938478E-2</v>
      </c>
    </row>
    <row r="396" spans="1:47">
      <c r="A396">
        <v>2015</v>
      </c>
      <c r="B396">
        <v>5</v>
      </c>
      <c r="C396">
        <v>23</v>
      </c>
      <c r="D396" t="s">
        <v>50</v>
      </c>
      <c r="E396">
        <v>283</v>
      </c>
      <c r="O396">
        <v>2016</v>
      </c>
      <c r="P396">
        <v>1</v>
      </c>
      <c r="Q396">
        <v>30</v>
      </c>
      <c r="R396">
        <f>R395+1</f>
        <v>30</v>
      </c>
      <c r="S396" t="s">
        <v>51</v>
      </c>
      <c r="T396">
        <v>-14</v>
      </c>
      <c r="U396" t="s">
        <v>50</v>
      </c>
      <c r="V396">
        <v>19</v>
      </c>
      <c r="W396" t="s">
        <v>52</v>
      </c>
      <c r="X396">
        <v>-68</v>
      </c>
      <c r="Y396">
        <f>0.0135*AB396*(AC396/AA396)*((0.1*(V396-X396))^0.5)*(17.8+0.5*0.1*(X396+V396))</f>
        <v>0.51620783879423915</v>
      </c>
      <c r="Z396">
        <f>IF(Y396&lt;0,0,Y396)</f>
        <v>0.51620783879423915</v>
      </c>
      <c r="AA396">
        <f>2.501-0.002361*(V396+X396)*0.1</f>
        <v>2.5125688999999998</v>
      </c>
      <c r="AB396">
        <v>0.17</v>
      </c>
      <c r="AC396">
        <f>37.6*AE396*(AG396*SIN(AF396)*SIN(AD396)+COS(AF396)*COS(AD396)*SIN(AG396))</f>
        <v>12.482221329690317</v>
      </c>
      <c r="AD396">
        <f>0.409*SIN(0.0172*R396-1.39)</f>
        <v>-0.3136629677806077</v>
      </c>
      <c r="AE396">
        <f>1+0.033*COS(0.0172*R396)</f>
        <v>1.0287033918286981</v>
      </c>
      <c r="AF396">
        <f>47.70748439*PI()/180</f>
        <v>0.83265268044929852</v>
      </c>
      <c r="AG396">
        <f>ACOS(-TAN(AF396)*TAN(AD396))</f>
        <v>1.2061994104792166</v>
      </c>
      <c r="AL396" s="6">
        <f>24*AG396/PI()</f>
        <v>9.2146847295502763</v>
      </c>
      <c r="AS396" s="6">
        <f>IF(O396=2015,$AQ$2,IF(O396=2016,$AQ$14,IF(O396=2017,$AQ$26,IF(O396=2018,$AQ$38,IF(O396=2019,$AQ$50,$AQ$62)))))</f>
        <v>47.160647582888814</v>
      </c>
      <c r="AT396" s="6">
        <f>IF(O396=2015,$AR$2,IF(O396=2016,$AR$14,IF(O396=2017,$AR$26,IF(O396=2018,$AR$38,IF(O396=2019,$AR$50,$AR$62)))))</f>
        <v>1.2368302344488131</v>
      </c>
      <c r="AU396" s="6">
        <f>IF(T396*0.1&lt;0,0,IF(T396*0.1&lt;=26,(16*AL396/360)*(T396/AS396)^AT396,(AL396/360)*(-415.85+30.5332*0.1*T396-0.43*0.01*T396*T396)))</f>
        <v>0</v>
      </c>
    </row>
    <row r="397" spans="1:47">
      <c r="A397">
        <v>2015</v>
      </c>
      <c r="B397">
        <v>5</v>
      </c>
      <c r="C397">
        <v>24</v>
      </c>
      <c r="D397" t="s">
        <v>50</v>
      </c>
      <c r="E397">
        <v>289</v>
      </c>
      <c r="O397">
        <v>2016</v>
      </c>
      <c r="P397">
        <v>1</v>
      </c>
      <c r="Q397">
        <v>31</v>
      </c>
      <c r="R397">
        <f>R396+1</f>
        <v>31</v>
      </c>
      <c r="S397" t="s">
        <v>51</v>
      </c>
      <c r="T397">
        <v>15</v>
      </c>
      <c r="U397" t="s">
        <v>50</v>
      </c>
      <c r="V397">
        <v>28</v>
      </c>
      <c r="W397" t="s">
        <v>52</v>
      </c>
      <c r="X397">
        <v>-21</v>
      </c>
      <c r="Y397">
        <f>0.0135*AB397*(AC397/AA397)*((0.1*(V397-X397))^0.5)*(17.8+0.5*0.1*(X397+V397))</f>
        <v>0.46715955881301574</v>
      </c>
      <c r="Z397">
        <f>IF(Y397&lt;0,0,Y397)</f>
        <v>0.46715955881301574</v>
      </c>
      <c r="AA397">
        <f>2.501-0.002361*(V397+X397)*0.1</f>
        <v>2.4993472999999997</v>
      </c>
      <c r="AB397">
        <v>0.17</v>
      </c>
      <c r="AC397">
        <f>37.6*AE397*(AG397*SIN(AF397)*SIN(AD397)+COS(AF397)*COS(AD397)*SIN(AG397))</f>
        <v>12.662938236929278</v>
      </c>
      <c r="AD397">
        <f>0.409*SIN(0.0172*R397-1.39)</f>
        <v>-0.30910211254157449</v>
      </c>
      <c r="AE397">
        <f>1+0.033*COS(0.0172*R397)</f>
        <v>1.0284191033175067</v>
      </c>
      <c r="AF397">
        <f>47.70748439*PI()/180</f>
        <v>0.83265268044929852</v>
      </c>
      <c r="AG397">
        <f>ACOS(-TAN(AF397)*TAN(AD397))</f>
        <v>1.2121150531171436</v>
      </c>
      <c r="AL397" s="6">
        <f>24*AG397/PI()</f>
        <v>9.2598769103850582</v>
      </c>
      <c r="AS397" s="6">
        <f>IF(O397=2015,$AQ$2,IF(O397=2016,$AQ$14,IF(O397=2017,$AQ$26,IF(O397=2018,$AQ$38,IF(O397=2019,$AQ$50,$AQ$62)))))</f>
        <v>47.160647582888814</v>
      </c>
      <c r="AT397" s="6">
        <f>IF(O397=2015,$AR$2,IF(O397=2016,$AR$14,IF(O397=2017,$AR$26,IF(O397=2018,$AR$38,IF(O397=2019,$AR$50,$AR$62)))))</f>
        <v>1.2368302344488131</v>
      </c>
      <c r="AU397" s="6">
        <f>IF(T397*0.1&lt;0,0,IF(T397*0.1&lt;=26,(16*AL397/360)*(T397/AS397)^AT397,(AL397/360)*(-415.85+30.5332*0.1*T397-0.43*0.01*T397*T397)))</f>
        <v>9.9796170522947314E-2</v>
      </c>
    </row>
    <row r="398" spans="1:47">
      <c r="A398">
        <v>2015</v>
      </c>
      <c r="B398">
        <v>5</v>
      </c>
      <c r="C398">
        <v>25</v>
      </c>
      <c r="D398" t="s">
        <v>50</v>
      </c>
      <c r="E398">
        <v>305</v>
      </c>
      <c r="O398">
        <v>2016</v>
      </c>
      <c r="P398">
        <v>2</v>
      </c>
      <c r="Q398">
        <v>1</v>
      </c>
      <c r="R398">
        <f>R397+1</f>
        <v>32</v>
      </c>
      <c r="S398" t="s">
        <v>51</v>
      </c>
      <c r="T398">
        <v>0</v>
      </c>
      <c r="U398" t="s">
        <v>50</v>
      </c>
      <c r="V398">
        <v>28</v>
      </c>
      <c r="W398" t="s">
        <v>52</v>
      </c>
      <c r="X398">
        <v>-64</v>
      </c>
      <c r="Y398">
        <f>0.0135*AB398*(AC398/AA398)*((0.1*(V398-X398))^0.5)*(17.8+0.5*0.1*(X398+V398))</f>
        <v>0.57021004381145557</v>
      </c>
      <c r="Z398">
        <f>IF(Y398&lt;0,0,Y398)</f>
        <v>0.57021004381145557</v>
      </c>
      <c r="AA398">
        <f>2.501-0.002361*(V398+X398)*0.1</f>
        <v>2.5094995999999998</v>
      </c>
      <c r="AB398">
        <v>0.17</v>
      </c>
      <c r="AC398">
        <f>37.6*AE398*(AG398*SIN(AF398)*SIN(AD398)+COS(AF398)*COS(AD398)*SIN(AG398))</f>
        <v>12.847700601393655</v>
      </c>
      <c r="AD398">
        <f>0.409*SIN(0.0172*R398-1.39)</f>
        <v>-0.30444981478796312</v>
      </c>
      <c r="AE398">
        <f>1+0.033*COS(0.0172*R398)</f>
        <v>1.028126407506061</v>
      </c>
      <c r="AF398">
        <f>47.70748439*PI()/180</f>
        <v>0.83265268044929852</v>
      </c>
      <c r="AG398">
        <f>ACOS(-TAN(AF398)*TAN(AD398))</f>
        <v>1.2181181497309221</v>
      </c>
      <c r="AL398" s="6">
        <f>24*AG398/PI()</f>
        <v>9.3057371903822279</v>
      </c>
      <c r="AS398" s="6">
        <f>IF(O398=2015,$AQ$2,IF(O398=2016,$AQ$14,IF(O398=2017,$AQ$26,IF(O398=2018,$AQ$38,IF(O398=2019,$AQ$50,$AQ$62)))))</f>
        <v>47.160647582888814</v>
      </c>
      <c r="AT398" s="6">
        <f>IF(O398=2015,$AR$2,IF(O398=2016,$AR$14,IF(O398=2017,$AR$26,IF(O398=2018,$AR$38,IF(O398=2019,$AR$50,$AR$62)))))</f>
        <v>1.2368302344488131</v>
      </c>
      <c r="AU398" s="6">
        <f>IF(T398*0.1&lt;0,0,IF(T398*0.1&lt;=26,(16*AL398/360)*(T398/AS398)^AT398,(AL398/360)*(-415.85+30.5332*0.1*T398-0.43*0.01*T398*T398)))</f>
        <v>0</v>
      </c>
    </row>
    <row r="399" spans="1:47">
      <c r="A399">
        <v>2015</v>
      </c>
      <c r="B399">
        <v>5</v>
      </c>
      <c r="C399">
        <v>26</v>
      </c>
      <c r="D399" t="s">
        <v>50</v>
      </c>
      <c r="E399">
        <v>290</v>
      </c>
      <c r="O399">
        <v>2016</v>
      </c>
      <c r="P399">
        <v>2</v>
      </c>
      <c r="Q399">
        <v>2</v>
      </c>
      <c r="R399">
        <f>R398+1</f>
        <v>33</v>
      </c>
      <c r="S399" t="s">
        <v>51</v>
      </c>
      <c r="T399">
        <v>-11</v>
      </c>
      <c r="U399" t="s">
        <v>50</v>
      </c>
      <c r="V399">
        <v>17</v>
      </c>
      <c r="W399" t="s">
        <v>52</v>
      </c>
      <c r="X399">
        <v>-64</v>
      </c>
      <c r="Y399">
        <f>0.0135*AB399*(AC399/AA399)*((0.1*(V399-X399))^0.5)*(17.8+0.5*0.1*(X399+V399))</f>
        <v>0.52369363893543441</v>
      </c>
      <c r="Z399">
        <f>IF(Y399&lt;0,0,Y399)</f>
        <v>0.52369363893543441</v>
      </c>
      <c r="AA399">
        <f>2.501-0.002361*(V399+X399)*0.1</f>
        <v>2.5120966999999998</v>
      </c>
      <c r="AB399">
        <v>0.17</v>
      </c>
      <c r="AC399">
        <f>37.6*AE399*(AG399*SIN(AF399)*SIN(AD399)+COS(AF399)*COS(AD399)*SIN(AG399))</f>
        <v>13.03646877306303</v>
      </c>
      <c r="AD399">
        <f>0.409*SIN(0.0172*R399-1.39)</f>
        <v>-0.2997074508216101</v>
      </c>
      <c r="AE399">
        <f>1+0.033*COS(0.0172*R399)</f>
        <v>1.027825390983355</v>
      </c>
      <c r="AF399">
        <f>47.70748439*PI()/180</f>
        <v>0.83265268044929852</v>
      </c>
      <c r="AG399">
        <f>ACOS(-TAN(AF399)*TAN(AD399))</f>
        <v>1.2242058679161718</v>
      </c>
      <c r="AL399" s="6">
        <f>24*AG399/PI()</f>
        <v>9.3522439315662087</v>
      </c>
      <c r="AS399" s="6">
        <f>IF(O399=2015,$AQ$2,IF(O399=2016,$AQ$14,IF(O399=2017,$AQ$26,IF(O399=2018,$AQ$38,IF(O399=2019,$AQ$50,$AQ$62)))))</f>
        <v>47.160647582888814</v>
      </c>
      <c r="AT399" s="6">
        <f>IF(O399=2015,$AR$2,IF(O399=2016,$AR$14,IF(O399=2017,$AR$26,IF(O399=2018,$AR$38,IF(O399=2019,$AR$50,$AR$62)))))</f>
        <v>1.2368302344488131</v>
      </c>
      <c r="AU399" s="6">
        <f>IF(T399*0.1&lt;0,0,IF(T399*0.1&lt;=26,(16*AL399/360)*(T399/AS399)^AT399,(AL399/360)*(-415.85+30.5332*0.1*T399-0.43*0.01*T399*T399)))</f>
        <v>0</v>
      </c>
    </row>
    <row r="400" spans="1:47">
      <c r="A400">
        <v>2015</v>
      </c>
      <c r="B400">
        <v>5</v>
      </c>
      <c r="C400">
        <v>27</v>
      </c>
      <c r="D400" t="s">
        <v>50</v>
      </c>
      <c r="E400">
        <v>261</v>
      </c>
      <c r="O400">
        <v>2016</v>
      </c>
      <c r="P400">
        <v>2</v>
      </c>
      <c r="Q400">
        <v>3</v>
      </c>
      <c r="R400">
        <f>R399+1</f>
        <v>34</v>
      </c>
      <c r="S400" t="s">
        <v>51</v>
      </c>
      <c r="T400">
        <v>6</v>
      </c>
      <c r="U400" t="s">
        <v>50</v>
      </c>
      <c r="V400">
        <v>11</v>
      </c>
      <c r="W400" t="s">
        <v>52</v>
      </c>
      <c r="X400">
        <v>2</v>
      </c>
      <c r="Y400">
        <f>0.0135*AB400*(AC400/AA400)*((0.1*(V400-X400))^0.5)*(17.8+0.5*0.1*(X400+V400))</f>
        <v>0.21274214871952651</v>
      </c>
      <c r="Z400">
        <f>IF(Y400&lt;0,0,Y400)</f>
        <v>0.21274214871952651</v>
      </c>
      <c r="AA400">
        <f>2.501-0.002361*(V400+X400)*0.1</f>
        <v>2.4979306999999999</v>
      </c>
      <c r="AB400">
        <v>0.17</v>
      </c>
      <c r="AC400">
        <f>37.6*AE400*(AG400*SIN(AF400)*SIN(AD400)+COS(AF400)*COS(AD400)*SIN(AG400))</f>
        <v>13.229200903217372</v>
      </c>
      <c r="AD400">
        <f>0.409*SIN(0.0172*R400-1.39)</f>
        <v>-0.29487642358888344</v>
      </c>
      <c r="AE400">
        <f>1+0.033*COS(0.0172*R400)</f>
        <v>1.0275161427999213</v>
      </c>
      <c r="AF400">
        <f>47.70748439*PI()/180</f>
        <v>0.83265268044929852</v>
      </c>
      <c r="AG400">
        <f>ACOS(-TAN(AF400)*TAN(AD400))</f>
        <v>1.2303754147258226</v>
      </c>
      <c r="AL400" s="6">
        <f>24*AG400/PI()</f>
        <v>9.3993757973930609</v>
      </c>
      <c r="AS400" s="6">
        <f>IF(O400=2015,$AQ$2,IF(O400=2016,$AQ$14,IF(O400=2017,$AQ$26,IF(O400=2018,$AQ$38,IF(O400=2019,$AQ$50,$AQ$62)))))</f>
        <v>47.160647582888814</v>
      </c>
      <c r="AT400" s="6">
        <f>IF(O400=2015,$AR$2,IF(O400=2016,$AR$14,IF(O400=2017,$AR$26,IF(O400=2018,$AR$38,IF(O400=2019,$AR$50,$AR$62)))))</f>
        <v>1.2368302344488131</v>
      </c>
      <c r="AU400" s="6">
        <f>IF(T400*0.1&lt;0,0,IF(T400*0.1&lt;=26,(16*AL400/360)*(T400/AS400)^AT400,(AL400/360)*(-415.85+30.5332*0.1*T400-0.43*0.01*T400*T400)))</f>
        <v>3.2615455037090395E-2</v>
      </c>
    </row>
    <row r="401" spans="1:47">
      <c r="A401">
        <v>2015</v>
      </c>
      <c r="B401">
        <v>5</v>
      </c>
      <c r="C401">
        <v>28</v>
      </c>
      <c r="D401" t="s">
        <v>50</v>
      </c>
      <c r="E401">
        <v>176</v>
      </c>
      <c r="O401">
        <v>2016</v>
      </c>
      <c r="P401">
        <v>2</v>
      </c>
      <c r="Q401">
        <v>4</v>
      </c>
      <c r="R401">
        <f>R400+1</f>
        <v>35</v>
      </c>
      <c r="S401" t="s">
        <v>51</v>
      </c>
      <c r="T401">
        <v>9</v>
      </c>
      <c r="U401" t="s">
        <v>50</v>
      </c>
      <c r="V401">
        <v>18</v>
      </c>
      <c r="W401" t="s">
        <v>52</v>
      </c>
      <c r="X401">
        <v>-1</v>
      </c>
      <c r="Y401">
        <f>0.0135*AB401*(AC401/AA401)*((0.1*(V401-X401))^0.5)*(17.8+0.5*0.1*(X401+V401))</f>
        <v>0.31722255025029628</v>
      </c>
      <c r="Z401">
        <f>IF(Y401&lt;0,0,Y401)</f>
        <v>0.31722255025029628</v>
      </c>
      <c r="AA401">
        <f>2.501-0.002361*(V401+X401)*0.1</f>
        <v>2.4969863000000001</v>
      </c>
      <c r="AB401">
        <v>0.17</v>
      </c>
      <c r="AC401">
        <f>37.6*AE401*(AG401*SIN(AF401)*SIN(AD401)+COS(AF401)*COS(AD401)*SIN(AG401))</f>
        <v>13.425852923150158</v>
      </c>
      <c r="AD401">
        <f>0.409*SIN(0.0172*R401-1.39)</f>
        <v>-0.28995816226564514</v>
      </c>
      <c r="AE401">
        <f>1+0.033*COS(0.0172*R401)</f>
        <v>1.0271987544414871</v>
      </c>
      <c r="AF401">
        <f>47.70748439*PI()/180</f>
        <v>0.83265268044929852</v>
      </c>
      <c r="AG401">
        <f>ACOS(-TAN(AF401)*TAN(AD401))</f>
        <v>1.2366240389893153</v>
      </c>
      <c r="AL401" s="6">
        <f>24*AG401/PI()</f>
        <v>9.4471117704678829</v>
      </c>
      <c r="AS401" s="6">
        <f>IF(O401=2015,$AQ$2,IF(O401=2016,$AQ$14,IF(O401=2017,$AQ$26,IF(O401=2018,$AQ$38,IF(O401=2019,$AQ$50,$AQ$62)))))</f>
        <v>47.160647582888814</v>
      </c>
      <c r="AT401" s="6">
        <f>IF(O401=2015,$AR$2,IF(O401=2016,$AR$14,IF(O401=2017,$AR$26,IF(O401=2018,$AR$38,IF(O401=2019,$AR$50,$AR$62)))))</f>
        <v>1.2368302344488131</v>
      </c>
      <c r="AU401" s="6">
        <f>IF(T401*0.1&lt;0,0,IF(T401*0.1&lt;=26,(16*AL401/360)*(T401/AS401)^AT401,(AL401/360)*(-415.85+30.5332*0.1*T401-0.43*0.01*T401*T401)))</f>
        <v>5.4127563140376748E-2</v>
      </c>
    </row>
    <row r="402" spans="1:47">
      <c r="A402">
        <v>2015</v>
      </c>
      <c r="B402">
        <v>5</v>
      </c>
      <c r="C402">
        <v>29</v>
      </c>
      <c r="D402" t="s">
        <v>50</v>
      </c>
      <c r="E402">
        <v>156</v>
      </c>
      <c r="O402">
        <v>2016</v>
      </c>
      <c r="P402">
        <v>2</v>
      </c>
      <c r="Q402">
        <v>5</v>
      </c>
      <c r="R402">
        <f>R401+1</f>
        <v>36</v>
      </c>
      <c r="S402" t="s">
        <v>51</v>
      </c>
      <c r="T402">
        <v>-2</v>
      </c>
      <c r="U402" t="s">
        <v>50</v>
      </c>
      <c r="V402">
        <v>21</v>
      </c>
      <c r="W402" t="s">
        <v>52</v>
      </c>
      <c r="X402">
        <v>-19</v>
      </c>
      <c r="Y402">
        <f>0.0135*AB402*(AC402/AA402)*((0.1*(V402-X402))^0.5)*(17.8+0.5*0.1*(X402+V402))</f>
        <v>0.44772823008660501</v>
      </c>
      <c r="Z402">
        <f>IF(Y402&lt;0,0,Y402)</f>
        <v>0.44772823008660501</v>
      </c>
      <c r="AA402">
        <f>2.501-0.002361*(V402+X402)*0.1</f>
        <v>2.5005278</v>
      </c>
      <c r="AB402">
        <v>0.17</v>
      </c>
      <c r="AC402">
        <f>37.6*AE402*(AG402*SIN(AF402)*SIN(AD402)+COS(AF402)*COS(AD402)*SIN(AG402))</f>
        <v>13.626378527237398</v>
      </c>
      <c r="AD402">
        <f>0.409*SIN(0.0172*R402-1.39)</f>
        <v>-0.28495412183445434</v>
      </c>
      <c r="AE402">
        <f>1+0.033*COS(0.0172*R402)</f>
        <v>1.0268733198019095</v>
      </c>
      <c r="AF402">
        <f>47.70748439*PI()/180</f>
        <v>0.83265268044929852</v>
      </c>
      <c r="AG402">
        <f>ACOS(-TAN(AF402)*TAN(AD402))</f>
        <v>1.2429490333882538</v>
      </c>
      <c r="AL402" s="6">
        <f>24*AG402/PI()</f>
        <v>9.495431168401625</v>
      </c>
      <c r="AS402" s="6">
        <f>IF(O402=2015,$AQ$2,IF(O402=2016,$AQ$14,IF(O402=2017,$AQ$26,IF(O402=2018,$AQ$38,IF(O402=2019,$AQ$50,$AQ$62)))))</f>
        <v>47.160647582888814</v>
      </c>
      <c r="AT402" s="6">
        <f>IF(O402=2015,$AR$2,IF(O402=2016,$AR$14,IF(O402=2017,$AR$26,IF(O402=2018,$AR$38,IF(O402=2019,$AR$50,$AR$62)))))</f>
        <v>1.2368302344488131</v>
      </c>
      <c r="AU402" s="6">
        <f>IF(T402*0.1&lt;0,0,IF(T402*0.1&lt;=26,(16*AL402/360)*(T402/AS402)^AT402,(AL402/360)*(-415.85+30.5332*0.1*T402-0.43*0.01*T402*T402)))</f>
        <v>0</v>
      </c>
    </row>
    <row r="403" spans="1:47">
      <c r="A403">
        <v>2015</v>
      </c>
      <c r="B403">
        <v>5</v>
      </c>
      <c r="C403">
        <v>30</v>
      </c>
      <c r="D403" t="s">
        <v>50</v>
      </c>
      <c r="E403">
        <v>220</v>
      </c>
      <c r="O403">
        <v>2016</v>
      </c>
      <c r="P403">
        <v>2</v>
      </c>
      <c r="Q403">
        <v>6</v>
      </c>
      <c r="R403">
        <f>R402+1</f>
        <v>37</v>
      </c>
      <c r="S403" t="s">
        <v>51</v>
      </c>
      <c r="T403">
        <v>-23</v>
      </c>
      <c r="U403" t="s">
        <v>50</v>
      </c>
      <c r="V403">
        <v>7</v>
      </c>
      <c r="W403" t="s">
        <v>52</v>
      </c>
      <c r="X403">
        <v>-85</v>
      </c>
      <c r="Y403">
        <f>0.0135*AB403*(AC403/AA403)*((0.1*(V403-X403))^0.5)*(17.8+0.5*0.1*(X403+V403))</f>
        <v>0.53117378361357204</v>
      </c>
      <c r="Z403">
        <f>IF(Y403&lt;0,0,Y403)</f>
        <v>0.53117378361357204</v>
      </c>
      <c r="AA403">
        <f>2.501-0.002361*(V403+X403)*0.1</f>
        <v>2.5194158</v>
      </c>
      <c r="AB403">
        <v>0.17</v>
      </c>
      <c r="AC403">
        <f>37.6*AE403*(AG403*SIN(AF403)*SIN(AD403)+COS(AF403)*COS(AD403)*SIN(AG403))</f>
        <v>13.830729160397727</v>
      </c>
      <c r="AD403">
        <f>0.409*SIN(0.0172*R403-1.39)</f>
        <v>-0.27986578265413603</v>
      </c>
      <c r="AE403">
        <f>1+0.033*COS(0.0172*R403)</f>
        <v>1.0265399351553988</v>
      </c>
      <c r="AF403">
        <f>47.70748439*PI()/180</f>
        <v>0.83265268044929852</v>
      </c>
      <c r="AG403">
        <f>ACOS(-TAN(AF403)*TAN(AD403))</f>
        <v>1.2493477362949985</v>
      </c>
      <c r="AL403" s="6">
        <f>24*AG403/PI()</f>
        <v>9.5443136578569003</v>
      </c>
      <c r="AS403" s="6">
        <f>IF(O403=2015,$AQ$2,IF(O403=2016,$AQ$14,IF(O403=2017,$AQ$26,IF(O403=2018,$AQ$38,IF(O403=2019,$AQ$50,$AQ$62)))))</f>
        <v>47.160647582888814</v>
      </c>
      <c r="AT403" s="6">
        <f>IF(O403=2015,$AR$2,IF(O403=2016,$AR$14,IF(O403=2017,$AR$26,IF(O403=2018,$AR$38,IF(O403=2019,$AR$50,$AR$62)))))</f>
        <v>1.2368302344488131</v>
      </c>
      <c r="AU403" s="6">
        <f>IF(T403*0.1&lt;0,0,IF(T403*0.1&lt;=26,(16*AL403/360)*(T403/AS403)^AT403,(AL403/360)*(-415.85+30.5332*0.1*T403-0.43*0.01*T403*T403)))</f>
        <v>0</v>
      </c>
    </row>
    <row r="404" spans="1:47">
      <c r="A404">
        <v>2015</v>
      </c>
      <c r="B404">
        <v>5</v>
      </c>
      <c r="C404">
        <v>31</v>
      </c>
      <c r="D404" t="s">
        <v>50</v>
      </c>
      <c r="E404">
        <v>233</v>
      </c>
      <c r="O404">
        <v>2016</v>
      </c>
      <c r="P404">
        <v>2</v>
      </c>
      <c r="Q404">
        <v>7</v>
      </c>
      <c r="R404">
        <f>R403+1</f>
        <v>38</v>
      </c>
      <c r="S404" t="s">
        <v>51</v>
      </c>
      <c r="T404">
        <v>-37</v>
      </c>
      <c r="U404" t="s">
        <v>50</v>
      </c>
      <c r="V404">
        <v>24</v>
      </c>
      <c r="W404" t="s">
        <v>52</v>
      </c>
      <c r="X404">
        <v>-85</v>
      </c>
      <c r="Y404">
        <f>0.0135*AB404*(AC404/AA404)*((0.1*(V404-X404))^0.5)*(17.8+0.5*0.1*(X404+V404))</f>
        <v>0.623752354290671</v>
      </c>
      <c r="Z404">
        <f>IF(Y404&lt;0,0,Y404)</f>
        <v>0.623752354290671</v>
      </c>
      <c r="AA404">
        <f>2.501-0.002361*(V404+X404)*0.1</f>
        <v>2.5154020999999998</v>
      </c>
      <c r="AB404">
        <v>0.17</v>
      </c>
      <c r="AC404">
        <f>37.6*AE404*(AG404*SIN(AF404)*SIN(AD404)+COS(AF404)*COS(AD404)*SIN(AG404))</f>
        <v>14.038854009965373</v>
      </c>
      <c r="AD404">
        <f>0.409*SIN(0.0172*R404-1.39)</f>
        <v>-0.27469465002184201</v>
      </c>
      <c r="AE404">
        <f>1+0.033*COS(0.0172*R404)</f>
        <v>1.0261986991280374</v>
      </c>
      <c r="AF404">
        <f>47.70748439*PI()/180</f>
        <v>0.83265268044929852</v>
      </c>
      <c r="AG404">
        <f>ACOS(-TAN(AF404)*TAN(AD404))</f>
        <v>1.2558175333812649</v>
      </c>
      <c r="AL404" s="6">
        <f>24*AG404/PI()</f>
        <v>9.5937392668367814</v>
      </c>
      <c r="AS404" s="6">
        <f>IF(O404=2015,$AQ$2,IF(O404=2016,$AQ$14,IF(O404=2017,$AQ$26,IF(O404=2018,$AQ$38,IF(O404=2019,$AQ$50,$AQ$62)))))</f>
        <v>47.160647582888814</v>
      </c>
      <c r="AT404" s="6">
        <f>IF(O404=2015,$AR$2,IF(O404=2016,$AR$14,IF(O404=2017,$AR$26,IF(O404=2018,$AR$38,IF(O404=2019,$AR$50,$AR$62)))))</f>
        <v>1.2368302344488131</v>
      </c>
      <c r="AU404" s="6">
        <f>IF(T404*0.1&lt;0,0,IF(T404*0.1&lt;=26,(16*AL404/360)*(T404/AS404)^AT404,(AL404/360)*(-415.85+30.5332*0.1*T404-0.43*0.01*T404*T404)))</f>
        <v>0</v>
      </c>
    </row>
    <row r="405" spans="1:47">
      <c r="A405">
        <v>2015</v>
      </c>
      <c r="B405">
        <v>5</v>
      </c>
      <c r="C405">
        <v>1</v>
      </c>
      <c r="D405" t="s">
        <v>52</v>
      </c>
      <c r="E405">
        <v>72</v>
      </c>
      <c r="O405">
        <v>2016</v>
      </c>
      <c r="P405">
        <v>2</v>
      </c>
      <c r="Q405">
        <v>8</v>
      </c>
      <c r="R405">
        <f>R404+1</f>
        <v>39</v>
      </c>
      <c r="S405" t="s">
        <v>51</v>
      </c>
      <c r="T405">
        <v>-21</v>
      </c>
      <c r="U405" t="s">
        <v>50</v>
      </c>
      <c r="V405">
        <v>19</v>
      </c>
      <c r="W405" t="s">
        <v>52</v>
      </c>
      <c r="X405">
        <v>-69</v>
      </c>
      <c r="Y405">
        <f>0.0135*AB405*(AC405/AA405)*((0.1*(V405-X405))^0.5)*(17.8+0.5*0.1*(X405+V405))</f>
        <v>0.59073522315714899</v>
      </c>
      <c r="Z405">
        <f>IF(Y405&lt;0,0,Y405)</f>
        <v>0.59073522315714899</v>
      </c>
      <c r="AA405">
        <f>2.501-0.002361*(V405+X405)*0.1</f>
        <v>2.5128049999999997</v>
      </c>
      <c r="AB405">
        <v>0.17</v>
      </c>
      <c r="AC405">
        <f>37.6*AE405*(AG405*SIN(AF405)*SIN(AD405)+COS(AF405)*COS(AD405)*SIN(AG405))</f>
        <v>14.250700001983674</v>
      </c>
      <c r="AD405">
        <f>0.409*SIN(0.0172*R405-1.39)</f>
        <v>-0.26944225372773539</v>
      </c>
      <c r="AE405">
        <f>1+0.033*COS(0.0172*R405)</f>
        <v>1.0258497126686026</v>
      </c>
      <c r="AF405">
        <f>47.70748439*PI()/180</f>
        <v>0.83265268044929852</v>
      </c>
      <c r="AG405">
        <f>ACOS(-TAN(AF405)*TAN(AD405))</f>
        <v>1.262355859004259</v>
      </c>
      <c r="AL405" s="6">
        <f>24*AG405/PI()</f>
        <v>9.6436883952740864</v>
      </c>
      <c r="AS405" s="6">
        <f>IF(O405=2015,$AQ$2,IF(O405=2016,$AQ$14,IF(O405=2017,$AQ$26,IF(O405=2018,$AQ$38,IF(O405=2019,$AQ$50,$AQ$62)))))</f>
        <v>47.160647582888814</v>
      </c>
      <c r="AT405" s="6">
        <f>IF(O405=2015,$AR$2,IF(O405=2016,$AR$14,IF(O405=2017,$AR$26,IF(O405=2018,$AR$38,IF(O405=2019,$AR$50,$AR$62)))))</f>
        <v>1.2368302344488131</v>
      </c>
      <c r="AU405" s="6">
        <f>IF(T405*0.1&lt;0,0,IF(T405*0.1&lt;=26,(16*AL405/360)*(T405/AS405)^AT405,(AL405/360)*(-415.85+30.5332*0.1*T405-0.43*0.01*T405*T405)))</f>
        <v>0</v>
      </c>
    </row>
    <row r="406" spans="1:47">
      <c r="A406">
        <v>2015</v>
      </c>
      <c r="B406">
        <v>5</v>
      </c>
      <c r="C406">
        <v>2</v>
      </c>
      <c r="D406" t="s">
        <v>52</v>
      </c>
      <c r="E406">
        <v>85</v>
      </c>
      <c r="O406">
        <v>2016</v>
      </c>
      <c r="P406">
        <v>2</v>
      </c>
      <c r="Q406">
        <v>9</v>
      </c>
      <c r="R406">
        <f>R405+1</f>
        <v>40</v>
      </c>
      <c r="S406" t="s">
        <v>51</v>
      </c>
      <c r="T406">
        <v>-7</v>
      </c>
      <c r="U406" t="s">
        <v>50</v>
      </c>
      <c r="V406">
        <v>23</v>
      </c>
      <c r="W406" t="s">
        <v>52</v>
      </c>
      <c r="X406">
        <v>-43</v>
      </c>
      <c r="Y406">
        <f>0.0135*AB406*(AC406/AA406)*((0.1*(V406-X406))^0.5)*(17.8+0.5*0.1*(X406+V406))</f>
        <v>0.57185493413142119</v>
      </c>
      <c r="Z406">
        <f>IF(Y406&lt;0,0,Y406)</f>
        <v>0.57185493413142119</v>
      </c>
      <c r="AA406">
        <f>2.501-0.002361*(V406+X406)*0.1</f>
        <v>2.505722</v>
      </c>
      <c r="AB406">
        <v>0.17</v>
      </c>
      <c r="AC406">
        <f>37.6*AE406*(AG406*SIN(AF406)*SIN(AD406)+COS(AF406)*COS(AD406)*SIN(AG406))</f>
        <v>14.466211801914406</v>
      </c>
      <c r="AD406">
        <f>0.409*SIN(0.0172*R406-1.39)</f>
        <v>-0.26411014760242796</v>
      </c>
      <c r="AE406">
        <f>1+0.033*COS(0.0172*R406)</f>
        <v>1.0254930790187036</v>
      </c>
      <c r="AF406">
        <f>47.70748439*PI()/180</f>
        <v>0.83265268044929852</v>
      </c>
      <c r="AG406">
        <f>ACOS(-TAN(AF406)*TAN(AD406))</f>
        <v>1.2689601973782816</v>
      </c>
      <c r="AL406" s="6">
        <f>24*AG406/PI()</f>
        <v>9.6941418239817931</v>
      </c>
      <c r="AS406" s="6">
        <f>IF(O406=2015,$AQ$2,IF(O406=2016,$AQ$14,IF(O406=2017,$AQ$26,IF(O406=2018,$AQ$38,IF(O406=2019,$AQ$50,$AQ$62)))))</f>
        <v>47.160647582888814</v>
      </c>
      <c r="AT406" s="6">
        <f>IF(O406=2015,$AR$2,IF(O406=2016,$AR$14,IF(O406=2017,$AR$26,IF(O406=2018,$AR$38,IF(O406=2019,$AR$50,$AR$62)))))</f>
        <v>1.2368302344488131</v>
      </c>
      <c r="AU406" s="6">
        <f>IF(T406*0.1&lt;0,0,IF(T406*0.1&lt;=26,(16*AL406/360)*(T406/AS406)^AT406,(AL406/360)*(-415.85+30.5332*0.1*T406-0.43*0.01*T406*T406)))</f>
        <v>0</v>
      </c>
    </row>
    <row r="407" spans="1:47">
      <c r="A407">
        <v>2015</v>
      </c>
      <c r="B407">
        <v>5</v>
      </c>
      <c r="C407">
        <v>3</v>
      </c>
      <c r="D407" t="s">
        <v>52</v>
      </c>
      <c r="E407">
        <v>107</v>
      </c>
      <c r="O407">
        <v>2016</v>
      </c>
      <c r="P407">
        <v>2</v>
      </c>
      <c r="Q407">
        <v>10</v>
      </c>
      <c r="R407">
        <f>R406+1</f>
        <v>41</v>
      </c>
      <c r="S407" t="s">
        <v>51</v>
      </c>
      <c r="T407">
        <v>24</v>
      </c>
      <c r="U407" t="s">
        <v>50</v>
      </c>
      <c r="V407">
        <v>55</v>
      </c>
      <c r="W407" t="s">
        <v>52</v>
      </c>
      <c r="X407">
        <v>6</v>
      </c>
      <c r="Y407">
        <f>0.0135*AB407*(AC407/AA407)*((0.1*(V407-X407))^0.5)*(17.8+0.5*0.1*(X407+V407))</f>
        <v>0.62555426674507886</v>
      </c>
      <c r="Z407">
        <f>IF(Y407&lt;0,0,Y407)</f>
        <v>0.62555426674507886</v>
      </c>
      <c r="AA407">
        <f>2.501-0.002361*(V407+X407)*0.1</f>
        <v>2.4865979</v>
      </c>
      <c r="AB407">
        <v>0.17</v>
      </c>
      <c r="AC407">
        <f>37.6*AE407*(AG407*SIN(AF407)*SIN(AD407)+COS(AF407)*COS(AD407)*SIN(AG407))</f>
        <v>14.685331819745166</v>
      </c>
      <c r="AD407">
        <f>0.409*SIN(0.0172*R407-1.39)</f>
        <v>-0.25869990905730694</v>
      </c>
      <c r="AE407">
        <f>1+0.033*COS(0.0172*R407)</f>
        <v>1.025128903682238</v>
      </c>
      <c r="AF407">
        <f>47.70748439*PI()/180</f>
        <v>0.83265268044929852</v>
      </c>
      <c r="AG407">
        <f>ACOS(-TAN(AF407)*TAN(AD407))</f>
        <v>1.2756280835400238</v>
      </c>
      <c r="AL407" s="6">
        <f>24*AG407/PI()</f>
        <v>9.7450807220273283</v>
      </c>
      <c r="AS407" s="6">
        <f>IF(O407=2015,$AQ$2,IF(O407=2016,$AQ$14,IF(O407=2017,$AQ$26,IF(O407=2018,$AQ$38,IF(O407=2019,$AQ$50,$AQ$62)))))</f>
        <v>47.160647582888814</v>
      </c>
      <c r="AT407" s="6">
        <f>IF(O407=2015,$AR$2,IF(O407=2016,$AR$14,IF(O407=2017,$AR$26,IF(O407=2018,$AR$38,IF(O407=2019,$AR$50,$AR$62)))))</f>
        <v>1.2368302344488131</v>
      </c>
      <c r="AU407" s="6">
        <f>IF(T407*0.1&lt;0,0,IF(T407*0.1&lt;=26,(16*AL407/360)*(T407/AS407)^AT407,(AL407/360)*(-415.85+30.5332*0.1*T407-0.43*0.01*T407*T407)))</f>
        <v>0.18782606913391792</v>
      </c>
    </row>
    <row r="408" spans="1:47">
      <c r="A408">
        <v>2015</v>
      </c>
      <c r="B408">
        <v>5</v>
      </c>
      <c r="C408">
        <v>4</v>
      </c>
      <c r="D408" t="s">
        <v>52</v>
      </c>
      <c r="E408">
        <v>84</v>
      </c>
      <c r="O408">
        <v>2016</v>
      </c>
      <c r="P408">
        <v>2</v>
      </c>
      <c r="Q408">
        <v>11</v>
      </c>
      <c r="R408">
        <f>R407+1</f>
        <v>42</v>
      </c>
      <c r="S408" t="s">
        <v>51</v>
      </c>
      <c r="T408">
        <v>13</v>
      </c>
      <c r="U408" t="s">
        <v>50</v>
      </c>
      <c r="V408">
        <v>42</v>
      </c>
      <c r="W408" t="s">
        <v>52</v>
      </c>
      <c r="X408">
        <v>-24</v>
      </c>
      <c r="Y408">
        <f>0.0135*AB408*(AC408/AA408)*((0.1*(V408-X408))^0.5)*(17.8+0.5*0.1*(X408+V408))</f>
        <v>0.65832532364790552</v>
      </c>
      <c r="Z408">
        <f>IF(Y408&lt;0,0,Y408)</f>
        <v>0.65832532364790552</v>
      </c>
      <c r="AA408">
        <f>2.501-0.002361*(V408+X408)*0.1</f>
        <v>2.4967501999999997</v>
      </c>
      <c r="AB408">
        <v>0.17</v>
      </c>
      <c r="AC408">
        <f>37.6*AE408*(AG408*SIN(AF408)*SIN(AD408)+COS(AF408)*COS(AD408)*SIN(AG408))</f>
        <v>14.90800021946529</v>
      </c>
      <c r="AD408">
        <f>0.409*SIN(0.0172*R408-1.39)</f>
        <v>-0.25321313861788464</v>
      </c>
      <c r="AE408">
        <f>1+0.033*COS(0.0172*R408)</f>
        <v>1.0247572943941816</v>
      </c>
      <c r="AF408">
        <f>47.70748439*PI()/180</f>
        <v>0.83265268044929852</v>
      </c>
      <c r="AG408">
        <f>ACOS(-TAN(AF408)*TAN(AD408))</f>
        <v>1.2823571041159956</v>
      </c>
      <c r="AL408" s="6">
        <f>24*AG408/PI()</f>
        <v>9.7964866525953109</v>
      </c>
      <c r="AS408" s="6">
        <f>IF(O408=2015,$AQ$2,IF(O408=2016,$AQ$14,IF(O408=2017,$AQ$26,IF(O408=2018,$AQ$38,IF(O408=2019,$AQ$50,$AQ$62)))))</f>
        <v>47.160647582888814</v>
      </c>
      <c r="AT408" s="6">
        <f>IF(O408=2015,$AR$2,IF(O408=2016,$AR$14,IF(O408=2017,$AR$26,IF(O408=2018,$AR$38,IF(O408=2019,$AR$50,$AR$62)))))</f>
        <v>1.2368302344488131</v>
      </c>
      <c r="AU408" s="6">
        <f>IF(T408*0.1&lt;0,0,IF(T408*0.1&lt;=26,(16*AL408/360)*(T408/AS408)^AT408,(AL408/360)*(-415.85+30.5332*0.1*T408-0.43*0.01*T408*T408)))</f>
        <v>8.8453007446503792E-2</v>
      </c>
    </row>
    <row r="409" spans="1:47">
      <c r="A409">
        <v>2015</v>
      </c>
      <c r="B409">
        <v>5</v>
      </c>
      <c r="C409">
        <v>5</v>
      </c>
      <c r="D409" t="s">
        <v>52</v>
      </c>
      <c r="E409">
        <v>67</v>
      </c>
      <c r="O409">
        <v>2016</v>
      </c>
      <c r="P409">
        <v>2</v>
      </c>
      <c r="Q409">
        <v>12</v>
      </c>
      <c r="R409">
        <f>R408+1</f>
        <v>43</v>
      </c>
      <c r="S409" t="s">
        <v>51</v>
      </c>
      <c r="T409">
        <v>-1</v>
      </c>
      <c r="U409" t="s">
        <v>50</v>
      </c>
      <c r="V409">
        <v>106</v>
      </c>
      <c r="W409" t="s">
        <v>52</v>
      </c>
      <c r="X409">
        <v>-24</v>
      </c>
      <c r="Y409">
        <f>0.0135*AB409*(AC409/AA409)*((0.1*(V409-X409))^0.5)*(17.8+0.5*0.1*(X409+V409))</f>
        <v>1.1051415588882507</v>
      </c>
      <c r="Z409">
        <f>IF(Y409&lt;0,0,Y409)</f>
        <v>1.1051415588882507</v>
      </c>
      <c r="AA409">
        <f>2.501-0.002361*(V409+X409)*0.1</f>
        <v>2.4816398</v>
      </c>
      <c r="AB409">
        <v>0.17</v>
      </c>
      <c r="AC409">
        <f>37.6*AE409*(AG409*SIN(AF409)*SIN(AD409)+COS(AF409)*COS(AD409)*SIN(AG409))</f>
        <v>15.134154932869066</v>
      </c>
      <c r="AD409">
        <f>0.409*SIN(0.0172*R409-1.39)</f>
        <v>-0.24765145945031075</v>
      </c>
      <c r="AE409">
        <f>1+0.033*COS(0.0172*R409)</f>
        <v>1.0243783610887156</v>
      </c>
      <c r="AF409">
        <f>47.70748439*PI()/180</f>
        <v>0.83265268044929852</v>
      </c>
      <c r="AG409">
        <f>ACOS(-TAN(AF409)*TAN(AD409))</f>
        <v>1.2891448979006905</v>
      </c>
      <c r="AL409" s="6">
        <f>24*AG409/PI()</f>
        <v>9.8483415774043976</v>
      </c>
      <c r="AS409" s="6">
        <f>IF(O409=2015,$AQ$2,IF(O409=2016,$AQ$14,IF(O409=2017,$AQ$26,IF(O409=2018,$AQ$38,IF(O409=2019,$AQ$50,$AQ$62)))))</f>
        <v>47.160647582888814</v>
      </c>
      <c r="AT409" s="6">
        <f>IF(O409=2015,$AR$2,IF(O409=2016,$AR$14,IF(O409=2017,$AR$26,IF(O409=2018,$AR$38,IF(O409=2019,$AR$50,$AR$62)))))</f>
        <v>1.2368302344488131</v>
      </c>
      <c r="AU409" s="6">
        <f>IF(T409*0.1&lt;0,0,IF(T409*0.1&lt;=26,(16*AL409/360)*(T409/AS409)^AT409,(AL409/360)*(-415.85+30.5332*0.1*T409-0.43*0.01*T409*T409)))</f>
        <v>0</v>
      </c>
    </row>
    <row r="410" spans="1:47">
      <c r="A410">
        <v>2015</v>
      </c>
      <c r="B410">
        <v>5</v>
      </c>
      <c r="C410">
        <v>6</v>
      </c>
      <c r="D410" t="s">
        <v>52</v>
      </c>
      <c r="E410">
        <v>53</v>
      </c>
      <c r="O410">
        <v>2016</v>
      </c>
      <c r="P410">
        <v>2</v>
      </c>
      <c r="Q410">
        <v>13</v>
      </c>
      <c r="R410">
        <f>R409+1</f>
        <v>44</v>
      </c>
      <c r="S410" t="s">
        <v>51</v>
      </c>
      <c r="T410">
        <v>19</v>
      </c>
      <c r="U410" t="s">
        <v>50</v>
      </c>
      <c r="V410">
        <v>106</v>
      </c>
      <c r="W410" t="s">
        <v>52</v>
      </c>
      <c r="X410">
        <v>11</v>
      </c>
      <c r="Y410">
        <f>0.0135*AB410*(AC410/AA410)*((0.1*(V410-X410))^0.5)*(17.8+0.5*0.1*(X410+V410))</f>
        <v>1.0391593660422673</v>
      </c>
      <c r="Z410">
        <f>IF(Y410&lt;0,0,Y410)</f>
        <v>1.0391593660422673</v>
      </c>
      <c r="AA410">
        <f>2.501-0.002361*(V410+X410)*0.1</f>
        <v>2.4733763</v>
      </c>
      <c r="AB410">
        <v>0.17</v>
      </c>
      <c r="AC410">
        <f>37.6*AE410*(AG410*SIN(AF410)*SIN(AD410)+COS(AF410)*COS(AD410)*SIN(AG410))</f>
        <v>15.363731677633881</v>
      </c>
      <c r="AD410">
        <f>0.409*SIN(0.0172*R410-1.39)</f>
        <v>-0.24201651688118689</v>
      </c>
      <c r="AE410">
        <f>1+0.033*COS(0.0172*R410)</f>
        <v>1.0239922158667056</v>
      </c>
      <c r="AF410">
        <f>47.70748439*PI()/180</f>
        <v>0.83265268044929852</v>
      </c>
      <c r="AG410">
        <f>ACOS(-TAN(AF410)*TAN(AD410))</f>
        <v>1.2959891562541563</v>
      </c>
      <c r="AL410" s="6">
        <f>24*AG410/PI()</f>
        <v>9.9006278597444979</v>
      </c>
      <c r="AS410" s="6">
        <f>IF(O410=2015,$AQ$2,IF(O410=2016,$AQ$14,IF(O410=2017,$AQ$26,IF(O410=2018,$AQ$38,IF(O410=2019,$AQ$50,$AQ$62)))))</f>
        <v>47.160647582888814</v>
      </c>
      <c r="AT410" s="6">
        <f>IF(O410=2015,$AR$2,IF(O410=2016,$AR$14,IF(O410=2017,$AR$26,IF(O410=2018,$AR$38,IF(O410=2019,$AR$50,$AR$62)))))</f>
        <v>1.2368302344488131</v>
      </c>
      <c r="AU410" s="6">
        <f>IF(T410*0.1&lt;0,0,IF(T410*0.1&lt;=26,(16*AL410/360)*(T410/AS410)^AT410,(AL410/360)*(-415.85+30.5332*0.1*T410-0.43*0.01*T410*T410)))</f>
        <v>0.14293786398079517</v>
      </c>
    </row>
    <row r="411" spans="1:47">
      <c r="A411">
        <v>2015</v>
      </c>
      <c r="B411">
        <v>5</v>
      </c>
      <c r="C411">
        <v>7</v>
      </c>
      <c r="D411" t="s">
        <v>52</v>
      </c>
      <c r="E411">
        <v>81</v>
      </c>
      <c r="O411">
        <v>2016</v>
      </c>
      <c r="P411">
        <v>2</v>
      </c>
      <c r="Q411">
        <v>14</v>
      </c>
      <c r="R411">
        <f>R410+1</f>
        <v>45</v>
      </c>
      <c r="S411" t="s">
        <v>51</v>
      </c>
      <c r="T411">
        <v>62</v>
      </c>
      <c r="U411" t="s">
        <v>50</v>
      </c>
      <c r="V411">
        <v>106</v>
      </c>
      <c r="W411" t="s">
        <v>52</v>
      </c>
      <c r="X411">
        <v>20</v>
      </c>
      <c r="Y411">
        <f>0.0135*AB411*(AC411/AA411)*((0.1*(V411-X411))^0.5)*(17.8+0.5*0.1*(X411+V411))</f>
        <v>1.0236788849942633</v>
      </c>
      <c r="Z411">
        <f>IF(Y411&lt;0,0,Y411)</f>
        <v>1.0236788849942633</v>
      </c>
      <c r="AA411">
        <f>2.501-0.002361*(V411+X411)*0.1</f>
        <v>2.4712513999999999</v>
      </c>
      <c r="AB411">
        <v>0.17</v>
      </c>
      <c r="AC411">
        <f>37.6*AE411*(AG411*SIN(AF411)*SIN(AD411)+COS(AF411)*COS(AD411)*SIN(AG411))</f>
        <v>15.596663979610428</v>
      </c>
      <c r="AD411">
        <f>0.409*SIN(0.0172*R411-1.39)</f>
        <v>-0.23630997791082498</v>
      </c>
      <c r="AE411">
        <f>1+0.033*COS(0.0172*R411)</f>
        <v>1.0235989729625377</v>
      </c>
      <c r="AF411">
        <f>47.70748439*PI()/180</f>
        <v>0.83265268044929852</v>
      </c>
      <c r="AG411">
        <f>ACOS(-TAN(AF411)*TAN(AD411))</f>
        <v>1.3028876233276729</v>
      </c>
      <c r="AL411" s="6">
        <f>24*AG411/PI()</f>
        <v>9.9533282662008258</v>
      </c>
      <c r="AS411" s="6">
        <f>IF(O411=2015,$AQ$2,IF(O411=2016,$AQ$14,IF(O411=2017,$AQ$26,IF(O411=2018,$AQ$38,IF(O411=2019,$AQ$50,$AQ$62)))))</f>
        <v>47.160647582888814</v>
      </c>
      <c r="AT411" s="6">
        <f>IF(O411=2015,$AR$2,IF(O411=2016,$AR$14,IF(O411=2017,$AR$26,IF(O411=2018,$AR$38,IF(O411=2019,$AR$50,$AR$62)))))</f>
        <v>1.2368302344488131</v>
      </c>
      <c r="AU411" s="6">
        <f>IF(T411*0.1&lt;0,0,IF(T411*0.1&lt;=26,(16*AL411/360)*(T411/AS411)^AT411,(AL411/360)*(-415.85+30.5332*0.1*T411-0.43*0.01*T411*T411)))</f>
        <v>0.62049172801497443</v>
      </c>
    </row>
    <row r="412" spans="1:47">
      <c r="A412">
        <v>2015</v>
      </c>
      <c r="B412">
        <v>5</v>
      </c>
      <c r="C412">
        <v>9</v>
      </c>
      <c r="D412" t="s">
        <v>52</v>
      </c>
      <c r="E412">
        <v>98</v>
      </c>
      <c r="O412">
        <v>2016</v>
      </c>
      <c r="P412">
        <v>2</v>
      </c>
      <c r="Q412">
        <v>15</v>
      </c>
      <c r="R412">
        <f>R411+1</f>
        <v>46</v>
      </c>
      <c r="S412" t="s">
        <v>51</v>
      </c>
      <c r="T412">
        <v>57</v>
      </c>
      <c r="U412" t="s">
        <v>50</v>
      </c>
      <c r="V412">
        <v>104</v>
      </c>
      <c r="W412" t="s">
        <v>52</v>
      </c>
      <c r="X412">
        <v>7</v>
      </c>
      <c r="Y412">
        <f>0.0135*AB412*(AC412/AA412)*((0.1*(V412-X412))^0.5)*(17.8+0.5*0.1*(X412+V412))</f>
        <v>1.0677672308009472</v>
      </c>
      <c r="Z412">
        <f>IF(Y412&lt;0,0,Y412)</f>
        <v>1.0677672308009472</v>
      </c>
      <c r="AA412">
        <f>2.501-0.002361*(V412+X412)*0.1</f>
        <v>2.4747928999999997</v>
      </c>
      <c r="AB412">
        <v>0.17</v>
      </c>
      <c r="AC412">
        <f>37.6*AE412*(AG412*SIN(AF412)*SIN(AD412)+COS(AF412)*COS(AD412)*SIN(AG412))</f>
        <v>15.832883199251771</v>
      </c>
      <c r="AD412">
        <f>0.409*SIN(0.0172*R412-1.39)</f>
        <v>-0.23053353072009403</v>
      </c>
      <c r="AE412">
        <f>1+0.033*COS(0.0172*R412)</f>
        <v>1.0231987487103245</v>
      </c>
      <c r="AF412">
        <f>47.70748439*PI()/180</f>
        <v>0.83265268044929852</v>
      </c>
      <c r="AG412">
        <f>ACOS(-TAN(AF412)*TAN(AD412))</f>
        <v>1.3098380961262113</v>
      </c>
      <c r="AL412" s="6">
        <f>24*AG412/PI()</f>
        <v>10.006425967131058</v>
      </c>
      <c r="AS412" s="6">
        <f>IF(O412=2015,$AQ$2,IF(O412=2016,$AQ$14,IF(O412=2017,$AQ$26,IF(O412=2018,$AQ$38,IF(O412=2019,$AQ$50,$AQ$62)))))</f>
        <v>47.160647582888814</v>
      </c>
      <c r="AT412" s="6">
        <f>IF(O412=2015,$AR$2,IF(O412=2016,$AR$14,IF(O412=2017,$AR$26,IF(O412=2018,$AR$38,IF(O412=2019,$AR$50,$AR$62)))))</f>
        <v>1.2368302344488131</v>
      </c>
      <c r="AU412" s="6">
        <f>IF(T412*0.1&lt;0,0,IF(T412*0.1&lt;=26,(16*AL412/360)*(T412/AS412)^AT412,(AL412/360)*(-415.85+30.5332*0.1*T412-0.43*0.01*T412*T412)))</f>
        <v>0.56218794786928838</v>
      </c>
    </row>
    <row r="413" spans="1:47">
      <c r="A413">
        <v>2015</v>
      </c>
      <c r="B413">
        <v>5</v>
      </c>
      <c r="C413">
        <v>10</v>
      </c>
      <c r="D413" t="s">
        <v>52</v>
      </c>
      <c r="E413">
        <v>104</v>
      </c>
      <c r="O413">
        <v>2016</v>
      </c>
      <c r="P413">
        <v>2</v>
      </c>
      <c r="Q413">
        <v>16</v>
      </c>
      <c r="R413">
        <f>R412+1</f>
        <v>47</v>
      </c>
      <c r="S413" t="s">
        <v>51</v>
      </c>
      <c r="T413">
        <v>88</v>
      </c>
      <c r="U413" t="s">
        <v>50</v>
      </c>
      <c r="V413">
        <v>148</v>
      </c>
      <c r="W413" t="s">
        <v>52</v>
      </c>
      <c r="X413">
        <v>53</v>
      </c>
      <c r="Y413">
        <f>0.0135*AB413*(AC413/AA413)*((0.1*(V413-X413))^0.5)*(17.8+0.5*0.1*(X413+V413))</f>
        <v>1.2904892490048883</v>
      </c>
      <c r="Z413">
        <f>IF(Y413&lt;0,0,Y413)</f>
        <v>1.2904892490048883</v>
      </c>
      <c r="AA413">
        <f>2.501-0.002361*(V413+X413)*0.1</f>
        <v>2.4535438999999997</v>
      </c>
      <c r="AB413">
        <v>0.17</v>
      </c>
      <c r="AC413">
        <f>37.6*AE413*(AG413*SIN(AF413)*SIN(AD413)+COS(AF413)*COS(AD413)*SIN(AG413))</f>
        <v>16.07231856209853</v>
      </c>
      <c r="AD413">
        <f>0.409*SIN(0.0172*R413-1.39)</f>
        <v>-0.22468888417100127</v>
      </c>
      <c r="AE413">
        <f>1+0.033*COS(0.0172*R413)</f>
        <v>1.0227916615094901</v>
      </c>
      <c r="AF413">
        <f>47.70748439*PI()/180</f>
        <v>0.83265268044929852</v>
      </c>
      <c r="AG413">
        <f>ACOS(-TAN(AF413)*TAN(AD413))</f>
        <v>1.3168384244162508</v>
      </c>
      <c r="AL413" s="6">
        <f>24*AG413/PI()</f>
        <v>10.059904535961097</v>
      </c>
      <c r="AS413" s="6">
        <f>IF(O413=2015,$AQ$2,IF(O413=2016,$AQ$14,IF(O413=2017,$AQ$26,IF(O413=2018,$AQ$38,IF(O413=2019,$AQ$50,$AQ$62)))))</f>
        <v>47.160647582888814</v>
      </c>
      <c r="AT413" s="6">
        <f>IF(O413=2015,$AR$2,IF(O413=2016,$AR$14,IF(O413=2017,$AR$26,IF(O413=2018,$AR$38,IF(O413=2019,$AR$50,$AR$62)))))</f>
        <v>1.2368302344488131</v>
      </c>
      <c r="AU413" s="6">
        <f>IF(T413*0.1&lt;0,0,IF(T413*0.1&lt;=26,(16*AL413/360)*(T413/AS413)^AT413,(AL413/360)*(-415.85+30.5332*0.1*T413-0.43*0.01*T413*T413)))</f>
        <v>0.96710193843635717</v>
      </c>
    </row>
    <row r="414" spans="1:47">
      <c r="A414">
        <v>2015</v>
      </c>
      <c r="B414">
        <v>5</v>
      </c>
      <c r="C414">
        <v>11</v>
      </c>
      <c r="D414" t="s">
        <v>52</v>
      </c>
      <c r="E414">
        <v>72</v>
      </c>
      <c r="O414">
        <v>2016</v>
      </c>
      <c r="P414">
        <v>2</v>
      </c>
      <c r="Q414">
        <v>17</v>
      </c>
      <c r="R414">
        <f>R413+1</f>
        <v>48</v>
      </c>
      <c r="S414" t="s">
        <v>51</v>
      </c>
      <c r="T414">
        <v>27</v>
      </c>
      <c r="U414" t="s">
        <v>50</v>
      </c>
      <c r="V414">
        <v>61</v>
      </c>
      <c r="W414" t="s">
        <v>52</v>
      </c>
      <c r="X414">
        <v>-46</v>
      </c>
      <c r="Y414">
        <f>0.0135*AB414*(AC414/AA414)*((0.1*(V414-X414))^0.5)*(17.8+0.5*0.1*(X414+V414))</f>
        <v>0.90971332023993889</v>
      </c>
      <c r="Z414">
        <f>IF(Y414&lt;0,0,Y414)</f>
        <v>0.90971332023993889</v>
      </c>
      <c r="AA414">
        <f>2.501-0.002361*(V414+X414)*0.1</f>
        <v>2.4974585</v>
      </c>
      <c r="AB414">
        <v>0.17</v>
      </c>
      <c r="AC414">
        <f>37.6*AE414*(AG414*SIN(AF414)*SIN(AD414)+COS(AF414)*COS(AD414)*SIN(AG414))</f>
        <v>16.314897193228223</v>
      </c>
      <c r="AD414">
        <f>0.409*SIN(0.0172*R414-1.39)</f>
        <v>-0.21877776730115459</v>
      </c>
      <c r="AE414">
        <f>1+0.033*COS(0.0172*R414)</f>
        <v>1.0223778317897427</v>
      </c>
      <c r="AF414">
        <f>47.70748439*PI()/180</f>
        <v>0.83265268044929852</v>
      </c>
      <c r="AG414">
        <f>ACOS(-TAN(AF414)*TAN(AD414))</f>
        <v>1.3238865104874351</v>
      </c>
      <c r="AL414" s="6">
        <f>24*AG414/PI()</f>
        <v>10.113747947364271</v>
      </c>
      <c r="AS414" s="6">
        <f>IF(O414=2015,$AQ$2,IF(O414=2016,$AQ$14,IF(O414=2017,$AQ$26,IF(O414=2018,$AQ$38,IF(O414=2019,$AQ$50,$AQ$62)))))</f>
        <v>47.160647582888814</v>
      </c>
      <c r="AT414" s="6">
        <f>IF(O414=2015,$AR$2,IF(O414=2016,$AR$14,IF(O414=2017,$AR$26,IF(O414=2018,$AR$38,IF(O414=2019,$AR$50,$AR$62)))))</f>
        <v>1.2368302344488131</v>
      </c>
      <c r="AU414" s="6">
        <f>IF(T414*0.1&lt;0,0,IF(T414*0.1&lt;=26,(16*AL414/360)*(T414/AS414)^AT414,(AL414/360)*(-415.85+30.5332*0.1*T414-0.43*0.01*T414*T414)))</f>
        <v>0.22550155503349409</v>
      </c>
    </row>
    <row r="415" spans="1:47">
      <c r="A415">
        <v>2015</v>
      </c>
      <c r="B415">
        <v>5</v>
      </c>
      <c r="C415">
        <v>12</v>
      </c>
      <c r="D415" t="s">
        <v>52</v>
      </c>
      <c r="E415">
        <v>90</v>
      </c>
      <c r="O415">
        <v>2016</v>
      </c>
      <c r="P415">
        <v>2</v>
      </c>
      <c r="Q415">
        <v>18</v>
      </c>
      <c r="R415">
        <f>R414+1</f>
        <v>49</v>
      </c>
      <c r="S415" t="s">
        <v>51</v>
      </c>
      <c r="T415">
        <v>-22</v>
      </c>
      <c r="U415" t="s">
        <v>50</v>
      </c>
      <c r="V415">
        <v>15</v>
      </c>
      <c r="W415" t="s">
        <v>52</v>
      </c>
      <c r="X415">
        <v>-46</v>
      </c>
      <c r="Y415">
        <f>0.0135*AB415*(AC415/AA415)*((0.1*(V415-X415))^0.5)*(17.8+0.5*0.1*(X415+V415))</f>
        <v>0.60812490601944713</v>
      </c>
      <c r="Z415">
        <f>IF(Y415&lt;0,0,Y415)</f>
        <v>0.60812490601944713</v>
      </c>
      <c r="AA415">
        <f>2.501-0.002361*(V415+X415)*0.1</f>
        <v>2.5083191</v>
      </c>
      <c r="AB415">
        <v>0.17</v>
      </c>
      <c r="AC415">
        <f>37.6*AE415*(AG415*SIN(AF415)*SIN(AD415)+COS(AF415)*COS(AD415)*SIN(AG415))</f>
        <v>16.560544155567896</v>
      </c>
      <c r="AD415">
        <f>0.409*SIN(0.0172*R415-1.39)</f>
        <v>-0.21280192881225676</v>
      </c>
      <c r="AE415">
        <f>1+0.033*COS(0.0172*R415)</f>
        <v>1.0219573819754484</v>
      </c>
      <c r="AF415">
        <f>47.70748439*PI()/180</f>
        <v>0.83265268044929852</v>
      </c>
      <c r="AG415">
        <f>ACOS(-TAN(AF415)*TAN(AD415))</f>
        <v>1.3309803087763643</v>
      </c>
      <c r="AL415" s="6">
        <f>24*AG415/PI()</f>
        <v>10.167940574387307</v>
      </c>
      <c r="AS415" s="6">
        <f>IF(O415=2015,$AQ$2,IF(O415=2016,$AQ$14,IF(O415=2017,$AQ$26,IF(O415=2018,$AQ$38,IF(O415=2019,$AQ$50,$AQ$62)))))</f>
        <v>47.160647582888814</v>
      </c>
      <c r="AT415" s="6">
        <f>IF(O415=2015,$AR$2,IF(O415=2016,$AR$14,IF(O415=2017,$AR$26,IF(O415=2018,$AR$38,IF(O415=2019,$AR$50,$AR$62)))))</f>
        <v>1.2368302344488131</v>
      </c>
      <c r="AU415" s="6">
        <f>IF(T415*0.1&lt;0,0,IF(T415*0.1&lt;=26,(16*AL415/360)*(T415/AS415)^AT415,(AL415/360)*(-415.85+30.5332*0.1*T415-0.43*0.01*T415*T415)))</f>
        <v>0</v>
      </c>
    </row>
    <row r="416" spans="1:47">
      <c r="A416">
        <v>2015</v>
      </c>
      <c r="B416">
        <v>5</v>
      </c>
      <c r="C416">
        <v>13</v>
      </c>
      <c r="D416" t="s">
        <v>52</v>
      </c>
      <c r="E416">
        <v>76</v>
      </c>
      <c r="O416">
        <v>2016</v>
      </c>
      <c r="P416">
        <v>2</v>
      </c>
      <c r="Q416">
        <v>19</v>
      </c>
      <c r="R416">
        <f>R415+1</f>
        <v>50</v>
      </c>
      <c r="S416" t="s">
        <v>51</v>
      </c>
      <c r="T416">
        <v>-18</v>
      </c>
      <c r="U416" t="s">
        <v>50</v>
      </c>
      <c r="V416">
        <v>15</v>
      </c>
      <c r="W416" t="s">
        <v>52</v>
      </c>
      <c r="X416">
        <v>-46</v>
      </c>
      <c r="Y416">
        <f>0.0135*AB416*(AC416/AA416)*((0.1*(V416-X416))^0.5)*(17.8+0.5*0.1*(X416+V416))</f>
        <v>0.61725523190315856</v>
      </c>
      <c r="Z416">
        <f>IF(Y416&lt;0,0,Y416)</f>
        <v>0.61725523190315856</v>
      </c>
      <c r="AA416">
        <f>2.501-0.002361*(V416+X416)*0.1</f>
        <v>2.5083191</v>
      </c>
      <c r="AB416">
        <v>0.17</v>
      </c>
      <c r="AC416">
        <f>37.6*AE416*(AG416*SIN(AF416)*SIN(AD416)+COS(AF416)*COS(AD416)*SIN(AG416))</f>
        <v>16.809182491961064</v>
      </c>
      <c r="AD416">
        <f>0.409*SIN(0.0172*R416-1.39)</f>
        <v>-0.20676313655278239</v>
      </c>
      <c r="AE416">
        <f>1+0.033*COS(0.0172*R416)</f>
        <v>1.0215304364494138</v>
      </c>
      <c r="AF416">
        <f>47.70748439*PI()/180</f>
        <v>0.83265268044929852</v>
      </c>
      <c r="AG416">
        <f>ACOS(-TAN(AF416)*TAN(AD416))</f>
        <v>1.3381178253606474</v>
      </c>
      <c r="AL416" s="6">
        <f>24*AG416/PI()</f>
        <v>10.222467184585179</v>
      </c>
      <c r="AS416" s="6">
        <f>IF(O416=2015,$AQ$2,IF(O416=2016,$AQ$14,IF(O416=2017,$AQ$26,IF(O416=2018,$AQ$38,IF(O416=2019,$AQ$50,$AQ$62)))))</f>
        <v>47.160647582888814</v>
      </c>
      <c r="AT416" s="6">
        <f>IF(O416=2015,$AR$2,IF(O416=2016,$AR$14,IF(O416=2017,$AR$26,IF(O416=2018,$AR$38,IF(O416=2019,$AR$50,$AR$62)))))</f>
        <v>1.2368302344488131</v>
      </c>
      <c r="AU416" s="6">
        <f>IF(T416*0.1&lt;0,0,IF(T416*0.1&lt;=26,(16*AL416/360)*(T416/AS416)^AT416,(AL416/360)*(-415.85+30.5332*0.1*T416-0.43*0.01*T416*T416)))</f>
        <v>0</v>
      </c>
    </row>
    <row r="417" spans="1:47">
      <c r="A417">
        <v>2015</v>
      </c>
      <c r="B417">
        <v>5</v>
      </c>
      <c r="C417">
        <v>14</v>
      </c>
      <c r="D417" t="s">
        <v>52</v>
      </c>
      <c r="E417">
        <v>128</v>
      </c>
      <c r="O417">
        <v>2016</v>
      </c>
      <c r="P417">
        <v>2</v>
      </c>
      <c r="Q417">
        <v>20</v>
      </c>
      <c r="R417">
        <f>R416+1</f>
        <v>51</v>
      </c>
      <c r="S417" t="s">
        <v>51</v>
      </c>
      <c r="T417">
        <v>-21</v>
      </c>
      <c r="U417" t="s">
        <v>50</v>
      </c>
      <c r="V417">
        <v>3</v>
      </c>
      <c r="W417" t="s">
        <v>52</v>
      </c>
      <c r="X417">
        <v>-41</v>
      </c>
      <c r="Y417">
        <f>0.0135*AB417*(AC417/AA417)*((0.1*(V417-X417))^0.5)*(17.8+0.5*0.1*(X417+V417))</f>
        <v>0.52027745063644926</v>
      </c>
      <c r="Z417">
        <f>IF(Y417&lt;0,0,Y417)</f>
        <v>0.52027745063644926</v>
      </c>
      <c r="AA417">
        <f>2.501-0.002361*(V417+X417)*0.1</f>
        <v>2.5099717999999998</v>
      </c>
      <c r="AB417">
        <v>0.17</v>
      </c>
      <c r="AC417">
        <f>37.6*AE417*(AG417*SIN(AF417)*SIN(AD417)+COS(AF417)*COS(AD417)*SIN(AG417))</f>
        <v>17.060733270871978</v>
      </c>
      <c r="AD417">
        <f>0.409*SIN(0.0172*R417-1.39)</f>
        <v>-0.20066317699499031</v>
      </c>
      <c r="AE417">
        <f>1+0.033*COS(0.0172*R417)</f>
        <v>1.0210971215160893</v>
      </c>
      <c r="AF417">
        <f>47.70748439*PI()/180</f>
        <v>0.83265268044929852</v>
      </c>
      <c r="AG417">
        <f>ACOS(-TAN(AF417)*TAN(AD417))</f>
        <v>1.3452971173311115</v>
      </c>
      <c r="AL417" s="6">
        <f>24*AG417/PI()</f>
        <v>10.277312935225147</v>
      </c>
      <c r="AS417" s="6">
        <f>IF(O417=2015,$AQ$2,IF(O417=2016,$AQ$14,IF(O417=2017,$AQ$26,IF(O417=2018,$AQ$38,IF(O417=2019,$AQ$50,$AQ$62)))))</f>
        <v>47.160647582888814</v>
      </c>
      <c r="AT417" s="6">
        <f>IF(O417=2015,$AR$2,IF(O417=2016,$AR$14,IF(O417=2017,$AR$26,IF(O417=2018,$AR$38,IF(O417=2019,$AR$50,$AR$62)))))</f>
        <v>1.2368302344488131</v>
      </c>
      <c r="AU417" s="6">
        <f>IF(T417*0.1&lt;0,0,IF(T417*0.1&lt;=26,(16*AL417/360)*(T417/AS417)^AT417,(AL417/360)*(-415.85+30.5332*0.1*T417-0.43*0.01*T417*T417)))</f>
        <v>0</v>
      </c>
    </row>
    <row r="418" spans="1:47">
      <c r="A418">
        <v>2015</v>
      </c>
      <c r="B418">
        <v>5</v>
      </c>
      <c r="C418">
        <v>16</v>
      </c>
      <c r="D418" t="s">
        <v>52</v>
      </c>
      <c r="E418">
        <v>75</v>
      </c>
      <c r="O418">
        <v>2016</v>
      </c>
      <c r="P418">
        <v>2</v>
      </c>
      <c r="Q418">
        <v>21</v>
      </c>
      <c r="R418">
        <f>R417+1</f>
        <v>52</v>
      </c>
      <c r="S418" t="s">
        <v>51</v>
      </c>
      <c r="T418">
        <v>-17</v>
      </c>
      <c r="U418" t="s">
        <v>50</v>
      </c>
      <c r="V418">
        <v>28</v>
      </c>
      <c r="W418" t="s">
        <v>52</v>
      </c>
      <c r="X418">
        <v>-53</v>
      </c>
      <c r="Y418">
        <f>0.0135*AB418*(AC418/AA418)*((0.1*(V418-X418))^0.5)*(17.8+0.5*0.1*(X418+V418))</f>
        <v>0.74663982363082682</v>
      </c>
      <c r="Z418">
        <f>IF(Y418&lt;0,0,Y418)</f>
        <v>0.74663982363082682</v>
      </c>
      <c r="AA418">
        <f>2.501-0.002361*(V418+X418)*0.1</f>
        <v>2.5069024999999998</v>
      </c>
      <c r="AB418">
        <v>0.17</v>
      </c>
      <c r="AC418">
        <f>37.6*AE418*(AG418*SIN(AF418)*SIN(AD418)+COS(AF418)*COS(AD418)*SIN(AG418))</f>
        <v>17.315115635602925</v>
      </c>
      <c r="AD418">
        <f>0.409*SIN(0.0172*R418-1.39)</f>
        <v>-0.19450385470642687</v>
      </c>
      <c r="AE418">
        <f>1+0.033*COS(0.0172*R418)</f>
        <v>1.0206575653642047</v>
      </c>
      <c r="AF418">
        <f>47.70748439*PI()/180</f>
        <v>0.83265268044929852</v>
      </c>
      <c r="AG418">
        <f>ACOS(-TAN(AF418)*TAN(AD418))</f>
        <v>1.3525162920498324</v>
      </c>
      <c r="AL418" s="6">
        <f>24*AG418/PI()</f>
        <v>10.332463367618512</v>
      </c>
      <c r="AS418" s="6">
        <f>IF(O418=2015,$AQ$2,IF(O418=2016,$AQ$14,IF(O418=2017,$AQ$26,IF(O418=2018,$AQ$38,IF(O418=2019,$AQ$50,$AQ$62)))))</f>
        <v>47.160647582888814</v>
      </c>
      <c r="AT418" s="6">
        <f>IF(O418=2015,$AR$2,IF(O418=2016,$AR$14,IF(O418=2017,$AR$26,IF(O418=2018,$AR$38,IF(O418=2019,$AR$50,$AR$62)))))</f>
        <v>1.2368302344488131</v>
      </c>
      <c r="AU418" s="6">
        <f>IF(T418*0.1&lt;0,0,IF(T418*0.1&lt;=26,(16*AL418/360)*(T418/AS418)^AT418,(AL418/360)*(-415.85+30.5332*0.1*T418-0.43*0.01*T418*T418)))</f>
        <v>0</v>
      </c>
    </row>
    <row r="419" spans="1:47">
      <c r="A419">
        <v>2015</v>
      </c>
      <c r="B419">
        <v>5</v>
      </c>
      <c r="C419">
        <v>17</v>
      </c>
      <c r="D419" t="s">
        <v>52</v>
      </c>
      <c r="E419">
        <v>63</v>
      </c>
      <c r="O419">
        <v>2016</v>
      </c>
      <c r="P419">
        <v>2</v>
      </c>
      <c r="Q419">
        <v>22</v>
      </c>
      <c r="R419">
        <f>R418+1</f>
        <v>53</v>
      </c>
      <c r="S419" t="s">
        <v>51</v>
      </c>
      <c r="T419">
        <v>38</v>
      </c>
      <c r="U419" t="s">
        <v>50</v>
      </c>
      <c r="V419">
        <v>102</v>
      </c>
      <c r="W419" t="s">
        <v>52</v>
      </c>
      <c r="X419">
        <v>-40</v>
      </c>
      <c r="Y419">
        <f>0.0135*AB419*(AC419/AA419)*((0.1*(V419-X419))^0.5)*(17.8+0.5*0.1*(X419+V419))</f>
        <v>1.2774270817909124</v>
      </c>
      <c r="Z419">
        <f>IF(Y419&lt;0,0,Y419)</f>
        <v>1.2774270817909124</v>
      </c>
      <c r="AA419">
        <f>2.501-0.002361*(V419+X419)*0.1</f>
        <v>2.4863618000000001</v>
      </c>
      <c r="AB419">
        <v>0.17</v>
      </c>
      <c r="AC419">
        <f>37.6*AE419*(AG419*SIN(AF419)*SIN(AD419)+COS(AF419)*COS(AD419)*SIN(AG419))</f>
        <v>17.572246856893202</v>
      </c>
      <c r="AD419">
        <f>0.409*SIN(0.0172*R419-1.39)</f>
        <v>-0.18828699181607572</v>
      </c>
      <c r="AE419">
        <f>1+0.033*COS(0.0172*R419)</f>
        <v>1.0202118980288462</v>
      </c>
      <c r="AF419">
        <f>47.70748439*PI()/180</f>
        <v>0.83265268044929852</v>
      </c>
      <c r="AG419">
        <f>ACOS(-TAN(AF419)*TAN(AD419))</f>
        <v>1.3597735063013832</v>
      </c>
      <c r="AL419" s="6">
        <f>24*AG419/PI()</f>
        <v>10.387904400636653</v>
      </c>
      <c r="AS419" s="6">
        <f>IF(O419=2015,$AQ$2,IF(O419=2016,$AQ$14,IF(O419=2017,$AQ$26,IF(O419=2018,$AQ$38,IF(O419=2019,$AQ$50,$AQ$62)))))</f>
        <v>47.160647582888814</v>
      </c>
      <c r="AT419" s="6">
        <f>IF(O419=2015,$AR$2,IF(O419=2016,$AR$14,IF(O419=2017,$AR$26,IF(O419=2018,$AR$38,IF(O419=2019,$AR$50,$AR$62)))))</f>
        <v>1.2368302344488131</v>
      </c>
      <c r="AU419" s="6">
        <f>IF(T419*0.1&lt;0,0,IF(T419*0.1&lt;=26,(16*AL419/360)*(T419/AS419)^AT419,(AL419/360)*(-415.85+30.5332*0.1*T419-0.43*0.01*T419*T419)))</f>
        <v>0.3534561115648075</v>
      </c>
    </row>
    <row r="420" spans="1:47">
      <c r="A420">
        <v>2015</v>
      </c>
      <c r="B420">
        <v>5</v>
      </c>
      <c r="C420">
        <v>19</v>
      </c>
      <c r="D420" t="s">
        <v>52</v>
      </c>
      <c r="E420">
        <v>64</v>
      </c>
      <c r="O420">
        <v>2016</v>
      </c>
      <c r="P420">
        <v>2</v>
      </c>
      <c r="Q420">
        <v>23</v>
      </c>
      <c r="R420">
        <f>R419+1</f>
        <v>54</v>
      </c>
      <c r="S420" t="s">
        <v>51</v>
      </c>
      <c r="T420">
        <v>76</v>
      </c>
      <c r="U420" t="s">
        <v>50</v>
      </c>
      <c r="V420">
        <v>119</v>
      </c>
      <c r="W420" t="s">
        <v>52</v>
      </c>
      <c r="X420">
        <v>49</v>
      </c>
      <c r="Y420">
        <f>0.0135*AB420*(AC420/AA420)*((0.1*(V420-X420))^0.5)*(17.8+0.5*0.1*(X420+V420))</f>
        <v>1.1525594246695059</v>
      </c>
      <c r="Z420">
        <f>IF(Y420&lt;0,0,Y420)</f>
        <v>1.1525594246695059</v>
      </c>
      <c r="AA420">
        <f>2.501-0.002361*(V420+X420)*0.1</f>
        <v>2.4613351999999997</v>
      </c>
      <c r="AB420">
        <v>0.17</v>
      </c>
      <c r="AC420">
        <f>37.6*AE420*(AG420*SIN(AF420)*SIN(AD420)+COS(AF420)*COS(AD420)*SIN(AG420))</f>
        <v>17.832042388761831</v>
      </c>
      <c r="AD420">
        <f>0.409*SIN(0.0172*R420-1.39)</f>
        <v>-0.18201442747531241</v>
      </c>
      <c r="AE420">
        <f>1+0.033*COS(0.0172*R420)</f>
        <v>1.0197602513529875</v>
      </c>
      <c r="AF420">
        <f>47.70748439*PI()/180</f>
        <v>0.83265268044929852</v>
      </c>
      <c r="AG420">
        <f>ACOS(-TAN(AF420)*TAN(AD420))</f>
        <v>1.3670669653444301</v>
      </c>
      <c r="AL420" s="6">
        <f>24*AG420/PI()</f>
        <v>10.443622323465737</v>
      </c>
      <c r="AS420" s="6">
        <f>IF(O420=2015,$AQ$2,IF(O420=2016,$AQ$14,IF(O420=2017,$AQ$26,IF(O420=2018,$AQ$38,IF(O420=2019,$AQ$50,$AQ$62)))))</f>
        <v>47.160647582888814</v>
      </c>
      <c r="AT420" s="6">
        <f>IF(O420=2015,$AR$2,IF(O420=2016,$AR$14,IF(O420=2017,$AR$26,IF(O420=2018,$AR$38,IF(O420=2019,$AR$50,$AR$62)))))</f>
        <v>1.2368302344488131</v>
      </c>
      <c r="AU420" s="6">
        <f>IF(T420*0.1&lt;0,0,IF(T420*0.1&lt;=26,(16*AL420/360)*(T420/AS420)^AT420,(AL420/360)*(-415.85+30.5332*0.1*T420-0.43*0.01*T420*T420)))</f>
        <v>0.8374940093938954</v>
      </c>
    </row>
    <row r="421" spans="1:47">
      <c r="A421">
        <v>2015</v>
      </c>
      <c r="B421">
        <v>5</v>
      </c>
      <c r="C421">
        <v>20</v>
      </c>
      <c r="D421" t="s">
        <v>52</v>
      </c>
      <c r="E421">
        <v>108</v>
      </c>
      <c r="O421">
        <v>2016</v>
      </c>
      <c r="P421">
        <v>2</v>
      </c>
      <c r="Q421">
        <v>24</v>
      </c>
      <c r="R421">
        <f>R420+1</f>
        <v>55</v>
      </c>
      <c r="S421" t="s">
        <v>51</v>
      </c>
      <c r="T421">
        <v>75</v>
      </c>
      <c r="U421" t="s">
        <v>50</v>
      </c>
      <c r="V421">
        <v>120</v>
      </c>
      <c r="W421" t="s">
        <v>52</v>
      </c>
      <c r="X421">
        <v>48</v>
      </c>
      <c r="Y421">
        <f>0.0135*AB421*(AC421/AA421)*((0.1*(V421-X421))^0.5)*(17.8+0.5*0.1*(X421+V421))</f>
        <v>1.1861074554959365</v>
      </c>
      <c r="Z421">
        <f>IF(Y421&lt;0,0,Y421)</f>
        <v>1.1861074554959365</v>
      </c>
      <c r="AA421">
        <f>2.501-0.002361*(V421+X421)*0.1</f>
        <v>2.4613351999999997</v>
      </c>
      <c r="AB421">
        <v>0.17</v>
      </c>
      <c r="AC421">
        <f>37.6*AE421*(AG421*SIN(AF421)*SIN(AD421)+COS(AF421)*COS(AD421)*SIN(AG421))</f>
        <v>18.094415927450179</v>
      </c>
      <c r="AD421">
        <f>0.409*SIN(0.0172*R421-1.39)</f>
        <v>-0.17568801731382344</v>
      </c>
      <c r="AE421">
        <f>1+0.033*COS(0.0172*R421)</f>
        <v>1.0193027589484875</v>
      </c>
      <c r="AF421">
        <f>47.70748439*PI()/180</f>
        <v>0.83265268044929852</v>
      </c>
      <c r="AG421">
        <f>ACOS(-TAN(AF421)*TAN(AD421))</f>
        <v>1.3743949218705214</v>
      </c>
      <c r="AL421" s="6">
        <f>24*AG421/PI()</f>
        <v>10.499603787652452</v>
      </c>
      <c r="AS421" s="6">
        <f>IF(O421=2015,$AQ$2,IF(O421=2016,$AQ$14,IF(O421=2017,$AQ$26,IF(O421=2018,$AQ$38,IF(O421=2019,$AQ$50,$AQ$62)))))</f>
        <v>47.160647582888814</v>
      </c>
      <c r="AT421" s="6">
        <f>IF(O421=2015,$AR$2,IF(O421=2016,$AR$14,IF(O421=2017,$AR$26,IF(O421=2018,$AR$38,IF(O421=2019,$AR$50,$AR$62)))))</f>
        <v>1.2368302344488131</v>
      </c>
      <c r="AU421" s="6">
        <f>IF(T421*0.1&lt;0,0,IF(T421*0.1&lt;=26,(16*AL421/360)*(T421/AS421)^AT421,(AL421/360)*(-415.85+30.5332*0.1*T421-0.43*0.01*T421*T421)))</f>
        <v>0.82830218672946798</v>
      </c>
    </row>
    <row r="422" spans="1:47">
      <c r="A422">
        <v>2015</v>
      </c>
      <c r="B422">
        <v>5</v>
      </c>
      <c r="C422">
        <v>21</v>
      </c>
      <c r="D422" t="s">
        <v>52</v>
      </c>
      <c r="E422">
        <v>130</v>
      </c>
      <c r="O422">
        <v>2016</v>
      </c>
      <c r="P422">
        <v>2</v>
      </c>
      <c r="Q422">
        <v>25</v>
      </c>
      <c r="R422">
        <f>R421+1</f>
        <v>56</v>
      </c>
      <c r="S422" t="s">
        <v>51</v>
      </c>
      <c r="T422">
        <v>27</v>
      </c>
      <c r="U422" t="s">
        <v>50</v>
      </c>
      <c r="V422">
        <v>65</v>
      </c>
      <c r="W422" t="s">
        <v>52</v>
      </c>
      <c r="X422">
        <v>-7</v>
      </c>
      <c r="Y422">
        <f>0.0135*AB422*(AC422/AA422)*((0.1*(V422-X422))^0.5)*(17.8+0.5*0.1*(X422+V422))</f>
        <v>0.9409047566037958</v>
      </c>
      <c r="Z422">
        <f>IF(Y422&lt;0,0,Y422)</f>
        <v>0.9409047566037958</v>
      </c>
      <c r="AA422">
        <f>2.501-0.002361*(V422+X422)*0.1</f>
        <v>2.4873061999999999</v>
      </c>
      <c r="AB422">
        <v>0.17</v>
      </c>
      <c r="AC422">
        <f>37.6*AE422*(AG422*SIN(AF422)*SIN(AD422)+COS(AF422)*COS(AD422)*SIN(AG422))</f>
        <v>18.35927947331459</v>
      </c>
      <c r="AD422">
        <f>0.409*SIN(0.0172*R422-1.39)</f>
        <v>-0.16930963289065004</v>
      </c>
      <c r="AE422">
        <f>1+0.033*COS(0.0172*R422)</f>
        <v>1.0188395561565622</v>
      </c>
      <c r="AF422">
        <f>47.70748439*PI()/180</f>
        <v>0.83265268044929852</v>
      </c>
      <c r="AG422">
        <f>ACOS(-TAN(AF422)*TAN(AD422))</f>
        <v>1.3817556748766151</v>
      </c>
      <c r="AL422" s="6">
        <f>24*AG422/PI()</f>
        <v>10.555835798490774</v>
      </c>
      <c r="AS422" s="6">
        <f>IF(O422=2015,$AQ$2,IF(O422=2016,$AQ$14,IF(O422=2017,$AQ$26,IF(O422=2018,$AQ$38,IF(O422=2019,$AQ$50,$AQ$62)))))</f>
        <v>47.160647582888814</v>
      </c>
      <c r="AT422" s="6">
        <f>IF(O422=2015,$AR$2,IF(O422=2016,$AR$14,IF(O422=2017,$AR$26,IF(O422=2018,$AR$38,IF(O422=2019,$AR$50,$AR$62)))))</f>
        <v>1.2368302344488131</v>
      </c>
      <c r="AU422" s="6">
        <f>IF(T422*0.1&lt;0,0,IF(T422*0.1&lt;=26,(16*AL422/360)*(T422/AS422)^AT422,(AL422/360)*(-415.85+30.5332*0.1*T422-0.43*0.01*T422*T422)))</f>
        <v>0.23535858315099062</v>
      </c>
    </row>
    <row r="423" spans="1:47">
      <c r="A423">
        <v>2015</v>
      </c>
      <c r="B423">
        <v>5</v>
      </c>
      <c r="C423">
        <v>22</v>
      </c>
      <c r="D423" t="s">
        <v>52</v>
      </c>
      <c r="E423">
        <v>127</v>
      </c>
      <c r="O423">
        <v>2016</v>
      </c>
      <c r="P423">
        <v>2</v>
      </c>
      <c r="Q423">
        <v>26</v>
      </c>
      <c r="R423">
        <f>R422+1</f>
        <v>57</v>
      </c>
      <c r="S423" t="s">
        <v>51</v>
      </c>
      <c r="T423">
        <v>34</v>
      </c>
      <c r="U423" t="s">
        <v>50</v>
      </c>
      <c r="V423">
        <v>76</v>
      </c>
      <c r="W423" t="s">
        <v>52</v>
      </c>
      <c r="X423">
        <v>-7</v>
      </c>
      <c r="Y423">
        <f>0.0135*AB423*(AC423/AA423)*((0.1*(V423-X423))^0.5)*(17.8+0.5*0.1*(X423+V423))</f>
        <v>1.053264358853603</v>
      </c>
      <c r="Z423">
        <f>IF(Y423&lt;0,0,Y423)</f>
        <v>1.053264358853603</v>
      </c>
      <c r="AA423">
        <f>2.501-0.002361*(V423+X423)*0.1</f>
        <v>2.4847090999999999</v>
      </c>
      <c r="AB423">
        <v>0.17</v>
      </c>
      <c r="AC423">
        <f>37.6*AE423*(AG423*SIN(AF423)*SIN(AD423)+COS(AF423)*COS(AD423)*SIN(AG423))</f>
        <v>18.626543395514091</v>
      </c>
      <c r="AD423">
        <f>0.409*SIN(0.0172*R423-1.39)</f>
        <v>-0.16288116114052018</v>
      </c>
      <c r="AE423">
        <f>1+0.033*COS(0.0172*R423)</f>
        <v>1.0183707800077475</v>
      </c>
      <c r="AF423">
        <f>47.70748439*PI()/180</f>
        <v>0.83265268044929852</v>
      </c>
      <c r="AG423">
        <f>ACOS(-TAN(AF423)*TAN(AD423))</f>
        <v>1.3891475684576027</v>
      </c>
      <c r="AL423" s="6">
        <f>24*AG423/PI()</f>
        <v>10.6123057057975</v>
      </c>
      <c r="AS423" s="6">
        <f>IF(O423=2015,$AQ$2,IF(O423=2016,$AQ$14,IF(O423=2017,$AQ$26,IF(O423=2018,$AQ$38,IF(O423=2019,$AQ$50,$AQ$62)))))</f>
        <v>47.160647582888814</v>
      </c>
      <c r="AT423" s="6">
        <f>IF(O423=2015,$AR$2,IF(O423=2016,$AR$14,IF(O423=2017,$AR$26,IF(O423=2018,$AR$38,IF(O423=2019,$AR$50,$AR$62)))))</f>
        <v>1.2368302344488131</v>
      </c>
      <c r="AU423" s="6">
        <f>IF(T423*0.1&lt;0,0,IF(T423*0.1&lt;=26,(16*AL423/360)*(T423/AS423)^AT423,(AL423/360)*(-415.85+30.5332*0.1*T423-0.43*0.01*T423*T423)))</f>
        <v>0.31468251693189331</v>
      </c>
    </row>
    <row r="424" spans="1:47">
      <c r="A424">
        <v>2015</v>
      </c>
      <c r="B424">
        <v>5</v>
      </c>
      <c r="C424">
        <v>23</v>
      </c>
      <c r="D424" t="s">
        <v>52</v>
      </c>
      <c r="E424">
        <v>142</v>
      </c>
      <c r="O424">
        <v>2016</v>
      </c>
      <c r="P424">
        <v>2</v>
      </c>
      <c r="Q424">
        <v>27</v>
      </c>
      <c r="R424">
        <f>R423+1</f>
        <v>58</v>
      </c>
      <c r="S424" t="s">
        <v>51</v>
      </c>
      <c r="T424">
        <v>36</v>
      </c>
      <c r="U424" t="s">
        <v>50</v>
      </c>
      <c r="V424">
        <v>60</v>
      </c>
      <c r="W424" t="s">
        <v>52</v>
      </c>
      <c r="X424">
        <v>25</v>
      </c>
      <c r="Y424">
        <f>0.0135*AB424*(AC424/AA424)*((0.1*(V424-X424))^0.5)*(17.8+0.5*0.1*(X424+V424))</f>
        <v>0.72107940276730076</v>
      </c>
      <c r="Z424">
        <f>IF(Y424&lt;0,0,Y424)</f>
        <v>0.72107940276730076</v>
      </c>
      <c r="AA424">
        <f>2.501-0.002361*(V424+X424)*0.1</f>
        <v>2.4809315000000001</v>
      </c>
      <c r="AB424">
        <v>0.17</v>
      </c>
      <c r="AC424">
        <f>37.6*AE424*(AG424*SIN(AF424)*SIN(AD424)+COS(AF424)*COS(AD424)*SIN(AG424))</f>
        <v>18.896116499333402</v>
      </c>
      <c r="AD424">
        <f>0.409*SIN(0.0172*R424-1.39)</f>
        <v>-0.15640450381563106</v>
      </c>
      <c r="AE424">
        <f>1+0.033*COS(0.0172*R424)</f>
        <v>1.0178965691813602</v>
      </c>
      <c r="AF424">
        <f>47.70748439*PI()/180</f>
        <v>0.83265268044929852</v>
      </c>
      <c r="AG424">
        <f>ACOS(-TAN(AF424)*TAN(AD424))</f>
        <v>1.3965689905247765</v>
      </c>
      <c r="AL424" s="6">
        <f>24*AG424/PI()</f>
        <v>10.669001194122073</v>
      </c>
      <c r="AS424" s="6">
        <f>IF(O424=2015,$AQ$2,IF(O424=2016,$AQ$14,IF(O424=2017,$AQ$26,IF(O424=2018,$AQ$38,IF(O424=2019,$AQ$50,$AQ$62)))))</f>
        <v>47.160647582888814</v>
      </c>
      <c r="AT424" s="6">
        <f>IF(O424=2015,$AR$2,IF(O424=2016,$AR$14,IF(O424=2017,$AR$26,IF(O424=2018,$AR$38,IF(O424=2019,$AR$50,$AR$62)))))</f>
        <v>1.2368302344488131</v>
      </c>
      <c r="AU424" s="6">
        <f>IF(T424*0.1&lt;0,0,IF(T424*0.1&lt;=26,(16*AL424/360)*(T424/AS424)^AT424,(AL424/360)*(-415.85+30.5332*0.1*T424-0.43*0.01*T424*T424)))</f>
        <v>0.33953862504853949</v>
      </c>
    </row>
    <row r="425" spans="1:47">
      <c r="A425">
        <v>2015</v>
      </c>
      <c r="B425">
        <v>5</v>
      </c>
      <c r="C425">
        <v>24</v>
      </c>
      <c r="D425" t="s">
        <v>52</v>
      </c>
      <c r="E425">
        <v>134</v>
      </c>
      <c r="O425">
        <v>2016</v>
      </c>
      <c r="P425">
        <v>2</v>
      </c>
      <c r="Q425">
        <v>28</v>
      </c>
      <c r="R425">
        <f>R424+1</f>
        <v>59</v>
      </c>
      <c r="S425" t="s">
        <v>51</v>
      </c>
      <c r="T425">
        <v>44</v>
      </c>
      <c r="U425" t="s">
        <v>50</v>
      </c>
      <c r="V425">
        <v>87</v>
      </c>
      <c r="W425" t="s">
        <v>52</v>
      </c>
      <c r="X425">
        <v>16</v>
      </c>
      <c r="Y425">
        <f>0.0135*AB425*(AC425/AA425)*((0.1*(V425-X425))^0.5)*(17.8+0.5*0.1*(X425+V425))</f>
        <v>1.0861730727121133</v>
      </c>
      <c r="Z425">
        <f>IF(Y425&lt;0,0,Y425)</f>
        <v>1.0861730727121133</v>
      </c>
      <c r="AA425">
        <f>2.501-0.002361*(V425+X425)*0.1</f>
        <v>2.4766816999999999</v>
      </c>
      <c r="AB425">
        <v>0.17</v>
      </c>
      <c r="AC425">
        <f>37.6*AE425*(AG425*SIN(AF425)*SIN(AD425)+COS(AF425)*COS(AD425)*SIN(AG425))</f>
        <v>19.167906095976697</v>
      </c>
      <c r="AD425">
        <f>0.409*SIN(0.0172*R425-1.39)</f>
        <v>-0.14988157692304915</v>
      </c>
      <c r="AE425">
        <f>1+0.033*COS(0.0172*R425)</f>
        <v>1.0174170639644726</v>
      </c>
      <c r="AF425">
        <f>47.70748439*PI()/180</f>
        <v>0.83265268044929852</v>
      </c>
      <c r="AG425">
        <f>ACOS(-TAN(AF425)*TAN(AD425))</f>
        <v>1.4040183714558938</v>
      </c>
      <c r="AL425" s="6">
        <f>24*AG425/PI()</f>
        <v>10.72591027243384</v>
      </c>
      <c r="AS425" s="6">
        <f>IF(O425=2015,$AQ$2,IF(O425=2016,$AQ$14,IF(O425=2017,$AQ$26,IF(O425=2018,$AQ$38,IF(O425=2019,$AQ$50,$AQ$62)))))</f>
        <v>47.160647582888814</v>
      </c>
      <c r="AT425" s="6">
        <f>IF(O425=2015,$AR$2,IF(O425=2016,$AR$14,IF(O425=2017,$AR$26,IF(O425=2018,$AR$38,IF(O425=2019,$AR$50,$AR$62)))))</f>
        <v>1.2368302344488131</v>
      </c>
      <c r="AU425" s="6">
        <f>IF(T425*0.1&lt;0,0,IF(T425*0.1&lt;=26,(16*AL425/360)*(T425/AS425)^AT425,(AL425/360)*(-415.85+30.5332*0.1*T425-0.43*0.01*T425*T425)))</f>
        <v>0.4375115813924691</v>
      </c>
    </row>
    <row r="426" spans="1:47">
      <c r="A426">
        <v>2015</v>
      </c>
      <c r="B426">
        <v>5</v>
      </c>
      <c r="C426">
        <v>25</v>
      </c>
      <c r="D426" t="s">
        <v>52</v>
      </c>
      <c r="E426">
        <v>132</v>
      </c>
      <c r="O426">
        <v>2016</v>
      </c>
      <c r="P426">
        <v>2</v>
      </c>
      <c r="Q426">
        <v>29</v>
      </c>
      <c r="R426">
        <f>R425+1</f>
        <v>60</v>
      </c>
      <c r="S426" t="s">
        <v>51</v>
      </c>
      <c r="T426">
        <v>53</v>
      </c>
      <c r="U426" t="s">
        <v>50</v>
      </c>
      <c r="V426">
        <v>85</v>
      </c>
      <c r="W426" t="s">
        <v>52</v>
      </c>
      <c r="X426">
        <v>19</v>
      </c>
      <c r="Y426">
        <f>0.0135*AB426*(AC426/AA426)*((0.1*(V426-X426))^0.5)*(17.8+0.5*0.1*(X426+V426))</f>
        <v>1.0646100859807395</v>
      </c>
      <c r="Z426">
        <f>IF(Y426&lt;0,0,Y426)</f>
        <v>1.0646100859807395</v>
      </c>
      <c r="AA426">
        <f>2.501-0.002361*(V426+X426)*0.1</f>
        <v>2.4764455999999999</v>
      </c>
      <c r="AB426">
        <v>0.17</v>
      </c>
      <c r="AC426">
        <f>37.6*AE426*(AG426*SIN(AF426)*SIN(AD426)+COS(AF426)*COS(AD426)*SIN(AG426))</f>
        <v>19.441818074663964</v>
      </c>
      <c r="AD426">
        <f>0.409*SIN(0.0172*R426-1.39)</f>
        <v>-0.14331431015789206</v>
      </c>
      <c r="AE426">
        <f>1+0.033*COS(0.0172*R426)</f>
        <v>1.0169324062104108</v>
      </c>
      <c r="AF426">
        <f>47.70748439*PI()/180</f>
        <v>0.83265268044929852</v>
      </c>
      <c r="AG426">
        <f>ACOS(-TAN(AF426)*TAN(AD426))</f>
        <v>1.4114941826821927</v>
      </c>
      <c r="AL426" s="6">
        <f>24*AG426/PI()</f>
        <v>10.783021263327635</v>
      </c>
      <c r="AS426" s="6">
        <f>IF(O426=2015,$AQ$2,IF(O426=2016,$AQ$14,IF(O426=2017,$AQ$26,IF(O426=2018,$AQ$38,IF(O426=2019,$AQ$50,$AQ$62)))))</f>
        <v>47.160647582888814</v>
      </c>
      <c r="AT426" s="6">
        <f>IF(O426=2015,$AR$2,IF(O426=2016,$AR$14,IF(O426=2017,$AR$26,IF(O426=2018,$AR$38,IF(O426=2019,$AR$50,$AR$62)))))</f>
        <v>1.2368302344488131</v>
      </c>
      <c r="AU426" s="6">
        <f>IF(T426*0.1&lt;0,0,IF(T426*0.1&lt;=26,(16*AL426/360)*(T426/AS426)^AT426,(AL426/360)*(-415.85+30.5332*0.1*T426-0.43*0.01*T426*T426)))</f>
        <v>0.55368202511510145</v>
      </c>
    </row>
    <row r="427" spans="1:47">
      <c r="A427">
        <v>2015</v>
      </c>
      <c r="B427">
        <v>5</v>
      </c>
      <c r="C427">
        <v>26</v>
      </c>
      <c r="D427" t="s">
        <v>52</v>
      </c>
      <c r="E427">
        <v>159</v>
      </c>
      <c r="O427">
        <v>2016</v>
      </c>
      <c r="P427">
        <v>3</v>
      </c>
      <c r="Q427">
        <v>1</v>
      </c>
      <c r="R427">
        <f>R426+1</f>
        <v>61</v>
      </c>
      <c r="S427" t="s">
        <v>51</v>
      </c>
      <c r="T427">
        <v>84</v>
      </c>
      <c r="U427" t="s">
        <v>50</v>
      </c>
      <c r="V427">
        <v>132</v>
      </c>
      <c r="W427" t="s">
        <v>52</v>
      </c>
      <c r="X427">
        <v>51</v>
      </c>
      <c r="Y427">
        <f>0.0135*AB427*(AC427/AA427)*((0.1*(V427-X427))^0.5)*(17.8+0.5*0.1*(X427+V427))</f>
        <v>1.4121994946662166</v>
      </c>
      <c r="Z427">
        <f>IF(Y427&lt;0,0,Y427)</f>
        <v>1.4121994946662166</v>
      </c>
      <c r="AA427">
        <f>2.501-0.002361*(V427+X427)*0.1</f>
        <v>2.4577936999999999</v>
      </c>
      <c r="AB427">
        <v>0.17</v>
      </c>
      <c r="AC427">
        <f>37.6*AE427*(AG427*SIN(AF427)*SIN(AD427)+COS(AF427)*COS(AD427)*SIN(AG427))</f>
        <v>19.717756976857817</v>
      </c>
      <c r="AD427">
        <f>0.409*SIN(0.0172*R427-1.39)</f>
        <v>-0.13670464633246227</v>
      </c>
      <c r="AE427">
        <f>1+0.033*COS(0.0172*R427)</f>
        <v>1.0164427392967901</v>
      </c>
      <c r="AF427">
        <f>47.70748439*PI()/180</f>
        <v>0.83265268044929852</v>
      </c>
      <c r="AG427">
        <f>ACOS(-TAN(AF427)*TAN(AD427))</f>
        <v>1.41899493521741</v>
      </c>
      <c r="AL427" s="6">
        <f>24*AG427/PI()</f>
        <v>10.840322791786303</v>
      </c>
      <c r="AS427" s="6">
        <f>IF(O427=2015,$AQ$2,IF(O427=2016,$AQ$14,IF(O427=2017,$AQ$26,IF(O427=2018,$AQ$38,IF(O427=2019,$AQ$50,$AQ$62)))))</f>
        <v>47.160647582888814</v>
      </c>
      <c r="AT427" s="6">
        <f>IF(O427=2015,$AR$2,IF(O427=2016,$AR$14,IF(O427=2017,$AR$26,IF(O427=2018,$AR$38,IF(O427=2019,$AR$50,$AR$62)))))</f>
        <v>1.2368302344488131</v>
      </c>
      <c r="AU427" s="6">
        <f>IF(T427*0.1&lt;0,0,IF(T427*0.1&lt;=26,(16*AL427/360)*(T427/AS427)^AT427,(AL427/360)*(-415.85+30.5332*0.1*T427-0.43*0.01*T427*T427)))</f>
        <v>0.98385806474791715</v>
      </c>
    </row>
    <row r="428" spans="1:47">
      <c r="A428">
        <v>2015</v>
      </c>
      <c r="B428">
        <v>5</v>
      </c>
      <c r="C428">
        <v>27</v>
      </c>
      <c r="D428" t="s">
        <v>52</v>
      </c>
      <c r="E428">
        <v>135</v>
      </c>
      <c r="O428">
        <v>2016</v>
      </c>
      <c r="P428">
        <v>3</v>
      </c>
      <c r="Q428">
        <v>2</v>
      </c>
      <c r="R428">
        <f>R427+1</f>
        <v>62</v>
      </c>
      <c r="S428" t="s">
        <v>51</v>
      </c>
      <c r="T428">
        <v>65</v>
      </c>
      <c r="U428" t="s">
        <v>50</v>
      </c>
      <c r="V428">
        <v>94</v>
      </c>
      <c r="W428" t="s">
        <v>52</v>
      </c>
      <c r="X428">
        <v>12</v>
      </c>
      <c r="Y428">
        <f>0.0135*AB428*(AC428/AA428)*((0.1*(V428-X428))^0.5)*(17.8+0.5*0.1*(X428+V428))</f>
        <v>1.226000445414926</v>
      </c>
      <c r="Z428">
        <f>IF(Y428&lt;0,0,Y428)</f>
        <v>1.226000445414926</v>
      </c>
      <c r="AA428">
        <f>2.501-0.002361*(V428+X428)*0.1</f>
        <v>2.4759734</v>
      </c>
      <c r="AB428">
        <v>0.17</v>
      </c>
      <c r="AC428">
        <f>37.6*AE428*(AG428*SIN(AF428)*SIN(AD428)+COS(AF428)*COS(AD428)*SIN(AG428))</f>
        <v>19.995626072445557</v>
      </c>
      <c r="AD428">
        <f>0.409*SIN(0.0172*R428-1.39)</f>
        <v>-0.13005454080149897</v>
      </c>
      <c r="AE428">
        <f>1+0.033*COS(0.0172*R428)</f>
        <v>1.0159482080830986</v>
      </c>
      <c r="AF428">
        <f>47.70748439*PI()/180</f>
        <v>0.83265268044929852</v>
      </c>
      <c r="AG428">
        <f>ACOS(-TAN(AF428)*TAN(AD428))</f>
        <v>1.426519178133576</v>
      </c>
      <c r="AL428" s="6">
        <f>24*AG428/PI()</f>
        <v>10.897803773536637</v>
      </c>
      <c r="AS428" s="6">
        <f>IF(O428=2015,$AQ$2,IF(O428=2016,$AQ$14,IF(O428=2017,$AQ$26,IF(O428=2018,$AQ$38,IF(O428=2019,$AQ$50,$AQ$62)))))</f>
        <v>47.160647582888814</v>
      </c>
      <c r="AT428" s="6">
        <f>IF(O428=2015,$AR$2,IF(O428=2016,$AR$14,IF(O428=2017,$AR$26,IF(O428=2018,$AR$38,IF(O428=2019,$AR$50,$AR$62)))))</f>
        <v>1.2368302344488131</v>
      </c>
      <c r="AU428" s="6">
        <f>IF(T428*0.1&lt;0,0,IF(T428*0.1&lt;=26,(16*AL428/360)*(T428/AS428)^AT428,(AL428/360)*(-415.85+30.5332*0.1*T428-0.43*0.01*T428*T428)))</f>
        <v>0.72025863008159263</v>
      </c>
    </row>
    <row r="429" spans="1:47">
      <c r="A429">
        <v>2015</v>
      </c>
      <c r="B429">
        <v>5</v>
      </c>
      <c r="C429">
        <v>30</v>
      </c>
      <c r="D429" t="s">
        <v>52</v>
      </c>
      <c r="E429">
        <v>87</v>
      </c>
      <c r="O429">
        <v>2016</v>
      </c>
      <c r="P429">
        <v>3</v>
      </c>
      <c r="Q429">
        <v>3</v>
      </c>
      <c r="R429">
        <f>R428+1</f>
        <v>63</v>
      </c>
      <c r="S429" t="s">
        <v>51</v>
      </c>
      <c r="T429">
        <v>50</v>
      </c>
      <c r="U429" t="s">
        <v>50</v>
      </c>
      <c r="V429">
        <v>79</v>
      </c>
      <c r="W429" t="s">
        <v>52</v>
      </c>
      <c r="X429">
        <v>12</v>
      </c>
      <c r="Y429">
        <f>0.0135*AB429*(AC429/AA429)*((0.1*(V429-X429))^0.5)*(17.8+0.5*0.1*(X429+V429))</f>
        <v>1.0856723389133749</v>
      </c>
      <c r="Z429">
        <f>IF(Y429&lt;0,0,Y429)</f>
        <v>1.0856723389133749</v>
      </c>
      <c r="AA429">
        <f>2.501-0.002361*(V429+X429)*0.1</f>
        <v>2.4795148999999999</v>
      </c>
      <c r="AB429">
        <v>0.17</v>
      </c>
      <c r="AC429">
        <f>37.6*AE429*(AG429*SIN(AF429)*SIN(AD429)+COS(AF429)*COS(AD429)*SIN(AG429))</f>
        <v>20.275327437698394</v>
      </c>
      <c r="AD429">
        <f>0.409*SIN(0.0172*R429-1.39)</f>
        <v>-0.12336596088372098</v>
      </c>
      <c r="AE429">
        <f>1+0.033*COS(0.0172*R429)</f>
        <v>1.0154489588678441</v>
      </c>
      <c r="AF429">
        <f>47.70748439*PI()/180</f>
        <v>0.83265268044929852</v>
      </c>
      <c r="AG429">
        <f>ACOS(-TAN(AF429)*TAN(AD429))</f>
        <v>1.4340654969880657</v>
      </c>
      <c r="AL429" s="6">
        <f>24*AG429/PI()</f>
        <v>10.955453403032939</v>
      </c>
      <c r="AS429" s="6">
        <f>IF(O429=2015,$AQ$2,IF(O429=2016,$AQ$14,IF(O429=2017,$AQ$26,IF(O429=2018,$AQ$38,IF(O429=2019,$AQ$50,$AQ$62)))))</f>
        <v>47.160647582888814</v>
      </c>
      <c r="AT429" s="6">
        <f>IF(O429=2015,$AR$2,IF(O429=2016,$AR$14,IF(O429=2017,$AR$26,IF(O429=2018,$AR$38,IF(O429=2019,$AR$50,$AR$62)))))</f>
        <v>1.2368302344488131</v>
      </c>
      <c r="AU429" s="6">
        <f>IF(T429*0.1&lt;0,0,IF(T429*0.1&lt;=26,(16*AL429/360)*(T429/AS429)^AT429,(AL429/360)*(-415.85+30.5332*0.1*T429-0.43*0.01*T429*T429)))</f>
        <v>0.5234211409839411</v>
      </c>
    </row>
    <row r="430" spans="1:47">
      <c r="A430">
        <v>2015</v>
      </c>
      <c r="B430">
        <v>5</v>
      </c>
      <c r="C430">
        <v>31</v>
      </c>
      <c r="D430" t="s">
        <v>52</v>
      </c>
      <c r="E430">
        <v>108</v>
      </c>
      <c r="O430">
        <v>2016</v>
      </c>
      <c r="P430">
        <v>3</v>
      </c>
      <c r="Q430">
        <v>4</v>
      </c>
      <c r="R430">
        <f>R429+1</f>
        <v>64</v>
      </c>
      <c r="S430" t="s">
        <v>51</v>
      </c>
      <c r="T430">
        <v>61</v>
      </c>
      <c r="U430" t="s">
        <v>50</v>
      </c>
      <c r="V430">
        <v>83</v>
      </c>
      <c r="W430" t="s">
        <v>52</v>
      </c>
      <c r="X430">
        <v>9</v>
      </c>
      <c r="Y430">
        <f>0.0135*AB430*(AC430/AA430)*((0.1*(V430-X430))^0.5)*(17.8+0.5*0.1*(X430+V430))</f>
        <v>1.1595137679337244</v>
      </c>
      <c r="Z430">
        <f>IF(Y430&lt;0,0,Y430)</f>
        <v>1.1595137679337244</v>
      </c>
      <c r="AA430">
        <f>2.501-0.002361*(V430+X430)*0.1</f>
        <v>2.4792787999999999</v>
      </c>
      <c r="AB430">
        <v>0.17</v>
      </c>
      <c r="AC430">
        <f>37.6*AE430*(AG430*SIN(AF430)*SIN(AD430)+COS(AF430)*COS(AD430)*SIN(AG430))</f>
        <v>20.556762034827479</v>
      </c>
      <c r="AD430">
        <f>0.409*SIN(0.0172*R430-1.39)</f>
        <v>-0.11664088527982869</v>
      </c>
      <c r="AE430">
        <f>1+0.033*COS(0.0172*R430)</f>
        <v>1.0149451393452733</v>
      </c>
      <c r="AF430">
        <f>47.70748439*PI()/180</f>
        <v>0.83265268044929852</v>
      </c>
      <c r="AG430">
        <f>ACOS(-TAN(AF430)*TAN(AD430))</f>
        <v>1.4416325122061184</v>
      </c>
      <c r="AL430" s="6">
        <f>24*AG430/PI()</f>
        <v>11.013261141100362</v>
      </c>
      <c r="AS430" s="6">
        <f>IF(O430=2015,$AQ$2,IF(O430=2016,$AQ$14,IF(O430=2017,$AQ$26,IF(O430=2018,$AQ$38,IF(O430=2019,$AQ$50,$AQ$62)))))</f>
        <v>47.160647582888814</v>
      </c>
      <c r="AT430" s="6">
        <f>IF(O430=2015,$AR$2,IF(O430=2016,$AR$14,IF(O430=2017,$AR$26,IF(O430=2018,$AR$38,IF(O430=2019,$AR$50,$AR$62)))))</f>
        <v>1.2368302344488131</v>
      </c>
      <c r="AU430" s="6">
        <f>IF(T430*0.1&lt;0,0,IF(T430*0.1&lt;=26,(16*AL430/360)*(T430/AS430)^AT430,(AL430/360)*(-415.85+30.5332*0.1*T430-0.43*0.01*T430*T430)))</f>
        <v>0.67289808222667924</v>
      </c>
    </row>
    <row r="431" spans="1:47">
      <c r="A431">
        <v>2015</v>
      </c>
      <c r="B431">
        <v>5</v>
      </c>
      <c r="C431">
        <v>3</v>
      </c>
      <c r="D431" t="s">
        <v>53</v>
      </c>
      <c r="E431">
        <v>119</v>
      </c>
      <c r="O431">
        <v>2016</v>
      </c>
      <c r="P431">
        <v>3</v>
      </c>
      <c r="Q431">
        <v>5</v>
      </c>
      <c r="R431">
        <f>R430+1</f>
        <v>65</v>
      </c>
      <c r="S431" t="s">
        <v>51</v>
      </c>
      <c r="T431">
        <v>46</v>
      </c>
      <c r="U431" t="s">
        <v>50</v>
      </c>
      <c r="V431">
        <v>63</v>
      </c>
      <c r="W431" t="s">
        <v>52</v>
      </c>
      <c r="X431">
        <v>9</v>
      </c>
      <c r="Y431">
        <f>0.0135*AB431*(AC431/AA431)*((0.1*(V431-X431))^0.5)*(17.8+0.5*0.1*(X431+V431))</f>
        <v>0.9574933785900277</v>
      </c>
      <c r="Z431">
        <f>IF(Y431&lt;0,0,Y431)</f>
        <v>0.9574933785900277</v>
      </c>
      <c r="AA431">
        <f>2.501-0.002361*(V431+X431)*0.1</f>
        <v>2.4840008</v>
      </c>
      <c r="AB431">
        <v>0.17</v>
      </c>
      <c r="AC431">
        <f>37.6*AE431*(AG431*SIN(AF431)*SIN(AD431)+COS(AF431)*COS(AD431)*SIN(AG431))</f>
        <v>20.839829792954166</v>
      </c>
      <c r="AD431">
        <f>0.409*SIN(0.0172*R431-1.39)</f>
        <v>-0.10988130348714038</v>
      </c>
      <c r="AE431">
        <f>1+0.033*COS(0.0172*R431)</f>
        <v>1.014436898561679</v>
      </c>
      <c r="AF431">
        <f>47.70748439*PI()/180</f>
        <v>0.83265268044929852</v>
      </c>
      <c r="AG431">
        <f>ACOS(-TAN(AF431)*TAN(AD431))</f>
        <v>1.449218877422767</v>
      </c>
      <c r="AL431" s="6">
        <f>24*AG431/PI()</f>
        <v>11.071216702268204</v>
      </c>
      <c r="AS431" s="6">
        <f>IF(O431=2015,$AQ$2,IF(O431=2016,$AQ$14,IF(O431=2017,$AQ$26,IF(O431=2018,$AQ$38,IF(O431=2019,$AQ$50,$AQ$62)))))</f>
        <v>47.160647582888814</v>
      </c>
      <c r="AT431" s="6">
        <f>IF(O431=2015,$AR$2,IF(O431=2016,$AR$14,IF(O431=2017,$AR$26,IF(O431=2018,$AR$38,IF(O431=2019,$AR$50,$AR$62)))))</f>
        <v>1.2368302344488131</v>
      </c>
      <c r="AU431" s="6">
        <f>IF(T431*0.1&lt;0,0,IF(T431*0.1&lt;=26,(16*AL431/360)*(T431/AS431)^AT431,(AL431/360)*(-415.85+30.5332*0.1*T431-0.43*0.01*T431*T431)))</f>
        <v>0.47712035545441023</v>
      </c>
    </row>
    <row r="432" spans="1:47">
      <c r="A432">
        <v>2015</v>
      </c>
      <c r="B432">
        <v>5</v>
      </c>
      <c r="C432">
        <v>8</v>
      </c>
      <c r="D432" t="s">
        <v>53</v>
      </c>
      <c r="E432">
        <v>10</v>
      </c>
      <c r="O432">
        <v>2016</v>
      </c>
      <c r="P432">
        <v>3</v>
      </c>
      <c r="Q432">
        <v>6</v>
      </c>
      <c r="R432">
        <f>R431+1</f>
        <v>66</v>
      </c>
      <c r="S432" t="s">
        <v>51</v>
      </c>
      <c r="T432">
        <v>45</v>
      </c>
      <c r="U432" t="s">
        <v>50</v>
      </c>
      <c r="V432">
        <v>71</v>
      </c>
      <c r="W432" t="s">
        <v>52</v>
      </c>
      <c r="X432">
        <v>9</v>
      </c>
      <c r="Y432">
        <f>0.0135*AB432*(AC432/AA432)*((0.1*(V432-X432))^0.5)*(17.8+0.5*0.1*(X432+V432))</f>
        <v>1.0602264799772909</v>
      </c>
      <c r="Z432">
        <f>IF(Y432&lt;0,0,Y432)</f>
        <v>1.0602264799772909</v>
      </c>
      <c r="AA432">
        <f>2.501-0.002361*(V432+X432)*0.1</f>
        <v>2.4821119999999999</v>
      </c>
      <c r="AB432">
        <v>0.17</v>
      </c>
      <c r="AC432">
        <f>37.6*AE432*(AG432*SIN(AF432)*SIN(AD432)+COS(AF432)*COS(AD432)*SIN(AG432))</f>
        <v>21.124429690310638</v>
      </c>
      <c r="AD432">
        <f>0.409*SIN(0.0172*R432-1.39)</f>
        <v>-0.10308921521103354</v>
      </c>
      <c r="AE432">
        <f>1+0.033*COS(0.0172*R432)</f>
        <v>1.0139243868713077</v>
      </c>
      <c r="AF432">
        <f>47.70748439*PI()/180</f>
        <v>0.83265268044929852</v>
      </c>
      <c r="AG432">
        <f>ACOS(-TAN(AF432)*TAN(AD432))</f>
        <v>1.4568232777878676</v>
      </c>
      <c r="AL432" s="6">
        <f>24*AG432/PI()</f>
        <v>11.129310041821272</v>
      </c>
      <c r="AS432" s="6">
        <f>IF(O432=2015,$AQ$2,IF(O432=2016,$AQ$14,IF(O432=2017,$AQ$26,IF(O432=2018,$AQ$38,IF(O432=2019,$AQ$50,$AQ$62)))))</f>
        <v>47.160647582888814</v>
      </c>
      <c r="AT432" s="6">
        <f>IF(O432=2015,$AR$2,IF(O432=2016,$AR$14,IF(O432=2017,$AR$26,IF(O432=2018,$AR$38,IF(O432=2019,$AR$50,$AR$62)))))</f>
        <v>1.2368302344488131</v>
      </c>
      <c r="AU432" s="6">
        <f>IF(T432*0.1&lt;0,0,IF(T432*0.1&lt;=26,(16*AL432/360)*(T432/AS432)^AT432,(AL432/360)*(-415.85+30.5332*0.1*T432-0.43*0.01*T432*T432)))</f>
        <v>0.46676136072456131</v>
      </c>
    </row>
    <row r="433" spans="1:47">
      <c r="A433">
        <v>2015</v>
      </c>
      <c r="B433">
        <v>5</v>
      </c>
      <c r="C433">
        <v>1</v>
      </c>
      <c r="D433" t="s">
        <v>51</v>
      </c>
      <c r="E433">
        <v>154</v>
      </c>
      <c r="O433">
        <v>2016</v>
      </c>
      <c r="P433">
        <v>3</v>
      </c>
      <c r="Q433">
        <v>7</v>
      </c>
      <c r="R433">
        <f>R432+1</f>
        <v>67</v>
      </c>
      <c r="S433" t="s">
        <v>51</v>
      </c>
      <c r="T433">
        <v>72</v>
      </c>
      <c r="U433" t="s">
        <v>50</v>
      </c>
      <c r="V433">
        <v>132</v>
      </c>
      <c r="W433" t="s">
        <v>52</v>
      </c>
      <c r="X433">
        <v>19</v>
      </c>
      <c r="Y433">
        <f>0.0135*AB433*(AC433/AA433)*((0.1*(V433-X433))^0.5)*(17.8+0.5*0.1*(X433+V433))</f>
        <v>1.6984293265713082</v>
      </c>
      <c r="Z433">
        <f>IF(Y433&lt;0,0,Y433)</f>
        <v>1.6984293265713082</v>
      </c>
      <c r="AA433">
        <f>2.501-0.002361*(V433+X433)*0.1</f>
        <v>2.4653489</v>
      </c>
      <c r="AB433">
        <v>0.17</v>
      </c>
      <c r="AC433">
        <f>37.6*AE433*(AG433*SIN(AF433)*SIN(AD433)+COS(AF433)*COS(AD433)*SIN(AG433))</f>
        <v>21.410459837485718</v>
      </c>
      <c r="AD433">
        <f>0.409*SIN(0.0172*R433-1.39)</f>
        <v>-9.6266629773366377E-2</v>
      </c>
      <c r="AE433">
        <f>1+0.033*COS(0.0172*R433)</f>
        <v>1.0134077558918801</v>
      </c>
      <c r="AF433">
        <f>47.70748439*PI()/180</f>
        <v>0.83265268044929852</v>
      </c>
      <c r="AG433">
        <f>ACOS(-TAN(AF433)*TAN(AD433))</f>
        <v>1.4644444282376716</v>
      </c>
      <c r="AL433" s="6">
        <f>24*AG433/PI()</f>
        <v>11.187531342595673</v>
      </c>
      <c r="AS433" s="6">
        <f>IF(O433=2015,$AQ$2,IF(O433=2016,$AQ$14,IF(O433=2017,$AQ$26,IF(O433=2018,$AQ$38,IF(O433=2019,$AQ$50,$AQ$62)))))</f>
        <v>47.160647582888814</v>
      </c>
      <c r="AT433" s="6">
        <f>IF(O433=2015,$AR$2,IF(O433=2016,$AR$14,IF(O433=2017,$AR$26,IF(O433=2018,$AR$38,IF(O433=2019,$AR$50,$AR$62)))))</f>
        <v>1.2368302344488131</v>
      </c>
      <c r="AU433" s="6">
        <f>IF(T433*0.1&lt;0,0,IF(T433*0.1&lt;=26,(16*AL433/360)*(T433/AS433)^AT433,(AL433/360)*(-415.85+30.5332*0.1*T433-0.43*0.01*T433*T433)))</f>
        <v>0.83911732333141531</v>
      </c>
    </row>
    <row r="434" spans="1:47">
      <c r="A434">
        <v>2015</v>
      </c>
      <c r="B434">
        <v>5</v>
      </c>
      <c r="C434">
        <v>2</v>
      </c>
      <c r="D434" t="s">
        <v>51</v>
      </c>
      <c r="E434">
        <v>119</v>
      </c>
      <c r="O434">
        <v>2016</v>
      </c>
      <c r="P434">
        <v>3</v>
      </c>
      <c r="Q434">
        <v>8</v>
      </c>
      <c r="R434">
        <f>R433+1</f>
        <v>68</v>
      </c>
      <c r="S434" t="s">
        <v>51</v>
      </c>
      <c r="T434">
        <v>82</v>
      </c>
      <c r="U434" t="s">
        <v>50</v>
      </c>
      <c r="V434">
        <v>144</v>
      </c>
      <c r="W434" t="s">
        <v>52</v>
      </c>
      <c r="X434">
        <v>41</v>
      </c>
      <c r="Y434">
        <f>0.0135*AB434*(AC434/AA434)*((0.1*(V434-X434))^0.5)*(17.8+0.5*0.1*(X434+V434))</f>
        <v>1.7592300893673898</v>
      </c>
      <c r="Z434">
        <f>IF(Y434&lt;0,0,Y434)</f>
        <v>1.7592300893673898</v>
      </c>
      <c r="AA434">
        <f>2.501-0.002361*(V434+X434)*0.1</f>
        <v>2.4573214999999999</v>
      </c>
      <c r="AB434">
        <v>0.17</v>
      </c>
      <c r="AC434">
        <f>37.6*AE434*(AG434*SIN(AF434)*SIN(AD434)+COS(AF434)*COS(AD434)*SIN(AG434))</f>
        <v>21.697817561529845</v>
      </c>
      <c r="AD434">
        <f>0.409*SIN(0.0172*R434-1.39)</f>
        <v>-8.9415565518055323E-2</v>
      </c>
      <c r="AE434">
        <f>1+0.033*COS(0.0172*R434)</f>
        <v>1.0128871584597372</v>
      </c>
      <c r="AF434">
        <f>47.70748439*PI()/180</f>
        <v>0.83265268044929852</v>
      </c>
      <c r="AG434">
        <f>ACOS(-TAN(AF434)*TAN(AD434))</f>
        <v>1.4720810717361488</v>
      </c>
      <c r="AL434" s="6">
        <f>24*AG434/PI()</f>
        <v>11.245871001543508</v>
      </c>
      <c r="AS434" s="6">
        <f>IF(O434=2015,$AQ$2,IF(O434=2016,$AQ$14,IF(O434=2017,$AQ$26,IF(O434=2018,$AQ$38,IF(O434=2019,$AQ$50,$AQ$62)))))</f>
        <v>47.160647582888814</v>
      </c>
      <c r="AT434" s="6">
        <f>IF(O434=2015,$AR$2,IF(O434=2016,$AR$14,IF(O434=2017,$AR$26,IF(O434=2018,$AR$38,IF(O434=2019,$AR$50,$AR$62)))))</f>
        <v>1.2368302344488131</v>
      </c>
      <c r="AU434" s="6">
        <f>IF(T434*0.1&lt;0,0,IF(T434*0.1&lt;=26,(16*AL434/360)*(T434/AS434)^AT434,(AL434/360)*(-415.85+30.5332*0.1*T434-0.43*0.01*T434*T434)))</f>
        <v>0.99069362481231404</v>
      </c>
    </row>
    <row r="435" spans="1:47">
      <c r="A435">
        <v>2015</v>
      </c>
      <c r="B435">
        <v>5</v>
      </c>
      <c r="C435">
        <v>3</v>
      </c>
      <c r="D435" t="s">
        <v>51</v>
      </c>
      <c r="E435">
        <v>117</v>
      </c>
      <c r="O435">
        <v>2016</v>
      </c>
      <c r="P435">
        <v>3</v>
      </c>
      <c r="Q435">
        <v>9</v>
      </c>
      <c r="R435">
        <f>R434+1</f>
        <v>69</v>
      </c>
      <c r="S435" t="s">
        <v>51</v>
      </c>
      <c r="T435">
        <v>78</v>
      </c>
      <c r="U435" t="s">
        <v>50</v>
      </c>
      <c r="V435">
        <v>137</v>
      </c>
      <c r="W435" t="s">
        <v>52</v>
      </c>
      <c r="X435">
        <v>34</v>
      </c>
      <c r="Y435">
        <f>0.0135*AB435*(AC435/AA435)*((0.1*(V435-X435))^0.5)*(17.8+0.5*0.1*(X435+V435))</f>
        <v>1.7341644102832816</v>
      </c>
      <c r="Z435">
        <f>IF(Y435&lt;0,0,Y435)</f>
        <v>1.7341644102832816</v>
      </c>
      <c r="AA435">
        <f>2.501-0.002361*(V435+X435)*0.1</f>
        <v>2.4606268999999998</v>
      </c>
      <c r="AB435">
        <v>0.17</v>
      </c>
      <c r="AC435">
        <f>37.6*AE435*(AG435*SIN(AF435)*SIN(AD435)+COS(AF435)*COS(AD435)*SIN(AG435))</f>
        <v>21.986399490733376</v>
      </c>
      <c r="AD435">
        <f>0.409*SIN(0.0172*R435-1.39)</f>
        <v>-8.253804921398214E-2</v>
      </c>
      <c r="AE435">
        <f>1+0.033*COS(0.0172*R435)</f>
        <v>1.0123627485846265</v>
      </c>
      <c r="AF435">
        <f>47.70748439*PI()/180</f>
        <v>0.83265268044929852</v>
      </c>
      <c r="AG435">
        <f>ACOS(-TAN(AF435)*TAN(AD435))</f>
        <v>1.4797319774890536</v>
      </c>
      <c r="AL435" s="6">
        <f>24*AG435/PI()</f>
        <v>11.304319616089348</v>
      </c>
      <c r="AS435" s="6">
        <f>IF(O435=2015,$AQ$2,IF(O435=2016,$AQ$14,IF(O435=2017,$AQ$26,IF(O435=2018,$AQ$38,IF(O435=2019,$AQ$50,$AQ$62)))))</f>
        <v>47.160647582888814</v>
      </c>
      <c r="AT435" s="6">
        <f>IF(O435=2015,$AR$2,IF(O435=2016,$AR$14,IF(O435=2017,$AR$26,IF(O435=2018,$AR$38,IF(O435=2019,$AR$50,$AR$62)))))</f>
        <v>1.2368302344488131</v>
      </c>
      <c r="AU435" s="6">
        <f>IF(T435*0.1&lt;0,0,IF(T435*0.1&lt;=26,(16*AL435/360)*(T435/AS435)^AT435,(AL435/360)*(-415.85+30.5332*0.1*T435-0.43*0.01*T435*T435)))</f>
        <v>0.93611170200649385</v>
      </c>
    </row>
    <row r="436" spans="1:47">
      <c r="A436">
        <v>2015</v>
      </c>
      <c r="B436">
        <v>5</v>
      </c>
      <c r="C436">
        <v>4</v>
      </c>
      <c r="D436" t="s">
        <v>51</v>
      </c>
      <c r="E436">
        <v>137</v>
      </c>
      <c r="O436">
        <v>2016</v>
      </c>
      <c r="P436">
        <v>3</v>
      </c>
      <c r="Q436">
        <v>10</v>
      </c>
      <c r="R436">
        <f>R435+1</f>
        <v>70</v>
      </c>
      <c r="S436" t="s">
        <v>51</v>
      </c>
      <c r="T436">
        <v>74</v>
      </c>
      <c r="U436" t="s">
        <v>50</v>
      </c>
      <c r="V436">
        <v>124</v>
      </c>
      <c r="W436" t="s">
        <v>52</v>
      </c>
      <c r="X436">
        <v>19</v>
      </c>
      <c r="Y436">
        <f>0.0135*AB436*(AC436/AA436)*((0.1*(V436-X436))^0.5)*(17.8+0.5*0.1*(X436+V436))</f>
        <v>1.6752363487093138</v>
      </c>
      <c r="Z436">
        <f>IF(Y436&lt;0,0,Y436)</f>
        <v>1.6752363487093138</v>
      </c>
      <c r="AA436">
        <f>2.501-0.002361*(V436+X436)*0.1</f>
        <v>2.4672377000000001</v>
      </c>
      <c r="AB436">
        <v>0.17</v>
      </c>
      <c r="AC436">
        <f>37.6*AE436*(AG436*SIN(AF436)*SIN(AD436)+COS(AF436)*COS(AD436)*SIN(AG436))</f>
        <v>22.276101639891717</v>
      </c>
      <c r="AD436">
        <f>0.409*SIN(0.0172*R436-1.39)</f>
        <v>-7.5636115455410144E-2</v>
      </c>
      <c r="AE436">
        <f>1+0.033*COS(0.0172*R436)</f>
        <v>1.0118346814041403</v>
      </c>
      <c r="AF436">
        <f>47.70748439*PI()/180</f>
        <v>0.83265268044929852</v>
      </c>
      <c r="AG436">
        <f>ACOS(-TAN(AF436)*TAN(AD436))</f>
        <v>1.4873959391335114</v>
      </c>
      <c r="AL436" s="6">
        <f>24*AG436/PI()</f>
        <v>11.362867970299691</v>
      </c>
      <c r="AS436" s="6">
        <f>IF(O436=2015,$AQ$2,IF(O436=2016,$AQ$14,IF(O436=2017,$AQ$26,IF(O436=2018,$AQ$38,IF(O436=2019,$AQ$50,$AQ$62)))))</f>
        <v>47.160647582888814</v>
      </c>
      <c r="AT436" s="6">
        <f>IF(O436=2015,$AR$2,IF(O436=2016,$AR$14,IF(O436=2017,$AR$26,IF(O436=2018,$AR$38,IF(O436=2019,$AR$50,$AR$62)))))</f>
        <v>1.2368302344488131</v>
      </c>
      <c r="AU436" s="6">
        <f>IF(T436*0.1&lt;0,0,IF(T436*0.1&lt;=26,(16*AL436/360)*(T436/AS436)^AT436,(AL436/360)*(-415.85+30.5332*0.1*T436-0.43*0.01*T436*T436)))</f>
        <v>0.88164490411768015</v>
      </c>
    </row>
    <row r="437" spans="1:47">
      <c r="A437">
        <v>2015</v>
      </c>
      <c r="B437">
        <v>5</v>
      </c>
      <c r="C437">
        <v>5</v>
      </c>
      <c r="D437" t="s">
        <v>51</v>
      </c>
      <c r="E437">
        <v>135</v>
      </c>
      <c r="O437">
        <v>2016</v>
      </c>
      <c r="P437">
        <v>3</v>
      </c>
      <c r="Q437">
        <v>11</v>
      </c>
      <c r="R437">
        <f>R436+1</f>
        <v>71</v>
      </c>
      <c r="S437" t="s">
        <v>51</v>
      </c>
      <c r="T437">
        <v>63</v>
      </c>
      <c r="U437" t="s">
        <v>50</v>
      </c>
      <c r="V437">
        <v>79</v>
      </c>
      <c r="W437" t="s">
        <v>52</v>
      </c>
      <c r="X437">
        <v>45</v>
      </c>
      <c r="Y437">
        <f>0.0135*AB437*(AC437/AA437)*((0.1*(V437-X437))^0.5)*(17.8+0.5*0.1*(X437+V437))</f>
        <v>0.92726494351977928</v>
      </c>
      <c r="Z437">
        <f>IF(Y437&lt;0,0,Y437)</f>
        <v>0.92726494351977928</v>
      </c>
      <c r="AA437">
        <f>2.501-0.002361*(V437+X437)*0.1</f>
        <v>2.4717235999999998</v>
      </c>
      <c r="AB437">
        <v>0.17</v>
      </c>
      <c r="AC437">
        <f>37.6*AE437*(AG437*SIN(AF437)*SIN(AD437)+COS(AF437)*COS(AD437)*SIN(AG437))</f>
        <v>22.56681949587221</v>
      </c>
      <c r="AD437">
        <f>0.409*SIN(0.0172*R437-1.39)</f>
        <v>-6.8711806060083896E-2</v>
      </c>
      <c r="AE437">
        <f>1+0.033*COS(0.0172*R437)</f>
        <v>1.0113031131378225</v>
      </c>
      <c r="AF437">
        <f>47.70748439*PI()/180</f>
        <v>0.83265268044929852</v>
      </c>
      <c r="AG437">
        <f>ACOS(-TAN(AF437)*TAN(AD437))</f>
        <v>1.4950717729057137</v>
      </c>
      <c r="AL437" s="6">
        <f>24*AG437/PI()</f>
        <v>11.42150702088518</v>
      </c>
      <c r="AS437" s="6">
        <f>IF(O437=2015,$AQ$2,IF(O437=2016,$AQ$14,IF(O437=2017,$AQ$26,IF(O437=2018,$AQ$38,IF(O437=2019,$AQ$50,$AQ$62)))))</f>
        <v>47.160647582888814</v>
      </c>
      <c r="AT437" s="6">
        <f>IF(O437=2015,$AR$2,IF(O437=2016,$AR$14,IF(O437=2017,$AR$26,IF(O437=2018,$AR$38,IF(O437=2019,$AR$50,$AR$62)))))</f>
        <v>1.2368302344488131</v>
      </c>
      <c r="AU437" s="6">
        <f>IF(T437*0.1&lt;0,0,IF(T437*0.1&lt;=26,(16*AL437/360)*(T437/AS437)^AT437,(AL437/360)*(-415.85+30.5332*0.1*T437-0.43*0.01*T437*T437)))</f>
        <v>0.72624915438089088</v>
      </c>
    </row>
    <row r="438" spans="1:47">
      <c r="A438">
        <v>2015</v>
      </c>
      <c r="B438">
        <v>5</v>
      </c>
      <c r="C438">
        <v>6</v>
      </c>
      <c r="D438" t="s">
        <v>51</v>
      </c>
      <c r="E438">
        <v>141</v>
      </c>
      <c r="O438">
        <v>2016</v>
      </c>
      <c r="P438">
        <v>3</v>
      </c>
      <c r="Q438">
        <v>12</v>
      </c>
      <c r="R438">
        <f>R437+1</f>
        <v>72</v>
      </c>
      <c r="S438" t="s">
        <v>51</v>
      </c>
      <c r="T438">
        <v>74</v>
      </c>
      <c r="U438" t="s">
        <v>50</v>
      </c>
      <c r="V438">
        <v>99</v>
      </c>
      <c r="W438" t="s">
        <v>52</v>
      </c>
      <c r="X438">
        <v>55</v>
      </c>
      <c r="Y438">
        <f>0.0135*AB438*(AC438/AA438)*((0.1*(V438-X438))^0.5)*(17.8+0.5*0.1*(X438+V438))</f>
        <v>1.1385244257036482</v>
      </c>
      <c r="Z438">
        <f>IF(Y438&lt;0,0,Y438)</f>
        <v>1.1385244257036482</v>
      </c>
      <c r="AA438">
        <f>2.501-0.002361*(V438+X438)*0.1</f>
        <v>2.4646406000000001</v>
      </c>
      <c r="AB438">
        <v>0.17</v>
      </c>
      <c r="AC438">
        <f>37.6*AE438*(AG438*SIN(AF438)*SIN(AD438)+COS(AF438)*COS(AD438)*SIN(AG438))</f>
        <v>22.85844810329791</v>
      </c>
      <c r="AD438">
        <f>0.409*SIN(0.0172*R438-1.39)</f>
        <v>-6.1767169465193582E-2</v>
      </c>
      <c r="AE438">
        <f>1+0.033*COS(0.0172*R438)</f>
        <v>1.0107682010409518</v>
      </c>
      <c r="AF438">
        <f>47.70748439*PI()/180</f>
        <v>0.83265268044929852</v>
      </c>
      <c r="AG438">
        <f>ACOS(-TAN(AF438)*TAN(AD438))</f>
        <v>1.5027583157891222</v>
      </c>
      <c r="AL438" s="6">
        <f>24*AG438/PI()</f>
        <v>11.480227883053931</v>
      </c>
      <c r="AS438" s="6">
        <f>IF(O438=2015,$AQ$2,IF(O438=2016,$AQ$14,IF(O438=2017,$AQ$26,IF(O438=2018,$AQ$38,IF(O438=2019,$AQ$50,$AQ$62)))))</f>
        <v>47.160647582888814</v>
      </c>
      <c r="AT438" s="6">
        <f>IF(O438=2015,$AR$2,IF(O438=2016,$AR$14,IF(O438=2017,$AR$26,IF(O438=2018,$AR$38,IF(O438=2019,$AR$50,$AR$62)))))</f>
        <v>1.2368302344488131</v>
      </c>
      <c r="AU438" s="6">
        <f>IF(T438*0.1&lt;0,0,IF(T438*0.1&lt;=26,(16*AL438/360)*(T438/AS438)^AT438,(AL438/360)*(-415.85+30.5332*0.1*T438-0.43*0.01*T438*T438)))</f>
        <v>0.8907508595241781</v>
      </c>
    </row>
    <row r="439" spans="1:47">
      <c r="A439">
        <v>2015</v>
      </c>
      <c r="B439">
        <v>5</v>
      </c>
      <c r="C439">
        <v>7</v>
      </c>
      <c r="D439" t="s">
        <v>51</v>
      </c>
      <c r="E439">
        <v>126</v>
      </c>
      <c r="O439">
        <v>2016</v>
      </c>
      <c r="P439">
        <v>3</v>
      </c>
      <c r="Q439">
        <v>13</v>
      </c>
      <c r="R439">
        <f>R438+1</f>
        <v>73</v>
      </c>
      <c r="S439" t="s">
        <v>51</v>
      </c>
      <c r="T439">
        <v>38</v>
      </c>
      <c r="U439" t="s">
        <v>50</v>
      </c>
      <c r="V439">
        <v>96</v>
      </c>
      <c r="W439" t="s">
        <v>52</v>
      </c>
      <c r="X439">
        <v>2</v>
      </c>
      <c r="Y439">
        <f>0.0135*AB439*(AC439/AA439)*((0.1*(V439-X439))^0.5)*(17.8+0.5*0.1*(X439+V439))</f>
        <v>1.4923231204531788</v>
      </c>
      <c r="Z439">
        <f>IF(Y439&lt;0,0,Y439)</f>
        <v>1.4923231204531788</v>
      </c>
      <c r="AA439">
        <f>2.501-0.002361*(V439+X439)*0.1</f>
        <v>2.4778621999999997</v>
      </c>
      <c r="AB439">
        <v>0.17</v>
      </c>
      <c r="AC439">
        <f>37.6*AE439*(AG439*SIN(AF439)*SIN(AD439)+COS(AF439)*COS(AD439)*SIN(AG439))</f>
        <v>23.150882150165266</v>
      </c>
      <c r="AD439">
        <f>0.409*SIN(0.0172*R439-1.39)</f>
        <v>-5.4804260121379428E-2</v>
      </c>
      <c r="AE439">
        <f>1+0.033*COS(0.0172*R439)</f>
        <v>1.0102301033580217</v>
      </c>
      <c r="AF439">
        <f>47.70748439*PI()/180</f>
        <v>0.83265268044929852</v>
      </c>
      <c r="AG439">
        <f>ACOS(-TAN(AF439)*TAN(AD439))</f>
        <v>1.5104544236454185</v>
      </c>
      <c r="AL439" s="6">
        <f>24*AG439/PI()</f>
        <v>11.539021816233031</v>
      </c>
      <c r="AS439" s="6">
        <f>IF(O439=2015,$AQ$2,IF(O439=2016,$AQ$14,IF(O439=2017,$AQ$26,IF(O439=2018,$AQ$38,IF(O439=2019,$AQ$50,$AQ$62)))))</f>
        <v>47.160647582888814</v>
      </c>
      <c r="AT439" s="6">
        <f>IF(O439=2015,$AR$2,IF(O439=2016,$AR$14,IF(O439=2017,$AR$26,IF(O439=2018,$AR$38,IF(O439=2019,$AR$50,$AR$62)))))</f>
        <v>1.2368302344488131</v>
      </c>
      <c r="AU439" s="6">
        <f>IF(T439*0.1&lt;0,0,IF(T439*0.1&lt;=26,(16*AL439/360)*(T439/AS439)^AT439,(AL439/360)*(-415.85+30.5332*0.1*T439-0.43*0.01*T439*T439)))</f>
        <v>0.39262373094011577</v>
      </c>
    </row>
    <row r="440" spans="1:47">
      <c r="A440">
        <v>2015</v>
      </c>
      <c r="B440">
        <v>5</v>
      </c>
      <c r="C440">
        <v>8</v>
      </c>
      <c r="D440" t="s">
        <v>51</v>
      </c>
      <c r="E440">
        <v>142</v>
      </c>
      <c r="O440">
        <v>2016</v>
      </c>
      <c r="P440">
        <v>3</v>
      </c>
      <c r="Q440">
        <v>14</v>
      </c>
      <c r="R440">
        <f>R439+1</f>
        <v>74</v>
      </c>
      <c r="S440" t="s">
        <v>51</v>
      </c>
      <c r="T440">
        <v>20</v>
      </c>
      <c r="U440" t="s">
        <v>50</v>
      </c>
      <c r="V440">
        <v>58</v>
      </c>
      <c r="W440" t="s">
        <v>52</v>
      </c>
      <c r="X440">
        <v>2</v>
      </c>
      <c r="Y440">
        <f>0.0135*AB440*(AC440/AA440)*((0.1*(V440-X440))^0.5)*(17.8+0.5*0.1*(X440+V440))</f>
        <v>1.0649402751959482</v>
      </c>
      <c r="Z440">
        <f>IF(Y440&lt;0,0,Y440)</f>
        <v>1.0649402751959482</v>
      </c>
      <c r="AA440">
        <f>2.501-0.002361*(V440+X440)*0.1</f>
        <v>2.486834</v>
      </c>
      <c r="AB440">
        <v>0.17</v>
      </c>
      <c r="AC440">
        <f>37.6*AE440*(AG440*SIN(AF440)*SIN(AD440)+COS(AF440)*COS(AD440)*SIN(AG440))</f>
        <v>23.444016053214447</v>
      </c>
      <c r="AD440">
        <f>0.409*SIN(0.0172*R440-1.39)</f>
        <v>-4.7825137884958811E-2</v>
      </c>
      <c r="AE440">
        <f>1+0.033*COS(0.0172*R440)</f>
        <v>1.0096889792759258</v>
      </c>
      <c r="AF440">
        <f>47.70748439*PI()/180</f>
        <v>0.83265268044929852</v>
      </c>
      <c r="AG440">
        <f>ACOS(-TAN(AF440)*TAN(AD440))</f>
        <v>1.5181589693302788</v>
      </c>
      <c r="AL440" s="6">
        <f>24*AG440/PI()</f>
        <v>11.597880209674129</v>
      </c>
      <c r="AS440" s="6">
        <f>IF(O440=2015,$AQ$2,IF(O440=2016,$AQ$14,IF(O440=2017,$AQ$26,IF(O440=2018,$AQ$38,IF(O440=2019,$AQ$50,$AQ$62)))))</f>
        <v>47.160647582888814</v>
      </c>
      <c r="AT440" s="6">
        <f>IF(O440=2015,$AR$2,IF(O440=2016,$AR$14,IF(O440=2017,$AR$26,IF(O440=2018,$AR$38,IF(O440=2019,$AR$50,$AR$62)))))</f>
        <v>1.2368302344488131</v>
      </c>
      <c r="AU440" s="6">
        <f>IF(T440*0.1&lt;0,0,IF(T440*0.1&lt;=26,(16*AL440/360)*(T440/AS440)^AT440,(AL440/360)*(-415.85+30.5332*0.1*T440-0.43*0.01*T440*T440)))</f>
        <v>0.17840839587142404</v>
      </c>
    </row>
    <row r="441" spans="1:47">
      <c r="A441">
        <v>2015</v>
      </c>
      <c r="B441">
        <v>5</v>
      </c>
      <c r="C441">
        <v>9</v>
      </c>
      <c r="D441" t="s">
        <v>51</v>
      </c>
      <c r="E441">
        <v>134</v>
      </c>
      <c r="O441">
        <v>2016</v>
      </c>
      <c r="P441">
        <v>3</v>
      </c>
      <c r="Q441">
        <v>15</v>
      </c>
      <c r="R441">
        <f>R440+1</f>
        <v>75</v>
      </c>
      <c r="S441" t="s">
        <v>51</v>
      </c>
      <c r="T441">
        <v>6</v>
      </c>
      <c r="U441" t="s">
        <v>50</v>
      </c>
      <c r="V441">
        <v>51</v>
      </c>
      <c r="W441" t="s">
        <v>52</v>
      </c>
      <c r="X441">
        <v>-45</v>
      </c>
      <c r="Y441">
        <f>0.0135*AB441*(AC441/AA441)*((0.1*(V441-X441))^0.5)*(17.8+0.5*0.1*(X441+V441))</f>
        <v>1.2222743334799446</v>
      </c>
      <c r="Z441">
        <f>IF(Y441&lt;0,0,Y441)</f>
        <v>1.2222743334799446</v>
      </c>
      <c r="AA441">
        <f>2.501-0.002361*(V441+X441)*0.1</f>
        <v>2.4995833999999997</v>
      </c>
      <c r="AB441">
        <v>0.17</v>
      </c>
      <c r="AC441">
        <f>37.6*AE441*(AG441*SIN(AF441)*SIN(AD441)+COS(AF441)*COS(AD441)*SIN(AG441))</f>
        <v>23.737744042873185</v>
      </c>
      <c r="AD441">
        <f>0.409*SIN(0.0172*R441-1.39)</f>
        <v>-4.0831867408552658E-2</v>
      </c>
      <c r="AE441">
        <f>1+0.033*COS(0.0172*R441)</f>
        <v>1.0091449888768664</v>
      </c>
      <c r="AF441">
        <f>47.70748439*PI()/180</f>
        <v>0.83265268044929852</v>
      </c>
      <c r="AG441">
        <f>ACOS(-TAN(AF441)*TAN(AD441))</f>
        <v>1.5258708407959145</v>
      </c>
      <c r="AL441" s="6">
        <f>24*AG441/PI()</f>
        <v>11.656794567957903</v>
      </c>
      <c r="AS441" s="6">
        <f>IF(O441=2015,$AQ$2,IF(O441=2016,$AQ$14,IF(O441=2017,$AQ$26,IF(O441=2018,$AQ$38,IF(O441=2019,$AQ$50,$AQ$62)))))</f>
        <v>47.160647582888814</v>
      </c>
      <c r="AT441" s="6">
        <f>IF(O441=2015,$AR$2,IF(O441=2016,$AR$14,IF(O441=2017,$AR$26,IF(O441=2018,$AR$38,IF(O441=2019,$AR$50,$AR$62)))))</f>
        <v>1.2368302344488131</v>
      </c>
      <c r="AU441" s="6">
        <f>IF(T441*0.1&lt;0,0,IF(T441*0.1&lt;=26,(16*AL441/360)*(T441/AS441)^AT441,(AL441/360)*(-415.85+30.5332*0.1*T441-0.43*0.01*T441*T441)))</f>
        <v>4.0448607152538535E-2</v>
      </c>
    </row>
    <row r="442" spans="1:47">
      <c r="A442">
        <v>2015</v>
      </c>
      <c r="B442">
        <v>5</v>
      </c>
      <c r="C442">
        <v>10</v>
      </c>
      <c r="D442" t="s">
        <v>51</v>
      </c>
      <c r="E442">
        <v>167</v>
      </c>
      <c r="O442">
        <v>2016</v>
      </c>
      <c r="P442">
        <v>3</v>
      </c>
      <c r="Q442">
        <v>16</v>
      </c>
      <c r="R442">
        <f>R441+1</f>
        <v>76</v>
      </c>
      <c r="S442" t="s">
        <v>51</v>
      </c>
      <c r="T442">
        <v>24</v>
      </c>
      <c r="U442" t="s">
        <v>50</v>
      </c>
      <c r="V442">
        <v>81</v>
      </c>
      <c r="W442" t="s">
        <v>52</v>
      </c>
      <c r="X442">
        <v>-45</v>
      </c>
      <c r="Y442">
        <f>0.0135*AB442*(AC442/AA442)*((0.1*(V442-X442))^0.5)*(17.8+0.5*0.1*(X442+V442))</f>
        <v>1.5394939766620592</v>
      </c>
      <c r="Z442">
        <f>IF(Y442&lt;0,0,Y442)</f>
        <v>1.5394939766620592</v>
      </c>
      <c r="AA442">
        <f>2.501-0.002361*(V442+X442)*0.1</f>
        <v>2.4925003999999999</v>
      </c>
      <c r="AB442">
        <v>0.17</v>
      </c>
      <c r="AC442">
        <f>37.6*AE442*(AG442*SIN(AF442)*SIN(AD442)+COS(AF442)*COS(AD442)*SIN(AG442))</f>
        <v>24.031960247597734</v>
      </c>
      <c r="AD442">
        <f>0.409*SIN(0.0172*R442-1.39)</f>
        <v>-3.3826517530294371E-2</v>
      </c>
      <c r="AE442">
        <f>1+0.033*COS(0.0172*R442)</f>
        <v>1.0085982930909954</v>
      </c>
      <c r="AF442">
        <f>47.70748439*PI()/180</f>
        <v>0.83265268044929852</v>
      </c>
      <c r="AG442">
        <f>ACOS(-TAN(AF442)*TAN(AD442))</f>
        <v>1.5335889391821889</v>
      </c>
      <c r="AL442" s="6">
        <f>24*AG442/PI()</f>
        <v>11.715756496411268</v>
      </c>
      <c r="AS442" s="6">
        <f>IF(O442=2015,$AQ$2,IF(O442=2016,$AQ$14,IF(O442=2017,$AQ$26,IF(O442=2018,$AQ$38,IF(O442=2019,$AQ$50,$AQ$62)))))</f>
        <v>47.160647582888814</v>
      </c>
      <c r="AT442" s="6">
        <f>IF(O442=2015,$AR$2,IF(O442=2016,$AR$14,IF(O442=2017,$AR$26,IF(O442=2018,$AR$38,IF(O442=2019,$AR$50,$AR$62)))))</f>
        <v>1.2368302344488131</v>
      </c>
      <c r="AU442" s="6">
        <f>IF(T442*0.1&lt;0,0,IF(T442*0.1&lt;=26,(16*AL442/360)*(T442/AS442)^AT442,(AL442/360)*(-415.85+30.5332*0.1*T442-0.43*0.01*T442*T442)))</f>
        <v>0.22580874929821024</v>
      </c>
    </row>
    <row r="443" spans="1:47">
      <c r="A443">
        <v>2015</v>
      </c>
      <c r="B443">
        <v>5</v>
      </c>
      <c r="C443">
        <v>11</v>
      </c>
      <c r="D443" t="s">
        <v>51</v>
      </c>
      <c r="E443">
        <v>158</v>
      </c>
      <c r="O443">
        <v>2016</v>
      </c>
      <c r="P443">
        <v>3</v>
      </c>
      <c r="Q443">
        <v>17</v>
      </c>
      <c r="R443">
        <f>R442+1</f>
        <v>77</v>
      </c>
      <c r="S443" t="s">
        <v>51</v>
      </c>
      <c r="T443">
        <v>39</v>
      </c>
      <c r="U443" t="s">
        <v>50</v>
      </c>
      <c r="V443">
        <v>70</v>
      </c>
      <c r="W443" t="s">
        <v>52</v>
      </c>
      <c r="X443">
        <v>10</v>
      </c>
      <c r="Y443">
        <f>0.0135*AB443*(AC443/AA443)*((0.1*(V443-X443))^0.5)*(17.8+0.5*0.1*(X443+V443))</f>
        <v>1.2010860216902359</v>
      </c>
      <c r="Z443">
        <f>IF(Y443&lt;0,0,Y443)</f>
        <v>1.2010860216902359</v>
      </c>
      <c r="AA443">
        <f>2.501-0.002361*(V443+X443)*0.1</f>
        <v>2.4821119999999999</v>
      </c>
      <c r="AB443">
        <v>0.17</v>
      </c>
      <c r="AC443">
        <f>37.6*AE443*(AG443*SIN(AF443)*SIN(AD443)+COS(AF443)*COS(AD443)*SIN(AG443))</f>
        <v>24.326558777437935</v>
      </c>
      <c r="AD443">
        <f>0.409*SIN(0.0172*R443-1.39)</f>
        <v>-2.6811160661799147E-2</v>
      </c>
      <c r="AE443">
        <f>1+0.033*COS(0.0172*R443)</f>
        <v>1.0080490536488069</v>
      </c>
      <c r="AF443">
        <f>47.70748439*PI()/180</f>
        <v>0.83265268044929852</v>
      </c>
      <c r="AG443">
        <f>ACOS(-TAN(AF443)*TAN(AD443))</f>
        <v>1.5413121768980134</v>
      </c>
      <c r="AL443" s="6">
        <f>24*AG443/PI()</f>
        <v>11.774757686450336</v>
      </c>
      <c r="AS443" s="6">
        <f>IF(O443=2015,$AQ$2,IF(O443=2016,$AQ$14,IF(O443=2017,$AQ$26,IF(O443=2018,$AQ$38,IF(O443=2019,$AQ$50,$AQ$62)))))</f>
        <v>47.160647582888814</v>
      </c>
      <c r="AT443" s="6">
        <f>IF(O443=2015,$AR$2,IF(O443=2016,$AR$14,IF(O443=2017,$AR$26,IF(O443=2018,$AR$38,IF(O443=2019,$AR$50,$AR$62)))))</f>
        <v>1.2368302344488131</v>
      </c>
      <c r="AU443" s="6">
        <f>IF(T443*0.1&lt;0,0,IF(T443*0.1&lt;=26,(16*AL443/360)*(T443/AS443)^AT443,(AL443/360)*(-415.85+30.5332*0.1*T443-0.43*0.01*T443*T443)))</f>
        <v>0.41372543806262824</v>
      </c>
    </row>
    <row r="444" spans="1:47">
      <c r="A444">
        <v>2015</v>
      </c>
      <c r="B444">
        <v>5</v>
      </c>
      <c r="C444">
        <v>12</v>
      </c>
      <c r="D444" t="s">
        <v>51</v>
      </c>
      <c r="E444">
        <v>175</v>
      </c>
      <c r="O444">
        <v>2016</v>
      </c>
      <c r="P444">
        <v>3</v>
      </c>
      <c r="Q444">
        <v>18</v>
      </c>
      <c r="R444">
        <f>R443+1</f>
        <v>78</v>
      </c>
      <c r="S444" t="s">
        <v>51</v>
      </c>
      <c r="T444">
        <v>68</v>
      </c>
      <c r="U444" t="s">
        <v>50</v>
      </c>
      <c r="V444">
        <v>95</v>
      </c>
      <c r="W444" t="s">
        <v>52</v>
      </c>
      <c r="X444">
        <v>33</v>
      </c>
      <c r="Y444">
        <f>0.0135*AB444*(AC444/AA444)*((0.1*(V444-X444))^0.5)*(17.8+0.5*0.1*(X444+V444))</f>
        <v>1.3780764276328472</v>
      </c>
      <c r="Z444">
        <f>IF(Y444&lt;0,0,Y444)</f>
        <v>1.3780764276328472</v>
      </c>
      <c r="AA444">
        <f>2.501-0.002361*(V444+X444)*0.1</f>
        <v>2.4707792</v>
      </c>
      <c r="AB444">
        <v>0.17</v>
      </c>
      <c r="AC444">
        <f>37.6*AE444*(AG444*SIN(AF444)*SIN(AD444)+COS(AF444)*COS(AD444)*SIN(AG444))</f>
        <v>24.621433806656317</v>
      </c>
      <c r="AD444">
        <f>0.409*SIN(0.0172*R444-1.39)</f>
        <v>-1.9787872175077544E-2</v>
      </c>
      <c r="AE444">
        <f>1+0.033*COS(0.0172*R444)</f>
        <v>1.0074974330332918</v>
      </c>
      <c r="AF444">
        <f>47.70748439*PI()/180</f>
        <v>0.83265268044929852</v>
      </c>
      <c r="AG444">
        <f>ACOS(-TAN(AF444)*TAN(AD444))</f>
        <v>1.5490394756946271</v>
      </c>
      <c r="AL444" s="6">
        <f>24*AG444/PI()</f>
        <v>11.833789900861332</v>
      </c>
      <c r="AS444" s="6">
        <f>IF(O444=2015,$AQ$2,IF(O444=2016,$AQ$14,IF(O444=2017,$AQ$26,IF(O444=2018,$AQ$38,IF(O444=2019,$AQ$50,$AQ$62)))))</f>
        <v>47.160647582888814</v>
      </c>
      <c r="AT444" s="6">
        <f>IF(O444=2015,$AR$2,IF(O444=2016,$AR$14,IF(O444=2017,$AR$26,IF(O444=2018,$AR$38,IF(O444=2019,$AR$50,$AR$62)))))</f>
        <v>1.2368302344488131</v>
      </c>
      <c r="AU444" s="6">
        <f>IF(T444*0.1&lt;0,0,IF(T444*0.1&lt;=26,(16*AL444/360)*(T444/AS444)^AT444,(AL444/360)*(-415.85+30.5332*0.1*T444-0.43*0.01*T444*T444)))</f>
        <v>0.82700801321620165</v>
      </c>
    </row>
    <row r="445" spans="1:47">
      <c r="A445">
        <v>2015</v>
      </c>
      <c r="B445">
        <v>5</v>
      </c>
      <c r="C445">
        <v>13</v>
      </c>
      <c r="D445" t="s">
        <v>51</v>
      </c>
      <c r="E445">
        <v>169</v>
      </c>
      <c r="O445">
        <v>2016</v>
      </c>
      <c r="P445">
        <v>3</v>
      </c>
      <c r="Q445">
        <v>19</v>
      </c>
      <c r="R445">
        <f>R444+1</f>
        <v>79</v>
      </c>
      <c r="S445" t="s">
        <v>51</v>
      </c>
      <c r="T445">
        <v>-6</v>
      </c>
      <c r="U445" t="s">
        <v>50</v>
      </c>
      <c r="V445">
        <v>83</v>
      </c>
      <c r="W445" t="s">
        <v>52</v>
      </c>
      <c r="X445">
        <v>-86</v>
      </c>
      <c r="Y445">
        <f>0.0135*AB445*(AC445/AA445)*((0.1*(V445-X445))^0.5)*(17.8+0.5*0.1*(X445+V445))</f>
        <v>1.6585201990789431</v>
      </c>
      <c r="Z445">
        <f>IF(Y445&lt;0,0,Y445)</f>
        <v>1.6585201990789431</v>
      </c>
      <c r="AA445">
        <f>2.501-0.002361*(V445+X445)*0.1</f>
        <v>2.5017082999999998</v>
      </c>
      <c r="AB445">
        <v>0.17</v>
      </c>
      <c r="AC445">
        <f>37.6*AE445*(AG445*SIN(AF445)*SIN(AD445)+COS(AF445)*COS(AD445)*SIN(AG445))</f>
        <v>24.91647965523584</v>
      </c>
      <c r="AD445">
        <f>0.409*SIN(0.0172*R445-1.39)</f>
        <v>-1.2758729788571855E-2</v>
      </c>
      <c r="AE445">
        <f>1+0.033*COS(0.0172*R445)</f>
        <v>1.0069435944318696</v>
      </c>
      <c r="AF445">
        <f>47.70748439*PI()/180</f>
        <v>0.83265268044929852</v>
      </c>
      <c r="AG445">
        <f>ACOS(-TAN(AF445)*TAN(AD445))</f>
        <v>1.5567697647322745</v>
      </c>
      <c r="AL445" s="6">
        <f>24*AG445/PI()</f>
        <v>11.892844959031125</v>
      </c>
      <c r="AS445" s="6">
        <f>IF(O445=2015,$AQ$2,IF(O445=2016,$AQ$14,IF(O445=2017,$AQ$26,IF(O445=2018,$AQ$38,IF(O445=2019,$AQ$50,$AQ$62)))))</f>
        <v>47.160647582888814</v>
      </c>
      <c r="AT445" s="6">
        <f>IF(O445=2015,$AR$2,IF(O445=2016,$AR$14,IF(O445=2017,$AR$26,IF(O445=2018,$AR$38,IF(O445=2019,$AR$50,$AR$62)))))</f>
        <v>1.2368302344488131</v>
      </c>
      <c r="AU445" s="6">
        <f>IF(T445*0.1&lt;0,0,IF(T445*0.1&lt;=26,(16*AL445/360)*(T445/AS445)^AT445,(AL445/360)*(-415.85+30.5332*0.1*T445-0.43*0.01*T445*T445)))</f>
        <v>0</v>
      </c>
    </row>
    <row r="446" spans="1:47">
      <c r="A446">
        <v>2015</v>
      </c>
      <c r="B446">
        <v>5</v>
      </c>
      <c r="C446">
        <v>14</v>
      </c>
      <c r="D446" t="s">
        <v>51</v>
      </c>
      <c r="E446">
        <v>182</v>
      </c>
      <c r="O446">
        <v>2016</v>
      </c>
      <c r="P446">
        <v>3</v>
      </c>
      <c r="Q446">
        <v>20</v>
      </c>
      <c r="R446">
        <f>R445+1</f>
        <v>80</v>
      </c>
      <c r="S446" t="s">
        <v>51</v>
      </c>
      <c r="T446">
        <v>1</v>
      </c>
      <c r="U446" t="s">
        <v>50</v>
      </c>
      <c r="V446">
        <v>83</v>
      </c>
      <c r="W446" t="s">
        <v>52</v>
      </c>
      <c r="X446">
        <v>-86</v>
      </c>
      <c r="Y446">
        <f>0.0135*AB446*(AC446/AA446)*((0.1*(V446-X446))^0.5)*(17.8+0.5*0.1*(X446+V446))</f>
        <v>1.678163740861927</v>
      </c>
      <c r="Z446">
        <f>IF(Y446&lt;0,0,Y446)</f>
        <v>1.678163740861927</v>
      </c>
      <c r="AA446">
        <f>2.501-0.002361*(V446+X446)*0.1</f>
        <v>2.5017082999999998</v>
      </c>
      <c r="AB446">
        <v>0.17</v>
      </c>
      <c r="AC446">
        <f>37.6*AE446*(AG446*SIN(AF446)*SIN(AD446)+COS(AF446)*COS(AD446)*SIN(AG446))</f>
        <v>25.211590869114517</v>
      </c>
      <c r="AD446">
        <f>0.409*SIN(0.0172*R446-1.39)</f>
        <v>-5.725812952499746E-3</v>
      </c>
      <c r="AE446">
        <f>1+0.033*COS(0.0172*R446)</f>
        <v>1.0063877016881129</v>
      </c>
      <c r="AF446">
        <f>47.70748439*PI()/180</f>
        <v>0.83265268044929852</v>
      </c>
      <c r="AG446">
        <f>ACOS(-TAN(AF446)*TAN(AD446))</f>
        <v>1.5645019786417349</v>
      </c>
      <c r="AL446" s="6">
        <f>24*AG446/PI()</f>
        <v>11.951914722138383</v>
      </c>
      <c r="AS446" s="6">
        <f>IF(O446=2015,$AQ$2,IF(O446=2016,$AQ$14,IF(O446=2017,$AQ$26,IF(O446=2018,$AQ$38,IF(O446=2019,$AQ$50,$AQ$62)))))</f>
        <v>47.160647582888814</v>
      </c>
      <c r="AT446" s="6">
        <f>IF(O446=2015,$AR$2,IF(O446=2016,$AR$14,IF(O446=2017,$AR$26,IF(O446=2018,$AR$38,IF(O446=2019,$AR$50,$AR$62)))))</f>
        <v>1.2368302344488131</v>
      </c>
      <c r="AU446" s="6">
        <f>IF(T446*0.1&lt;0,0,IF(T446*0.1&lt;=26,(16*AL446/360)*(T446/AS446)^AT446,(AL446/360)*(-415.85+30.5332*0.1*T446-0.43*0.01*T446*T446)))</f>
        <v>4.5218996555148406E-3</v>
      </c>
    </row>
    <row r="447" spans="1:47">
      <c r="A447">
        <v>2015</v>
      </c>
      <c r="B447">
        <v>5</v>
      </c>
      <c r="C447">
        <v>15</v>
      </c>
      <c r="D447" t="s">
        <v>51</v>
      </c>
      <c r="E447">
        <v>139</v>
      </c>
      <c r="O447">
        <v>2016</v>
      </c>
      <c r="P447">
        <v>3</v>
      </c>
      <c r="Q447">
        <v>21</v>
      </c>
      <c r="R447">
        <f>R446+1</f>
        <v>81</v>
      </c>
      <c r="S447" t="s">
        <v>51</v>
      </c>
      <c r="T447">
        <v>46</v>
      </c>
      <c r="U447" t="s">
        <v>50</v>
      </c>
      <c r="V447">
        <v>95</v>
      </c>
      <c r="W447" t="s">
        <v>52</v>
      </c>
      <c r="X447">
        <v>3</v>
      </c>
      <c r="Y447">
        <f>0.0135*AB447*(AC447/AA447)*((0.1*(V447-X447))^0.5)*(17.8+0.5*0.1*(X447+V447))</f>
        <v>1.6265931628674932</v>
      </c>
      <c r="Z447">
        <f>IF(Y447&lt;0,0,Y447)</f>
        <v>1.6265931628674932</v>
      </c>
      <c r="AA447">
        <f>2.501-0.002361*(V447+X447)*0.1</f>
        <v>2.4778621999999997</v>
      </c>
      <c r="AB447">
        <v>0.17</v>
      </c>
      <c r="AC447">
        <f>37.6*AE447*(AG447*SIN(AF447)*SIN(AD447)+COS(AF447)*COS(AD447)*SIN(AG447))</f>
        <v>25.506662298990683</v>
      </c>
      <c r="AD447">
        <f>0.409*SIN(0.0172*R447-1.39)</f>
        <v>1.3087977663158478E-3</v>
      </c>
      <c r="AE447">
        <f>1+0.033*COS(0.0172*R447)</f>
        <v>1.0058299192532765</v>
      </c>
      <c r="AF447">
        <f>47.70748439*PI()/180</f>
        <v>0.83265268044929852</v>
      </c>
      <c r="AG447">
        <f>ACOS(-TAN(AF447)*TAN(AD447))</f>
        <v>1.5722350555820992</v>
      </c>
      <c r="AL447" s="6">
        <f>24*AG447/PI()</f>
        <v>12.010991078316092</v>
      </c>
      <c r="AS447" s="6">
        <f>IF(O447=2015,$AQ$2,IF(O447=2016,$AQ$14,IF(O447=2017,$AQ$26,IF(O447=2018,$AQ$38,IF(O447=2019,$AQ$50,$AQ$62)))))</f>
        <v>47.160647582888814</v>
      </c>
      <c r="AT447" s="6">
        <f>IF(O447=2015,$AR$2,IF(O447=2016,$AR$14,IF(O447=2017,$AR$26,IF(O447=2018,$AR$38,IF(O447=2019,$AR$50,$AR$62)))))</f>
        <v>1.2368302344488131</v>
      </c>
      <c r="AU447" s="6">
        <f>IF(T447*0.1&lt;0,0,IF(T447*0.1&lt;=26,(16*AL447/360)*(T447/AS447)^AT447,(AL447/360)*(-415.85+30.5332*0.1*T447-0.43*0.01*T447*T447)))</f>
        <v>0.51762046455759969</v>
      </c>
    </row>
    <row r="448" spans="1:47">
      <c r="A448">
        <v>2015</v>
      </c>
      <c r="B448">
        <v>5</v>
      </c>
      <c r="C448">
        <v>16</v>
      </c>
      <c r="D448" t="s">
        <v>51</v>
      </c>
      <c r="E448">
        <v>136</v>
      </c>
      <c r="O448">
        <v>2016</v>
      </c>
      <c r="P448">
        <v>3</v>
      </c>
      <c r="Q448">
        <v>22</v>
      </c>
      <c r="R448">
        <f>R447+1</f>
        <v>82</v>
      </c>
      <c r="S448" t="s">
        <v>51</v>
      </c>
      <c r="T448">
        <v>56</v>
      </c>
      <c r="U448" t="s">
        <v>50</v>
      </c>
      <c r="V448">
        <v>118</v>
      </c>
      <c r="W448" t="s">
        <v>52</v>
      </c>
      <c r="X448">
        <v>-19</v>
      </c>
      <c r="Y448">
        <f>0.0135*AB448*(AC448/AA448)*((0.1*(V448-X448))^0.5)*(17.8+0.5*0.1*(X448+V448))</f>
        <v>2.0124961723974284</v>
      </c>
      <c r="Z448">
        <f>IF(Y448&lt;0,0,Y448)</f>
        <v>2.0124961723974284</v>
      </c>
      <c r="AA448">
        <f>2.501-0.002361*(V448+X448)*0.1</f>
        <v>2.4776260999999997</v>
      </c>
      <c r="AB448">
        <v>0.17</v>
      </c>
      <c r="AC448">
        <f>37.6*AE448*(AG448*SIN(AF448)*SIN(AD448)+COS(AF448)*COS(AD448)*SIN(AG448))</f>
        <v>25.801589177547008</v>
      </c>
      <c r="AD448">
        <f>0.409*SIN(0.0172*R448-1.39)</f>
        <v>8.3430212999458016E-3</v>
      </c>
      <c r="AE448">
        <f>1+0.033*COS(0.0172*R448)</f>
        <v>1.0052704121376481</v>
      </c>
      <c r="AF448">
        <f>47.70748439*PI()/180</f>
        <v>0.83265268044929852</v>
      </c>
      <c r="AG448">
        <f>ACOS(-TAN(AF448)*TAN(AD448))</f>
        <v>1.5799679352961431</v>
      </c>
      <c r="AL448" s="6">
        <f>24*AG448/PI()</f>
        <v>12.070065927795699</v>
      </c>
      <c r="AS448" s="6">
        <f>IF(O448=2015,$AQ$2,IF(O448=2016,$AQ$14,IF(O448=2017,$AQ$26,IF(O448=2018,$AQ$38,IF(O448=2019,$AQ$50,$AQ$62)))))</f>
        <v>47.160647582888814</v>
      </c>
      <c r="AT448" s="6">
        <f>IF(O448=2015,$AR$2,IF(O448=2016,$AR$14,IF(O448=2017,$AR$26,IF(O448=2018,$AR$38,IF(O448=2019,$AR$50,$AR$62)))))</f>
        <v>1.2368302344488131</v>
      </c>
      <c r="AU448" s="6">
        <f>IF(T448*0.1&lt;0,0,IF(T448*0.1&lt;=26,(16*AL448/360)*(T448/AS448)^AT448,(AL448/360)*(-415.85+30.5332*0.1*T448-0.43*0.01*T448*T448)))</f>
        <v>0.66344493763579726</v>
      </c>
    </row>
    <row r="449" spans="1:47">
      <c r="A449">
        <v>2015</v>
      </c>
      <c r="B449">
        <v>5</v>
      </c>
      <c r="C449">
        <v>17</v>
      </c>
      <c r="D449" t="s">
        <v>51</v>
      </c>
      <c r="E449">
        <v>148</v>
      </c>
      <c r="O449">
        <v>2016</v>
      </c>
      <c r="P449">
        <v>3</v>
      </c>
      <c r="Q449">
        <v>23</v>
      </c>
      <c r="R449">
        <f>R448+1</f>
        <v>83</v>
      </c>
      <c r="S449" t="s">
        <v>51</v>
      </c>
      <c r="T449">
        <v>54</v>
      </c>
      <c r="U449" t="s">
        <v>50</v>
      </c>
      <c r="V449">
        <v>96</v>
      </c>
      <c r="W449" t="s">
        <v>52</v>
      </c>
      <c r="X449">
        <v>-2</v>
      </c>
      <c r="Y449">
        <f>0.0135*AB449*(AC449/AA449)*((0.1*(V449-X449))^0.5)*(17.8+0.5*0.1*(X449+V449))</f>
        <v>1.7018214465837642</v>
      </c>
      <c r="Z449">
        <f>IF(Y449&lt;0,0,Y449)</f>
        <v>1.7018214465837642</v>
      </c>
      <c r="AA449">
        <f>2.501-0.002361*(V449+X449)*0.1</f>
        <v>2.4788066</v>
      </c>
      <c r="AB449">
        <v>0.17</v>
      </c>
      <c r="AC449">
        <f>37.6*AE449*(AG449*SIN(AF449)*SIN(AD449)+COS(AF449)*COS(AD449)*SIN(AG449))</f>
        <v>26.096267194947732</v>
      </c>
      <c r="AD449">
        <f>0.409*SIN(0.0172*R449-1.39)</f>
        <v>1.5374776695003032E-2</v>
      </c>
      <c r="AE449">
        <f>1+0.033*COS(0.0172*R449)</f>
        <v>1.004709345861732</v>
      </c>
      <c r="AF449">
        <f>47.70748439*PI()/180</f>
        <v>0.83265268044929852</v>
      </c>
      <c r="AG449">
        <f>ACOS(-TAN(AF449)*TAN(AD449))</f>
        <v>1.587699557164632</v>
      </c>
      <c r="AL449" s="6">
        <f>24*AG449/PI()</f>
        <v>12.129131168043093</v>
      </c>
      <c r="AS449" s="6">
        <f>IF(O449=2015,$AQ$2,IF(O449=2016,$AQ$14,IF(O449=2017,$AQ$26,IF(O449=2018,$AQ$38,IF(O449=2019,$AQ$50,$AQ$62)))))</f>
        <v>47.160647582888814</v>
      </c>
      <c r="AT449" s="6">
        <f>IF(O449=2015,$AR$2,IF(O449=2016,$AR$14,IF(O449=2017,$AR$26,IF(O449=2018,$AR$38,IF(O449=2019,$AR$50,$AR$62)))))</f>
        <v>1.2368302344488131</v>
      </c>
      <c r="AU449" s="6">
        <f>IF(T449*0.1&lt;0,0,IF(T449*0.1&lt;=26,(16*AL449/360)*(T449/AS449)^AT449,(AL449/360)*(-415.85+30.5332*0.1*T449-0.43*0.01*T449*T449)))</f>
        <v>0.63736778356473711</v>
      </c>
    </row>
    <row r="450" spans="1:47">
      <c r="A450">
        <v>2015</v>
      </c>
      <c r="B450">
        <v>5</v>
      </c>
      <c r="C450">
        <v>18</v>
      </c>
      <c r="D450" t="s">
        <v>51</v>
      </c>
      <c r="E450">
        <v>141</v>
      </c>
      <c r="O450">
        <v>2016</v>
      </c>
      <c r="P450">
        <v>3</v>
      </c>
      <c r="Q450">
        <v>24</v>
      </c>
      <c r="R450">
        <f>R449+1</f>
        <v>84</v>
      </c>
      <c r="S450" t="s">
        <v>51</v>
      </c>
      <c r="T450">
        <v>49</v>
      </c>
      <c r="U450" t="s">
        <v>50</v>
      </c>
      <c r="V450">
        <v>113</v>
      </c>
      <c r="W450" t="s">
        <v>52</v>
      </c>
      <c r="X450">
        <v>6</v>
      </c>
      <c r="Y450">
        <f>0.0135*AB450*(AC450/AA450)*((0.1*(V450-X450))^0.5)*(17.8+0.5*0.1*(X450+V450))</f>
        <v>1.9027426807034495</v>
      </c>
      <c r="Z450">
        <f>IF(Y450&lt;0,0,Y450)</f>
        <v>1.9027426807034495</v>
      </c>
      <c r="AA450">
        <f>2.501-0.002361*(V450+X450)*0.1</f>
        <v>2.4729041</v>
      </c>
      <c r="AB450">
        <v>0.17</v>
      </c>
      <c r="AC450">
        <f>37.6*AE450*(AG450*SIN(AF450)*SIN(AD450)+COS(AF450)*COS(AD450)*SIN(AG450))</f>
        <v>26.390592572468911</v>
      </c>
      <c r="AD450">
        <f>0.409*SIN(0.0172*R450-1.39)</f>
        <v>2.2401983728256841E-2</v>
      </c>
      <c r="AE450">
        <f>1+0.033*COS(0.0172*R450)</f>
        <v>1.0041468864072831</v>
      </c>
      <c r="AF450">
        <f>47.70748439*PI()/180</f>
        <v>0.83265268044929852</v>
      </c>
      <c r="AG450">
        <f>ACOS(-TAN(AF450)*TAN(AD450))</f>
        <v>1.5954288582608678</v>
      </c>
      <c r="AL450" s="6">
        <f>24*AG450/PI()</f>
        <v>12.188178678896447</v>
      </c>
      <c r="AS450" s="6">
        <f>IF(O450=2015,$AQ$2,IF(O450=2016,$AQ$14,IF(O450=2017,$AQ$26,IF(O450=2018,$AQ$38,IF(O450=2019,$AQ$50,$AQ$62)))))</f>
        <v>47.160647582888814</v>
      </c>
      <c r="AT450" s="6">
        <f>IF(O450=2015,$AR$2,IF(O450=2016,$AR$14,IF(O450=2017,$AR$26,IF(O450=2018,$AR$38,IF(O450=2019,$AR$50,$AR$62)))))</f>
        <v>1.2368302344488131</v>
      </c>
      <c r="AU450" s="6">
        <f>IF(T450*0.1&lt;0,0,IF(T450*0.1&lt;=26,(16*AL450/360)*(T450/AS450)^AT450,(AL450/360)*(-415.85+30.5332*0.1*T450-0.43*0.01*T450*T450)))</f>
        <v>0.56794706728358468</v>
      </c>
    </row>
    <row r="451" spans="1:47">
      <c r="A451">
        <v>2015</v>
      </c>
      <c r="B451">
        <v>5</v>
      </c>
      <c r="C451">
        <v>19</v>
      </c>
      <c r="D451" t="s">
        <v>51</v>
      </c>
      <c r="E451">
        <v>158</v>
      </c>
      <c r="O451">
        <v>2016</v>
      </c>
      <c r="P451">
        <v>3</v>
      </c>
      <c r="Q451">
        <v>25</v>
      </c>
      <c r="R451">
        <f>R450+1</f>
        <v>85</v>
      </c>
      <c r="S451" t="s">
        <v>51</v>
      </c>
      <c r="T451">
        <v>16</v>
      </c>
      <c r="U451" t="s">
        <v>50</v>
      </c>
      <c r="V451">
        <v>36</v>
      </c>
      <c r="W451" t="s">
        <v>52</v>
      </c>
      <c r="X451">
        <v>6</v>
      </c>
      <c r="Y451">
        <f>0.0135*AB451*(AC451/AA451)*((0.1*(V451-X451))^0.5)*(17.8+0.5*0.1*(X451+V451))</f>
        <v>0.84735717181886916</v>
      </c>
      <c r="Z451">
        <f>IF(Y451&lt;0,0,Y451)</f>
        <v>0.84735717181886916</v>
      </c>
      <c r="AA451">
        <f>2.501-0.002361*(V451+X451)*0.1</f>
        <v>2.4910837999999997</v>
      </c>
      <c r="AB451">
        <v>0.17</v>
      </c>
      <c r="AC451">
        <f>37.6*AE451*(AG451*SIN(AF451)*SIN(AD451)+COS(AF451)*COS(AD451)*SIN(AG451))</f>
        <v>26.684462134128204</v>
      </c>
      <c r="AD451">
        <f>0.409*SIN(0.0172*R451-1.39)</f>
        <v>2.9422563522030352E-2</v>
      </c>
      <c r="AE451">
        <f>1+0.033*COS(0.0172*R451)</f>
        <v>1.0035832001682043</v>
      </c>
      <c r="AF451">
        <f>47.70748439*PI()/180</f>
        <v>0.83265268044929852</v>
      </c>
      <c r="AG451">
        <f>ACOS(-TAN(AF451)*TAN(AD451))</f>
        <v>1.6031547714068024</v>
      </c>
      <c r="AL451" s="6">
        <f>24*AG451/PI()</f>
        <v>12.247200307716005</v>
      </c>
      <c r="AS451" s="6">
        <f>IF(O451=2015,$AQ$2,IF(O451=2016,$AQ$14,IF(O451=2017,$AQ$26,IF(O451=2018,$AQ$38,IF(O451=2019,$AQ$50,$AQ$62)))))</f>
        <v>47.160647582888814</v>
      </c>
      <c r="AT451" s="6">
        <f>IF(O451=2015,$AR$2,IF(O451=2016,$AR$14,IF(O451=2017,$AR$26,IF(O451=2018,$AR$38,IF(O451=2019,$AR$50,$AR$62)))))</f>
        <v>1.2368302344488131</v>
      </c>
      <c r="AU451" s="6">
        <f>IF(T451*0.1&lt;0,0,IF(T451*0.1&lt;=26,(16*AL451/360)*(T451/AS451)^AT451,(AL451/360)*(-415.85+30.5332*0.1*T451-0.43*0.01*T451*T451)))</f>
        <v>0.14295924846875552</v>
      </c>
    </row>
    <row r="452" spans="1:47">
      <c r="A452">
        <v>2015</v>
      </c>
      <c r="B452">
        <v>5</v>
      </c>
      <c r="C452">
        <v>20</v>
      </c>
      <c r="D452" t="s">
        <v>51</v>
      </c>
      <c r="E452">
        <v>201</v>
      </c>
      <c r="O452">
        <v>2016</v>
      </c>
      <c r="P452">
        <v>3</v>
      </c>
      <c r="Q452">
        <v>26</v>
      </c>
      <c r="R452">
        <f>R451+1</f>
        <v>86</v>
      </c>
      <c r="S452" t="s">
        <v>51</v>
      </c>
      <c r="T452">
        <v>24</v>
      </c>
      <c r="U452" t="s">
        <v>50</v>
      </c>
      <c r="V452">
        <v>36</v>
      </c>
      <c r="W452" t="s">
        <v>52</v>
      </c>
      <c r="X452">
        <v>6</v>
      </c>
      <c r="Y452">
        <f>0.0135*AB452*(AC452/AA452)*((0.1*(V452-X452))^0.5)*(17.8+0.5*0.1*(X452+V452))</f>
        <v>0.8566711832193763</v>
      </c>
      <c r="Z452">
        <f>IF(Y452&lt;0,0,Y452)</f>
        <v>0.8566711832193763</v>
      </c>
      <c r="AA452">
        <f>2.501-0.002361*(V452+X452)*0.1</f>
        <v>2.4910837999999997</v>
      </c>
      <c r="AB452">
        <v>0.17</v>
      </c>
      <c r="AC452">
        <f>37.6*AE452*(AG452*SIN(AF452)*SIN(AD452)+COS(AF452)*COS(AD452)*SIN(AG452))</f>
        <v>26.977773376187059</v>
      </c>
      <c r="AD452">
        <f>0.409*SIN(0.0172*R452-1.39)</f>
        <v>3.6434439159201248E-2</v>
      </c>
      <c r="AE452">
        <f>1+0.033*COS(0.0172*R452)</f>
        <v>1.0030184539013214</v>
      </c>
      <c r="AF452">
        <f>47.70748439*PI()/180</f>
        <v>0.83265268044929852</v>
      </c>
      <c r="AG452">
        <f>ACOS(-TAN(AF452)*TAN(AD452))</f>
        <v>1.6108762232320484</v>
      </c>
      <c r="AL452" s="6">
        <f>24*AG452/PI()</f>
        <v>12.306187854556031</v>
      </c>
      <c r="AS452" s="6">
        <f>IF(O452=2015,$AQ$2,IF(O452=2016,$AQ$14,IF(O452=2017,$AQ$26,IF(O452=2018,$AQ$38,IF(O452=2019,$AQ$50,$AQ$62)))))</f>
        <v>47.160647582888814</v>
      </c>
      <c r="AT452" s="6">
        <f>IF(O452=2015,$AR$2,IF(O452=2016,$AR$14,IF(O452=2017,$AR$26,IF(O452=2018,$AR$38,IF(O452=2019,$AR$50,$AR$62)))))</f>
        <v>1.2368302344488131</v>
      </c>
      <c r="AU452" s="6">
        <f>IF(T452*0.1&lt;0,0,IF(T452*0.1&lt;=26,(16*AL452/360)*(T452/AS452)^AT452,(AL452/360)*(-415.85+30.5332*0.1*T452-0.43*0.01*T452*T452)))</f>
        <v>0.23718868593055253</v>
      </c>
    </row>
    <row r="453" spans="1:47">
      <c r="A453">
        <v>2015</v>
      </c>
      <c r="B453">
        <v>5</v>
      </c>
      <c r="C453">
        <v>21</v>
      </c>
      <c r="D453" t="s">
        <v>51</v>
      </c>
      <c r="E453">
        <v>206</v>
      </c>
      <c r="O453">
        <v>2016</v>
      </c>
      <c r="P453">
        <v>3</v>
      </c>
      <c r="Q453">
        <v>27</v>
      </c>
      <c r="R453">
        <f>R452+1</f>
        <v>87</v>
      </c>
      <c r="S453" t="s">
        <v>51</v>
      </c>
      <c r="T453">
        <v>31</v>
      </c>
      <c r="U453" t="s">
        <v>50</v>
      </c>
      <c r="V453">
        <v>54</v>
      </c>
      <c r="W453" t="s">
        <v>52</v>
      </c>
      <c r="X453">
        <v>11</v>
      </c>
      <c r="Y453">
        <f>0.0135*AB453*(AC453/AA453)*((0.1*(V453-X453))^0.5)*(17.8+0.5*0.1*(X453+V453))</f>
        <v>1.099057283898919</v>
      </c>
      <c r="Z453">
        <f>IF(Y453&lt;0,0,Y453)</f>
        <v>1.099057283898919</v>
      </c>
      <c r="AA453">
        <f>2.501-0.002361*(V453+X453)*0.1</f>
        <v>2.4856534999999997</v>
      </c>
      <c r="AB453">
        <v>0.17</v>
      </c>
      <c r="AC453">
        <f>37.6*AE453*(AG453*SIN(AF453)*SIN(AD453)+COS(AF453)*COS(AD453)*SIN(AG453))</f>
        <v>27.270424534405521</v>
      </c>
      <c r="AD453">
        <f>0.409*SIN(0.0172*R453-1.39)</f>
        <v>4.3435536297621043E-2</v>
      </c>
      <c r="AE453">
        <f>1+0.033*COS(0.0172*R453)</f>
        <v>1.0024528146770508</v>
      </c>
      <c r="AF453">
        <f>47.70748439*PI()/180</f>
        <v>0.83265268044929852</v>
      </c>
      <c r="AG453">
        <f>ACOS(-TAN(AF453)*TAN(AD453))</f>
        <v>1.6185921322371597</v>
      </c>
      <c r="AL453" s="6">
        <f>24*AG453/PI()</f>
        <v>12.365133057369345</v>
      </c>
      <c r="AS453" s="6">
        <f>IF(O453=2015,$AQ$2,IF(O453=2016,$AQ$14,IF(O453=2017,$AQ$26,IF(O453=2018,$AQ$38,IF(O453=2019,$AQ$50,$AQ$62)))))</f>
        <v>47.160647582888814</v>
      </c>
      <c r="AT453" s="6">
        <f>IF(O453=2015,$AR$2,IF(O453=2016,$AR$14,IF(O453=2017,$AR$26,IF(O453=2018,$AR$38,IF(O453=2019,$AR$50,$AR$62)))))</f>
        <v>1.2368302344488131</v>
      </c>
      <c r="AU453" s="6">
        <f>IF(T453*0.1&lt;0,0,IF(T453*0.1&lt;=26,(16*AL453/360)*(T453/AS453)^AT453,(AL453/360)*(-415.85+30.5332*0.1*T453-0.43*0.01*T453*T453)))</f>
        <v>0.32707207221004203</v>
      </c>
    </row>
    <row r="454" spans="1:47">
      <c r="A454">
        <v>2015</v>
      </c>
      <c r="B454">
        <v>5</v>
      </c>
      <c r="C454">
        <v>22</v>
      </c>
      <c r="D454" t="s">
        <v>51</v>
      </c>
      <c r="E454">
        <v>209</v>
      </c>
      <c r="O454">
        <v>2016</v>
      </c>
      <c r="P454">
        <v>3</v>
      </c>
      <c r="Q454">
        <v>28</v>
      </c>
      <c r="R454">
        <f>R453+1</f>
        <v>88</v>
      </c>
      <c r="S454" t="s">
        <v>51</v>
      </c>
      <c r="T454">
        <v>41</v>
      </c>
      <c r="U454" t="s">
        <v>50</v>
      </c>
      <c r="V454">
        <v>85</v>
      </c>
      <c r="W454" t="s">
        <v>52</v>
      </c>
      <c r="X454">
        <v>15</v>
      </c>
      <c r="Y454">
        <f>0.0135*AB454*(AC454/AA454)*((0.1*(V454-X454))^0.5)*(17.8+0.5*0.1*(X454+V454))</f>
        <v>1.5402381029936265</v>
      </c>
      <c r="Z454">
        <f>IF(Y454&lt;0,0,Y454)</f>
        <v>1.5402381029936265</v>
      </c>
      <c r="AA454">
        <f>2.501-0.002361*(V454+X454)*0.1</f>
        <v>2.4773899999999998</v>
      </c>
      <c r="AB454">
        <v>0.17</v>
      </c>
      <c r="AC454">
        <f>37.6*AE454*(AG454*SIN(AF454)*SIN(AD454)+COS(AF454)*COS(AD454)*SIN(AG454))</f>
        <v>27.562314648936926</v>
      </c>
      <c r="AD454">
        <f>0.409*SIN(0.0172*R454-1.39)</f>
        <v>5.0423783783774094E-2</v>
      </c>
      <c r="AE454">
        <f>1+0.033*COS(0.0172*R454)</f>
        <v>1.0018864498299755</v>
      </c>
      <c r="AF454">
        <f>47.70748439*PI()/180</f>
        <v>0.83265268044929852</v>
      </c>
      <c r="AG454">
        <f>ACOS(-TAN(AF454)*TAN(AD454))</f>
        <v>1.6263014068625936</v>
      </c>
      <c r="AL454" s="6">
        <f>24*AG454/PI()</f>
        <v>12.424027577255302</v>
      </c>
      <c r="AS454" s="6">
        <f>IF(O454=2015,$AQ$2,IF(O454=2016,$AQ$14,IF(O454=2017,$AQ$26,IF(O454=2018,$AQ$38,IF(O454=2019,$AQ$50,$AQ$62)))))</f>
        <v>47.160647582888814</v>
      </c>
      <c r="AT454" s="6">
        <f>IF(O454=2015,$AR$2,IF(O454=2016,$AR$14,IF(O454=2017,$AR$26,IF(O454=2018,$AR$38,IF(O454=2019,$AR$50,$AR$62)))))</f>
        <v>1.2368302344488131</v>
      </c>
      <c r="AU454" s="6">
        <f>IF(T454*0.1&lt;0,0,IF(T454*0.1&lt;=26,(16*AL454/360)*(T454/AS454)^AT454,(AL454/360)*(-415.85+30.5332*0.1*T454-0.43*0.01*T454*T454)))</f>
        <v>0.46439301342632794</v>
      </c>
    </row>
    <row r="455" spans="1:47">
      <c r="A455">
        <v>2015</v>
      </c>
      <c r="B455">
        <v>5</v>
      </c>
      <c r="C455">
        <v>23</v>
      </c>
      <c r="D455" t="s">
        <v>51</v>
      </c>
      <c r="E455">
        <v>213</v>
      </c>
      <c r="O455">
        <v>2016</v>
      </c>
      <c r="P455">
        <v>3</v>
      </c>
      <c r="Q455">
        <v>29</v>
      </c>
      <c r="R455">
        <f>R454+1</f>
        <v>89</v>
      </c>
      <c r="S455" t="s">
        <v>51</v>
      </c>
      <c r="T455">
        <v>68</v>
      </c>
      <c r="U455" t="s">
        <v>50</v>
      </c>
      <c r="V455">
        <v>142</v>
      </c>
      <c r="W455" t="s">
        <v>52</v>
      </c>
      <c r="X455">
        <v>6</v>
      </c>
      <c r="Y455">
        <f>0.0135*AB455*(AC455/AA455)*((0.1*(V455-X455))^0.5)*(17.8+0.5*0.1*(X455+V455))</f>
        <v>2.4089449536128011</v>
      </c>
      <c r="Z455">
        <f>IF(Y455&lt;0,0,Y455)</f>
        <v>2.4089449536128011</v>
      </c>
      <c r="AA455">
        <f>2.501-0.002361*(V455+X455)*0.1</f>
        <v>2.4660571999999998</v>
      </c>
      <c r="AB455">
        <v>0.17</v>
      </c>
      <c r="AC455">
        <f>37.6*AE455*(AG455*SIN(AF455)*SIN(AD455)+COS(AF455)*COS(AD455)*SIN(AG455))</f>
        <v>27.85334362675767</v>
      </c>
      <c r="AD455">
        <f>0.409*SIN(0.0172*R455-1.39)</f>
        <v>5.739711426549178E-2</v>
      </c>
      <c r="AE455">
        <f>1+0.033*COS(0.0172*R455)</f>
        <v>1.0013195269093413</v>
      </c>
      <c r="AF455">
        <f>47.70748439*PI()/180</f>
        <v>0.83265268044929852</v>
      </c>
      <c r="AG455">
        <f>ACOS(-TAN(AF455)*TAN(AD455))</f>
        <v>1.6340029435648273</v>
      </c>
      <c r="AL455" s="6">
        <f>24*AG455/PI()</f>
        <v>12.482862983762381</v>
      </c>
      <c r="AS455" s="6">
        <f>IF(O455=2015,$AQ$2,IF(O455=2016,$AQ$14,IF(O455=2017,$AQ$26,IF(O455=2018,$AQ$38,IF(O455=2019,$AQ$50,$AQ$62)))))</f>
        <v>47.160647582888814</v>
      </c>
      <c r="AT455" s="6">
        <f>IF(O455=2015,$AR$2,IF(O455=2016,$AR$14,IF(O455=2017,$AR$26,IF(O455=2018,$AR$38,IF(O455=2019,$AR$50,$AR$62)))))</f>
        <v>1.2368302344488131</v>
      </c>
      <c r="AU455" s="6">
        <f>IF(T455*0.1&lt;0,0,IF(T455*0.1&lt;=26,(16*AL455/360)*(T455/AS455)^AT455,(AL455/360)*(-415.85+30.5332*0.1*T455-0.43*0.01*T455*T455)))</f>
        <v>0.87236868340040363</v>
      </c>
    </row>
    <row r="456" spans="1:47">
      <c r="A456">
        <v>2015</v>
      </c>
      <c r="B456">
        <v>5</v>
      </c>
      <c r="C456">
        <v>24</v>
      </c>
      <c r="D456" t="s">
        <v>51</v>
      </c>
      <c r="E456">
        <v>219</v>
      </c>
      <c r="O456">
        <v>2016</v>
      </c>
      <c r="P456">
        <v>3</v>
      </c>
      <c r="Q456">
        <v>30</v>
      </c>
      <c r="R456">
        <f>R455+1</f>
        <v>90</v>
      </c>
      <c r="S456" t="s">
        <v>51</v>
      </c>
      <c r="T456">
        <v>72</v>
      </c>
      <c r="U456" t="s">
        <v>50</v>
      </c>
      <c r="V456">
        <v>128</v>
      </c>
      <c r="W456" t="s">
        <v>52</v>
      </c>
      <c r="X456">
        <v>14</v>
      </c>
      <c r="Y456">
        <f>0.0135*AB456*(AC456/AA456)*((0.1*(V456-X456))^0.5)*(17.8+0.5*0.1*(X456+V456))</f>
        <v>2.2006889653477435</v>
      </c>
      <c r="Z456">
        <f>IF(Y456&lt;0,0,Y456)</f>
        <v>2.2006889653477435</v>
      </c>
      <c r="AA456">
        <f>2.501-0.002361*(V456+X456)*0.1</f>
        <v>2.4674738000000001</v>
      </c>
      <c r="AB456">
        <v>0.17</v>
      </c>
      <c r="AC456">
        <f>37.6*AE456*(AG456*SIN(AF456)*SIN(AD456)+COS(AF456)*COS(AD456)*SIN(AG456))</f>
        <v>28.143412301534912</v>
      </c>
      <c r="AD456">
        <f>0.409*SIN(0.0172*R456-1.39)</f>
        <v>6.4353464803543647E-2</v>
      </c>
      <c r="AE456">
        <f>1+0.033*COS(0.0172*R456)</f>
        <v>1.00075221362949</v>
      </c>
      <c r="AF456">
        <f>47.70748439*PI()/180</f>
        <v>0.83265268044929852</v>
      </c>
      <c r="AG456">
        <f>ACOS(-TAN(AF456)*TAN(AD456))</f>
        <v>1.6416956249011798</v>
      </c>
      <c r="AL456" s="6">
        <f>24*AG456/PI()</f>
        <v>12.54163074025732</v>
      </c>
      <c r="AS456" s="6">
        <f>IF(O456=2015,$AQ$2,IF(O456=2016,$AQ$14,IF(O456=2017,$AQ$26,IF(O456=2018,$AQ$38,IF(O456=2019,$AQ$50,$AQ$62)))))</f>
        <v>47.160647582888814</v>
      </c>
      <c r="AT456" s="6">
        <f>IF(O456=2015,$AR$2,IF(O456=2016,$AR$14,IF(O456=2017,$AR$26,IF(O456=2018,$AR$38,IF(O456=2019,$AR$50,$AR$62)))))</f>
        <v>1.2368302344488131</v>
      </c>
      <c r="AU456" s="6">
        <f>IF(T456*0.1&lt;0,0,IF(T456*0.1&lt;=26,(16*AL456/360)*(T456/AS456)^AT456,(AL456/360)*(-415.85+30.5332*0.1*T456-0.43*0.01*T456*T456)))</f>
        <v>0.94068112925921143</v>
      </c>
    </row>
    <row r="457" spans="1:47">
      <c r="A457">
        <v>2015</v>
      </c>
      <c r="B457">
        <v>5</v>
      </c>
      <c r="C457">
        <v>25</v>
      </c>
      <c r="D457" t="s">
        <v>51</v>
      </c>
      <c r="E457">
        <v>225</v>
      </c>
      <c r="O457">
        <v>2016</v>
      </c>
      <c r="P457">
        <v>3</v>
      </c>
      <c r="Q457">
        <v>31</v>
      </c>
      <c r="R457">
        <f>R456+1</f>
        <v>91</v>
      </c>
      <c r="S457" t="s">
        <v>51</v>
      </c>
      <c r="T457">
        <v>77</v>
      </c>
      <c r="U457" t="s">
        <v>50</v>
      </c>
      <c r="V457">
        <v>151</v>
      </c>
      <c r="W457" t="s">
        <v>52</v>
      </c>
      <c r="X457">
        <v>14</v>
      </c>
      <c r="Y457">
        <f>0.0135*AB457*(AC457/AA457)*((0.1*(V457-X457))^0.5)*(17.8+0.5*0.1*(X457+V457))</f>
        <v>2.5554585622620438</v>
      </c>
      <c r="Z457">
        <f>IF(Y457&lt;0,0,Y457)</f>
        <v>2.5554585622620438</v>
      </c>
      <c r="AA457">
        <f>2.501-0.002361*(V457+X457)*0.1</f>
        <v>2.4620435000000001</v>
      </c>
      <c r="AB457">
        <v>0.17</v>
      </c>
      <c r="AC457">
        <f>37.6*AE457*(AG457*SIN(AF457)*SIN(AD457)+COS(AF457)*COS(AD457)*SIN(AG457))</f>
        <v>28.432422490843766</v>
      </c>
      <c r="AD457">
        <f>0.409*SIN(0.0172*R457-1.39)</f>
        <v>7.1290777481921599E-2</v>
      </c>
      <c r="AE457">
        <f>1+0.033*COS(0.0172*R457)</f>
        <v>1.0001846778202446</v>
      </c>
      <c r="AF457">
        <f>47.70748439*PI()/180</f>
        <v>0.83265268044929852</v>
      </c>
      <c r="AG457">
        <f>ACOS(-TAN(AF457)*TAN(AD457))</f>
        <v>1.6493783176249754</v>
      </c>
      <c r="AL457" s="6">
        <f>24*AG457/PI()</f>
        <v>12.600322189373234</v>
      </c>
      <c r="AS457" s="6">
        <f>IF(O457=2015,$AQ$2,IF(O457=2016,$AQ$14,IF(O457=2017,$AQ$26,IF(O457=2018,$AQ$38,IF(O457=2019,$AQ$50,$AQ$62)))))</f>
        <v>47.160647582888814</v>
      </c>
      <c r="AT457" s="6">
        <f>IF(O457=2015,$AR$2,IF(O457=2016,$AR$14,IF(O457=2017,$AR$26,IF(O457=2018,$AR$38,IF(O457=2019,$AR$50,$AR$62)))))</f>
        <v>1.2368302344488131</v>
      </c>
      <c r="AU457" s="6">
        <f>IF(T457*0.1&lt;0,0,IF(T457*0.1&lt;=26,(16*AL457/360)*(T457/AS457)^AT457,(AL457/360)*(-415.85+30.5332*0.1*T457-0.43*0.01*T457*T457)))</f>
        <v>1.0269134712781027</v>
      </c>
    </row>
    <row r="458" spans="1:47">
      <c r="A458">
        <v>2015</v>
      </c>
      <c r="B458">
        <v>5</v>
      </c>
      <c r="C458">
        <v>26</v>
      </c>
      <c r="D458" t="s">
        <v>51</v>
      </c>
      <c r="E458">
        <v>208</v>
      </c>
      <c r="O458">
        <v>2016</v>
      </c>
      <c r="P458">
        <v>4</v>
      </c>
      <c r="Q458">
        <v>1</v>
      </c>
      <c r="R458">
        <f>R457+1</f>
        <v>92</v>
      </c>
      <c r="S458" t="s">
        <v>51</v>
      </c>
      <c r="T458">
        <v>126</v>
      </c>
      <c r="U458" t="s">
        <v>50</v>
      </c>
      <c r="V458">
        <v>201</v>
      </c>
      <c r="W458" t="s">
        <v>52</v>
      </c>
      <c r="X458">
        <v>68</v>
      </c>
      <c r="Y458">
        <f>0.0135*AB458*(AC458/AA458)*((0.1*(V458-X458))^0.5)*(17.8+0.5*0.1*(X458+V458))</f>
        <v>3.0818001698688819</v>
      </c>
      <c r="Z458">
        <f>IF(Y458&lt;0,0,Y458)</f>
        <v>3.0818001698688819</v>
      </c>
      <c r="AA458">
        <f>2.501-0.002361*(V458+X458)*0.1</f>
        <v>2.4374891000000001</v>
      </c>
      <c r="AB458">
        <v>0.17</v>
      </c>
      <c r="AC458">
        <f>37.6*AE458*(AG458*SIN(AF458)*SIN(AD458)+COS(AF458)*COS(AD458)*SIN(AG458))</f>
        <v>28.720277050653543</v>
      </c>
      <c r="AD458">
        <f>0.409*SIN(0.0172*R458-1.39)</f>
        <v>7.8207000016639425E-2</v>
      </c>
      <c r="AE458">
        <f>1+0.033*COS(0.0172*R458)</f>
        <v>0.99961708737725974</v>
      </c>
      <c r="AF458">
        <f>47.70748439*PI()/180</f>
        <v>0.83265268044929852</v>
      </c>
      <c r="AG458">
        <f>ACOS(-TAN(AF458)*TAN(AD458))</f>
        <v>1.6570498707927896</v>
      </c>
      <c r="AL458" s="6">
        <f>24*AG458/PI()</f>
        <v>12.658928538550031</v>
      </c>
      <c r="AS458" s="6">
        <f>IF(O458=2015,$AQ$2,IF(O458=2016,$AQ$14,IF(O458=2017,$AQ$26,IF(O458=2018,$AQ$38,IF(O458=2019,$AQ$50,$AQ$62)))))</f>
        <v>47.160647582888814</v>
      </c>
      <c r="AT458" s="6">
        <f>IF(O458=2015,$AR$2,IF(O458=2016,$AR$14,IF(O458=2017,$AR$26,IF(O458=2018,$AR$38,IF(O458=2019,$AR$50,$AR$62)))))</f>
        <v>1.2368302344488131</v>
      </c>
      <c r="AU458" s="6">
        <f>IF(T458*0.1&lt;0,0,IF(T458*0.1&lt;=26,(16*AL458/360)*(T458/AS458)^AT458,(AL458/360)*(-415.85+30.5332*0.1*T458-0.43*0.01*T458*T458)))</f>
        <v>1.8970648489406592</v>
      </c>
    </row>
    <row r="459" spans="1:47">
      <c r="A459">
        <v>2015</v>
      </c>
      <c r="B459">
        <v>5</v>
      </c>
      <c r="C459">
        <v>27</v>
      </c>
      <c r="D459" t="s">
        <v>51</v>
      </c>
      <c r="E459">
        <v>193</v>
      </c>
      <c r="O459">
        <v>2016</v>
      </c>
      <c r="P459">
        <v>4</v>
      </c>
      <c r="Q459">
        <v>2</v>
      </c>
      <c r="R459">
        <f>R458+1</f>
        <v>93</v>
      </c>
      <c r="S459" t="s">
        <v>51</v>
      </c>
      <c r="T459">
        <v>54</v>
      </c>
      <c r="U459" t="s">
        <v>50</v>
      </c>
      <c r="V459">
        <v>82</v>
      </c>
      <c r="W459" t="s">
        <v>52</v>
      </c>
      <c r="X459">
        <v>4</v>
      </c>
      <c r="Y459">
        <f>0.0135*AB459*(AC459/AA459)*((0.1*(V459-X459))^0.5)*(17.8+0.5*0.1*(X459+V459))</f>
        <v>1.6563413376911231</v>
      </c>
      <c r="Z459">
        <f>IF(Y459&lt;0,0,Y459)</f>
        <v>1.6563413376911231</v>
      </c>
      <c r="AA459">
        <f>2.501-0.002361*(V459+X459)*0.1</f>
        <v>2.4806954000000001</v>
      </c>
      <c r="AB459">
        <v>0.17</v>
      </c>
      <c r="AC459">
        <f>37.6*AE459*(AG459*SIN(AF459)*SIN(AD459)+COS(AF459)*COS(AD459)*SIN(AG459))</f>
        <v>29.00687992701161</v>
      </c>
      <c r="AD459">
        <f>0.409*SIN(0.0172*R459-1.39)</f>
        <v>8.5100086362864841E-2</v>
      </c>
      <c r="AE459">
        <f>1+0.033*COS(0.0172*R459)</f>
        <v>0.9990496102123525</v>
      </c>
      <c r="AF459">
        <f>47.70748439*PI()/180</f>
        <v>0.83265268044929852</v>
      </c>
      <c r="AG459">
        <f>ACOS(-TAN(AF459)*TAN(AD459))</f>
        <v>1.6647091138856367</v>
      </c>
      <c r="AL459" s="6">
        <f>24*AG459/PI()</f>
        <v>12.717440845681343</v>
      </c>
      <c r="AS459" s="6">
        <f>IF(O459=2015,$AQ$2,IF(O459=2016,$AQ$14,IF(O459=2017,$AQ$26,IF(O459=2018,$AQ$38,IF(O459=2019,$AQ$50,$AQ$62)))))</f>
        <v>47.160647582888814</v>
      </c>
      <c r="AT459" s="6">
        <f>IF(O459=2015,$AR$2,IF(O459=2016,$AR$14,IF(O459=2017,$AR$26,IF(O459=2018,$AR$38,IF(O459=2019,$AR$50,$AR$62)))))</f>
        <v>1.2368302344488131</v>
      </c>
      <c r="AU459" s="6">
        <f>IF(T459*0.1&lt;0,0,IF(T459*0.1&lt;=26,(16*AL459/360)*(T459/AS459)^AT459,(AL459/360)*(-415.85+30.5332*0.1*T459-0.43*0.01*T459*T459)))</f>
        <v>0.66828258117809947</v>
      </c>
    </row>
    <row r="460" spans="1:47">
      <c r="A460">
        <v>2015</v>
      </c>
      <c r="B460">
        <v>5</v>
      </c>
      <c r="C460">
        <v>28</v>
      </c>
      <c r="D460" t="s">
        <v>51</v>
      </c>
      <c r="E460">
        <v>166</v>
      </c>
      <c r="O460">
        <v>2016</v>
      </c>
      <c r="P460">
        <v>4</v>
      </c>
      <c r="Q460">
        <v>3</v>
      </c>
      <c r="R460">
        <f>R459+1</f>
        <v>94</v>
      </c>
      <c r="S460" t="s">
        <v>51</v>
      </c>
      <c r="T460">
        <v>72</v>
      </c>
      <c r="U460" t="s">
        <v>50</v>
      </c>
      <c r="V460">
        <v>129</v>
      </c>
      <c r="W460" t="s">
        <v>52</v>
      </c>
      <c r="X460">
        <v>4</v>
      </c>
      <c r="Y460">
        <f>0.0135*AB460*(AC460/AA460)*((0.1*(V460-X460))^0.5)*(17.8+0.5*0.1*(X460+V460))</f>
        <v>2.3531045135060933</v>
      </c>
      <c r="Z460">
        <f>IF(Y460&lt;0,0,Y460)</f>
        <v>2.3531045135060933</v>
      </c>
      <c r="AA460">
        <f>2.501-0.002361*(V460+X460)*0.1</f>
        <v>2.4695986999999997</v>
      </c>
      <c r="AB460">
        <v>0.17</v>
      </c>
      <c r="AC460">
        <f>37.6*AE460*(AG460*SIN(AF460)*SIN(AD460)+COS(AF460)*COS(AD460)*SIN(AG460))</f>
        <v>29.29213620486259</v>
      </c>
      <c r="AD460">
        <f>0.409*SIN(0.0172*R460-1.39)</f>
        <v>9.196799732020719E-2</v>
      </c>
      <c r="AE460">
        <f>1+0.033*COS(0.0172*R460)</f>
        <v>0.99848241420382855</v>
      </c>
      <c r="AF460">
        <f>47.70748439*PI()/180</f>
        <v>0.83265268044929852</v>
      </c>
      <c r="AG460">
        <f>ACOS(-TAN(AF460)*TAN(AD460))</f>
        <v>1.6723548549460889</v>
      </c>
      <c r="AL460" s="6">
        <f>24*AG460/PI()</f>
        <v>12.775850004883184</v>
      </c>
      <c r="AS460" s="6">
        <f>IF(O460=2015,$AQ$2,IF(O460=2016,$AQ$14,IF(O460=2017,$AQ$26,IF(O460=2018,$AQ$38,IF(O460=2019,$AQ$50,$AQ$62)))))</f>
        <v>47.160647582888814</v>
      </c>
      <c r="AT460" s="6">
        <f>IF(O460=2015,$AR$2,IF(O460=2016,$AR$14,IF(O460=2017,$AR$26,IF(O460=2018,$AR$38,IF(O460=2019,$AR$50,$AR$62)))))</f>
        <v>1.2368302344488131</v>
      </c>
      <c r="AU460" s="6">
        <f>IF(T460*0.1&lt;0,0,IF(T460*0.1&lt;=26,(16*AL460/360)*(T460/AS460)^AT460,(AL460/360)*(-415.85+30.5332*0.1*T460-0.43*0.01*T460*T460)))</f>
        <v>0.9582486726597117</v>
      </c>
    </row>
    <row r="461" spans="1:47">
      <c r="A461">
        <v>2015</v>
      </c>
      <c r="B461">
        <v>5</v>
      </c>
      <c r="C461">
        <v>29</v>
      </c>
      <c r="D461" t="s">
        <v>51</v>
      </c>
      <c r="E461">
        <v>144</v>
      </c>
      <c r="O461">
        <v>2016</v>
      </c>
      <c r="P461">
        <v>4</v>
      </c>
      <c r="Q461">
        <v>4</v>
      </c>
      <c r="R461">
        <f>R460+1</f>
        <v>95</v>
      </c>
      <c r="S461" t="s">
        <v>51</v>
      </c>
      <c r="T461">
        <v>90</v>
      </c>
      <c r="U461" t="s">
        <v>50</v>
      </c>
      <c r="V461">
        <v>158</v>
      </c>
      <c r="W461" t="s">
        <v>52</v>
      </c>
      <c r="X461">
        <v>35</v>
      </c>
      <c r="Y461">
        <f>0.0135*AB461*(AC461/AA461)*((0.1*(V461-X461))^0.5)*(17.8+0.5*0.1*(X461+V461))</f>
        <v>2.6612660529442174</v>
      </c>
      <c r="Z461">
        <f>IF(Y461&lt;0,0,Y461)</f>
        <v>2.6612660529442174</v>
      </c>
      <c r="AA461">
        <f>2.501-0.002361*(V461+X461)*0.1</f>
        <v>2.4554326999999998</v>
      </c>
      <c r="AB461">
        <v>0.17</v>
      </c>
      <c r="AC461">
        <f>37.6*AE461*(AG461*SIN(AF461)*SIN(AD461)+COS(AF461)*COS(AD461)*SIN(AG461))</f>
        <v>29.575952153949245</v>
      </c>
      <c r="AD461">
        <f>0.409*SIN(0.0172*R461-1.39)</f>
        <v>9.8808701135978894E-2</v>
      </c>
      <c r="AE461">
        <f>1+0.033*COS(0.0172*R461)</f>
        <v>0.99791566714681823</v>
      </c>
      <c r="AF461">
        <f>47.70748439*PI()/180</f>
        <v>0.83265268044929852</v>
      </c>
      <c r="AG461">
        <f>ACOS(-TAN(AF461)*TAN(AD461))</f>
        <v>1.6799858787334627</v>
      </c>
      <c r="AL461" s="6">
        <f>24*AG461/PI()</f>
        <v>12.834146732400578</v>
      </c>
      <c r="AS461" s="6">
        <f>IF(O461=2015,$AQ$2,IF(O461=2016,$AQ$14,IF(O461=2017,$AQ$26,IF(O461=2018,$AQ$38,IF(O461=2019,$AQ$50,$AQ$62)))))</f>
        <v>47.160647582888814</v>
      </c>
      <c r="AT461" s="6">
        <f>IF(O461=2015,$AR$2,IF(O461=2016,$AR$14,IF(O461=2017,$AR$26,IF(O461=2018,$AR$38,IF(O461=2019,$AR$50,$AR$62)))))</f>
        <v>1.2368302344488131</v>
      </c>
      <c r="AU461" s="6">
        <f>IF(T461*0.1&lt;0,0,IF(T461*0.1&lt;=26,(16*AL461/360)*(T461/AS461)^AT461,(AL461/360)*(-415.85+30.5332*0.1*T461-0.43*0.01*T461*T461)))</f>
        <v>1.2685764837699218</v>
      </c>
    </row>
    <row r="462" spans="1:47">
      <c r="A462">
        <v>2015</v>
      </c>
      <c r="B462">
        <v>5</v>
      </c>
      <c r="C462">
        <v>30</v>
      </c>
      <c r="D462" t="s">
        <v>51</v>
      </c>
      <c r="E462">
        <v>164</v>
      </c>
      <c r="O462">
        <v>2016</v>
      </c>
      <c r="P462">
        <v>4</v>
      </c>
      <c r="Q462">
        <v>5</v>
      </c>
      <c r="R462">
        <f>R461+1</f>
        <v>96</v>
      </c>
      <c r="S462" t="s">
        <v>51</v>
      </c>
      <c r="T462">
        <v>86</v>
      </c>
      <c r="U462" t="s">
        <v>50</v>
      </c>
      <c r="V462">
        <v>159</v>
      </c>
      <c r="W462" t="s">
        <v>52</v>
      </c>
      <c r="X462">
        <v>20</v>
      </c>
      <c r="Y462">
        <f>0.0135*AB462*(AC462/AA462)*((0.1*(V462-X462))^0.5)*(17.8+0.5*0.1*(X462+V462))</f>
        <v>2.779494001753235</v>
      </c>
      <c r="Z462">
        <f>IF(Y462&lt;0,0,Y462)</f>
        <v>2.779494001753235</v>
      </c>
      <c r="AA462">
        <f>2.501-0.002361*(V462+X462)*0.1</f>
        <v>2.4587380999999997</v>
      </c>
      <c r="AB462">
        <v>0.17</v>
      </c>
      <c r="AC462">
        <f>37.6*AE462*(AG462*SIN(AF462)*SIN(AD462)+COS(AF462)*COS(AD462)*SIN(AG462))</f>
        <v>29.858235271751376</v>
      </c>
      <c r="AD462">
        <f>0.409*SIN(0.0172*R462-1.39)</f>
        <v>0.10562017410625506</v>
      </c>
      <c r="AE462">
        <f>1+0.033*COS(0.0172*R462)</f>
        <v>0.99734953670363735</v>
      </c>
      <c r="AF462">
        <f>47.70748439*PI()/180</f>
        <v>0.83265268044929852</v>
      </c>
      <c r="AG462">
        <f>ACOS(-TAN(AF462)*TAN(AD462))</f>
        <v>1.6876009448993705</v>
      </c>
      <c r="AL462" s="6">
        <f>24*AG462/PI()</f>
        <v>12.892321552669829</v>
      </c>
      <c r="AS462" s="6">
        <f>IF(O462=2015,$AQ$2,IF(O462=2016,$AQ$14,IF(O462=2017,$AQ$26,IF(O462=2018,$AQ$38,IF(O462=2019,$AQ$50,$AQ$62)))))</f>
        <v>47.160647582888814</v>
      </c>
      <c r="AT462" s="6">
        <f>IF(O462=2015,$AR$2,IF(O462=2016,$AR$14,IF(O462=2017,$AR$26,IF(O462=2018,$AR$38,IF(O462=2019,$AR$50,$AR$62)))))</f>
        <v>1.2368302344488131</v>
      </c>
      <c r="AU462" s="6">
        <f>IF(T462*0.1&lt;0,0,IF(T462*0.1&lt;=26,(16*AL462/360)*(T462/AS462)^AT462,(AL462/360)*(-415.85+30.5332*0.1*T462-0.43*0.01*T462*T462)))</f>
        <v>1.2046495893315434</v>
      </c>
    </row>
    <row r="463" spans="1:47">
      <c r="A463">
        <v>2015</v>
      </c>
      <c r="B463">
        <v>5</v>
      </c>
      <c r="C463">
        <v>31</v>
      </c>
      <c r="D463" t="s">
        <v>51</v>
      </c>
      <c r="E463">
        <v>179</v>
      </c>
      <c r="O463">
        <v>2016</v>
      </c>
      <c r="P463">
        <v>4</v>
      </c>
      <c r="Q463">
        <v>6</v>
      </c>
      <c r="R463">
        <f>R462+1</f>
        <v>97</v>
      </c>
      <c r="S463" t="s">
        <v>51</v>
      </c>
      <c r="T463">
        <v>113</v>
      </c>
      <c r="U463" t="s">
        <v>50</v>
      </c>
      <c r="V463">
        <v>186</v>
      </c>
      <c r="W463" t="s">
        <v>52</v>
      </c>
      <c r="X463">
        <v>34</v>
      </c>
      <c r="Y463">
        <f>0.0135*AB463*(AC463/AA463)*((0.1*(V463-X463))^0.5)*(17.8+0.5*0.1*(X463+V463))</f>
        <v>3.1712115668279495</v>
      </c>
      <c r="Z463">
        <f>IF(Y463&lt;0,0,Y463)</f>
        <v>3.1712115668279495</v>
      </c>
      <c r="AA463">
        <f>2.501-0.002361*(V463+X463)*0.1</f>
        <v>2.449058</v>
      </c>
      <c r="AB463">
        <v>0.17</v>
      </c>
      <c r="AC463">
        <f>37.6*AE463*(AG463*SIN(AF463)*SIN(AD463)+COS(AF463)*COS(AD463)*SIN(AG463))</f>
        <v>30.138894323427984</v>
      </c>
      <c r="AD463">
        <f>0.409*SIN(0.0172*R463-1.39)</f>
        <v>0.11240040117455066</v>
      </c>
      <c r="AE463">
        <f>1+0.033*COS(0.0172*R463)</f>
        <v>0.99678419035418719</v>
      </c>
      <c r="AF463">
        <f>47.70748439*PI()/180</f>
        <v>0.83265268044929852</v>
      </c>
      <c r="AG463">
        <f>ACOS(-TAN(AF463)*TAN(AD463))</f>
        <v>1.6951987861861024</v>
      </c>
      <c r="AL463" s="6">
        <f>24*AG463/PI()</f>
        <v>12.950364784555161</v>
      </c>
      <c r="AS463" s="6">
        <f>IF(O463=2015,$AQ$2,IF(O463=2016,$AQ$14,IF(O463=2017,$AQ$26,IF(O463=2018,$AQ$38,IF(O463=2019,$AQ$50,$AQ$62)))))</f>
        <v>47.160647582888814</v>
      </c>
      <c r="AT463" s="6">
        <f>IF(O463=2015,$AR$2,IF(O463=2016,$AR$14,IF(O463=2017,$AR$26,IF(O463=2018,$AR$38,IF(O463=2019,$AR$50,$AR$62)))))</f>
        <v>1.2368302344488131</v>
      </c>
      <c r="AU463" s="6">
        <f>IF(T463*0.1&lt;0,0,IF(T463*0.1&lt;=26,(16*AL463/360)*(T463/AS463)^AT463,(AL463/360)*(-415.85+30.5332*0.1*T463-0.43*0.01*T463*T463)))</f>
        <v>1.6961916829508332</v>
      </c>
    </row>
    <row r="464" spans="1:47">
      <c r="A464">
        <v>2015</v>
      </c>
      <c r="B464">
        <v>6</v>
      </c>
      <c r="C464">
        <v>1</v>
      </c>
      <c r="D464" t="s">
        <v>50</v>
      </c>
      <c r="E464">
        <v>253</v>
      </c>
      <c r="O464">
        <v>2016</v>
      </c>
      <c r="P464">
        <v>4</v>
      </c>
      <c r="Q464">
        <v>7</v>
      </c>
      <c r="R464">
        <f>R463+1</f>
        <v>98</v>
      </c>
      <c r="S464" t="s">
        <v>51</v>
      </c>
      <c r="T464">
        <v>124</v>
      </c>
      <c r="U464" t="s">
        <v>50</v>
      </c>
      <c r="V464">
        <v>226</v>
      </c>
      <c r="W464" t="s">
        <v>52</v>
      </c>
      <c r="X464">
        <v>45</v>
      </c>
      <c r="Y464">
        <f>0.0135*AB464*(AC464/AA464)*((0.1*(V464-X464))^0.5)*(17.8+0.5*0.1*(X464+V464))</f>
        <v>3.8205804041607139</v>
      </c>
      <c r="Z464">
        <f>IF(Y464&lt;0,0,Y464)</f>
        <v>3.8205804041607139</v>
      </c>
      <c r="AA464">
        <f>2.501-0.002361*(V464+X464)*0.1</f>
        <v>2.4370168999999997</v>
      </c>
      <c r="AB464">
        <v>0.17</v>
      </c>
      <c r="AC464">
        <f>37.6*AE464*(AG464*SIN(AF464)*SIN(AD464)+COS(AF464)*COS(AD464)*SIN(AG464))</f>
        <v>30.417839378737963</v>
      </c>
      <c r="AD464">
        <f>0.409*SIN(0.0172*R464-1.39)</f>
        <v>0.11914737652794043</v>
      </c>
      <c r="AE464">
        <f>1+0.033*COS(0.0172*R464)</f>
        <v>0.9962197953464087</v>
      </c>
      <c r="AF464">
        <f>47.70748439*PI()/180</f>
        <v>0.83265268044929852</v>
      </c>
      <c r="AG464">
        <f>ACOS(-TAN(AF464)*TAN(AD464))</f>
        <v>1.7027781066504992</v>
      </c>
      <c r="AL464" s="6">
        <f>24*AG464/PI()</f>
        <v>13.008266527780103</v>
      </c>
      <c r="AS464" s="6">
        <f>IF(O464=2015,$AQ$2,IF(O464=2016,$AQ$14,IF(O464=2017,$AQ$26,IF(O464=2018,$AQ$38,IF(O464=2019,$AQ$50,$AQ$62)))))</f>
        <v>47.160647582888814</v>
      </c>
      <c r="AT464" s="6">
        <f>IF(O464=2015,$AR$2,IF(O464=2016,$AR$14,IF(O464=2017,$AR$26,IF(O464=2018,$AR$38,IF(O464=2019,$AR$50,$AR$62)))))</f>
        <v>1.2368302344488131</v>
      </c>
      <c r="AU464" s="6">
        <f>IF(T464*0.1&lt;0,0,IF(T464*0.1&lt;=26,(16*AL464/360)*(T464/AS464)^AT464,(AL464/360)*(-415.85+30.5332*0.1*T464-0.43*0.01*T464*T464)))</f>
        <v>1.9112174206540713</v>
      </c>
    </row>
    <row r="465" spans="1:47">
      <c r="A465">
        <v>2015</v>
      </c>
      <c r="B465">
        <v>6</v>
      </c>
      <c r="C465">
        <v>2</v>
      </c>
      <c r="D465" t="s">
        <v>50</v>
      </c>
      <c r="E465">
        <v>263</v>
      </c>
      <c r="O465">
        <v>2016</v>
      </c>
      <c r="P465">
        <v>4</v>
      </c>
      <c r="Q465">
        <v>8</v>
      </c>
      <c r="R465">
        <f>R464+1</f>
        <v>99</v>
      </c>
      <c r="S465" t="s">
        <v>51</v>
      </c>
      <c r="T465">
        <v>156</v>
      </c>
      <c r="U465" t="s">
        <v>50</v>
      </c>
      <c r="V465">
        <v>237</v>
      </c>
      <c r="W465" t="s">
        <v>52</v>
      </c>
      <c r="X465">
        <v>58</v>
      </c>
      <c r="Y465">
        <f>0.0135*AB465*(AC465/AA465)*((0.1*(V465-X465))^0.5)*(17.8+0.5*0.1*(X465+V465))</f>
        <v>3.9900653481977395</v>
      </c>
      <c r="Z465">
        <f>IF(Y465&lt;0,0,Y465)</f>
        <v>3.9900653481977395</v>
      </c>
      <c r="AA465">
        <f>2.501-0.002361*(V465+X465)*0.1</f>
        <v>2.4313504999999997</v>
      </c>
      <c r="AB465">
        <v>0.17</v>
      </c>
      <c r="AC465">
        <f>37.6*AE465*(AG465*SIN(AF465)*SIN(AD465)+COS(AF465)*COS(AD465)*SIN(AG465))</f>
        <v>30.694981845923866</v>
      </c>
      <c r="AD465">
        <f>0.409*SIN(0.0172*R465-1.39)</f>
        <v>0.12585910419044416</v>
      </c>
      <c r="AE465">
        <f>1+0.033*COS(0.0172*R465)</f>
        <v>0.99565651864680438</v>
      </c>
      <c r="AF465">
        <f>47.70748439*PI()/180</f>
        <v>0.83265268044929852</v>
      </c>
      <c r="AG465">
        <f>ACOS(-TAN(AF465)*TAN(AD465))</f>
        <v>1.7103375799161706</v>
      </c>
      <c r="AL465" s="6">
        <f>24*AG465/PI()</f>
        <v>13.066016649575429</v>
      </c>
      <c r="AS465" s="6">
        <f>IF(O465=2015,$AQ$2,IF(O465=2016,$AQ$14,IF(O465=2017,$AQ$26,IF(O465=2018,$AQ$38,IF(O465=2019,$AQ$50,$AQ$62)))))</f>
        <v>47.160647582888814</v>
      </c>
      <c r="AT465" s="6">
        <f>IF(O465=2015,$AR$2,IF(O465=2016,$AR$14,IF(O465=2017,$AR$26,IF(O465=2018,$AR$38,IF(O465=2019,$AR$50,$AR$62)))))</f>
        <v>1.2368302344488131</v>
      </c>
      <c r="AU465" s="6">
        <f>IF(T465*0.1&lt;0,0,IF(T465*0.1&lt;=26,(16*AL465/360)*(T465/AS465)^AT465,(AL465/360)*(-415.85+30.5332*0.1*T465-0.43*0.01*T465*T465)))</f>
        <v>2.5500544479165987</v>
      </c>
    </row>
    <row r="466" spans="1:47">
      <c r="A466">
        <v>2015</v>
      </c>
      <c r="B466">
        <v>6</v>
      </c>
      <c r="C466">
        <v>3</v>
      </c>
      <c r="D466" t="s">
        <v>50</v>
      </c>
      <c r="E466">
        <v>270</v>
      </c>
      <c r="O466">
        <v>2016</v>
      </c>
      <c r="P466">
        <v>4</v>
      </c>
      <c r="Q466">
        <v>9</v>
      </c>
      <c r="R466">
        <f>R465+1</f>
        <v>100</v>
      </c>
      <c r="S466" t="s">
        <v>51</v>
      </c>
      <c r="T466">
        <v>171</v>
      </c>
      <c r="U466" t="s">
        <v>50</v>
      </c>
      <c r="V466">
        <v>238</v>
      </c>
      <c r="W466" t="s">
        <v>52</v>
      </c>
      <c r="X466">
        <v>105</v>
      </c>
      <c r="Y466">
        <f>0.0135*AB466*(AC466/AA466)*((0.1*(V466-X466))^0.5)*(17.8+0.5*0.1*(X466+V466))</f>
        <v>3.7435327925546069</v>
      </c>
      <c r="Z466">
        <f>IF(Y466&lt;0,0,Y466)</f>
        <v>3.7435327925546069</v>
      </c>
      <c r="AA466">
        <f>2.501-0.002361*(V466+X466)*0.1</f>
        <v>2.4200176999999998</v>
      </c>
      <c r="AB466">
        <v>0.17</v>
      </c>
      <c r="AC466">
        <f>37.6*AE466*(AG466*SIN(AF466)*SIN(AD466)+COS(AF466)*COS(AD466)*SIN(AG466))</f>
        <v>30.970234502553634</v>
      </c>
      <c r="AD466">
        <f>0.409*SIN(0.0172*R466-1.39)</f>
        <v>0.13253359861350117</v>
      </c>
      <c r="AE466">
        <f>1+0.033*COS(0.0172*R466)</f>
        <v>0.99509452689104505</v>
      </c>
      <c r="AF466">
        <f>47.70748439*PI()/180</f>
        <v>0.83265268044929852</v>
      </c>
      <c r="AG466">
        <f>ACOS(-TAN(AF466)*TAN(AD466))</f>
        <v>1.7178758474571294</v>
      </c>
      <c r="AL466" s="6">
        <f>24*AG466/PI()</f>
        <v>13.123604771567082</v>
      </c>
      <c r="AS466" s="6">
        <f>IF(O466=2015,$AQ$2,IF(O466=2016,$AQ$14,IF(O466=2017,$AQ$26,IF(O466=2018,$AQ$38,IF(O466=2019,$AQ$50,$AQ$62)))))</f>
        <v>47.160647582888814</v>
      </c>
      <c r="AT466" s="6">
        <f>IF(O466=2015,$AR$2,IF(O466=2016,$AR$14,IF(O466=2017,$AR$26,IF(O466=2018,$AR$38,IF(O466=2019,$AR$50,$AR$62)))))</f>
        <v>1.2368302344488131</v>
      </c>
      <c r="AU466" s="6">
        <f>IF(T466*0.1&lt;0,0,IF(T466*0.1&lt;=26,(16*AL466/360)*(T466/AS466)^AT466,(AL466/360)*(-415.85+30.5332*0.1*T466-0.43*0.01*T466*T466)))</f>
        <v>2.86928495105859</v>
      </c>
    </row>
    <row r="467" spans="1:47">
      <c r="A467">
        <v>2015</v>
      </c>
      <c r="B467">
        <v>6</v>
      </c>
      <c r="C467">
        <v>4</v>
      </c>
      <c r="D467" t="s">
        <v>50</v>
      </c>
      <c r="E467">
        <v>290</v>
      </c>
      <c r="O467">
        <v>2016</v>
      </c>
      <c r="P467">
        <v>4</v>
      </c>
      <c r="Q467">
        <v>10</v>
      </c>
      <c r="R467">
        <f>R466+1</f>
        <v>101</v>
      </c>
      <c r="S467" t="s">
        <v>51</v>
      </c>
      <c r="T467">
        <v>164</v>
      </c>
      <c r="U467" t="s">
        <v>50</v>
      </c>
      <c r="V467">
        <v>232</v>
      </c>
      <c r="W467" t="s">
        <v>52</v>
      </c>
      <c r="X467">
        <v>118</v>
      </c>
      <c r="Y467">
        <f>0.0135*AB467*(AC467/AA467)*((0.1*(V467-X467))^0.5)*(17.8+0.5*0.1*(X467+V467))</f>
        <v>3.5338475594016203</v>
      </c>
      <c r="Z467">
        <f>IF(Y467&lt;0,0,Y467)</f>
        <v>3.5338475594016203</v>
      </c>
      <c r="AA467">
        <f>2.501-0.002361*(V467+X467)*0.1</f>
        <v>2.4183650000000001</v>
      </c>
      <c r="AB467">
        <v>0.17</v>
      </c>
      <c r="AC467">
        <f>37.6*AE467*(AG467*SIN(AF467)*SIN(AD467)+COS(AF467)*COS(AD467)*SIN(AG467))</f>
        <v>31.243511523324202</v>
      </c>
      <c r="AD467">
        <f>0.409*SIN(0.0172*R467-1.39)</f>
        <v>0.13916888526336105</v>
      </c>
      <c r="AE467">
        <f>1+0.033*COS(0.0172*R467)</f>
        <v>0.99453398633467271</v>
      </c>
      <c r="AF467">
        <f>47.70748439*PI()/180</f>
        <v>0.83265268044929852</v>
      </c>
      <c r="AG467">
        <f>ACOS(-TAN(AF467)*TAN(AD467))</f>
        <v>1.7253915169161351</v>
      </c>
      <c r="AL467" s="6">
        <f>24*AG467/PI()</f>
        <v>13.181020256929271</v>
      </c>
      <c r="AS467" s="6">
        <f>IF(O467=2015,$AQ$2,IF(O467=2016,$AQ$14,IF(O467=2017,$AQ$26,IF(O467=2018,$AQ$38,IF(O467=2019,$AQ$50,$AQ$62)))))</f>
        <v>47.160647582888814</v>
      </c>
      <c r="AT467" s="6">
        <f>IF(O467=2015,$AR$2,IF(O467=2016,$AR$14,IF(O467=2017,$AR$26,IF(O467=2018,$AR$38,IF(O467=2019,$AR$50,$AR$62)))))</f>
        <v>1.2368302344488131</v>
      </c>
      <c r="AU467" s="6">
        <f>IF(T467*0.1&lt;0,0,IF(T467*0.1&lt;=26,(16*AL467/360)*(T467/AS467)^AT467,(AL467/360)*(-415.85+30.5332*0.1*T467-0.43*0.01*T467*T467)))</f>
        <v>2.7366439561130185</v>
      </c>
    </row>
    <row r="468" spans="1:47">
      <c r="A468">
        <v>2015</v>
      </c>
      <c r="B468">
        <v>6</v>
      </c>
      <c r="C468">
        <v>5</v>
      </c>
      <c r="D468" t="s">
        <v>50</v>
      </c>
      <c r="E468">
        <v>245</v>
      </c>
      <c r="O468">
        <v>2016</v>
      </c>
      <c r="P468">
        <v>4</v>
      </c>
      <c r="Q468">
        <v>11</v>
      </c>
      <c r="R468">
        <f>R467+1</f>
        <v>102</v>
      </c>
      <c r="S468" t="s">
        <v>51</v>
      </c>
      <c r="T468">
        <v>149</v>
      </c>
      <c r="U468" t="s">
        <v>50</v>
      </c>
      <c r="V468">
        <v>195</v>
      </c>
      <c r="W468" t="s">
        <v>52</v>
      </c>
      <c r="X468">
        <v>114</v>
      </c>
      <c r="Y468">
        <f>0.0135*AB468*(AC468/AA468)*((0.1*(V468-X468))^0.5)*(17.8+0.5*0.1*(X468+V468))</f>
        <v>2.8188610563018459</v>
      </c>
      <c r="Z468">
        <f>IF(Y468&lt;0,0,Y468)</f>
        <v>2.8188610563018459</v>
      </c>
      <c r="AA468">
        <f>2.501-0.002361*(V468+X468)*0.1</f>
        <v>2.4280450999999998</v>
      </c>
      <c r="AB468">
        <v>0.17</v>
      </c>
      <c r="AC468">
        <f>37.6*AE468*(AG468*SIN(AF468)*SIN(AD468)+COS(AF468)*COS(AD468)*SIN(AG468))</f>
        <v>31.514728504841383</v>
      </c>
      <c r="AD468">
        <f>0.409*SIN(0.0172*R468-1.39)</f>
        <v>0.14576300120521474</v>
      </c>
      <c r="AE468">
        <f>1+0.033*COS(0.0172*R468)</f>
        <v>0.99397506280391756</v>
      </c>
      <c r="AF468">
        <f>47.70748439*PI()/180</f>
        <v>0.83265268044929852</v>
      </c>
      <c r="AG468">
        <f>ACOS(-TAN(AF468)*TAN(AD468))</f>
        <v>1.7328831604612838</v>
      </c>
      <c r="AL468" s="6">
        <f>24*AG468/PI()</f>
        <v>13.238252197829731</v>
      </c>
      <c r="AS468" s="6">
        <f>IF(O468=2015,$AQ$2,IF(O468=2016,$AQ$14,IF(O468=2017,$AQ$26,IF(O468=2018,$AQ$38,IF(O468=2019,$AQ$50,$AQ$62)))))</f>
        <v>47.160647582888814</v>
      </c>
      <c r="AT468" s="6">
        <f>IF(O468=2015,$AR$2,IF(O468=2016,$AR$14,IF(O468=2017,$AR$26,IF(O468=2018,$AR$38,IF(O468=2019,$AR$50,$AR$62)))))</f>
        <v>1.2368302344488131</v>
      </c>
      <c r="AU468" s="6">
        <f>IF(T468*0.1&lt;0,0,IF(T468*0.1&lt;=26,(16*AL468/360)*(T468/AS468)^AT468,(AL468/360)*(-415.85+30.5332*0.1*T468-0.43*0.01*T468*T468)))</f>
        <v>2.4410493939171758</v>
      </c>
    </row>
    <row r="469" spans="1:47">
      <c r="A469">
        <v>2015</v>
      </c>
      <c r="B469">
        <v>6</v>
      </c>
      <c r="C469">
        <v>6</v>
      </c>
      <c r="D469" t="s">
        <v>50</v>
      </c>
      <c r="E469">
        <v>251</v>
      </c>
      <c r="O469">
        <v>2016</v>
      </c>
      <c r="P469">
        <v>4</v>
      </c>
      <c r="Q469">
        <v>12</v>
      </c>
      <c r="R469">
        <f>R468+1</f>
        <v>103</v>
      </c>
      <c r="S469" t="s">
        <v>51</v>
      </c>
      <c r="T469">
        <v>165</v>
      </c>
      <c r="U469" t="s">
        <v>50</v>
      </c>
      <c r="V469">
        <v>221</v>
      </c>
      <c r="W469" t="s">
        <v>52</v>
      </c>
      <c r="X469">
        <v>112</v>
      </c>
      <c r="Y469">
        <f>0.0135*AB469*(AC469/AA469)*((0.1*(V469-X469))^0.5)*(17.8+0.5*0.1*(X469+V469))</f>
        <v>3.4249085464667801</v>
      </c>
      <c r="Z469">
        <f>IF(Y469&lt;0,0,Y469)</f>
        <v>3.4249085464667801</v>
      </c>
      <c r="AA469">
        <f>2.501-0.002361*(V469+X469)*0.1</f>
        <v>2.4223786999999999</v>
      </c>
      <c r="AB469">
        <v>0.17</v>
      </c>
      <c r="AC469">
        <f>37.6*AE469*(AG469*SIN(AF469)*SIN(AD469)+COS(AF469)*COS(AD469)*SIN(AG469))</f>
        <v>31.783802487399793</v>
      </c>
      <c r="AD469">
        <f>0.409*SIN(0.0172*R469-1.39)</f>
        <v>0.15231399568389548</v>
      </c>
      <c r="AE469">
        <f>1+0.033*COS(0.0172*R469)</f>
        <v>0.99341792164664044</v>
      </c>
      <c r="AF469">
        <f>47.70748439*PI()/180</f>
        <v>0.83265268044929852</v>
      </c>
      <c r="AG469">
        <f>ACOS(-TAN(AF469)*TAN(AD469))</f>
        <v>1.7403493131846222</v>
      </c>
      <c r="AL469" s="6">
        <f>24*AG469/PI()</f>
        <v>13.295289403196048</v>
      </c>
      <c r="AS469" s="6">
        <f>IF(O469=2015,$AQ$2,IF(O469=2016,$AQ$14,IF(O469=2017,$AQ$26,IF(O469=2018,$AQ$38,IF(O469=2019,$AQ$50,$AQ$62)))))</f>
        <v>47.160647582888814</v>
      </c>
      <c r="AT469" s="6">
        <f>IF(O469=2015,$AR$2,IF(O469=2016,$AR$14,IF(O469=2017,$AR$26,IF(O469=2018,$AR$38,IF(O469=2019,$AR$50,$AR$62)))))</f>
        <v>1.2368302344488131</v>
      </c>
      <c r="AU469" s="6">
        <f>IF(T469*0.1&lt;0,0,IF(T469*0.1&lt;=26,(16*AL469/360)*(T469/AS469)^AT469,(AL469/360)*(-415.85+30.5332*0.1*T469-0.43*0.01*T469*T469)))</f>
        <v>2.7812012560103101</v>
      </c>
    </row>
    <row r="470" spans="1:47">
      <c r="A470">
        <v>2015</v>
      </c>
      <c r="B470">
        <v>6</v>
      </c>
      <c r="C470">
        <v>7</v>
      </c>
      <c r="D470" t="s">
        <v>50</v>
      </c>
      <c r="E470">
        <v>266</v>
      </c>
      <c r="O470">
        <v>2016</v>
      </c>
      <c r="P470">
        <v>4</v>
      </c>
      <c r="Q470">
        <v>13</v>
      </c>
      <c r="R470">
        <f>R469+1</f>
        <v>104</v>
      </c>
      <c r="S470" t="s">
        <v>51</v>
      </c>
      <c r="T470">
        <v>148</v>
      </c>
      <c r="U470" t="s">
        <v>50</v>
      </c>
      <c r="V470">
        <v>219</v>
      </c>
      <c r="W470" t="s">
        <v>52</v>
      </c>
      <c r="X470">
        <v>87</v>
      </c>
      <c r="Y470">
        <f>0.0135*AB470*(AC470/AA470)*((0.1*(V470-X470))^0.5)*(17.8+0.5*0.1*(X470+V470))</f>
        <v>3.6420935436202111</v>
      </c>
      <c r="Z470">
        <f>IF(Y470&lt;0,0,Y470)</f>
        <v>3.6420935436202111</v>
      </c>
      <c r="AA470">
        <f>2.501-0.002361*(V470+X470)*0.1</f>
        <v>2.4287533999999997</v>
      </c>
      <c r="AB470">
        <v>0.17</v>
      </c>
      <c r="AC470">
        <f>37.6*AE470*(AG470*SIN(AF470)*SIN(AD470)+COS(AF470)*COS(AD470)*SIN(AG470))</f>
        <v>32.050651973796292</v>
      </c>
      <c r="AD470">
        <f>0.409*SIN(0.0172*R470-1.39)</f>
        <v>0.15881993070097539</v>
      </c>
      <c r="AE470">
        <f>1+0.033*COS(0.0172*R470)</f>
        <v>0.99286272768341777</v>
      </c>
      <c r="AF470">
        <f>47.70748439*PI()/180</f>
        <v>0.83265268044929852</v>
      </c>
      <c r="AG470">
        <f>ACOS(-TAN(AF470)*TAN(AD470))</f>
        <v>1.7477884715468293</v>
      </c>
      <c r="AL470" s="6">
        <f>24*AG470/PI()</f>
        <v>13.352120386833905</v>
      </c>
      <c r="AS470" s="6">
        <f>IF(O470=2015,$AQ$2,IF(O470=2016,$AQ$14,IF(O470=2017,$AQ$26,IF(O470=2018,$AQ$38,IF(O470=2019,$AQ$50,$AQ$62)))))</f>
        <v>47.160647582888814</v>
      </c>
      <c r="AT470" s="6">
        <f>IF(O470=2015,$AR$2,IF(O470=2016,$AR$14,IF(O470=2017,$AR$26,IF(O470=2018,$AR$38,IF(O470=2019,$AR$50,$AR$62)))))</f>
        <v>1.2368302344488131</v>
      </c>
      <c r="AU470" s="6">
        <f>IF(T470*0.1&lt;0,0,IF(T470*0.1&lt;=26,(16*AL470/360)*(T470/AS470)^AT470,(AL470/360)*(-415.85+30.5332*0.1*T470-0.43*0.01*T470*T470)))</f>
        <v>2.4416250991739896</v>
      </c>
    </row>
    <row r="471" spans="1:47">
      <c r="A471">
        <v>2015</v>
      </c>
      <c r="B471">
        <v>6</v>
      </c>
      <c r="C471">
        <v>8</v>
      </c>
      <c r="D471" t="s">
        <v>50</v>
      </c>
      <c r="E471">
        <v>291</v>
      </c>
      <c r="O471">
        <v>2016</v>
      </c>
      <c r="P471">
        <v>4</v>
      </c>
      <c r="Q471">
        <v>14</v>
      </c>
      <c r="R471">
        <f>R470+1</f>
        <v>105</v>
      </c>
      <c r="S471" t="s">
        <v>51</v>
      </c>
      <c r="T471">
        <v>136</v>
      </c>
      <c r="U471" t="s">
        <v>50</v>
      </c>
      <c r="V471">
        <v>220</v>
      </c>
      <c r="W471" t="s">
        <v>52</v>
      </c>
      <c r="X471">
        <v>90</v>
      </c>
      <c r="Y471">
        <f>0.0135*AB471*(AC471/AA471)*((0.1*(V471-X471))^0.5)*(17.8+0.5*0.1*(X471+V471))</f>
        <v>3.6676753764117036</v>
      </c>
      <c r="Z471">
        <f>IF(Y471&lt;0,0,Y471)</f>
        <v>3.6676753764117036</v>
      </c>
      <c r="AA471">
        <f>2.501-0.002361*(V471+X471)*0.1</f>
        <v>2.4278089999999999</v>
      </c>
      <c r="AB471">
        <v>0.17</v>
      </c>
      <c r="AC471">
        <f>37.6*AE471*(AG471*SIN(AF471)*SIN(AD471)+COS(AF471)*COS(AD471)*SIN(AG471))</f>
        <v>32.315196945220393</v>
      </c>
      <c r="AD471">
        <f>0.409*SIN(0.0172*R471-1.39)</f>
        <v>0.16527888158808932</v>
      </c>
      <c r="AE471">
        <f>1+0.033*COS(0.0172*R471)</f>
        <v>0.99230964515878251</v>
      </c>
      <c r="AF471">
        <f>47.70748439*PI()/180</f>
        <v>0.83265268044929852</v>
      </c>
      <c r="AG471">
        <f>ACOS(-TAN(AF471)*TAN(AD471))</f>
        <v>1.7551990918722775</v>
      </c>
      <c r="AL471" s="6">
        <f>24*AG471/PI()</f>
        <v>13.408733355930178</v>
      </c>
      <c r="AS471" s="6">
        <f>IF(O471=2015,$AQ$2,IF(O471=2016,$AQ$14,IF(O471=2017,$AQ$26,IF(O471=2018,$AQ$38,IF(O471=2019,$AQ$50,$AQ$62)))))</f>
        <v>47.160647582888814</v>
      </c>
      <c r="AT471" s="6">
        <f>IF(O471=2015,$AR$2,IF(O471=2016,$AR$14,IF(O471=2017,$AR$26,IF(O471=2018,$AR$38,IF(O471=2019,$AR$50,$AR$62)))))</f>
        <v>1.2368302344488131</v>
      </c>
      <c r="AU471" s="6">
        <f>IF(T471*0.1&lt;0,0,IF(T471*0.1&lt;=26,(16*AL471/360)*(T471/AS471)^AT471,(AL471/360)*(-415.85+30.5332*0.1*T471-0.43*0.01*T471*T471)))</f>
        <v>2.2084960041280737</v>
      </c>
    </row>
    <row r="472" spans="1:47">
      <c r="A472">
        <v>2015</v>
      </c>
      <c r="B472">
        <v>6</v>
      </c>
      <c r="C472">
        <v>9</v>
      </c>
      <c r="D472" t="s">
        <v>50</v>
      </c>
      <c r="E472">
        <v>308</v>
      </c>
      <c r="O472">
        <v>2016</v>
      </c>
      <c r="P472">
        <v>4</v>
      </c>
      <c r="Q472">
        <v>15</v>
      </c>
      <c r="R472">
        <f>R471+1</f>
        <v>106</v>
      </c>
      <c r="S472" t="s">
        <v>51</v>
      </c>
      <c r="T472">
        <v>109</v>
      </c>
      <c r="U472" t="s">
        <v>50</v>
      </c>
      <c r="V472">
        <v>168</v>
      </c>
      <c r="W472" t="s">
        <v>52</v>
      </c>
      <c r="X472">
        <v>53</v>
      </c>
      <c r="Y472">
        <f>0.0135*AB472*(AC472/AA472)*((0.1*(V472-X472))^0.5)*(17.8+0.5*0.1*(X472+V472))</f>
        <v>2.9870060283631013</v>
      </c>
      <c r="Z472">
        <f>IF(Y472&lt;0,0,Y472)</f>
        <v>2.9870060283631013</v>
      </c>
      <c r="AA472">
        <f>2.501-0.002361*(V472+X472)*0.1</f>
        <v>2.4488219</v>
      </c>
      <c r="AB472">
        <v>0.17</v>
      </c>
      <c r="AC472">
        <f>37.6*AE472*(AG472*SIN(AF472)*SIN(AD472)+COS(AF472)*COS(AD472)*SIN(AG472))</f>
        <v>32.577358874273919</v>
      </c>
      <c r="AD472">
        <f>0.409*SIN(0.0172*R472-1.39)</f>
        <v>0.17168893757631426</v>
      </c>
      <c r="AE472">
        <f>1+0.033*COS(0.0172*R472)</f>
        <v>0.99175883769263484</v>
      </c>
      <c r="AF472">
        <f>47.70748439*PI()/180</f>
        <v>0.83265268044929852</v>
      </c>
      <c r="AG472">
        <f>ACOS(-TAN(AF472)*TAN(AD472))</f>
        <v>1.7625795888990579</v>
      </c>
      <c r="AL472" s="6">
        <f>24*AG472/PI()</f>
        <v>13.465116199975959</v>
      </c>
      <c r="AS472" s="6">
        <f>IF(O472=2015,$AQ$2,IF(O472=2016,$AQ$14,IF(O472=2017,$AQ$26,IF(O472=2018,$AQ$38,IF(O472=2019,$AQ$50,$AQ$62)))))</f>
        <v>47.160647582888814</v>
      </c>
      <c r="AT472" s="6">
        <f>IF(O472=2015,$AR$2,IF(O472=2016,$AR$14,IF(O472=2017,$AR$26,IF(O472=2018,$AR$38,IF(O472=2019,$AR$50,$AR$62)))))</f>
        <v>1.2368302344488131</v>
      </c>
      <c r="AU472" s="6">
        <f>IF(T472*0.1&lt;0,0,IF(T472*0.1&lt;=26,(16*AL472/360)*(T472/AS472)^AT472,(AL472/360)*(-415.85+30.5332*0.1*T472-0.43*0.01*T472*T472)))</f>
        <v>1.6867248128625902</v>
      </c>
    </row>
    <row r="473" spans="1:47">
      <c r="A473">
        <v>2015</v>
      </c>
      <c r="B473">
        <v>6</v>
      </c>
      <c r="C473">
        <v>10</v>
      </c>
      <c r="D473" t="s">
        <v>50</v>
      </c>
      <c r="E473">
        <v>296</v>
      </c>
      <c r="O473">
        <v>2016</v>
      </c>
      <c r="P473">
        <v>4</v>
      </c>
      <c r="Q473">
        <v>16</v>
      </c>
      <c r="R473">
        <f>R472+1</f>
        <v>107</v>
      </c>
      <c r="S473" t="s">
        <v>51</v>
      </c>
      <c r="T473">
        <v>115</v>
      </c>
      <c r="U473" t="s">
        <v>50</v>
      </c>
      <c r="V473">
        <v>180</v>
      </c>
      <c r="W473" t="s">
        <v>52</v>
      </c>
      <c r="X473">
        <v>53</v>
      </c>
      <c r="Y473">
        <f>0.0135*AB473*(AC473/AA473)*((0.1*(V473-X473))^0.5)*(17.8+0.5*0.1*(X473+V473))</f>
        <v>3.2335507339635416</v>
      </c>
      <c r="Z473">
        <f>IF(Y473&lt;0,0,Y473)</f>
        <v>3.2335507339635416</v>
      </c>
      <c r="AA473">
        <f>2.501-0.002361*(V473+X473)*0.1</f>
        <v>2.4459887</v>
      </c>
      <c r="AB473">
        <v>0.17</v>
      </c>
      <c r="AC473">
        <f>37.6*AE473*(AG473*SIN(AF473)*SIN(AD473)+COS(AF473)*COS(AD473)*SIN(AG473))</f>
        <v>32.83706073518222</v>
      </c>
      <c r="AD473">
        <f>0.409*SIN(0.0172*R473-1.39)</f>
        <v>0.17804820236143765</v>
      </c>
      <c r="AE473">
        <f>1+0.033*COS(0.0172*R473)</f>
        <v>0.99121046823183834</v>
      </c>
      <c r="AF473">
        <f>47.70748439*PI()/180</f>
        <v>0.83265268044929852</v>
      </c>
      <c r="AG473">
        <f>ACOS(-TAN(AF473)*TAN(AD473))</f>
        <v>1.7699283343888494</v>
      </c>
      <c r="AL473" s="6">
        <f>24*AG473/PI()</f>
        <v>13.521256480146741</v>
      </c>
      <c r="AS473" s="6">
        <f>IF(O473=2015,$AQ$2,IF(O473=2016,$AQ$14,IF(O473=2017,$AQ$26,IF(O473=2018,$AQ$38,IF(O473=2019,$AQ$50,$AQ$62)))))</f>
        <v>47.160647582888814</v>
      </c>
      <c r="AT473" s="6">
        <f>IF(O473=2015,$AR$2,IF(O473=2016,$AR$14,IF(O473=2017,$AR$26,IF(O473=2018,$AR$38,IF(O473=2019,$AR$50,$AR$62)))))</f>
        <v>1.2368302344488131</v>
      </c>
      <c r="AU473" s="6">
        <f>IF(T473*0.1&lt;0,0,IF(T473*0.1&lt;=26,(16*AL473/360)*(T473/AS473)^AT473,(AL473/360)*(-415.85+30.5332*0.1*T473-0.43*0.01*T473*T473)))</f>
        <v>1.8098137311014129</v>
      </c>
    </row>
    <row r="474" spans="1:47">
      <c r="A474">
        <v>2015</v>
      </c>
      <c r="B474">
        <v>6</v>
      </c>
      <c r="C474">
        <v>11</v>
      </c>
      <c r="D474" t="s">
        <v>50</v>
      </c>
      <c r="E474">
        <v>287</v>
      </c>
      <c r="O474">
        <v>2016</v>
      </c>
      <c r="P474">
        <v>4</v>
      </c>
      <c r="Q474">
        <v>17</v>
      </c>
      <c r="R474">
        <f>R473+1</f>
        <v>108</v>
      </c>
      <c r="S474" t="s">
        <v>51</v>
      </c>
      <c r="T474">
        <v>154</v>
      </c>
      <c r="U474" t="s">
        <v>50</v>
      </c>
      <c r="V474">
        <v>242</v>
      </c>
      <c r="W474" t="s">
        <v>52</v>
      </c>
      <c r="X474">
        <v>80</v>
      </c>
      <c r="Y474">
        <f>0.0135*AB474*(AC474/AA474)*((0.1*(V474-X474))^0.5)*(17.8+0.5*0.1*(X474+V474))</f>
        <v>4.2735100345736052</v>
      </c>
      <c r="Z474">
        <f>IF(Y474&lt;0,0,Y474)</f>
        <v>4.2735100345736052</v>
      </c>
      <c r="AA474">
        <f>2.501-0.002361*(V474+X474)*0.1</f>
        <v>2.4249757999999999</v>
      </c>
      <c r="AB474">
        <v>0.17</v>
      </c>
      <c r="AC474">
        <f>37.6*AE474*(AG474*SIN(AF474)*SIN(AD474)+COS(AF474)*COS(AD474)*SIN(AG474))</f>
        <v>33.094227011267769</v>
      </c>
      <c r="AD474">
        <f>0.409*SIN(0.0172*R474-1.39)</f>
        <v>0.18435479466494584</v>
      </c>
      <c r="AE474">
        <f>1+0.033*COS(0.0172*R474)</f>
        <v>0.99066469900201493</v>
      </c>
      <c r="AF474">
        <f>47.70748439*PI()/180</f>
        <v>0.83265268044929852</v>
      </c>
      <c r="AG474">
        <f>ACOS(-TAN(AF474)*TAN(AD474))</f>
        <v>1.7772436558017954</v>
      </c>
      <c r="AL474" s="6">
        <f>24*AG474/PI()</f>
        <v>13.577141419179206</v>
      </c>
      <c r="AS474" s="6">
        <f>IF(O474=2015,$AQ$2,IF(O474=2016,$AQ$14,IF(O474=2017,$AQ$26,IF(O474=2018,$AQ$38,IF(O474=2019,$AQ$50,$AQ$62)))))</f>
        <v>47.160647582888814</v>
      </c>
      <c r="AT474" s="6">
        <f>IF(O474=2015,$AR$2,IF(O474=2016,$AR$14,IF(O474=2017,$AR$26,IF(O474=2018,$AR$38,IF(O474=2019,$AR$50,$AR$62)))))</f>
        <v>1.2368302344488131</v>
      </c>
      <c r="AU474" s="6">
        <f>IF(T474*0.1&lt;0,0,IF(T474*0.1&lt;=26,(16*AL474/360)*(T474/AS474)^AT474,(AL474/360)*(-415.85+30.5332*0.1*T474-0.43*0.01*T474*T474)))</f>
        <v>2.6078556139995124</v>
      </c>
    </row>
    <row r="475" spans="1:47">
      <c r="A475">
        <v>2015</v>
      </c>
      <c r="B475">
        <v>6</v>
      </c>
      <c r="C475">
        <v>12</v>
      </c>
      <c r="D475" t="s">
        <v>50</v>
      </c>
      <c r="E475">
        <v>269</v>
      </c>
      <c r="O475">
        <v>2016</v>
      </c>
      <c r="P475">
        <v>4</v>
      </c>
      <c r="Q475">
        <v>18</v>
      </c>
      <c r="R475">
        <f>R474+1</f>
        <v>109</v>
      </c>
      <c r="S475" t="s">
        <v>51</v>
      </c>
      <c r="T475">
        <v>183</v>
      </c>
      <c r="U475" t="s">
        <v>50</v>
      </c>
      <c r="V475">
        <v>273</v>
      </c>
      <c r="W475" t="s">
        <v>52</v>
      </c>
      <c r="X475">
        <v>93</v>
      </c>
      <c r="Y475">
        <f>0.0135*AB475*(AC475/AA475)*((0.1*(V475-X475))^0.5)*(17.8+0.5*0.1*(X475+V475))</f>
        <v>4.8547091182433038</v>
      </c>
      <c r="Z475">
        <f>IF(Y475&lt;0,0,Y475)</f>
        <v>4.8547091182433038</v>
      </c>
      <c r="AA475">
        <f>2.501-0.002361*(V475+X475)*0.1</f>
        <v>2.4145873999999998</v>
      </c>
      <c r="AB475">
        <v>0.17</v>
      </c>
      <c r="AC475">
        <f>37.6*AE475*(AG475*SIN(AF475)*SIN(AD475)+COS(AF475)*COS(AD475)*SIN(AG475))</f>
        <v>33.348783699766443</v>
      </c>
      <c r="AD475">
        <f>0.409*SIN(0.0172*R475-1.39)</f>
        <v>0.19060684879056819</v>
      </c>
      <c r="AE475">
        <f>1+0.033*COS(0.0172*R475)</f>
        <v>0.99012169145955276</v>
      </c>
      <c r="AF475">
        <f>47.70748439*PI()/180</f>
        <v>0.83265268044929852</v>
      </c>
      <c r="AG475">
        <f>ACOS(-TAN(AF475)*TAN(AD475))</f>
        <v>1.7845238350418489</v>
      </c>
      <c r="AL475" s="6">
        <f>24*AG475/PI()</f>
        <v>13.632757891786381</v>
      </c>
      <c r="AS475" s="6">
        <f>IF(O475=2015,$AQ$2,IF(O475=2016,$AQ$14,IF(O475=2017,$AQ$26,IF(O475=2018,$AQ$38,IF(O475=2019,$AQ$50,$AQ$62)))))</f>
        <v>47.160647582888814</v>
      </c>
      <c r="AT475" s="6">
        <f>IF(O475=2015,$AR$2,IF(O475=2016,$AR$14,IF(O475=2017,$AR$26,IF(O475=2018,$AR$38,IF(O475=2019,$AR$50,$AR$62)))))</f>
        <v>1.2368302344488131</v>
      </c>
      <c r="AU475" s="6">
        <f>IF(T475*0.1&lt;0,0,IF(T475*0.1&lt;=26,(16*AL475/360)*(T475/AS475)^AT475,(AL475/360)*(-415.85+30.5332*0.1*T475-0.43*0.01*T475*T475)))</f>
        <v>3.2414182186660523</v>
      </c>
    </row>
    <row r="476" spans="1:47">
      <c r="A476">
        <v>2015</v>
      </c>
      <c r="B476">
        <v>6</v>
      </c>
      <c r="C476">
        <v>13</v>
      </c>
      <c r="D476" t="s">
        <v>50</v>
      </c>
      <c r="E476">
        <v>289</v>
      </c>
      <c r="O476">
        <v>2016</v>
      </c>
      <c r="P476">
        <v>4</v>
      </c>
      <c r="Q476">
        <v>19</v>
      </c>
      <c r="R476">
        <f>R475+1</f>
        <v>110</v>
      </c>
      <c r="S476" t="s">
        <v>51</v>
      </c>
      <c r="T476">
        <v>149</v>
      </c>
      <c r="U476" t="s">
        <v>50</v>
      </c>
      <c r="V476">
        <v>195</v>
      </c>
      <c r="W476" t="s">
        <v>52</v>
      </c>
      <c r="X476">
        <v>5</v>
      </c>
      <c r="Y476">
        <f>0.0135*AB476*(AC476/AA476)*((0.1*(V476-X476))^0.5)*(17.8+0.5*0.1*(X476+V476))</f>
        <v>3.8081710767990526</v>
      </c>
      <c r="Z476">
        <f>IF(Y476&lt;0,0,Y476)</f>
        <v>3.8081710767990526</v>
      </c>
      <c r="AA476">
        <f>2.501-0.002361*(V476+X476)*0.1</f>
        <v>2.4537800000000001</v>
      </c>
      <c r="AB476">
        <v>0.17</v>
      </c>
      <c r="AC476">
        <f>37.6*AE476*(AG476*SIN(AF476)*SIN(AD476)+COS(AF476)*COS(AD476)*SIN(AG476))</f>
        <v>33.600658314074714</v>
      </c>
      <c r="AD476">
        <f>0.409*SIN(0.0172*R476-1.39)</f>
        <v>0.19680251517621056</v>
      </c>
      <c r="AE476">
        <f>1+0.033*COS(0.0172*R476)</f>
        <v>0.98958160624384317</v>
      </c>
      <c r="AF476">
        <f>47.70748439*PI()/180</f>
        <v>0.83265268044929852</v>
      </c>
      <c r="AG476">
        <f>ACOS(-TAN(AF476)*TAN(AD476))</f>
        <v>1.791767107278355</v>
      </c>
      <c r="AL476" s="6">
        <f>24*AG476/PI()</f>
        <v>13.688092415655193</v>
      </c>
      <c r="AS476" s="6">
        <f>IF(O476=2015,$AQ$2,IF(O476=2016,$AQ$14,IF(O476=2017,$AQ$26,IF(O476=2018,$AQ$38,IF(O476=2019,$AQ$50,$AQ$62)))))</f>
        <v>47.160647582888814</v>
      </c>
      <c r="AT476" s="6">
        <f>IF(O476=2015,$AR$2,IF(O476=2016,$AR$14,IF(O476=2017,$AR$26,IF(O476=2018,$AR$38,IF(O476=2019,$AR$50,$AR$62)))))</f>
        <v>1.2368302344488131</v>
      </c>
      <c r="AU476" s="6">
        <f>IF(T476*0.1&lt;0,0,IF(T476*0.1&lt;=26,(16*AL476/360)*(T476/AS476)^AT476,(AL476/360)*(-415.85+30.5332*0.1*T476-0.43*0.01*T476*T476)))</f>
        <v>2.5239970651560144</v>
      </c>
    </row>
    <row r="477" spans="1:47">
      <c r="A477">
        <v>2015</v>
      </c>
      <c r="B477">
        <v>6</v>
      </c>
      <c r="C477">
        <v>14</v>
      </c>
      <c r="D477" t="s">
        <v>50</v>
      </c>
      <c r="E477">
        <v>309</v>
      </c>
      <c r="O477">
        <v>2016</v>
      </c>
      <c r="P477">
        <v>4</v>
      </c>
      <c r="Q477">
        <v>20</v>
      </c>
      <c r="R477">
        <f>R476+1</f>
        <v>111</v>
      </c>
      <c r="S477" t="s">
        <v>51</v>
      </c>
      <c r="T477">
        <v>91</v>
      </c>
      <c r="U477" t="s">
        <v>50</v>
      </c>
      <c r="V477">
        <v>96</v>
      </c>
      <c r="W477" t="s">
        <v>52</v>
      </c>
      <c r="X477">
        <v>5</v>
      </c>
      <c r="Y477">
        <f>0.0135*AB477*(AC477/AA477)*((0.1*(V477-X477))^0.5)*(17.8+0.5*0.1*(X477+V477))</f>
        <v>2.1616852051530473</v>
      </c>
      <c r="Z477">
        <f>IF(Y477&lt;0,0,Y477)</f>
        <v>2.1616852051530473</v>
      </c>
      <c r="AA477">
        <f>2.501-0.002361*(V477+X477)*0.1</f>
        <v>2.4771538999999998</v>
      </c>
      <c r="AB477">
        <v>0.17</v>
      </c>
      <c r="AC477">
        <f>37.6*AE477*(AG477*SIN(AF477)*SIN(AD477)+COS(AF477)*COS(AD477)*SIN(AG477))</f>
        <v>33.849779883524981</v>
      </c>
      <c r="AD477">
        <f>0.409*SIN(0.0172*R477-1.39)</f>
        <v>0.20293996094111688</v>
      </c>
      <c r="AE477">
        <f>1+0.033*COS(0.0172*R477)</f>
        <v>0.98904460312975717</v>
      </c>
      <c r="AF477">
        <f>47.70748439*PI()/180</f>
        <v>0.83265268044929852</v>
      </c>
      <c r="AG477">
        <f>ACOS(-TAN(AF477)*TAN(AD477))</f>
        <v>1.7989716598499295</v>
      </c>
      <c r="AL477" s="6">
        <f>24*AG477/PI()</f>
        <v>13.743131143072706</v>
      </c>
      <c r="AS477" s="6">
        <f>IF(O477=2015,$AQ$2,IF(O477=2016,$AQ$14,IF(O477=2017,$AQ$26,IF(O477=2018,$AQ$38,IF(O477=2019,$AQ$50,$AQ$62)))))</f>
        <v>47.160647582888814</v>
      </c>
      <c r="AT477" s="6">
        <f>IF(O477=2015,$AR$2,IF(O477=2016,$AR$14,IF(O477=2017,$AR$26,IF(O477=2018,$AR$38,IF(O477=2019,$AR$50,$AR$62)))))</f>
        <v>1.2368302344488131</v>
      </c>
      <c r="AU477" s="6">
        <f>IF(T477*0.1&lt;0,0,IF(T477*0.1&lt;=26,(16*AL477/360)*(T477/AS477)^AT477,(AL477/360)*(-415.85+30.5332*0.1*T477-0.43*0.01*T477*T477)))</f>
        <v>1.3771167171666856</v>
      </c>
    </row>
    <row r="478" spans="1:47">
      <c r="A478">
        <v>2015</v>
      </c>
      <c r="B478">
        <v>6</v>
      </c>
      <c r="C478">
        <v>15</v>
      </c>
      <c r="D478" t="s">
        <v>50</v>
      </c>
      <c r="E478">
        <v>327</v>
      </c>
      <c r="O478">
        <v>2016</v>
      </c>
      <c r="P478">
        <v>4</v>
      </c>
      <c r="Q478">
        <v>21</v>
      </c>
      <c r="R478">
        <f>R477+1</f>
        <v>112</v>
      </c>
      <c r="S478" t="s">
        <v>51</v>
      </c>
      <c r="T478">
        <v>61</v>
      </c>
      <c r="U478" t="s">
        <v>50</v>
      </c>
      <c r="V478">
        <v>96</v>
      </c>
      <c r="W478" t="s">
        <v>52</v>
      </c>
      <c r="X478">
        <v>5</v>
      </c>
      <c r="Y478">
        <f>0.0135*AB478*(AC478/AA478)*((0.1*(V478-X478))^0.5)*(17.8+0.5*0.1*(X478+V478))</f>
        <v>2.1774141419907451</v>
      </c>
      <c r="Z478">
        <f>IF(Y478&lt;0,0,Y478)</f>
        <v>2.1774141419907451</v>
      </c>
      <c r="AA478">
        <f>2.501-0.002361*(V478+X478)*0.1</f>
        <v>2.4771538999999998</v>
      </c>
      <c r="AB478">
        <v>0.17</v>
      </c>
      <c r="AC478">
        <f>37.6*AE478*(AG478*SIN(AF478)*SIN(AD478)+COS(AF478)*COS(AD478)*SIN(AG478))</f>
        <v>34.096078950793775</v>
      </c>
      <c r="AD478">
        <f>0.409*SIN(0.0172*R478-1.39)</f>
        <v>0.20901737042809468</v>
      </c>
      <c r="AE478">
        <f>1+0.033*COS(0.0172*R478)</f>
        <v>0.98851084098037956</v>
      </c>
      <c r="AF478">
        <f>47.70748439*PI()/180</f>
        <v>0.83265268044929852</v>
      </c>
      <c r="AG478">
        <f>ACOS(-TAN(AF478)*TAN(AD478))</f>
        <v>1.8061356312569983</v>
      </c>
      <c r="AL478" s="6">
        <f>24*AG478/PI()</f>
        <v>13.797859853229697</v>
      </c>
      <c r="AS478" s="6">
        <f>IF(O478=2015,$AQ$2,IF(O478=2016,$AQ$14,IF(O478=2017,$AQ$26,IF(O478=2018,$AQ$38,IF(O478=2019,$AQ$50,$AQ$62)))))</f>
        <v>47.160647582888814</v>
      </c>
      <c r="AT478" s="6">
        <f>IF(O478=2015,$AR$2,IF(O478=2016,$AR$14,IF(O478=2017,$AR$26,IF(O478=2018,$AR$38,IF(O478=2019,$AR$50,$AR$62)))))</f>
        <v>1.2368302344488131</v>
      </c>
      <c r="AU478" s="6">
        <f>IF(T478*0.1&lt;0,0,IF(T478*0.1&lt;=26,(16*AL478/360)*(T478/AS478)^AT478,(AL478/360)*(-415.85+30.5332*0.1*T478-0.43*0.01*T478*T478)))</f>
        <v>0.84303398558504627</v>
      </c>
    </row>
    <row r="479" spans="1:47">
      <c r="A479">
        <v>2015</v>
      </c>
      <c r="B479">
        <v>6</v>
      </c>
      <c r="C479">
        <v>16</v>
      </c>
      <c r="D479" t="s">
        <v>50</v>
      </c>
      <c r="E479">
        <v>309</v>
      </c>
      <c r="O479">
        <v>2016</v>
      </c>
      <c r="P479">
        <v>4</v>
      </c>
      <c r="Q479">
        <v>22</v>
      </c>
      <c r="R479">
        <f>R478+1</f>
        <v>113</v>
      </c>
      <c r="S479" t="s">
        <v>51</v>
      </c>
      <c r="T479">
        <v>102</v>
      </c>
      <c r="U479" t="s">
        <v>50</v>
      </c>
      <c r="V479">
        <v>178</v>
      </c>
      <c r="W479" t="s">
        <v>52</v>
      </c>
      <c r="X479">
        <v>5</v>
      </c>
      <c r="Y479">
        <f>0.0135*AB479*(AC479/AA479)*((0.1*(V479-X479))^0.5)*(17.8+0.5*0.1*(X479+V479))</f>
        <v>3.5942881774050668</v>
      </c>
      <c r="Z479">
        <f>IF(Y479&lt;0,0,Y479)</f>
        <v>3.5942881774050668</v>
      </c>
      <c r="AA479">
        <f>2.501-0.002361*(V479+X479)*0.1</f>
        <v>2.4577936999999999</v>
      </c>
      <c r="AB479">
        <v>0.17</v>
      </c>
      <c r="AC479">
        <f>37.6*AE479*(AG479*SIN(AF479)*SIN(AD479)+COS(AF479)*COS(AD479)*SIN(AG479))</f>
        <v>34.339487567055471</v>
      </c>
      <c r="AD479">
        <f>0.409*SIN(0.0172*R479-1.39)</f>
        <v>0.21503294574064596</v>
      </c>
      <c r="AE479">
        <f>1+0.033*COS(0.0172*R479)</f>
        <v>0.98798047770001152</v>
      </c>
      <c r="AF479">
        <f>47.70748439*PI()/180</f>
        <v>0.83265268044929852</v>
      </c>
      <c r="AG479">
        <f>ACOS(-TAN(AF479)*TAN(AD479))</f>
        <v>1.8132571102496604</v>
      </c>
      <c r="AL479" s="6">
        <f>24*AG479/PI()</f>
        <v>13.852263945252448</v>
      </c>
      <c r="AS479" s="6">
        <f>IF(O479=2015,$AQ$2,IF(O479=2016,$AQ$14,IF(O479=2017,$AQ$26,IF(O479=2018,$AQ$38,IF(O479=2019,$AQ$50,$AQ$62)))))</f>
        <v>47.160647582888814</v>
      </c>
      <c r="AT479" s="6">
        <f>IF(O479=2015,$AR$2,IF(O479=2016,$AR$14,IF(O479=2017,$AR$26,IF(O479=2018,$AR$38,IF(O479=2019,$AR$50,$AR$62)))))</f>
        <v>1.2368302344488131</v>
      </c>
      <c r="AU479" s="6">
        <f>IF(T479*0.1&lt;0,0,IF(T479*0.1&lt;=26,(16*AL479/360)*(T479/AS479)^AT479,(AL479/360)*(-415.85+30.5332*0.1*T479-0.43*0.01*T479*T479)))</f>
        <v>1.598459416972998</v>
      </c>
    </row>
    <row r="480" spans="1:47">
      <c r="A480">
        <v>2015</v>
      </c>
      <c r="B480">
        <v>6</v>
      </c>
      <c r="C480">
        <v>17</v>
      </c>
      <c r="D480" t="s">
        <v>50</v>
      </c>
      <c r="E480">
        <v>262</v>
      </c>
      <c r="O480">
        <v>2016</v>
      </c>
      <c r="P480">
        <v>4</v>
      </c>
      <c r="Q480">
        <v>23</v>
      </c>
      <c r="R480">
        <f>R479+1</f>
        <v>114</v>
      </c>
      <c r="S480" t="s">
        <v>51</v>
      </c>
      <c r="T480">
        <v>115</v>
      </c>
      <c r="U480" t="s">
        <v>50</v>
      </c>
      <c r="V480">
        <v>175</v>
      </c>
      <c r="W480" t="s">
        <v>52</v>
      </c>
      <c r="X480">
        <v>53</v>
      </c>
      <c r="Y480">
        <f>0.0135*AB480*(AC480/AA480)*((0.1*(V480-X480))^0.5)*(17.8+0.5*0.1*(X480+V480))</f>
        <v>3.307544417291854</v>
      </c>
      <c r="Z480">
        <f>IF(Y480&lt;0,0,Y480)</f>
        <v>3.307544417291854</v>
      </c>
      <c r="AA480">
        <f>2.501-0.002361*(V480+X480)*0.1</f>
        <v>2.4471691999999998</v>
      </c>
      <c r="AB480">
        <v>0.17</v>
      </c>
      <c r="AC480">
        <f>37.6*AE480*(AG480*SIN(AF480)*SIN(AD480)+COS(AF480)*COS(AD480)*SIN(AG480))</f>
        <v>34.579939285000975</v>
      </c>
      <c r="AD480">
        <f>0.409*SIN(0.0172*R480-1.39)</f>
        <v>0.22098490727484435</v>
      </c>
      <c r="AE480">
        <f>1+0.033*COS(0.0172*R480)</f>
        <v>0.98745367018745789</v>
      </c>
      <c r="AF480">
        <f>47.70748439*PI()/180</f>
        <v>0.83265268044929852</v>
      </c>
      <c r="AG480">
        <f>ACOS(-TAN(AF480)*TAN(AD480))</f>
        <v>1.8203341350178206</v>
      </c>
      <c r="AL480" s="6">
        <f>24*AG480/PI()</f>
        <v>13.906328432015796</v>
      </c>
      <c r="AS480" s="6">
        <f>IF(O480=2015,$AQ$2,IF(O480=2016,$AQ$14,IF(O480=2017,$AQ$26,IF(O480=2018,$AQ$38,IF(O480=2019,$AQ$50,$AQ$62)))))</f>
        <v>47.160647582888814</v>
      </c>
      <c r="AT480" s="6">
        <f>IF(O480=2015,$AR$2,IF(O480=2016,$AR$14,IF(O480=2017,$AR$26,IF(O480=2018,$AR$38,IF(O480=2019,$AR$50,$AR$62)))))</f>
        <v>1.2368302344488131</v>
      </c>
      <c r="AU480" s="6">
        <f>IF(T480*0.1&lt;0,0,IF(T480*0.1&lt;=26,(16*AL480/360)*(T480/AS480)^AT480,(AL480/360)*(-415.85+30.5332*0.1*T480-0.43*0.01*T480*T480)))</f>
        <v>1.8613554282046303</v>
      </c>
    </row>
    <row r="481" spans="1:47">
      <c r="A481">
        <v>2015</v>
      </c>
      <c r="B481">
        <v>6</v>
      </c>
      <c r="C481">
        <v>19</v>
      </c>
      <c r="D481" t="s">
        <v>50</v>
      </c>
      <c r="E481">
        <v>204</v>
      </c>
      <c r="O481">
        <v>2016</v>
      </c>
      <c r="P481">
        <v>4</v>
      </c>
      <c r="Q481">
        <v>24</v>
      </c>
      <c r="R481">
        <f>R480+1</f>
        <v>115</v>
      </c>
      <c r="S481" t="s">
        <v>51</v>
      </c>
      <c r="T481">
        <v>112</v>
      </c>
      <c r="U481" t="s">
        <v>50</v>
      </c>
      <c r="V481">
        <v>170</v>
      </c>
      <c r="W481" t="s">
        <v>52</v>
      </c>
      <c r="X481">
        <v>73</v>
      </c>
      <c r="Y481">
        <f>0.0135*AB481*(AC481/AA481)*((0.1*(V481-X481))^0.5)*(17.8+0.5*0.1*(X481+V481))</f>
        <v>3.0501858102258339</v>
      </c>
      <c r="Z481">
        <f>IF(Y481&lt;0,0,Y481)</f>
        <v>3.0501858102258339</v>
      </c>
      <c r="AA481">
        <f>2.501-0.002361*(V481+X481)*0.1</f>
        <v>2.4436277</v>
      </c>
      <c r="AB481">
        <v>0.17</v>
      </c>
      <c r="AC481">
        <f>37.6*AE481*(AG481*SIN(AF481)*SIN(AD481)+COS(AF481)*COS(AD481)*SIN(AG481))</f>
        <v>34.817369149848098</v>
      </c>
      <c r="AD481">
        <f>0.409*SIN(0.0172*R481-1.39)</f>
        <v>0.22687149424579917</v>
      </c>
      <c r="AE481">
        <f>1+0.033*COS(0.0172*R481)</f>
        <v>0.98693057428961106</v>
      </c>
      <c r="AF481">
        <f>47.70748439*PI()/180</f>
        <v>0.83265268044929852</v>
      </c>
      <c r="AG481">
        <f>ACOS(-TAN(AF481)*TAN(AD481))</f>
        <v>1.8273646924908258</v>
      </c>
      <c r="AL481" s="6">
        <f>24*AG481/PI()</f>
        <v>13.960037934792778</v>
      </c>
      <c r="AS481" s="6">
        <f>IF(O481=2015,$AQ$2,IF(O481=2016,$AQ$14,IF(O481=2017,$AQ$26,IF(O481=2018,$AQ$38,IF(O481=2019,$AQ$50,$AQ$62)))))</f>
        <v>47.160647582888814</v>
      </c>
      <c r="AT481" s="6">
        <f>IF(O481=2015,$AR$2,IF(O481=2016,$AR$14,IF(O481=2017,$AR$26,IF(O481=2018,$AR$38,IF(O481=2019,$AR$50,$AR$62)))))</f>
        <v>1.2368302344488131</v>
      </c>
      <c r="AU481" s="6">
        <f>IF(T481*0.1&lt;0,0,IF(T481*0.1&lt;=26,(16*AL481/360)*(T481/AS481)^AT481,(AL481/360)*(-415.85+30.5332*0.1*T481-0.43*0.01*T481*T481)))</f>
        <v>1.8084430666853646</v>
      </c>
    </row>
    <row r="482" spans="1:47">
      <c r="A482">
        <v>2015</v>
      </c>
      <c r="B482">
        <v>6</v>
      </c>
      <c r="C482">
        <v>20</v>
      </c>
      <c r="D482" t="s">
        <v>50</v>
      </c>
      <c r="E482">
        <v>215</v>
      </c>
      <c r="O482">
        <v>2016</v>
      </c>
      <c r="P482">
        <v>4</v>
      </c>
      <c r="Q482">
        <v>25</v>
      </c>
      <c r="R482">
        <f>R481+1</f>
        <v>116</v>
      </c>
      <c r="S482" t="s">
        <v>51</v>
      </c>
      <c r="T482">
        <v>102</v>
      </c>
      <c r="U482" t="s">
        <v>50</v>
      </c>
      <c r="V482">
        <v>147</v>
      </c>
      <c r="W482" t="s">
        <v>52</v>
      </c>
      <c r="X482">
        <v>104</v>
      </c>
      <c r="Y482">
        <f>0.0135*AB482*(AC482/AA482)*((0.1*(V482-X482))^0.5)*(17.8+0.5*0.1*(X482+V482))</f>
        <v>2.0734121854701559</v>
      </c>
      <c r="Z482">
        <f>IF(Y482&lt;0,0,Y482)</f>
        <v>2.0734121854701559</v>
      </c>
      <c r="AA482">
        <f>2.501-0.002361*(V482+X482)*0.1</f>
        <v>2.4417388999999998</v>
      </c>
      <c r="AB482">
        <v>0.17</v>
      </c>
      <c r="AC482">
        <f>37.6*AE482*(AG482*SIN(AF482)*SIN(AD482)+COS(AF482)*COS(AD482)*SIN(AG482))</f>
        <v>35.051713688475921</v>
      </c>
      <c r="AD482">
        <f>0.409*SIN(0.0172*R482-1.39)</f>
        <v>0.2326909652085542</v>
      </c>
      <c r="AE482">
        <f>1+0.033*COS(0.0172*R482)</f>
        <v>0.98641134475534609</v>
      </c>
      <c r="AF482">
        <f>47.70748439*PI()/180</f>
        <v>0.83265268044929852</v>
      </c>
      <c r="AG482">
        <f>ACOS(-TAN(AF482)*TAN(AD482))</f>
        <v>1.8343467177541046</v>
      </c>
      <c r="AL482" s="6">
        <f>24*AG482/PI()</f>
        <v>14.013376678798057</v>
      </c>
      <c r="AS482" s="6">
        <f>IF(O482=2015,$AQ$2,IF(O482=2016,$AQ$14,IF(O482=2017,$AQ$26,IF(O482=2018,$AQ$38,IF(O482=2019,$AQ$50,$AQ$62)))))</f>
        <v>47.160647582888814</v>
      </c>
      <c r="AT482" s="6">
        <f>IF(O482=2015,$AR$2,IF(O482=2016,$AR$14,IF(O482=2017,$AR$26,IF(O482=2018,$AR$38,IF(O482=2019,$AR$50,$AR$62)))))</f>
        <v>1.2368302344488131</v>
      </c>
      <c r="AU482" s="6">
        <f>IF(T482*0.1&lt;0,0,IF(T482*0.1&lt;=26,(16*AL482/360)*(T482/AS482)^AT482,(AL482/360)*(-415.85+30.5332*0.1*T482-0.43*0.01*T482*T482)))</f>
        <v>1.6170507582258122</v>
      </c>
    </row>
    <row r="483" spans="1:47">
      <c r="A483">
        <v>2015</v>
      </c>
      <c r="B483">
        <v>6</v>
      </c>
      <c r="C483">
        <v>21</v>
      </c>
      <c r="D483" t="s">
        <v>50</v>
      </c>
      <c r="E483">
        <v>268</v>
      </c>
      <c r="O483">
        <v>2016</v>
      </c>
      <c r="P483">
        <v>4</v>
      </c>
      <c r="Q483">
        <v>26</v>
      </c>
      <c r="R483">
        <f>R482+1</f>
        <v>117</v>
      </c>
      <c r="S483" t="s">
        <v>51</v>
      </c>
      <c r="T483">
        <v>129</v>
      </c>
      <c r="U483" t="s">
        <v>50</v>
      </c>
      <c r="V483">
        <v>173</v>
      </c>
      <c r="W483" t="s">
        <v>52</v>
      </c>
      <c r="X483">
        <v>104</v>
      </c>
      <c r="Y483">
        <f>0.0135*AB483*(AC483/AA483)*((0.1*(V483-X483))^0.5)*(17.8+0.5*0.1*(X483+V483))</f>
        <v>2.7640082733272107</v>
      </c>
      <c r="Z483">
        <f>IF(Y483&lt;0,0,Y483)</f>
        <v>2.7640082733272107</v>
      </c>
      <c r="AA483">
        <f>2.501-0.002361*(V483+X483)*0.1</f>
        <v>2.4356002999999999</v>
      </c>
      <c r="AB483">
        <v>0.17</v>
      </c>
      <c r="AC483">
        <f>37.6*AE483*(AG483*SIN(AF483)*SIN(AD483)+COS(AF483)*COS(AD483)*SIN(AG483))</f>
        <v>35.282910896821861</v>
      </c>
      <c r="AD483">
        <f>0.409*SIN(0.0172*R483-1.39)</f>
        <v>0.23844159857326322</v>
      </c>
      <c r="AE483">
        <f>1+0.033*COS(0.0172*R483)</f>
        <v>0.98589613518974173</v>
      </c>
      <c r="AF483">
        <f>47.70748439*PI()/180</f>
        <v>0.83265268044929852</v>
      </c>
      <c r="AG483">
        <f>ACOS(-TAN(AF483)*TAN(AD483))</f>
        <v>1.8412780935905588</v>
      </c>
      <c r="AL483" s="6">
        <f>24*AG483/PI()</f>
        <v>14.06632848968443</v>
      </c>
      <c r="AS483" s="6">
        <f>IF(O483=2015,$AQ$2,IF(O483=2016,$AQ$14,IF(O483=2017,$AQ$26,IF(O483=2018,$AQ$38,IF(O483=2019,$AQ$50,$AQ$62)))))</f>
        <v>47.160647582888814</v>
      </c>
      <c r="AT483" s="6">
        <f>IF(O483=2015,$AR$2,IF(O483=2016,$AR$14,IF(O483=2017,$AR$26,IF(O483=2018,$AR$38,IF(O483=2019,$AR$50,$AR$62)))))</f>
        <v>1.2368302344488131</v>
      </c>
      <c r="AU483" s="6">
        <f>IF(T483*0.1&lt;0,0,IF(T483*0.1&lt;=26,(16*AL483/360)*(T483/AS483)^AT483,(AL483/360)*(-415.85+30.5332*0.1*T483-0.43*0.01*T483*T483)))</f>
        <v>2.1702279704328897</v>
      </c>
    </row>
    <row r="484" spans="1:47">
      <c r="A484">
        <v>2015</v>
      </c>
      <c r="B484">
        <v>6</v>
      </c>
      <c r="C484">
        <v>22</v>
      </c>
      <c r="D484" t="s">
        <v>50</v>
      </c>
      <c r="E484">
        <v>278</v>
      </c>
      <c r="O484">
        <v>2016</v>
      </c>
      <c r="P484">
        <v>4</v>
      </c>
      <c r="Q484">
        <v>27</v>
      </c>
      <c r="R484">
        <f>R483+1</f>
        <v>118</v>
      </c>
      <c r="S484" t="s">
        <v>51</v>
      </c>
      <c r="T484">
        <v>107</v>
      </c>
      <c r="U484" t="s">
        <v>50</v>
      </c>
      <c r="V484">
        <v>128</v>
      </c>
      <c r="W484" t="s">
        <v>52</v>
      </c>
      <c r="X484">
        <v>49</v>
      </c>
      <c r="Y484">
        <f>0.0135*AB484*(AC484/AA484)*((0.1*(V484-X484))^0.5)*(17.8+0.5*0.1*(X484+V484))</f>
        <v>2.4823296908429415</v>
      </c>
      <c r="Z484">
        <f>IF(Y484&lt;0,0,Y484)</f>
        <v>2.4823296908429415</v>
      </c>
      <c r="AA484">
        <f>2.501-0.002361*(V484+X484)*0.1</f>
        <v>2.4592103000000001</v>
      </c>
      <c r="AB484">
        <v>0.17</v>
      </c>
      <c r="AC484">
        <f>37.6*AE484*(AG484*SIN(AF484)*SIN(AD484)+COS(AF484)*COS(AD484)*SIN(AG484))</f>
        <v>35.510900225684694</v>
      </c>
      <c r="AD484">
        <f>0.409*SIN(0.0172*R484-1.39)</f>
        <v>0.24412169311449314</v>
      </c>
      <c r="AE484">
        <f>1+0.033*COS(0.0172*R484)</f>
        <v>0.98538509800863816</v>
      </c>
      <c r="AF484">
        <f>47.70748439*PI()/180</f>
        <v>0.83265268044929852</v>
      </c>
      <c r="AG484">
        <f>ACOS(-TAN(AF484)*TAN(AD484))</f>
        <v>1.8481566501546955</v>
      </c>
      <c r="AL484" s="6">
        <f>24*AG484/PI()</f>
        <v>14.118876791053367</v>
      </c>
      <c r="AS484" s="6">
        <f>IF(O484=2015,$AQ$2,IF(O484=2016,$AQ$14,IF(O484=2017,$AQ$26,IF(O484=2018,$AQ$38,IF(O484=2019,$AQ$50,$AQ$62)))))</f>
        <v>47.160647582888814</v>
      </c>
      <c r="AT484" s="6">
        <f>IF(O484=2015,$AR$2,IF(O484=2016,$AR$14,IF(O484=2017,$AR$26,IF(O484=2018,$AR$38,IF(O484=2019,$AR$50,$AR$62)))))</f>
        <v>1.2368302344488131</v>
      </c>
      <c r="AU484" s="6">
        <f>IF(T484*0.1&lt;0,0,IF(T484*0.1&lt;=26,(16*AL484/360)*(T484/AS484)^AT484,(AL484/360)*(-415.85+30.5332*0.1*T484-0.43*0.01*T484*T484)))</f>
        <v>1.7285693056223868</v>
      </c>
    </row>
    <row r="485" spans="1:47">
      <c r="A485">
        <v>2015</v>
      </c>
      <c r="B485">
        <v>6</v>
      </c>
      <c r="C485">
        <v>23</v>
      </c>
      <c r="D485" t="s">
        <v>50</v>
      </c>
      <c r="E485">
        <v>271</v>
      </c>
      <c r="O485">
        <v>2016</v>
      </c>
      <c r="P485">
        <v>4</v>
      </c>
      <c r="Q485">
        <v>28</v>
      </c>
      <c r="R485">
        <f>R484+1</f>
        <v>119</v>
      </c>
      <c r="S485" t="s">
        <v>51</v>
      </c>
      <c r="T485">
        <v>127</v>
      </c>
      <c r="U485" t="s">
        <v>50</v>
      </c>
      <c r="V485">
        <v>191</v>
      </c>
      <c r="W485" t="s">
        <v>52</v>
      </c>
      <c r="X485">
        <v>49</v>
      </c>
      <c r="Y485">
        <f>0.0135*AB485*(AC485/AA485)*((0.1*(V485-X485))^0.5)*(17.8+0.5*0.1*(X485+V485))</f>
        <v>3.767762979408432</v>
      </c>
      <c r="Z485">
        <f>IF(Y485&lt;0,0,Y485)</f>
        <v>3.767762979408432</v>
      </c>
      <c r="AA485">
        <f>2.501-0.002361*(V485+X485)*0.1</f>
        <v>2.4443359999999998</v>
      </c>
      <c r="AB485">
        <v>0.17</v>
      </c>
      <c r="AC485">
        <f>37.6*AE485*(AG485*SIN(AF485)*SIN(AD485)+COS(AF485)*COS(AD485)*SIN(AG485))</f>
        <v>35.735622565081776</v>
      </c>
      <c r="AD485">
        <f>0.409*SIN(0.0172*R485-1.39)</f>
        <v>0.24972956847450212</v>
      </c>
      <c r="AE485">
        <f>1+0.033*COS(0.0172*R485)</f>
        <v>0.98487838439354769</v>
      </c>
      <c r="AF485">
        <f>47.70748439*PI()/180</f>
        <v>0.83265268044929852</v>
      </c>
      <c r="AG485">
        <f>ACOS(-TAN(AF485)*TAN(AD485))</f>
        <v>1.8549801647876878</v>
      </c>
      <c r="AL485" s="6">
        <f>24*AG485/PI()</f>
        <v>14.171004603042196</v>
      </c>
      <c r="AS485" s="6">
        <f>IF(O485=2015,$AQ$2,IF(O485=2016,$AQ$14,IF(O485=2017,$AQ$26,IF(O485=2018,$AQ$38,IF(O485=2019,$AQ$50,$AQ$62)))))</f>
        <v>47.160647582888814</v>
      </c>
      <c r="AT485" s="6">
        <f>IF(O485=2015,$AR$2,IF(O485=2016,$AR$14,IF(O485=2017,$AR$26,IF(O485=2018,$AR$38,IF(O485=2019,$AR$50,$AR$62)))))</f>
        <v>1.2368302344488131</v>
      </c>
      <c r="AU485" s="6">
        <f>IF(T485*0.1&lt;0,0,IF(T485*0.1&lt;=26,(16*AL485/360)*(T485/AS485)^AT485,(AL485/360)*(-415.85+30.5332*0.1*T485-0.43*0.01*T485*T485)))</f>
        <v>2.1445299879327018</v>
      </c>
    </row>
    <row r="486" spans="1:47">
      <c r="A486">
        <v>2015</v>
      </c>
      <c r="B486">
        <v>6</v>
      </c>
      <c r="C486">
        <v>24</v>
      </c>
      <c r="D486" t="s">
        <v>50</v>
      </c>
      <c r="E486">
        <v>300</v>
      </c>
      <c r="O486">
        <v>2016</v>
      </c>
      <c r="P486">
        <v>4</v>
      </c>
      <c r="Q486">
        <v>29</v>
      </c>
      <c r="R486">
        <f>R485+1</f>
        <v>120</v>
      </c>
      <c r="S486" t="s">
        <v>51</v>
      </c>
      <c r="T486">
        <v>132</v>
      </c>
      <c r="U486" t="s">
        <v>50</v>
      </c>
      <c r="V486">
        <v>213</v>
      </c>
      <c r="W486" t="s">
        <v>52</v>
      </c>
      <c r="X486">
        <v>36</v>
      </c>
      <c r="Y486">
        <f>0.0135*AB486*(AC486/AA486)*((0.1*(V486-X486))^0.5)*(17.8+0.5*0.1*(X486+V486))</f>
        <v>4.3002647645032752</v>
      </c>
      <c r="Z486">
        <f>IF(Y486&lt;0,0,Y486)</f>
        <v>4.3002647645032752</v>
      </c>
      <c r="AA486">
        <f>2.501-0.002361*(V486+X486)*0.1</f>
        <v>2.4422110999999997</v>
      </c>
      <c r="AB486">
        <v>0.17</v>
      </c>
      <c r="AC486">
        <f>37.6*AE486*(AG486*SIN(AF486)*SIN(AD486)+COS(AF486)*COS(AD486)*SIN(AG486))</f>
        <v>35.957020227312427</v>
      </c>
      <c r="AD486">
        <f>0.409*SIN(0.0172*R486-1.39)</f>
        <v>0.25526356566034364</v>
      </c>
      <c r="AE486">
        <f>1+0.033*COS(0.0172*R486)</f>
        <v>0.98437614424693076</v>
      </c>
      <c r="AF486">
        <f>47.70748439*PI()/180</f>
        <v>0.83265268044929852</v>
      </c>
      <c r="AG486">
        <f>ACOS(-TAN(AF486)*TAN(AD486))</f>
        <v>1.8617463619817367</v>
      </c>
      <c r="AL486" s="6">
        <f>24*AG486/PI()</f>
        <v>14.22269454205183</v>
      </c>
      <c r="AS486" s="6">
        <f>IF(O486=2015,$AQ$2,IF(O486=2016,$AQ$14,IF(O486=2017,$AQ$26,IF(O486=2018,$AQ$38,IF(O486=2019,$AQ$50,$AQ$62)))))</f>
        <v>47.160647582888814</v>
      </c>
      <c r="AT486" s="6">
        <f>IF(O486=2015,$AR$2,IF(O486=2016,$AR$14,IF(O486=2017,$AR$26,IF(O486=2018,$AR$38,IF(O486=2019,$AR$50,$AR$62)))))</f>
        <v>1.2368302344488131</v>
      </c>
      <c r="AU486" s="6">
        <f>IF(T486*0.1&lt;0,0,IF(T486*0.1&lt;=26,(16*AL486/360)*(T486/AS486)^AT486,(AL486/360)*(-415.85+30.5332*0.1*T486-0.43*0.01*T486*T486)))</f>
        <v>2.2576430112692876</v>
      </c>
    </row>
    <row r="487" spans="1:47">
      <c r="A487">
        <v>2015</v>
      </c>
      <c r="B487">
        <v>6</v>
      </c>
      <c r="C487">
        <v>25</v>
      </c>
      <c r="D487" t="s">
        <v>50</v>
      </c>
      <c r="E487">
        <v>286</v>
      </c>
      <c r="O487">
        <v>2016</v>
      </c>
      <c r="P487">
        <v>4</v>
      </c>
      <c r="Q487">
        <v>30</v>
      </c>
      <c r="R487">
        <f>R486+1</f>
        <v>121</v>
      </c>
      <c r="S487" t="s">
        <v>51</v>
      </c>
      <c r="T487">
        <v>146</v>
      </c>
      <c r="U487" t="s">
        <v>50</v>
      </c>
      <c r="V487">
        <v>212</v>
      </c>
      <c r="W487" t="s">
        <v>52</v>
      </c>
      <c r="X487">
        <v>72</v>
      </c>
      <c r="Y487">
        <f>0.0135*AB487*(AC487/AA487)*((0.1*(V487-X487))^0.5)*(17.8+0.5*0.1*(X487+V487))</f>
        <v>4.0840819226231053</v>
      </c>
      <c r="Z487">
        <f>IF(Y487&lt;0,0,Y487)</f>
        <v>4.0840819226231053</v>
      </c>
      <c r="AA487">
        <f>2.501-0.002361*(V487+X487)*0.1</f>
        <v>2.4339475999999998</v>
      </c>
      <c r="AB487">
        <v>0.17</v>
      </c>
      <c r="AC487">
        <f>37.6*AE487*(AG487*SIN(AF487)*SIN(AD487)+COS(AF487)*COS(AD487)*SIN(AG487))</f>
        <v>36.175036928882719</v>
      </c>
      <c r="AD487">
        <f>0.409*SIN(0.0172*R487-1.39)</f>
        <v>0.26072204753465189</v>
      </c>
      <c r="AE487">
        <f>1+0.033*COS(0.0172*R487)</f>
        <v>0.98387852614784932</v>
      </c>
      <c r="AF487">
        <f>47.70748439*PI()/180</f>
        <v>0.83265268044929852</v>
      </c>
      <c r="AG487">
        <f>ACOS(-TAN(AF487)*TAN(AD487))</f>
        <v>1.8684529135022552</v>
      </c>
      <c r="AL487" s="6">
        <f>24*AG487/PI()</f>
        <v>14.273928821680199</v>
      </c>
      <c r="AS487" s="6">
        <f>IF(O487=2015,$AQ$2,IF(O487=2016,$AQ$14,IF(O487=2017,$AQ$26,IF(O487=2018,$AQ$38,IF(O487=2019,$AQ$50,$AQ$62)))))</f>
        <v>47.160647582888814</v>
      </c>
      <c r="AT487" s="6">
        <f>IF(O487=2015,$AR$2,IF(O487=2016,$AR$14,IF(O487=2017,$AR$26,IF(O487=2018,$AR$38,IF(O487=2019,$AR$50,$AR$62)))))</f>
        <v>1.2368302344488131</v>
      </c>
      <c r="AU487" s="6">
        <f>IF(T487*0.1&lt;0,0,IF(T487*0.1&lt;=26,(16*AL487/360)*(T487/AS487)^AT487,(AL487/360)*(-415.85+30.5332*0.1*T487-0.43*0.01*T487*T487)))</f>
        <v>2.5666344067032667</v>
      </c>
    </row>
    <row r="488" spans="1:47">
      <c r="A488">
        <v>2015</v>
      </c>
      <c r="B488">
        <v>6</v>
      </c>
      <c r="C488">
        <v>27</v>
      </c>
      <c r="D488" t="s">
        <v>50</v>
      </c>
      <c r="E488">
        <v>172</v>
      </c>
      <c r="O488">
        <v>2016</v>
      </c>
      <c r="P488">
        <v>5</v>
      </c>
      <c r="Q488">
        <v>1</v>
      </c>
      <c r="R488">
        <f>R487+1</f>
        <v>122</v>
      </c>
      <c r="S488" t="s">
        <v>51</v>
      </c>
      <c r="T488">
        <v>128</v>
      </c>
      <c r="U488" t="s">
        <v>50</v>
      </c>
      <c r="V488">
        <v>183</v>
      </c>
      <c r="W488" t="s">
        <v>52</v>
      </c>
      <c r="X488">
        <v>68</v>
      </c>
      <c r="Y488">
        <f>0.0135*AB488*(AC488/AA488)*((0.1*(V488-X488))^0.5)*(17.8+0.5*0.1*(X488+V488))</f>
        <v>3.5202100397179836</v>
      </c>
      <c r="Z488">
        <f>IF(Y488&lt;0,0,Y488)</f>
        <v>3.5202100397179836</v>
      </c>
      <c r="AA488">
        <f>2.501-0.002361*(V488+X488)*0.1</f>
        <v>2.4417388999999998</v>
      </c>
      <c r="AB488">
        <v>0.17</v>
      </c>
      <c r="AC488">
        <f>37.6*AE488*(AG488*SIN(AF488)*SIN(AD488)+COS(AF488)*COS(AD488)*SIN(AG488))</f>
        <v>36.389617771449558</v>
      </c>
      <c r="AD488">
        <f>0.409*SIN(0.0172*R488-1.39)</f>
        <v>0.26610339929995996</v>
      </c>
      <c r="AE488">
        <f>1+0.033*COS(0.0172*R488)</f>
        <v>0.9833856773080123</v>
      </c>
      <c r="AF488">
        <f>47.70748439*PI()/180</f>
        <v>0.83265268044929852</v>
      </c>
      <c r="AG488">
        <f>ACOS(-TAN(AF488)*TAN(AD488))</f>
        <v>1.8750974386764909</v>
      </c>
      <c r="AL488" s="6">
        <f>24*AG488/PI()</f>
        <v>14.324689254927151</v>
      </c>
      <c r="AS488" s="6">
        <f>IF(O488=2015,$AQ$2,IF(O488=2016,$AQ$14,IF(O488=2017,$AQ$26,IF(O488=2018,$AQ$38,IF(O488=2019,$AQ$50,$AQ$62)))))</f>
        <v>47.160647582888814</v>
      </c>
      <c r="AT488" s="6">
        <f>IF(O488=2015,$AR$2,IF(O488=2016,$AR$14,IF(O488=2017,$AR$26,IF(O488=2018,$AR$38,IF(O488=2019,$AR$50,$AR$62)))))</f>
        <v>1.2368302344488131</v>
      </c>
      <c r="AU488" s="6">
        <f>IF(T488*0.1&lt;0,0,IF(T488*0.1&lt;=26,(16*AL488/360)*(T488/AS488)^AT488,(AL488/360)*(-415.85+30.5332*0.1*T488-0.43*0.01*T488*T488)))</f>
        <v>2.1889187703503024</v>
      </c>
    </row>
    <row r="489" spans="1:47">
      <c r="A489">
        <v>2015</v>
      </c>
      <c r="B489">
        <v>6</v>
      </c>
      <c r="C489">
        <v>28</v>
      </c>
      <c r="D489" t="s">
        <v>50</v>
      </c>
      <c r="E489">
        <v>165</v>
      </c>
      <c r="O489">
        <v>2016</v>
      </c>
      <c r="P489">
        <v>5</v>
      </c>
      <c r="Q489">
        <v>2</v>
      </c>
      <c r="R489">
        <f>R488+1</f>
        <v>123</v>
      </c>
      <c r="S489" t="s">
        <v>51</v>
      </c>
      <c r="T489">
        <v>137</v>
      </c>
      <c r="U489" t="s">
        <v>50</v>
      </c>
      <c r="V489">
        <v>194</v>
      </c>
      <c r="W489" t="s">
        <v>52</v>
      </c>
      <c r="X489">
        <v>64</v>
      </c>
      <c r="Y489">
        <f>0.0135*AB489*(AC489/AA489)*((0.1*(V489-X489))^0.5)*(17.8+0.5*0.1*(X489+V489))</f>
        <v>3.8104570751445315</v>
      </c>
      <c r="Z489">
        <f>IF(Y489&lt;0,0,Y489)</f>
        <v>3.8104570751445315</v>
      </c>
      <c r="AA489">
        <f>2.501-0.002361*(V489+X489)*0.1</f>
        <v>2.4400862000000001</v>
      </c>
      <c r="AB489">
        <v>0.17</v>
      </c>
      <c r="AC489">
        <f>37.6*AE489*(AG489*SIN(AF489)*SIN(AD489)+COS(AF489)*COS(AD489)*SIN(AG489))</f>
        <v>36.600709221943653</v>
      </c>
      <c r="AD489">
        <f>0.409*SIN(0.0172*R489-1.39)</f>
        <v>0.27140602897640986</v>
      </c>
      <c r="AE489">
        <f>1+0.033*COS(0.0172*R489)</f>
        <v>0.98289774352822612</v>
      </c>
      <c r="AF489">
        <f>47.70748439*PI()/180</f>
        <v>0.83265268044929852</v>
      </c>
      <c r="AG489">
        <f>ACOS(-TAN(AF489)*TAN(AD489))</f>
        <v>1.8816775048572763</v>
      </c>
      <c r="AL489" s="6">
        <f>24*AG489/PI()</f>
        <v>14.374957257737254</v>
      </c>
      <c r="AS489" s="6">
        <f>IF(O489=2015,$AQ$2,IF(O489=2016,$AQ$14,IF(O489=2017,$AQ$26,IF(O489=2018,$AQ$38,IF(O489=2019,$AQ$50,$AQ$62)))))</f>
        <v>47.160647582888814</v>
      </c>
      <c r="AT489" s="6">
        <f>IF(O489=2015,$AR$2,IF(O489=2016,$AR$14,IF(O489=2017,$AR$26,IF(O489=2018,$AR$38,IF(O489=2019,$AR$50,$AR$62)))))</f>
        <v>1.2368302344488131</v>
      </c>
      <c r="AU489" s="6">
        <f>IF(T489*0.1&lt;0,0,IF(T489*0.1&lt;=26,(16*AL489/360)*(T489/AS489)^AT489,(AL489/360)*(-415.85+30.5332*0.1*T489-0.43*0.01*T489*T489)))</f>
        <v>2.3891894980704995</v>
      </c>
    </row>
    <row r="490" spans="1:47">
      <c r="A490">
        <v>2015</v>
      </c>
      <c r="B490">
        <v>6</v>
      </c>
      <c r="C490">
        <v>29</v>
      </c>
      <c r="D490" t="s">
        <v>50</v>
      </c>
      <c r="E490">
        <v>163</v>
      </c>
      <c r="O490">
        <v>2016</v>
      </c>
      <c r="P490">
        <v>5</v>
      </c>
      <c r="Q490">
        <v>3</v>
      </c>
      <c r="R490">
        <f>R489+1</f>
        <v>124</v>
      </c>
      <c r="S490" t="s">
        <v>51</v>
      </c>
      <c r="T490">
        <v>146</v>
      </c>
      <c r="U490" t="s">
        <v>50</v>
      </c>
      <c r="V490">
        <v>196</v>
      </c>
      <c r="W490" t="s">
        <v>52</v>
      </c>
      <c r="X490">
        <v>75</v>
      </c>
      <c r="Y490">
        <f>0.0135*AB490*(AC490/AA490)*((0.1*(V490-X490))^0.5)*(17.8+0.5*0.1*(X490+V490))</f>
        <v>3.7800683836414937</v>
      </c>
      <c r="Z490">
        <f>IF(Y490&lt;0,0,Y490)</f>
        <v>3.7800683836414937</v>
      </c>
      <c r="AA490">
        <f>2.501-0.002361*(V490+X490)*0.1</f>
        <v>2.4370168999999997</v>
      </c>
      <c r="AB490">
        <v>0.17</v>
      </c>
      <c r="AC490">
        <f>37.6*AE490*(AG490*SIN(AF490)*SIN(AD490)+COS(AF490)*COS(AD490)*SIN(AG490))</f>
        <v>36.808259092032252</v>
      </c>
      <c r="AD490">
        <f>0.409*SIN(0.0172*R490-1.39)</f>
        <v>0.27662836787271189</v>
      </c>
      <c r="AE490">
        <f>1+0.033*COS(0.0172*R490)</f>
        <v>0.98241486915526144</v>
      </c>
      <c r="AF490">
        <f>47.70748439*PI()/180</f>
        <v>0.83265268044929852</v>
      </c>
      <c r="AG490">
        <f>ACOS(-TAN(AF490)*TAN(AD490))</f>
        <v>1.8881906280706082</v>
      </c>
      <c r="AL490" s="6">
        <f>24*AG490/PI()</f>
        <v>14.424713853946932</v>
      </c>
      <c r="AS490" s="6">
        <f>IF(O490=2015,$AQ$2,IF(O490=2016,$AQ$14,IF(O490=2017,$AQ$26,IF(O490=2018,$AQ$38,IF(O490=2019,$AQ$50,$AQ$62)))))</f>
        <v>47.160647582888814</v>
      </c>
      <c r="AT490" s="6">
        <f>IF(O490=2015,$AR$2,IF(O490=2016,$AR$14,IF(O490=2017,$AR$26,IF(O490=2018,$AR$38,IF(O490=2019,$AR$50,$AR$62)))))</f>
        <v>1.2368302344488131</v>
      </c>
      <c r="AU490" s="6">
        <f>IF(T490*0.1&lt;0,0,IF(T490*0.1&lt;=26,(16*AL490/360)*(T490/AS490)^AT490,(AL490/360)*(-415.85+30.5332*0.1*T490-0.43*0.01*T490*T490)))</f>
        <v>2.5937474781404619</v>
      </c>
    </row>
    <row r="491" spans="1:47">
      <c r="A491">
        <v>2015</v>
      </c>
      <c r="B491">
        <v>6</v>
      </c>
      <c r="C491">
        <v>30</v>
      </c>
      <c r="D491" t="s">
        <v>50</v>
      </c>
      <c r="E491">
        <v>194</v>
      </c>
      <c r="O491">
        <v>2016</v>
      </c>
      <c r="P491">
        <v>5</v>
      </c>
      <c r="Q491">
        <v>4</v>
      </c>
      <c r="R491">
        <f>R490+1</f>
        <v>125</v>
      </c>
      <c r="S491" t="s">
        <v>51</v>
      </c>
      <c r="T491">
        <v>142</v>
      </c>
      <c r="U491" t="s">
        <v>50</v>
      </c>
      <c r="V491">
        <v>176</v>
      </c>
      <c r="W491" t="s">
        <v>52</v>
      </c>
      <c r="X491">
        <v>90</v>
      </c>
      <c r="Y491">
        <f>0.0135*AB491*(AC491/AA491)*((0.1*(V491-X491))^0.5)*(17.8+0.5*0.1*(X491+V491))</f>
        <v>3.1773754436830379</v>
      </c>
      <c r="Z491">
        <f>IF(Y491&lt;0,0,Y491)</f>
        <v>3.1773754436830379</v>
      </c>
      <c r="AA491">
        <f>2.501-0.002361*(V491+X491)*0.1</f>
        <v>2.4381974</v>
      </c>
      <c r="AB491">
        <v>0.17</v>
      </c>
      <c r="AC491">
        <f>37.6*AE491*(AG491*SIN(AF491)*SIN(AD491)+COS(AF491)*COS(AD491)*SIN(AG491))</f>
        <v>37.012216517082578</v>
      </c>
      <c r="AD491">
        <f>0.409*SIN(0.0172*R491-1.39)</f>
        <v>0.28176887105021547</v>
      </c>
      <c r="AE491">
        <f>1+0.033*COS(0.0172*R491)</f>
        <v>0.98193719703915106</v>
      </c>
      <c r="AF491">
        <f>47.70748439*PI()/180</f>
        <v>0.83265268044929852</v>
      </c>
      <c r="AG491">
        <f>ACOS(-TAN(AF491)*TAN(AD491))</f>
        <v>1.894634273855704</v>
      </c>
      <c r="AL491" s="6">
        <f>24*AG491/PI()</f>
        <v>14.473939681702033</v>
      </c>
      <c r="AS491" s="6">
        <f>IF(O491=2015,$AQ$2,IF(O491=2016,$AQ$14,IF(O491=2017,$AQ$26,IF(O491=2018,$AQ$38,IF(O491=2019,$AQ$50,$AQ$62)))))</f>
        <v>47.160647582888814</v>
      </c>
      <c r="AT491" s="6">
        <f>IF(O491=2015,$AR$2,IF(O491=2016,$AR$14,IF(O491=2017,$AR$26,IF(O491=2018,$AR$38,IF(O491=2019,$AR$50,$AR$62)))))</f>
        <v>1.2368302344488131</v>
      </c>
      <c r="AU491" s="6">
        <f>IF(T491*0.1&lt;0,0,IF(T491*0.1&lt;=26,(16*AL491/360)*(T491/AS491)^AT491,(AL491/360)*(-415.85+30.5332*0.1*T491-0.43*0.01*T491*T491)))</f>
        <v>2.5146960003243661</v>
      </c>
    </row>
    <row r="492" spans="1:47">
      <c r="A492">
        <v>2015</v>
      </c>
      <c r="B492">
        <v>6</v>
      </c>
      <c r="C492">
        <v>1</v>
      </c>
      <c r="D492" t="s">
        <v>52</v>
      </c>
      <c r="E492">
        <v>134</v>
      </c>
      <c r="O492">
        <v>2016</v>
      </c>
      <c r="P492">
        <v>5</v>
      </c>
      <c r="Q492">
        <v>5</v>
      </c>
      <c r="R492">
        <f>R491+1</f>
        <v>126</v>
      </c>
      <c r="S492" t="s">
        <v>51</v>
      </c>
      <c r="T492">
        <v>160</v>
      </c>
      <c r="U492" t="s">
        <v>50</v>
      </c>
      <c r="V492">
        <v>215</v>
      </c>
      <c r="W492" t="s">
        <v>52</v>
      </c>
      <c r="X492">
        <v>114</v>
      </c>
      <c r="Y492">
        <f>0.0135*AB492*(AC492/AA492)*((0.1*(V492-X492))^0.5)*(17.8+0.5*0.1*(X492+V492))</f>
        <v>3.8360287264590478</v>
      </c>
      <c r="Z492">
        <f>IF(Y492&lt;0,0,Y492)</f>
        <v>3.8360287264590478</v>
      </c>
      <c r="AA492">
        <f>2.501-0.002361*(V492+X492)*0.1</f>
        <v>2.4233230999999997</v>
      </c>
      <c r="AB492">
        <v>0.17</v>
      </c>
      <c r="AC492">
        <f>37.6*AE492*(AG492*SIN(AF492)*SIN(AD492)+COS(AF492)*COS(AD492)*SIN(AG492))</f>
        <v>37.212531934786533</v>
      </c>
      <c r="AD492">
        <f>0.409*SIN(0.0172*R492-1.39)</f>
        <v>0.28682601777995231</v>
      </c>
      <c r="AE492">
        <f>1+0.033*COS(0.0172*R492)</f>
        <v>0.98146486849092984</v>
      </c>
      <c r="AF492">
        <f>47.70748439*PI()/180</f>
        <v>0.83265268044929852</v>
      </c>
      <c r="AG492">
        <f>ACOS(-TAN(AF492)*TAN(AD492))</f>
        <v>1.9010058583060854</v>
      </c>
      <c r="AL492" s="6">
        <f>24*AG492/PI()</f>
        <v>14.522615001411104</v>
      </c>
      <c r="AS492" s="6">
        <f>IF(O492=2015,$AQ$2,IF(O492=2016,$AQ$14,IF(O492=2017,$AQ$26,IF(O492=2018,$AQ$38,IF(O492=2019,$AQ$50,$AQ$62)))))</f>
        <v>47.160647582888814</v>
      </c>
      <c r="AT492" s="6">
        <f>IF(O492=2015,$AR$2,IF(O492=2016,$AR$14,IF(O492=2017,$AR$26,IF(O492=2018,$AR$38,IF(O492=2019,$AR$50,$AR$62)))))</f>
        <v>1.2368302344488131</v>
      </c>
      <c r="AU492" s="6">
        <f>IF(T492*0.1&lt;0,0,IF(T492*0.1&lt;=26,(16*AL492/360)*(T492/AS492)^AT492,(AL492/360)*(-415.85+30.5332*0.1*T492-0.43*0.01*T492*T492)))</f>
        <v>2.9244923804085645</v>
      </c>
    </row>
    <row r="493" spans="1:47">
      <c r="A493">
        <v>2015</v>
      </c>
      <c r="B493">
        <v>6</v>
      </c>
      <c r="C493">
        <v>2</v>
      </c>
      <c r="D493" t="s">
        <v>52</v>
      </c>
      <c r="E493">
        <v>117</v>
      </c>
      <c r="O493">
        <v>2016</v>
      </c>
      <c r="P493">
        <v>5</v>
      </c>
      <c r="Q493">
        <v>6</v>
      </c>
      <c r="R493">
        <f>R492+1</f>
        <v>127</v>
      </c>
      <c r="S493" t="s">
        <v>51</v>
      </c>
      <c r="T493">
        <v>123</v>
      </c>
      <c r="U493" t="s">
        <v>50</v>
      </c>
      <c r="V493">
        <v>190</v>
      </c>
      <c r="W493" t="s">
        <v>52</v>
      </c>
      <c r="X493">
        <v>81</v>
      </c>
      <c r="Y493">
        <f>0.0135*AB493*(AC493/AA493)*((0.1*(V493-X493))^0.5)*(17.8+0.5*0.1*(X493+V493))</f>
        <v>3.6463039298103186</v>
      </c>
      <c r="Z493">
        <f>IF(Y493&lt;0,0,Y493)</f>
        <v>3.6463039298103186</v>
      </c>
      <c r="AA493">
        <f>2.501-0.002361*(V493+X493)*0.1</f>
        <v>2.4370168999999997</v>
      </c>
      <c r="AB493">
        <v>0.17</v>
      </c>
      <c r="AC493">
        <f>37.6*AE493*(AG493*SIN(AF493)*SIN(AD493)+COS(AF493)*COS(AD493)*SIN(AG493))</f>
        <v>37.40915706360596</v>
      </c>
      <c r="AD493">
        <f>0.409*SIN(0.0172*R493-1.39)</f>
        <v>0.2917983119925176</v>
      </c>
      <c r="AE493">
        <f>1+0.033*COS(0.0172*R493)</f>
        <v>0.98099802324083074</v>
      </c>
      <c r="AF493">
        <f>47.70748439*PI()/180</f>
        <v>0.83265268044929852</v>
      </c>
      <c r="AG493">
        <f>ACOS(-TAN(AF493)*TAN(AD493))</f>
        <v>1.9073027493200621</v>
      </c>
      <c r="AL493" s="6">
        <f>24*AG493/PI()</f>
        <v>14.570719705298401</v>
      </c>
      <c r="AS493" s="6">
        <f>IF(O493=2015,$AQ$2,IF(O493=2016,$AQ$14,IF(O493=2017,$AQ$26,IF(O493=2018,$AQ$38,IF(O493=2019,$AQ$50,$AQ$62)))))</f>
        <v>47.160647582888814</v>
      </c>
      <c r="AT493" s="6">
        <f>IF(O493=2015,$AR$2,IF(O493=2016,$AR$14,IF(O493=2017,$AR$26,IF(O493=2018,$AR$38,IF(O493=2019,$AR$50,$AR$62)))))</f>
        <v>1.2368302344488131</v>
      </c>
      <c r="AU493" s="6">
        <f>IF(T493*0.1&lt;0,0,IF(T493*0.1&lt;=26,(16*AL493/360)*(T493/AS493)^AT493,(AL493/360)*(-415.85+30.5332*0.1*T493-0.43*0.01*T493*T493)))</f>
        <v>2.1194455698788182</v>
      </c>
    </row>
    <row r="494" spans="1:47">
      <c r="A494">
        <v>2015</v>
      </c>
      <c r="B494">
        <v>6</v>
      </c>
      <c r="C494">
        <v>3</v>
      </c>
      <c r="D494" t="s">
        <v>52</v>
      </c>
      <c r="E494">
        <v>137</v>
      </c>
      <c r="O494">
        <v>2016</v>
      </c>
      <c r="P494">
        <v>5</v>
      </c>
      <c r="Q494">
        <v>7</v>
      </c>
      <c r="R494">
        <f>R493+1</f>
        <v>128</v>
      </c>
      <c r="S494" t="s">
        <v>51</v>
      </c>
      <c r="T494">
        <v>114</v>
      </c>
      <c r="U494" t="s">
        <v>50</v>
      </c>
      <c r="V494">
        <v>159</v>
      </c>
      <c r="W494" t="s">
        <v>52</v>
      </c>
      <c r="X494">
        <v>81</v>
      </c>
      <c r="Y494">
        <f>0.0135*AB494*(AC494/AA494)*((0.1*(V494-X494))^0.5)*(17.8+0.5*0.1*(X494+V494))</f>
        <v>2.9383045976356099</v>
      </c>
      <c r="Z494">
        <f>IF(Y494&lt;0,0,Y494)</f>
        <v>2.9383045976356099</v>
      </c>
      <c r="AA494">
        <f>2.501-0.002361*(V494+X494)*0.1</f>
        <v>2.4443359999999998</v>
      </c>
      <c r="AB494">
        <v>0.17</v>
      </c>
      <c r="AC494">
        <f>37.6*AE494*(AG494*SIN(AF494)*SIN(AD494)+COS(AF494)*COS(AD494)*SIN(AG494))</f>
        <v>37.602044881195425</v>
      </c>
      <c r="AD494">
        <f>0.409*SIN(0.0172*R494-1.39)</f>
        <v>0.296684282720656</v>
      </c>
      <c r="AE494">
        <f>1+0.033*COS(0.0172*R494)</f>
        <v>0.9805367993969476</v>
      </c>
      <c r="AF494">
        <f>47.70748439*PI()/180</f>
        <v>0.83265268044929852</v>
      </c>
      <c r="AG494">
        <f>ACOS(-TAN(AF494)*TAN(AD494))</f>
        <v>1.9135222680687372</v>
      </c>
      <c r="AL494" s="6">
        <f>24*AG494/PI()</f>
        <v>14.61823332861861</v>
      </c>
      <c r="AS494" s="6">
        <f>IF(O494=2015,$AQ$2,IF(O494=2016,$AQ$14,IF(O494=2017,$AQ$26,IF(O494=2018,$AQ$38,IF(O494=2019,$AQ$50,$AQ$62)))))</f>
        <v>47.160647582888814</v>
      </c>
      <c r="AT494" s="6">
        <f>IF(O494=2015,$AR$2,IF(O494=2016,$AR$14,IF(O494=2017,$AR$26,IF(O494=2018,$AR$38,IF(O494=2019,$AR$50,$AR$62)))))</f>
        <v>1.2368302344488131</v>
      </c>
      <c r="AU494" s="6">
        <f>IF(T494*0.1&lt;0,0,IF(T494*0.1&lt;=26,(16*AL494/360)*(T494/AS494)^AT494,(AL494/360)*(-415.85+30.5332*0.1*T494-0.43*0.01*T494*T494)))</f>
        <v>1.9356214853826503</v>
      </c>
    </row>
    <row r="495" spans="1:47">
      <c r="A495">
        <v>2015</v>
      </c>
      <c r="B495">
        <v>6</v>
      </c>
      <c r="C495">
        <v>4</v>
      </c>
      <c r="D495" t="s">
        <v>52</v>
      </c>
      <c r="E495">
        <v>140</v>
      </c>
      <c r="O495">
        <v>2016</v>
      </c>
      <c r="P495">
        <v>5</v>
      </c>
      <c r="Q495">
        <v>8</v>
      </c>
      <c r="R495">
        <f>R494+1</f>
        <v>129</v>
      </c>
      <c r="S495" t="s">
        <v>51</v>
      </c>
      <c r="T495">
        <v>139</v>
      </c>
      <c r="U495" t="s">
        <v>50</v>
      </c>
      <c r="V495">
        <v>202</v>
      </c>
      <c r="W495" t="s">
        <v>52</v>
      </c>
      <c r="X495">
        <v>58</v>
      </c>
      <c r="Y495">
        <f>0.0135*AB495*(AC495/AA495)*((0.1*(V495-X495))^0.5)*(17.8+0.5*0.1*(X495+V495))</f>
        <v>4.1551206510984819</v>
      </c>
      <c r="Z495">
        <f>IF(Y495&lt;0,0,Y495)</f>
        <v>4.1551206510984819</v>
      </c>
      <c r="AA495">
        <f>2.501-0.002361*(V495+X495)*0.1</f>
        <v>2.4396139999999997</v>
      </c>
      <c r="AB495">
        <v>0.17</v>
      </c>
      <c r="AC495">
        <f>37.6*AE495*(AG495*SIN(AF495)*SIN(AD495)+COS(AF495)*COS(AD495)*SIN(AG495))</f>
        <v>37.791149602956501</v>
      </c>
      <c r="AD495">
        <f>0.409*SIN(0.0172*R495-1.39)</f>
        <v>0.30148248453442261</v>
      </c>
      <c r="AE495">
        <f>1+0.033*COS(0.0172*R495)</f>
        <v>0.98008133340437853</v>
      </c>
      <c r="AF495">
        <f>47.70748439*PI()/180</f>
        <v>0.83265268044929852</v>
      </c>
      <c r="AG495">
        <f>ACOS(-TAN(AF495)*TAN(AD495))</f>
        <v>1.9196616906893291</v>
      </c>
      <c r="AL495" s="6">
        <f>24*AG495/PI()</f>
        <v>14.665135062592885</v>
      </c>
      <c r="AS495" s="6">
        <f>IF(O495=2015,$AQ$2,IF(O495=2016,$AQ$14,IF(O495=2017,$AQ$26,IF(O495=2018,$AQ$38,IF(O495=2019,$AQ$50,$AQ$62)))))</f>
        <v>47.160647582888814</v>
      </c>
      <c r="AT495" s="6">
        <f>IF(O495=2015,$AR$2,IF(O495=2016,$AR$14,IF(O495=2017,$AR$26,IF(O495=2018,$AR$38,IF(O495=2019,$AR$50,$AR$62)))))</f>
        <v>1.2368302344488131</v>
      </c>
      <c r="AU495" s="6">
        <f>IF(T495*0.1&lt;0,0,IF(T495*0.1&lt;=26,(16*AL495/360)*(T495/AS495)^AT495,(AL495/360)*(-415.85+30.5332*0.1*T495-0.43*0.01*T495*T495)))</f>
        <v>2.481504116313991</v>
      </c>
    </row>
    <row r="496" spans="1:47">
      <c r="A496">
        <v>2015</v>
      </c>
      <c r="B496">
        <v>6</v>
      </c>
      <c r="C496">
        <v>6</v>
      </c>
      <c r="D496" t="s">
        <v>52</v>
      </c>
      <c r="E496">
        <v>120</v>
      </c>
      <c r="O496">
        <v>2016</v>
      </c>
      <c r="P496">
        <v>5</v>
      </c>
      <c r="Q496">
        <v>9</v>
      </c>
      <c r="R496">
        <f>R495+1</f>
        <v>130</v>
      </c>
      <c r="S496" t="s">
        <v>51</v>
      </c>
      <c r="T496">
        <v>158</v>
      </c>
      <c r="U496" t="s">
        <v>50</v>
      </c>
      <c r="V496">
        <v>222</v>
      </c>
      <c r="W496" t="s">
        <v>52</v>
      </c>
      <c r="X496">
        <v>93</v>
      </c>
      <c r="Y496">
        <f>0.0135*AB496*(AC496/AA496)*((0.1*(V496-X496))^0.5)*(17.8+0.5*0.1*(X496+V496))</f>
        <v>4.327936434664708</v>
      </c>
      <c r="Z496">
        <f>IF(Y496&lt;0,0,Y496)</f>
        <v>4.327936434664708</v>
      </c>
      <c r="AA496">
        <f>2.501-0.002361*(V496+X496)*0.1</f>
        <v>2.4266285000000001</v>
      </c>
      <c r="AB496">
        <v>0.17</v>
      </c>
      <c r="AC496">
        <f>37.6*AE496*(AG496*SIN(AF496)*SIN(AD496)+COS(AF496)*COS(AD496)*SIN(AG496))</f>
        <v>37.976426660873777</v>
      </c>
      <c r="AD496">
        <f>0.409*SIN(0.0172*R496-1.39)</f>
        <v>0.30619149796878808</v>
      </c>
      <c r="AE496">
        <f>1+0.033*COS(0.0172*R496)</f>
        <v>0.97963176000486096</v>
      </c>
      <c r="AF496">
        <f>47.70748439*PI()/180</f>
        <v>0.83265268044929852</v>
      </c>
      <c r="AG496">
        <f>ACOS(-TAN(AF496)*TAN(AD496))</f>
        <v>1.9257182502111745</v>
      </c>
      <c r="AL496" s="6">
        <f>24*AG496/PI()</f>
        <v>14.71140376912242</v>
      </c>
      <c r="AS496" s="6">
        <f>IF(O496=2015,$AQ$2,IF(O496=2016,$AQ$14,IF(O496=2017,$AQ$26,IF(O496=2018,$AQ$38,IF(O496=2019,$AQ$50,$AQ$62)))))</f>
        <v>47.160647582888814</v>
      </c>
      <c r="AT496" s="6">
        <f>IF(O496=2015,$AR$2,IF(O496=2016,$AR$14,IF(O496=2017,$AR$26,IF(O496=2018,$AR$38,IF(O496=2019,$AR$50,$AR$62)))))</f>
        <v>1.2368302344488131</v>
      </c>
      <c r="AU496" s="6">
        <f>IF(T496*0.1&lt;0,0,IF(T496*0.1&lt;=26,(16*AL496/360)*(T496/AS496)^AT496,(AL496/360)*(-415.85+30.5332*0.1*T496-0.43*0.01*T496*T496)))</f>
        <v>2.9167762203556458</v>
      </c>
    </row>
    <row r="497" spans="1:47">
      <c r="A497">
        <v>2015</v>
      </c>
      <c r="B497">
        <v>6</v>
      </c>
      <c r="C497">
        <v>7</v>
      </c>
      <c r="D497" t="s">
        <v>52</v>
      </c>
      <c r="E497">
        <v>122</v>
      </c>
      <c r="O497">
        <v>2016</v>
      </c>
      <c r="P497">
        <v>5</v>
      </c>
      <c r="Q497">
        <v>10</v>
      </c>
      <c r="R497">
        <f>R496+1</f>
        <v>131</v>
      </c>
      <c r="S497" t="s">
        <v>51</v>
      </c>
      <c r="T497">
        <v>151</v>
      </c>
      <c r="U497" t="s">
        <v>50</v>
      </c>
      <c r="V497">
        <v>222</v>
      </c>
      <c r="W497" t="s">
        <v>52</v>
      </c>
      <c r="X497">
        <v>111</v>
      </c>
      <c r="Y497">
        <f>0.0135*AB497*(AC497/AA497)*((0.1*(V497-X497))^0.5)*(17.8+0.5*0.1*(X497+V497))</f>
        <v>4.1493021949193185</v>
      </c>
      <c r="Z497">
        <f>IF(Y497&lt;0,0,Y497)</f>
        <v>4.1493021949193185</v>
      </c>
      <c r="AA497">
        <f>2.501-0.002361*(V497+X497)*0.1</f>
        <v>2.4223786999999999</v>
      </c>
      <c r="AB497">
        <v>0.17</v>
      </c>
      <c r="AC497">
        <f>37.6*AE497*(AG497*SIN(AF497)*SIN(AD497)+COS(AF497)*COS(AD497)*SIN(AG497))</f>
        <v>38.157832682777673</v>
      </c>
      <c r="AD497">
        <f>0.409*SIN(0.0172*R497-1.39)</f>
        <v>0.31080992994356227</v>
      </c>
      <c r="AE497">
        <f>1+0.033*COS(0.0172*R497)</f>
        <v>0.97918821219691032</v>
      </c>
      <c r="AF497">
        <f>47.70748439*PI()/180</f>
        <v>0.83265268044929852</v>
      </c>
      <c r="AG497">
        <f>ACOS(-TAN(AF497)*TAN(AD497))</f>
        <v>1.9316891387212807</v>
      </c>
      <c r="AL497" s="6">
        <f>24*AG497/PI()</f>
        <v>14.757017997332053</v>
      </c>
      <c r="AS497" s="6">
        <f>IF(O497=2015,$AQ$2,IF(O497=2016,$AQ$14,IF(O497=2017,$AQ$26,IF(O497=2018,$AQ$38,IF(O497=2019,$AQ$50,$AQ$62)))))</f>
        <v>47.160647582888814</v>
      </c>
      <c r="AT497" s="6">
        <f>IF(O497=2015,$AR$2,IF(O497=2016,$AR$14,IF(O497=2017,$AR$26,IF(O497=2018,$AR$38,IF(O497=2019,$AR$50,$AR$62)))))</f>
        <v>1.2368302344488131</v>
      </c>
      <c r="AU497" s="6">
        <f>IF(T497*0.1&lt;0,0,IF(T497*0.1&lt;=26,(16*AL497/360)*(T497/AS497)^AT497,(AL497/360)*(-415.85+30.5332*0.1*T497-0.43*0.01*T497*T497)))</f>
        <v>2.7663467140568976</v>
      </c>
    </row>
    <row r="498" spans="1:47">
      <c r="A498">
        <v>2015</v>
      </c>
      <c r="B498">
        <v>6</v>
      </c>
      <c r="C498">
        <v>8</v>
      </c>
      <c r="D498" t="s">
        <v>52</v>
      </c>
      <c r="E498">
        <v>132</v>
      </c>
      <c r="O498">
        <v>2016</v>
      </c>
      <c r="P498">
        <v>5</v>
      </c>
      <c r="Q498">
        <v>11</v>
      </c>
      <c r="R498">
        <f>R497+1</f>
        <v>132</v>
      </c>
      <c r="S498" t="s">
        <v>51</v>
      </c>
      <c r="T498">
        <v>141</v>
      </c>
      <c r="U498" t="s">
        <v>50</v>
      </c>
      <c r="V498">
        <v>168</v>
      </c>
      <c r="W498" t="s">
        <v>52</v>
      </c>
      <c r="X498">
        <v>110</v>
      </c>
      <c r="Y498">
        <f>0.0135*AB498*(AC498/AA498)*((0.1*(V498-X498))^0.5)*(17.8+0.5*0.1*(X498+V498))</f>
        <v>2.7579804675382316</v>
      </c>
      <c r="Z498">
        <f>IF(Y498&lt;0,0,Y498)</f>
        <v>2.7579804675382316</v>
      </c>
      <c r="AA498">
        <f>2.501-0.002361*(V498+X498)*0.1</f>
        <v>2.4353642</v>
      </c>
      <c r="AB498">
        <v>0.17</v>
      </c>
      <c r="AC498">
        <f>37.6*AE498*(AG498*SIN(AF498)*SIN(AD498)+COS(AF498)*COS(AD498)*SIN(AG498))</f>
        <v>38.33532547217407</v>
      </c>
      <c r="AD498">
        <f>0.409*SIN(0.0172*R498-1.39)</f>
        <v>0.31533641417551389</v>
      </c>
      <c r="AE498">
        <f>1+0.033*COS(0.0172*R498)</f>
        <v>0.97875082119647538</v>
      </c>
      <c r="AF498">
        <f>47.70748439*PI()/180</f>
        <v>0.83265268044929852</v>
      </c>
      <c r="AG498">
        <f>ACOS(-TAN(AF498)*TAN(AD498))</f>
        <v>1.9375715097756692</v>
      </c>
      <c r="AL498" s="6">
        <f>24*AG498/PI()</f>
        <v>14.80195600199157</v>
      </c>
      <c r="AS498" s="6">
        <f>IF(O498=2015,$AQ$2,IF(O498=2016,$AQ$14,IF(O498=2017,$AQ$26,IF(O498=2018,$AQ$38,IF(O498=2019,$AQ$50,$AQ$62)))))</f>
        <v>47.160647582888814</v>
      </c>
      <c r="AT498" s="6">
        <f>IF(O498=2015,$AR$2,IF(O498=2016,$AR$14,IF(O498=2017,$AR$26,IF(O498=2018,$AR$38,IF(O498=2019,$AR$50,$AR$62)))))</f>
        <v>1.2368302344488131</v>
      </c>
      <c r="AU498" s="6">
        <f>IF(T498*0.1&lt;0,0,IF(T498*0.1&lt;=26,(16*AL498/360)*(T498/AS498)^AT498,(AL498/360)*(-415.85+30.5332*0.1*T498-0.43*0.01*T498*T498)))</f>
        <v>2.5493045609621308</v>
      </c>
    </row>
    <row r="499" spans="1:47">
      <c r="A499">
        <v>2015</v>
      </c>
      <c r="B499">
        <v>6</v>
      </c>
      <c r="C499">
        <v>9</v>
      </c>
      <c r="D499" t="s">
        <v>52</v>
      </c>
      <c r="E499">
        <v>140</v>
      </c>
      <c r="O499">
        <v>2016</v>
      </c>
      <c r="P499">
        <v>5</v>
      </c>
      <c r="Q499">
        <v>12</v>
      </c>
      <c r="R499">
        <f>R498+1</f>
        <v>133</v>
      </c>
      <c r="S499" t="s">
        <v>51</v>
      </c>
      <c r="T499">
        <v>138</v>
      </c>
      <c r="U499" t="s">
        <v>50</v>
      </c>
      <c r="V499">
        <v>172</v>
      </c>
      <c r="W499" t="s">
        <v>52</v>
      </c>
      <c r="X499">
        <v>87</v>
      </c>
      <c r="Y499">
        <f>0.0135*AB499*(AC499/AA499)*((0.1*(V499-X499))^0.5)*(17.8+0.5*0.1*(X499+V499))</f>
        <v>3.2473928870235258</v>
      </c>
      <c r="Z499">
        <f>IF(Y499&lt;0,0,Y499)</f>
        <v>3.2473928870235258</v>
      </c>
      <c r="AA499">
        <f>2.501-0.002361*(V499+X499)*0.1</f>
        <v>2.4398500999999997</v>
      </c>
      <c r="AB499">
        <v>0.17</v>
      </c>
      <c r="AC499">
        <f>37.6*AE499*(AG499*SIN(AF499)*SIN(AD499)+COS(AF499)*COS(AD499)*SIN(AG499))</f>
        <v>38.508863988773633</v>
      </c>
      <c r="AD499">
        <f>0.409*SIN(0.0172*R499-1.39)</f>
        <v>0.31976961158256095</v>
      </c>
      <c r="AE499">
        <f>1+0.033*COS(0.0172*R499)</f>
        <v>0.97831971639811954</v>
      </c>
      <c r="AF499">
        <f>47.70748439*PI()/180</f>
        <v>0.83265268044929852</v>
      </c>
      <c r="AG499">
        <f>ACOS(-TAN(AF499)*TAN(AD499))</f>
        <v>1.9433624810620396</v>
      </c>
      <c r="AL499" s="6">
        <f>24*AG499/PI()</f>
        <v>14.846195763856965</v>
      </c>
      <c r="AS499" s="6">
        <f>IF(O499=2015,$AQ$2,IF(O499=2016,$AQ$14,IF(O499=2017,$AQ$26,IF(O499=2018,$AQ$38,IF(O499=2019,$AQ$50,$AQ$62)))))</f>
        <v>47.160647582888814</v>
      </c>
      <c r="AT499" s="6">
        <f>IF(O499=2015,$AR$2,IF(O499=2016,$AR$14,IF(O499=2017,$AR$26,IF(O499=2018,$AR$38,IF(O499=2019,$AR$50,$AR$62)))))</f>
        <v>1.2368302344488131</v>
      </c>
      <c r="AU499" s="6">
        <f>IF(T499*0.1&lt;0,0,IF(T499*0.1&lt;=26,(16*AL499/360)*(T499/AS499)^AT499,(AL499/360)*(-415.85+30.5332*0.1*T499-0.43*0.01*T499*T499)))</f>
        <v>2.4898074956791532</v>
      </c>
    </row>
    <row r="500" spans="1:47">
      <c r="A500">
        <v>2015</v>
      </c>
      <c r="B500">
        <v>6</v>
      </c>
      <c r="C500">
        <v>10</v>
      </c>
      <c r="D500" t="s">
        <v>52</v>
      </c>
      <c r="E500">
        <v>186</v>
      </c>
      <c r="O500">
        <v>2016</v>
      </c>
      <c r="P500">
        <v>5</v>
      </c>
      <c r="Q500">
        <v>13</v>
      </c>
      <c r="R500">
        <f>R499+1</f>
        <v>134</v>
      </c>
      <c r="S500" t="s">
        <v>51</v>
      </c>
      <c r="T500">
        <v>158</v>
      </c>
      <c r="U500" t="s">
        <v>50</v>
      </c>
      <c r="V500">
        <v>217</v>
      </c>
      <c r="W500" t="s">
        <v>52</v>
      </c>
      <c r="X500">
        <v>87</v>
      </c>
      <c r="Y500">
        <f>0.0135*AB500*(AC500/AA500)*((0.1*(V500-X500))^0.5)*(17.8+0.5*0.1*(X500+V500))</f>
        <v>4.34779491871498</v>
      </c>
      <c r="Z500">
        <f>IF(Y500&lt;0,0,Y500)</f>
        <v>4.34779491871498</v>
      </c>
      <c r="AA500">
        <f>2.501-0.002361*(V500+X500)*0.1</f>
        <v>2.4292256000000001</v>
      </c>
      <c r="AB500">
        <v>0.17</v>
      </c>
      <c r="AC500">
        <f>37.6*AE500*(AG500*SIN(AF500)*SIN(AD500)+COS(AF500)*COS(AD500)*SIN(AG500))</f>
        <v>38.678408329846768</v>
      </c>
      <c r="AD500">
        <f>0.409*SIN(0.0172*R500-1.39)</f>
        <v>0.32410821067991574</v>
      </c>
      <c r="AE500">
        <f>1+0.033*COS(0.0172*R500)</f>
        <v>0.97789502533674211</v>
      </c>
      <c r="AF500">
        <f>47.70748439*PI()/180</f>
        <v>0.83265268044929852</v>
      </c>
      <c r="AG500">
        <f>ACOS(-TAN(AF500)*TAN(AD500))</f>
        <v>1.9490591373184603</v>
      </c>
      <c r="AL500" s="6">
        <f>24*AG500/PI()</f>
        <v>14.88971501196759</v>
      </c>
      <c r="AS500" s="6">
        <f>IF(O500=2015,$AQ$2,IF(O500=2016,$AQ$14,IF(O500=2017,$AQ$26,IF(O500=2018,$AQ$38,IF(O500=2019,$AQ$50,$AQ$62)))))</f>
        <v>47.160647582888814</v>
      </c>
      <c r="AT500" s="6">
        <f>IF(O500=2015,$AR$2,IF(O500=2016,$AR$14,IF(O500=2017,$AR$26,IF(O500=2018,$AR$38,IF(O500=2019,$AR$50,$AR$62)))))</f>
        <v>1.2368302344488131</v>
      </c>
      <c r="AU500" s="6">
        <f>IF(T500*0.1&lt;0,0,IF(T500*0.1&lt;=26,(16*AL500/360)*(T500/AS500)^AT500,(AL500/360)*(-415.85+30.5332*0.1*T500-0.43*0.01*T500*T500)))</f>
        <v>2.952129338325562</v>
      </c>
    </row>
    <row r="501" spans="1:47">
      <c r="A501">
        <v>2015</v>
      </c>
      <c r="B501">
        <v>6</v>
      </c>
      <c r="C501">
        <v>11</v>
      </c>
      <c r="D501" t="s">
        <v>52</v>
      </c>
      <c r="E501">
        <v>162</v>
      </c>
      <c r="O501">
        <v>2016</v>
      </c>
      <c r="P501">
        <v>5</v>
      </c>
      <c r="Q501">
        <v>14</v>
      </c>
      <c r="R501">
        <f>R500+1</f>
        <v>135</v>
      </c>
      <c r="S501" t="s">
        <v>51</v>
      </c>
      <c r="T501">
        <v>166</v>
      </c>
      <c r="U501" t="s">
        <v>50</v>
      </c>
      <c r="V501">
        <v>223</v>
      </c>
      <c r="W501" t="s">
        <v>52</v>
      </c>
      <c r="X501">
        <v>138</v>
      </c>
      <c r="Y501">
        <f>0.0135*AB501*(AC501/AA501)*((0.1*(V501-X501))^0.5)*(17.8+0.5*0.1*(X501+V501))</f>
        <v>3.8569956968635526</v>
      </c>
      <c r="Z501">
        <f>IF(Y501&lt;0,0,Y501)</f>
        <v>3.8569956968635526</v>
      </c>
      <c r="AA501">
        <f>2.501-0.002361*(V501+X501)*0.1</f>
        <v>2.4157679000000001</v>
      </c>
      <c r="AB501">
        <v>0.17</v>
      </c>
      <c r="AC501">
        <f>37.6*AE501*(AG501*SIN(AF501)*SIN(AD501)+COS(AF501)*COS(AD501)*SIN(AG501))</f>
        <v>38.843919712521874</v>
      </c>
      <c r="AD501">
        <f>0.409*SIN(0.0172*R501-1.39)</f>
        <v>0.32835092796806409</v>
      </c>
      <c r="AE501">
        <f>1+0.033*COS(0.0172*R501)</f>
        <v>0.97747687364984925</v>
      </c>
      <c r="AF501">
        <f>47.70748439*PI()/180</f>
        <v>0.83265268044929852</v>
      </c>
      <c r="AG501">
        <f>ACOS(-TAN(AF501)*TAN(AD501))</f>
        <v>1.9546585335118412</v>
      </c>
      <c r="AL501" s="6">
        <f>24*AG501/PI()</f>
        <v>14.932491247927905</v>
      </c>
      <c r="AS501" s="6">
        <f>IF(O501=2015,$AQ$2,IF(O501=2016,$AQ$14,IF(O501=2017,$AQ$26,IF(O501=2018,$AQ$38,IF(O501=2019,$AQ$50,$AQ$62)))))</f>
        <v>47.160647582888814</v>
      </c>
      <c r="AT501" s="6">
        <f>IF(O501=2015,$AR$2,IF(O501=2016,$AR$14,IF(O501=2017,$AR$26,IF(O501=2018,$AR$38,IF(O501=2019,$AR$50,$AR$62)))))</f>
        <v>1.2368302344488131</v>
      </c>
      <c r="AU501" s="6">
        <f>IF(T501*0.1&lt;0,0,IF(T501*0.1&lt;=26,(16*AL501/360)*(T501/AS501)^AT501,(AL501/360)*(-415.85+30.5332*0.1*T501-0.43*0.01*T501*T501)))</f>
        <v>3.1471142608571681</v>
      </c>
    </row>
    <row r="502" spans="1:47">
      <c r="A502">
        <v>2015</v>
      </c>
      <c r="B502">
        <v>6</v>
      </c>
      <c r="C502">
        <v>12</v>
      </c>
      <c r="D502" t="s">
        <v>52</v>
      </c>
      <c r="E502">
        <v>136</v>
      </c>
      <c r="O502">
        <v>2016</v>
      </c>
      <c r="P502">
        <v>5</v>
      </c>
      <c r="Q502">
        <v>15</v>
      </c>
      <c r="R502">
        <f>R501+1</f>
        <v>136</v>
      </c>
      <c r="S502" t="s">
        <v>51</v>
      </c>
      <c r="T502">
        <v>153</v>
      </c>
      <c r="U502" t="s">
        <v>50</v>
      </c>
      <c r="V502">
        <v>212</v>
      </c>
      <c r="W502" t="s">
        <v>52</v>
      </c>
      <c r="X502">
        <v>120</v>
      </c>
      <c r="Y502">
        <f>0.0135*AB502*(AC502/AA502)*((0.1*(V502-X502))^0.5)*(17.8+0.5*0.1*(X502+V502))</f>
        <v>3.8554491163294577</v>
      </c>
      <c r="Z502">
        <f>IF(Y502&lt;0,0,Y502)</f>
        <v>3.8554491163294577</v>
      </c>
      <c r="AA502">
        <f>2.501-0.002361*(V502+X502)*0.1</f>
        <v>2.4226147999999998</v>
      </c>
      <c r="AB502">
        <v>0.17</v>
      </c>
      <c r="AC502">
        <f>37.6*AE502*(AG502*SIN(AF502)*SIN(AD502)+COS(AF502)*COS(AD502)*SIN(AG502))</f>
        <v>39.005360457135346</v>
      </c>
      <c r="AD502">
        <f>0.409*SIN(0.0172*R502-1.39)</f>
        <v>0.33249650831246724</v>
      </c>
      <c r="AE502">
        <f>1+0.033*COS(0.0172*R502)</f>
        <v>0.97706538504038642</v>
      </c>
      <c r="AF502">
        <f>47.70748439*PI()/180</f>
        <v>0.83265268044929852</v>
      </c>
      <c r="AG502">
        <f>ACOS(-TAN(AF502)*TAN(AD502))</f>
        <v>1.9601576982788971</v>
      </c>
      <c r="AL502" s="6">
        <f>24*AG502/PI()</f>
        <v>14.974501772194486</v>
      </c>
      <c r="AS502" s="6">
        <f>IF(O502=2015,$AQ$2,IF(O502=2016,$AQ$14,IF(O502=2017,$AQ$26,IF(O502=2018,$AQ$38,IF(O502=2019,$AQ$50,$AQ$62)))))</f>
        <v>47.160647582888814</v>
      </c>
      <c r="AT502" s="6">
        <f>IF(O502=2015,$AR$2,IF(O502=2016,$AR$14,IF(O502=2017,$AR$26,IF(O502=2018,$AR$38,IF(O502=2019,$AR$50,$AR$62)))))</f>
        <v>1.2368302344488131</v>
      </c>
      <c r="AU502" s="6">
        <f>IF(T502*0.1&lt;0,0,IF(T502*0.1&lt;=26,(16*AL502/360)*(T502/AS502)^AT502,(AL502/360)*(-415.85+30.5332*0.1*T502-0.43*0.01*T502*T502)))</f>
        <v>2.8531738251102921</v>
      </c>
    </row>
    <row r="503" spans="1:47">
      <c r="A503">
        <v>2015</v>
      </c>
      <c r="B503">
        <v>6</v>
      </c>
      <c r="C503">
        <v>13</v>
      </c>
      <c r="D503" t="s">
        <v>52</v>
      </c>
      <c r="E503">
        <v>125</v>
      </c>
      <c r="O503">
        <v>2016</v>
      </c>
      <c r="P503">
        <v>5</v>
      </c>
      <c r="Q503">
        <v>16</v>
      </c>
      <c r="R503">
        <f>R502+1</f>
        <v>137</v>
      </c>
      <c r="S503" t="s">
        <v>51</v>
      </c>
      <c r="T503">
        <v>156</v>
      </c>
      <c r="U503" t="s">
        <v>50</v>
      </c>
      <c r="V503">
        <v>190</v>
      </c>
      <c r="W503" t="s">
        <v>52</v>
      </c>
      <c r="X503">
        <v>118</v>
      </c>
      <c r="Y503">
        <f>0.0135*AB503*(AC503/AA503)*((0.1*(V503-X503))^0.5)*(17.8+0.5*0.1*(X503+V503))</f>
        <v>3.2973162523940385</v>
      </c>
      <c r="Z503">
        <f>IF(Y503&lt;0,0,Y503)</f>
        <v>3.2973162523940385</v>
      </c>
      <c r="AA503">
        <f>2.501-0.002361*(V503+X503)*0.1</f>
        <v>2.4282811999999998</v>
      </c>
      <c r="AB503">
        <v>0.17</v>
      </c>
      <c r="AC503">
        <f>37.6*AE503*(AG503*SIN(AF503)*SIN(AD503)+COS(AF503)*COS(AD503)*SIN(AG503))</f>
        <v>39.162693971732416</v>
      </c>
      <c r="AD503">
        <f>0.409*SIN(0.0172*R503-1.39)</f>
        <v>0.33654372531487126</v>
      </c>
      <c r="AE503">
        <f>1+0.033*COS(0.0172*R503)</f>
        <v>0.97666068124014249</v>
      </c>
      <c r="AF503">
        <f>47.70748439*PI()/180</f>
        <v>0.83265268044929852</v>
      </c>
      <c r="AG503">
        <f>ACOS(-TAN(AF503)*TAN(AD503))</f>
        <v>1.9655536376311229</v>
      </c>
      <c r="AL503" s="6">
        <f>24*AG503/PI()</f>
        <v>15.015723712379964</v>
      </c>
      <c r="AS503" s="6">
        <f>IF(O503=2015,$AQ$2,IF(O503=2016,$AQ$14,IF(O503=2017,$AQ$26,IF(O503=2018,$AQ$38,IF(O503=2019,$AQ$50,$AQ$62)))))</f>
        <v>47.160647582888814</v>
      </c>
      <c r="AT503" s="6">
        <f>IF(O503=2015,$AR$2,IF(O503=2016,$AR$14,IF(O503=2017,$AR$26,IF(O503=2018,$AR$38,IF(O503=2019,$AR$50,$AR$62)))))</f>
        <v>1.2368302344488131</v>
      </c>
      <c r="AU503" s="6">
        <f>IF(T503*0.1&lt;0,0,IF(T503*0.1&lt;=26,(16*AL503/360)*(T503/AS503)^AT503,(AL503/360)*(-415.85+30.5332*0.1*T503-0.43*0.01*T503*T503)))</f>
        <v>2.9305728033559104</v>
      </c>
    </row>
    <row r="504" spans="1:47">
      <c r="A504">
        <v>2015</v>
      </c>
      <c r="B504">
        <v>6</v>
      </c>
      <c r="C504">
        <v>14</v>
      </c>
      <c r="D504" t="s">
        <v>52</v>
      </c>
      <c r="E504">
        <v>147</v>
      </c>
      <c r="O504">
        <v>2016</v>
      </c>
      <c r="P504">
        <v>5</v>
      </c>
      <c r="Q504">
        <v>17</v>
      </c>
      <c r="R504">
        <f>R503+1</f>
        <v>138</v>
      </c>
      <c r="S504" t="s">
        <v>51</v>
      </c>
      <c r="T504">
        <v>143</v>
      </c>
      <c r="U504" t="s">
        <v>50</v>
      </c>
      <c r="V504">
        <v>188</v>
      </c>
      <c r="W504" t="s">
        <v>52</v>
      </c>
      <c r="X504">
        <v>80</v>
      </c>
      <c r="Y504">
        <f>0.0135*AB504*(AC504/AA504)*((0.1*(V504-X504))^0.5)*(17.8+0.5*0.1*(X504+V504))</f>
        <v>3.7951807799311981</v>
      </c>
      <c r="Z504">
        <f>IF(Y504&lt;0,0,Y504)</f>
        <v>3.7951807799311981</v>
      </c>
      <c r="AA504">
        <f>2.501-0.002361*(V504+X504)*0.1</f>
        <v>2.4377252</v>
      </c>
      <c r="AB504">
        <v>0.17</v>
      </c>
      <c r="AC504">
        <f>37.6*AE504*(AG504*SIN(AF504)*SIN(AD504)+COS(AF504)*COS(AD504)*SIN(AG504))</f>
        <v>39.315884737806876</v>
      </c>
      <c r="AD504">
        <f>0.409*SIN(0.0172*R504-1.39)</f>
        <v>0.34049138167611631</v>
      </c>
      <c r="AE504">
        <f>1+0.033*COS(0.0172*R504)</f>
        <v>0.97626288197373823</v>
      </c>
      <c r="AF504">
        <f>47.70748439*PI()/180</f>
        <v>0.83265268044929852</v>
      </c>
      <c r="AG504">
        <f>ACOS(-TAN(AF504)*TAN(AD504))</f>
        <v>1.9708433389240132</v>
      </c>
      <c r="AL504" s="6">
        <f>24*AG504/PI()</f>
        <v>15.056134053575633</v>
      </c>
      <c r="AS504" s="6">
        <f>IF(O504=2015,$AQ$2,IF(O504=2016,$AQ$14,IF(O504=2017,$AQ$26,IF(O504=2018,$AQ$38,IF(O504=2019,$AQ$50,$AQ$62)))))</f>
        <v>47.160647582888814</v>
      </c>
      <c r="AT504" s="6">
        <f>IF(O504=2015,$AR$2,IF(O504=2016,$AR$14,IF(O504=2017,$AR$26,IF(O504=2018,$AR$38,IF(O504=2019,$AR$50,$AR$62)))))</f>
        <v>1.2368302344488131</v>
      </c>
      <c r="AU504" s="6">
        <f>IF(T504*0.1&lt;0,0,IF(T504*0.1&lt;=26,(16*AL504/360)*(T504/AS504)^AT504,(AL504/360)*(-415.85+30.5332*0.1*T504-0.43*0.01*T504*T504)))</f>
        <v>2.6386493728377518</v>
      </c>
    </row>
    <row r="505" spans="1:47">
      <c r="A505">
        <v>2015</v>
      </c>
      <c r="B505">
        <v>6</v>
      </c>
      <c r="C505">
        <v>15</v>
      </c>
      <c r="D505" t="s">
        <v>52</v>
      </c>
      <c r="E505">
        <v>160</v>
      </c>
      <c r="O505">
        <v>2016</v>
      </c>
      <c r="P505">
        <v>5</v>
      </c>
      <c r="Q505">
        <v>18</v>
      </c>
      <c r="R505">
        <f>R504+1</f>
        <v>139</v>
      </c>
      <c r="S505" t="s">
        <v>51</v>
      </c>
      <c r="T505">
        <v>131</v>
      </c>
      <c r="U505" t="s">
        <v>50</v>
      </c>
      <c r="V505">
        <v>181</v>
      </c>
      <c r="W505" t="s">
        <v>52</v>
      </c>
      <c r="X505">
        <v>80</v>
      </c>
      <c r="Y505">
        <f>0.0135*AB505*(AC505/AA505)*((0.1*(V505-X505))^0.5)*(17.8+0.5*0.1*(X505+V505))</f>
        <v>3.6402436096868889</v>
      </c>
      <c r="Z505">
        <f>IF(Y505&lt;0,0,Y505)</f>
        <v>3.6402436096868889</v>
      </c>
      <c r="AA505">
        <f>2.501-0.002361*(V505+X505)*0.1</f>
        <v>2.4393778999999998</v>
      </c>
      <c r="AB505">
        <v>0.17</v>
      </c>
      <c r="AC505">
        <f>37.6*AE505*(AG505*SIN(AF505)*SIN(AD505)+COS(AF505)*COS(AD505)*SIN(AG505))</f>
        <v>39.464898297357102</v>
      </c>
      <c r="AD505">
        <f>0.409*SIN(0.0172*R505-1.39)</f>
        <v>0.34433830955033584</v>
      </c>
      <c r="AE505">
        <f>1+0.033*COS(0.0172*R505)</f>
        <v>0.97587210492320731</v>
      </c>
      <c r="AF505">
        <f>47.70748439*PI()/180</f>
        <v>0.83265268044929852</v>
      </c>
      <c r="AG505">
        <f>ACOS(-TAN(AF505)*TAN(AD505))</f>
        <v>1.976023775089335</v>
      </c>
      <c r="AL505" s="6">
        <f>24*AG505/PI()</f>
        <v>15.095709670683616</v>
      </c>
      <c r="AS505" s="6">
        <f>IF(O505=2015,$AQ$2,IF(O505=2016,$AQ$14,IF(O505=2017,$AQ$26,IF(O505=2018,$AQ$38,IF(O505=2019,$AQ$50,$AQ$62)))))</f>
        <v>47.160647582888814</v>
      </c>
      <c r="AT505" s="6">
        <f>IF(O505=2015,$AR$2,IF(O505=2016,$AR$14,IF(O505=2017,$AR$26,IF(O505=2018,$AR$38,IF(O505=2019,$AR$50,$AR$62)))))</f>
        <v>1.2368302344488131</v>
      </c>
      <c r="AU505" s="6">
        <f>IF(T505*0.1&lt;0,0,IF(T505*0.1&lt;=26,(16*AL505/360)*(T505/AS505)^AT505,(AL505/360)*(-415.85+30.5332*0.1*T505-0.43*0.01*T505*T505)))</f>
        <v>2.3737890527263539</v>
      </c>
    </row>
    <row r="506" spans="1:47">
      <c r="A506">
        <v>2015</v>
      </c>
      <c r="B506">
        <v>6</v>
      </c>
      <c r="C506">
        <v>16</v>
      </c>
      <c r="D506" t="s">
        <v>52</v>
      </c>
      <c r="E506">
        <v>172</v>
      </c>
      <c r="O506">
        <v>2016</v>
      </c>
      <c r="P506">
        <v>5</v>
      </c>
      <c r="Q506">
        <v>19</v>
      </c>
      <c r="R506">
        <f>R505+1</f>
        <v>140</v>
      </c>
      <c r="S506" t="s">
        <v>51</v>
      </c>
      <c r="T506">
        <v>122</v>
      </c>
      <c r="U506" t="s">
        <v>50</v>
      </c>
      <c r="V506">
        <v>178</v>
      </c>
      <c r="W506" t="s">
        <v>52</v>
      </c>
      <c r="X506">
        <v>72</v>
      </c>
      <c r="Y506">
        <f>0.0135*AB506*(AC506/AA506)*((0.1*(V506-X506))^0.5)*(17.8+0.5*0.1*(X506+V506))</f>
        <v>3.6723038184978161</v>
      </c>
      <c r="Z506">
        <f>IF(Y506&lt;0,0,Y506)</f>
        <v>3.6723038184978161</v>
      </c>
      <c r="AA506">
        <f>2.501-0.002361*(V506+X506)*0.1</f>
        <v>2.4419749999999998</v>
      </c>
      <c r="AB506">
        <v>0.17</v>
      </c>
      <c r="AC506">
        <f>37.6*AE506*(AG506*SIN(AF506)*SIN(AD506)+COS(AF506)*COS(AD506)*SIN(AG506))</f>
        <v>39.609701241323549</v>
      </c>
      <c r="AD506">
        <f>0.409*SIN(0.0172*R506-1.39)</f>
        <v>0.34808337089044478</v>
      </c>
      <c r="AE506">
        <f>1+0.033*COS(0.0172*R506)</f>
        <v>0.97548846569318226</v>
      </c>
      <c r="AF506">
        <f>47.70748439*PI()/180</f>
        <v>0.83265268044929852</v>
      </c>
      <c r="AG506">
        <f>ACOS(-TAN(AF506)*TAN(AD506))</f>
        <v>1.9810919091277355</v>
      </c>
      <c r="AL506" s="6">
        <f>24*AG506/PI()</f>
        <v>15.134427362737872</v>
      </c>
      <c r="AS506" s="6">
        <f>IF(O506=2015,$AQ$2,IF(O506=2016,$AQ$14,IF(O506=2017,$AQ$26,IF(O506=2018,$AQ$38,IF(O506=2019,$AQ$50,$AQ$62)))))</f>
        <v>47.160647582888814</v>
      </c>
      <c r="AT506" s="6">
        <f>IF(O506=2015,$AR$2,IF(O506=2016,$AR$14,IF(O506=2017,$AR$26,IF(O506=2018,$AR$38,IF(O506=2019,$AR$50,$AR$62)))))</f>
        <v>1.2368302344488131</v>
      </c>
      <c r="AU506" s="6">
        <f>IF(T506*0.1&lt;0,0,IF(T506*0.1&lt;=26,(16*AL506/360)*(T506/AS506)^AT506,(AL506/360)*(-415.85+30.5332*0.1*T506-0.43*0.01*T506*T506)))</f>
        <v>2.1793267362421354</v>
      </c>
    </row>
    <row r="507" spans="1:47">
      <c r="A507">
        <v>2015</v>
      </c>
      <c r="B507">
        <v>6</v>
      </c>
      <c r="C507">
        <v>18</v>
      </c>
      <c r="D507" t="s">
        <v>52</v>
      </c>
      <c r="E507">
        <v>138</v>
      </c>
      <c r="O507">
        <v>2016</v>
      </c>
      <c r="P507">
        <v>5</v>
      </c>
      <c r="Q507">
        <v>20</v>
      </c>
      <c r="R507">
        <f>R506+1</f>
        <v>141</v>
      </c>
      <c r="S507" t="s">
        <v>51</v>
      </c>
      <c r="T507">
        <v>132</v>
      </c>
      <c r="U507" t="s">
        <v>50</v>
      </c>
      <c r="V507">
        <v>199</v>
      </c>
      <c r="W507" t="s">
        <v>52</v>
      </c>
      <c r="X507">
        <v>55</v>
      </c>
      <c r="Y507">
        <f>0.0135*AB507*(AC507/AA507)*((0.1*(V507-X507))^0.5)*(17.8+0.5*0.1*(X507+V507))</f>
        <v>4.3254424528605808</v>
      </c>
      <c r="Z507">
        <f>IF(Y507&lt;0,0,Y507)</f>
        <v>4.3254424528605808</v>
      </c>
      <c r="AA507">
        <f>2.501-0.002361*(V507+X507)*0.1</f>
        <v>2.4410305999999999</v>
      </c>
      <c r="AB507">
        <v>0.17</v>
      </c>
      <c r="AC507">
        <f>37.6*AE507*(AG507*SIN(AF507)*SIN(AD507)+COS(AF507)*COS(AD507)*SIN(AG507))</f>
        <v>39.750261199460759</v>
      </c>
      <c r="AD507">
        <f>0.409*SIN(0.0172*R507-1.39)</f>
        <v>0.3517254577848104</v>
      </c>
      <c r="AE507">
        <f>1+0.033*COS(0.0172*R507)</f>
        <v>0.97511207777669484</v>
      </c>
      <c r="AF507">
        <f>47.70748439*PI()/180</f>
        <v>0.83265268044929852</v>
      </c>
      <c r="AG507">
        <f>ACOS(-TAN(AF507)*TAN(AD507))</f>
        <v>1.9860446988573126</v>
      </c>
      <c r="AL507" s="6">
        <f>24*AG507/PI()</f>
        <v>15.172263889180607</v>
      </c>
      <c r="AS507" s="6">
        <f>IF(O507=2015,$AQ$2,IF(O507=2016,$AQ$14,IF(O507=2017,$AQ$26,IF(O507=2018,$AQ$38,IF(O507=2019,$AQ$50,$AQ$62)))))</f>
        <v>47.160647582888814</v>
      </c>
      <c r="AT507" s="6">
        <f>IF(O507=2015,$AR$2,IF(O507=2016,$AR$14,IF(O507=2017,$AR$26,IF(O507=2018,$AR$38,IF(O507=2019,$AR$50,$AR$62)))))</f>
        <v>1.2368302344488131</v>
      </c>
      <c r="AU507" s="6">
        <f>IF(T507*0.1&lt;0,0,IF(T507*0.1&lt;=26,(16*AL507/360)*(T507/AS507)^AT507,(AL507/360)*(-415.85+30.5332*0.1*T507-0.43*0.01*T507*T507)))</f>
        <v>2.4083731414793084</v>
      </c>
    </row>
    <row r="508" spans="1:47">
      <c r="A508">
        <v>2015</v>
      </c>
      <c r="B508">
        <v>6</v>
      </c>
      <c r="C508">
        <v>19</v>
      </c>
      <c r="D508" t="s">
        <v>52</v>
      </c>
      <c r="E508">
        <v>142</v>
      </c>
      <c r="O508">
        <v>2016</v>
      </c>
      <c r="P508">
        <v>5</v>
      </c>
      <c r="Q508">
        <v>21</v>
      </c>
      <c r="R508">
        <f>R507+1</f>
        <v>142</v>
      </c>
      <c r="S508" t="s">
        <v>51</v>
      </c>
      <c r="T508">
        <v>171</v>
      </c>
      <c r="U508" t="s">
        <v>50</v>
      </c>
      <c r="V508">
        <v>232</v>
      </c>
      <c r="W508" t="s">
        <v>52</v>
      </c>
      <c r="X508">
        <v>103</v>
      </c>
      <c r="Y508">
        <f>0.0135*AB508*(AC508/AA508)*((0.1*(V508-X508))^0.5)*(17.8+0.5*0.1*(X508+V508))</f>
        <v>4.6902356453333383</v>
      </c>
      <c r="Z508">
        <f>IF(Y508&lt;0,0,Y508)</f>
        <v>4.6902356453333383</v>
      </c>
      <c r="AA508">
        <f>2.501-0.002361*(V508+X508)*0.1</f>
        <v>2.4219065</v>
      </c>
      <c r="AB508">
        <v>0.17</v>
      </c>
      <c r="AC508">
        <f>37.6*AE508*(AG508*SIN(AF508)*SIN(AD508)+COS(AF508)*COS(AD508)*SIN(AG508))</f>
        <v>39.88654683168398</v>
      </c>
      <c r="AD508">
        <f>0.409*SIN(0.0172*R508-1.39)</f>
        <v>0.35526349278500907</v>
      </c>
      <c r="AE508">
        <f>1+0.033*COS(0.0172*R508)</f>
        <v>0.97474305252160098</v>
      </c>
      <c r="AF508">
        <f>47.70748439*PI()/180</f>
        <v>0.83265268044929852</v>
      </c>
      <c r="AG508">
        <f>ACOS(-TAN(AF508)*TAN(AD508))</f>
        <v>1.9908791019120311</v>
      </c>
      <c r="AL508" s="6">
        <f>24*AG508/PI()</f>
        <v>15.209196008047345</v>
      </c>
      <c r="AS508" s="6">
        <f>IF(O508=2015,$AQ$2,IF(O508=2016,$AQ$14,IF(O508=2017,$AQ$26,IF(O508=2018,$AQ$38,IF(O508=2019,$AQ$50,$AQ$62)))))</f>
        <v>47.160647582888814</v>
      </c>
      <c r="AT508" s="6">
        <f>IF(O508=2015,$AR$2,IF(O508=2016,$AR$14,IF(O508=2017,$AR$26,IF(O508=2018,$AR$38,IF(O508=2019,$AR$50,$AR$62)))))</f>
        <v>1.2368302344488131</v>
      </c>
      <c r="AU508" s="6">
        <f>IF(T508*0.1&lt;0,0,IF(T508*0.1&lt;=26,(16*AL508/360)*(T508/AS508)^AT508,(AL508/360)*(-415.85+30.5332*0.1*T508-0.43*0.01*T508*T508)))</f>
        <v>3.3252690844620476</v>
      </c>
    </row>
    <row r="509" spans="1:47">
      <c r="A509">
        <v>2015</v>
      </c>
      <c r="B509">
        <v>6</v>
      </c>
      <c r="C509">
        <v>20</v>
      </c>
      <c r="D509" t="s">
        <v>52</v>
      </c>
      <c r="E509">
        <v>144</v>
      </c>
      <c r="O509">
        <v>2016</v>
      </c>
      <c r="P509">
        <v>5</v>
      </c>
      <c r="Q509">
        <v>22</v>
      </c>
      <c r="R509">
        <f>R508+1</f>
        <v>143</v>
      </c>
      <c r="S509" t="s">
        <v>51</v>
      </c>
      <c r="T509">
        <v>177</v>
      </c>
      <c r="U509" t="s">
        <v>50</v>
      </c>
      <c r="V509">
        <v>229</v>
      </c>
      <c r="W509" t="s">
        <v>52</v>
      </c>
      <c r="X509">
        <v>95</v>
      </c>
      <c r="Y509">
        <f>0.0135*AB509*(AC509/AA509)*((0.1*(V509-X509))^0.5)*(17.8+0.5*0.1*(X509+V509))</f>
        <v>4.7146806475048599</v>
      </c>
      <c r="Z509">
        <f>IF(Y509&lt;0,0,Y509)</f>
        <v>4.7146806475048599</v>
      </c>
      <c r="AA509">
        <f>2.501-0.002361*(V509+X509)*0.1</f>
        <v>2.4245036</v>
      </c>
      <c r="AB509">
        <v>0.17</v>
      </c>
      <c r="AC509">
        <f>37.6*AE509*(AG509*SIN(AF509)*SIN(AD509)+COS(AF509)*COS(AD509)*SIN(AG509))</f>
        <v>40.018527820917207</v>
      </c>
      <c r="AD509">
        <f>0.409*SIN(0.0172*R509-1.39)</f>
        <v>0.35869642922457018</v>
      </c>
      <c r="AE509">
        <f>1+0.033*COS(0.0172*R509)</f>
        <v>0.97438149909764105</v>
      </c>
      <c r="AF509">
        <f>47.70748439*PI()/180</f>
        <v>0.83265268044929852</v>
      </c>
      <c r="AG509">
        <f>ACOS(-TAN(AF509)*TAN(AD509))</f>
        <v>1.9955920809820027</v>
      </c>
      <c r="AL509" s="6">
        <f>24*AG509/PI()</f>
        <v>15.245200515999727</v>
      </c>
      <c r="AS509" s="6">
        <f>IF(O509=2015,$AQ$2,IF(O509=2016,$AQ$14,IF(O509=2017,$AQ$26,IF(O509=2018,$AQ$38,IF(O509=2019,$AQ$50,$AQ$62)))))</f>
        <v>47.160647582888814</v>
      </c>
      <c r="AT509" s="6">
        <f>IF(O509=2015,$AR$2,IF(O509=2016,$AR$14,IF(O509=2017,$AR$26,IF(O509=2018,$AR$38,IF(O509=2019,$AR$50,$AR$62)))))</f>
        <v>1.2368302344488131</v>
      </c>
      <c r="AU509" s="6">
        <f>IF(T509*0.1&lt;0,0,IF(T509*0.1&lt;=26,(16*AL509/360)*(T509/AS509)^AT509,(AL509/360)*(-415.85+30.5332*0.1*T509-0.43*0.01*T509*T509)))</f>
        <v>3.4783868293950828</v>
      </c>
    </row>
    <row r="510" spans="1:47">
      <c r="A510">
        <v>2015</v>
      </c>
      <c r="B510">
        <v>6</v>
      </c>
      <c r="C510">
        <v>21</v>
      </c>
      <c r="D510" t="s">
        <v>52</v>
      </c>
      <c r="E510">
        <v>145</v>
      </c>
      <c r="O510">
        <v>2016</v>
      </c>
      <c r="P510">
        <v>5</v>
      </c>
      <c r="Q510">
        <v>23</v>
      </c>
      <c r="R510">
        <f>R509+1</f>
        <v>144</v>
      </c>
      <c r="S510" t="s">
        <v>51</v>
      </c>
      <c r="T510">
        <v>159</v>
      </c>
      <c r="U510" t="s">
        <v>50</v>
      </c>
      <c r="V510">
        <v>218</v>
      </c>
      <c r="W510" t="s">
        <v>52</v>
      </c>
      <c r="X510">
        <v>97</v>
      </c>
      <c r="Y510">
        <f>0.0135*AB510*(AC510/AA510)*((0.1*(V510-X510))^0.5)*(17.8+0.5*0.1*(X510+V510))</f>
        <v>4.4310717005596496</v>
      </c>
      <c r="Z510">
        <f>IF(Y510&lt;0,0,Y510)</f>
        <v>4.4310717005596496</v>
      </c>
      <c r="AA510">
        <f>2.501-0.002361*(V510+X510)*0.1</f>
        <v>2.4266285000000001</v>
      </c>
      <c r="AB510">
        <v>0.17</v>
      </c>
      <c r="AC510">
        <f>37.6*AE510*(AG510*SIN(AF510)*SIN(AD510)+COS(AF510)*COS(AD510)*SIN(AG510))</f>
        <v>40.146174867456217</v>
      </c>
      <c r="AD510">
        <f>0.409*SIN(0.0172*R510-1.39)</f>
        <v>0.36202325152861548</v>
      </c>
      <c r="AE510">
        <f>1+0.033*COS(0.0172*R510)</f>
        <v>0.97402752446414276</v>
      </c>
      <c r="AF510">
        <f>47.70748439*PI()/180</f>
        <v>0.83265268044929852</v>
      </c>
      <c r="AG510">
        <f>ACOS(-TAN(AF510)*TAN(AD510))</f>
        <v>2.0001806092857191</v>
      </c>
      <c r="AL510" s="6">
        <f>24*AG510/PI()</f>
        <v>15.280254290130296</v>
      </c>
      <c r="AS510" s="6">
        <f>IF(O510=2015,$AQ$2,IF(O510=2016,$AQ$14,IF(O510=2017,$AQ$26,IF(O510=2018,$AQ$38,IF(O510=2019,$AQ$50,$AQ$62)))))</f>
        <v>47.160647582888814</v>
      </c>
      <c r="AT510" s="6">
        <f>IF(O510=2015,$AR$2,IF(O510=2016,$AR$14,IF(O510=2017,$AR$26,IF(O510=2018,$AR$38,IF(O510=2019,$AR$50,$AR$62)))))</f>
        <v>1.2368302344488131</v>
      </c>
      <c r="AU510" s="6">
        <f>IF(T510*0.1&lt;0,0,IF(T510*0.1&lt;=26,(16*AL510/360)*(T510/AS510)^AT510,(AL510/360)*(-415.85+30.5332*0.1*T510-0.43*0.01*T510*T510)))</f>
        <v>3.0532933942822647</v>
      </c>
    </row>
    <row r="511" spans="1:47">
      <c r="A511">
        <v>2015</v>
      </c>
      <c r="B511">
        <v>6</v>
      </c>
      <c r="C511">
        <v>22</v>
      </c>
      <c r="D511" t="s">
        <v>52</v>
      </c>
      <c r="E511">
        <v>146</v>
      </c>
      <c r="O511">
        <v>2016</v>
      </c>
      <c r="P511">
        <v>5</v>
      </c>
      <c r="Q511">
        <v>24</v>
      </c>
      <c r="R511">
        <f>R510+1</f>
        <v>145</v>
      </c>
      <c r="S511" t="s">
        <v>51</v>
      </c>
      <c r="T511">
        <v>156</v>
      </c>
      <c r="U511" t="s">
        <v>50</v>
      </c>
      <c r="V511">
        <v>211</v>
      </c>
      <c r="W511" t="s">
        <v>52</v>
      </c>
      <c r="X511">
        <v>93</v>
      </c>
      <c r="Y511">
        <f>0.0135*AB511*(AC511/AA511)*((0.1*(V511-X511))^0.5)*(17.8+0.5*0.1*(X511+V511))</f>
        <v>4.3126636340251068</v>
      </c>
      <c r="Z511">
        <f>IF(Y511&lt;0,0,Y511)</f>
        <v>4.3126636340251068</v>
      </c>
      <c r="AA511">
        <f>2.501-0.002361*(V511+X511)*0.1</f>
        <v>2.4292256000000001</v>
      </c>
      <c r="AB511">
        <v>0.17</v>
      </c>
      <c r="AC511">
        <f>37.6*AE511*(AG511*SIN(AF511)*SIN(AD511)+COS(AF511)*COS(AD511)*SIN(AG511))</f>
        <v>40.26945968484565</v>
      </c>
      <c r="AD511">
        <f>0.409*SIN(0.0172*R511-1.39)</f>
        <v>0.36524297551429813</v>
      </c>
      <c r="AE511">
        <f>1+0.033*COS(0.0172*R511)</f>
        <v>0.97368123333838019</v>
      </c>
      <c r="AF511">
        <f>47.70748439*PI()/180</f>
        <v>0.83265268044929852</v>
      </c>
      <c r="AG511">
        <f>ACOS(-TAN(AF511)*TAN(AD511))</f>
        <v>2.0046416762622949</v>
      </c>
      <c r="AL511" s="6">
        <f>24*AG511/PI()</f>
        <v>15.314334331448027</v>
      </c>
      <c r="AS511" s="6">
        <f>IF(O511=2015,$AQ$2,IF(O511=2016,$AQ$14,IF(O511=2017,$AQ$26,IF(O511=2018,$AQ$38,IF(O511=2019,$AQ$50,$AQ$62)))))</f>
        <v>47.160647582888814</v>
      </c>
      <c r="AT511" s="6">
        <f>IF(O511=2015,$AR$2,IF(O511=2016,$AR$14,IF(O511=2017,$AR$26,IF(O511=2018,$AR$38,IF(O511=2019,$AR$50,$AR$62)))))</f>
        <v>1.2368302344488131</v>
      </c>
      <c r="AU511" s="6">
        <f>IF(T511*0.1&lt;0,0,IF(T511*0.1&lt;=26,(16*AL511/360)*(T511/AS511)^AT511,(AL511/360)*(-415.85+30.5332*0.1*T511-0.43*0.01*T511*T511)))</f>
        <v>2.9888517232265954</v>
      </c>
    </row>
    <row r="512" spans="1:47">
      <c r="A512">
        <v>2015</v>
      </c>
      <c r="B512">
        <v>6</v>
      </c>
      <c r="C512">
        <v>23</v>
      </c>
      <c r="D512" t="s">
        <v>52</v>
      </c>
      <c r="E512">
        <v>137</v>
      </c>
      <c r="O512">
        <v>2016</v>
      </c>
      <c r="P512">
        <v>5</v>
      </c>
      <c r="Q512">
        <v>25</v>
      </c>
      <c r="R512">
        <f>R511+1</f>
        <v>146</v>
      </c>
      <c r="S512" t="s">
        <v>51</v>
      </c>
      <c r="T512">
        <v>177</v>
      </c>
      <c r="U512" t="s">
        <v>50</v>
      </c>
      <c r="V512">
        <v>238</v>
      </c>
      <c r="W512" t="s">
        <v>52</v>
      </c>
      <c r="X512">
        <v>101</v>
      </c>
      <c r="Y512">
        <f>0.0135*AB512*(AC512/AA512)*((0.1*(V512-X512))^0.5)*(17.8+0.5*0.1*(X512+V512))</f>
        <v>4.9245432568029264</v>
      </c>
      <c r="Z512">
        <f>IF(Y512&lt;0,0,Y512)</f>
        <v>4.9245432568029264</v>
      </c>
      <c r="AA512">
        <f>2.501-0.002361*(V512+X512)*0.1</f>
        <v>2.4209620999999997</v>
      </c>
      <c r="AB512">
        <v>0.17</v>
      </c>
      <c r="AC512">
        <f>37.6*AE512*(AG512*SIN(AF512)*SIN(AD512)+COS(AF512)*COS(AD512)*SIN(AG512))</f>
        <v>40.388354997256286</v>
      </c>
      <c r="AD512">
        <f>0.409*SIN(0.0172*R512-1.39)</f>
        <v>0.36835464868195683</v>
      </c>
      <c r="AE512">
        <f>1+0.033*COS(0.0172*R512)</f>
        <v>0.97334272816459422</v>
      </c>
      <c r="AF512">
        <f>47.70748439*PI()/180</f>
        <v>0.83265268044929852</v>
      </c>
      <c r="AG512">
        <f>ACOS(-TAN(AF512)*TAN(AD512))</f>
        <v>2.0089722934697125</v>
      </c>
      <c r="AL512" s="6">
        <f>24*AG512/PI()</f>
        <v>15.347417809937594</v>
      </c>
      <c r="AS512" s="6">
        <f>IF(O512=2015,$AQ$2,IF(O512=2016,$AQ$14,IF(O512=2017,$AQ$26,IF(O512=2018,$AQ$38,IF(O512=2019,$AQ$50,$AQ$62)))))</f>
        <v>47.160647582888814</v>
      </c>
      <c r="AT512" s="6">
        <f>IF(O512=2015,$AR$2,IF(O512=2016,$AR$14,IF(O512=2017,$AR$26,IF(O512=2018,$AR$38,IF(O512=2019,$AR$50,$AR$62)))))</f>
        <v>1.2368302344488131</v>
      </c>
      <c r="AU512" s="6">
        <f>IF(T512*0.1&lt;0,0,IF(T512*0.1&lt;=26,(16*AL512/360)*(T512/AS512)^AT512,(AL512/360)*(-415.85+30.5332*0.1*T512-0.43*0.01*T512*T512)))</f>
        <v>3.5017090079782198</v>
      </c>
    </row>
    <row r="513" spans="1:47">
      <c r="A513">
        <v>2015</v>
      </c>
      <c r="B513">
        <v>6</v>
      </c>
      <c r="C513">
        <v>24</v>
      </c>
      <c r="D513" t="s">
        <v>52</v>
      </c>
      <c r="E513">
        <v>168</v>
      </c>
      <c r="O513">
        <v>2016</v>
      </c>
      <c r="P513">
        <v>5</v>
      </c>
      <c r="Q513">
        <v>26</v>
      </c>
      <c r="R513">
        <f>R512+1</f>
        <v>147</v>
      </c>
      <c r="S513" t="s">
        <v>51</v>
      </c>
      <c r="T513">
        <v>171</v>
      </c>
      <c r="U513" t="s">
        <v>50</v>
      </c>
      <c r="V513">
        <v>210</v>
      </c>
      <c r="W513" t="s">
        <v>52</v>
      </c>
      <c r="X513">
        <v>143</v>
      </c>
      <c r="Y513">
        <f>0.0135*AB513*(AC513/AA513)*((0.1*(V513-X513))^0.5)*(17.8+0.5*0.1*(X513+V513))</f>
        <v>3.5279881373108197</v>
      </c>
      <c r="Z513">
        <f>IF(Y513&lt;0,0,Y513)</f>
        <v>3.5279881373108197</v>
      </c>
      <c r="AA513">
        <f>2.501-0.002361*(V513+X513)*0.1</f>
        <v>2.4176566999999998</v>
      </c>
      <c r="AB513">
        <v>0.17</v>
      </c>
      <c r="AC513">
        <f>37.6*AE513*(AG513*SIN(AF513)*SIN(AD513)+COS(AF513)*COS(AD513)*SIN(AG513))</f>
        <v>40.502834538334234</v>
      </c>
      <c r="AD513">
        <f>0.409*SIN(0.0172*R513-1.39)</f>
        <v>0.37135735049689633</v>
      </c>
      <c r="AE513">
        <f>1+0.033*COS(0.0172*R513)</f>
        <v>0.97301210908368663</v>
      </c>
      <c r="AF513">
        <f>47.70748439*PI()/180</f>
        <v>0.83265268044929852</v>
      </c>
      <c r="AG513">
        <f>ACOS(-TAN(AF513)*TAN(AD513))</f>
        <v>2.0131695006729204</v>
      </c>
      <c r="AL513" s="6">
        <f>24*AG513/PI()</f>
        <v>15.379482111069025</v>
      </c>
      <c r="AS513" s="6">
        <f>IF(O513=2015,$AQ$2,IF(O513=2016,$AQ$14,IF(O513=2017,$AQ$26,IF(O513=2018,$AQ$38,IF(O513=2019,$AQ$50,$AQ$62)))))</f>
        <v>47.160647582888814</v>
      </c>
      <c r="AT513" s="6">
        <f>IF(O513=2015,$AR$2,IF(O513=2016,$AR$14,IF(O513=2017,$AR$26,IF(O513=2018,$AR$38,IF(O513=2019,$AR$50,$AR$62)))))</f>
        <v>1.2368302344488131</v>
      </c>
      <c r="AU513" s="6">
        <f>IF(T513*0.1&lt;0,0,IF(T513*0.1&lt;=26,(16*AL513/360)*(T513/AS513)^AT513,(AL513/360)*(-415.85+30.5332*0.1*T513-0.43*0.01*T513*T513)))</f>
        <v>3.3624996595425385</v>
      </c>
    </row>
    <row r="514" spans="1:47">
      <c r="A514">
        <v>2015</v>
      </c>
      <c r="B514">
        <v>6</v>
      </c>
      <c r="C514">
        <v>25</v>
      </c>
      <c r="D514" t="s">
        <v>52</v>
      </c>
      <c r="E514">
        <v>179</v>
      </c>
      <c r="O514">
        <v>2016</v>
      </c>
      <c r="P514">
        <v>5</v>
      </c>
      <c r="Q514">
        <v>27</v>
      </c>
      <c r="R514">
        <f>R513+1</f>
        <v>148</v>
      </c>
      <c r="S514" t="s">
        <v>51</v>
      </c>
      <c r="T514">
        <v>195</v>
      </c>
      <c r="U514" t="s">
        <v>50</v>
      </c>
      <c r="V514">
        <v>242</v>
      </c>
      <c r="W514" t="s">
        <v>52</v>
      </c>
      <c r="X514">
        <v>144</v>
      </c>
      <c r="Y514">
        <f>0.0135*AB514*(AC514/AA514)*((0.1*(V514-X514))^0.5)*(17.8+0.5*0.1*(X514+V514))</f>
        <v>4.4920084511238523</v>
      </c>
      <c r="Z514">
        <f>IF(Y514&lt;0,0,Y514)</f>
        <v>4.4920084511238523</v>
      </c>
      <c r="AA514">
        <f>2.501-0.002361*(V514+X514)*0.1</f>
        <v>2.4098653999999997</v>
      </c>
      <c r="AB514">
        <v>0.17</v>
      </c>
      <c r="AC514">
        <f>37.6*AE514*(AG514*SIN(AF514)*SIN(AD514)+COS(AF514)*COS(AD514)*SIN(AG514))</f>
        <v>40.612873051479966</v>
      </c>
      <c r="AD514">
        <f>0.409*SIN(0.0172*R514-1.39)</f>
        <v>0.37425019266171144</v>
      </c>
      <c r="AE514">
        <f>1+0.033*COS(0.0172*R514)</f>
        <v>0.97268947390359517</v>
      </c>
      <c r="AF514">
        <f>47.70748439*PI()/180</f>
        <v>0.83265268044929852</v>
      </c>
      <c r="AG514">
        <f>ACOS(-TAN(AF514)*TAN(AD514))</f>
        <v>2.0172303721035041</v>
      </c>
      <c r="AL514" s="6">
        <f>24*AG514/PI()</f>
        <v>15.410504883618051</v>
      </c>
      <c r="AS514" s="6">
        <f>IF(O514=2015,$AQ$2,IF(O514=2016,$AQ$14,IF(O514=2017,$AQ$26,IF(O514=2018,$AQ$38,IF(O514=2019,$AQ$50,$AQ$62)))))</f>
        <v>47.160647582888814</v>
      </c>
      <c r="AT514" s="6">
        <f>IF(O514=2015,$AR$2,IF(O514=2016,$AR$14,IF(O514=2017,$AR$26,IF(O514=2018,$AR$38,IF(O514=2019,$AR$50,$AR$62)))))</f>
        <v>1.2368302344488131</v>
      </c>
      <c r="AU514" s="6">
        <f>IF(T514*0.1&lt;0,0,IF(T514*0.1&lt;=26,(16*AL514/360)*(T514/AS514)^AT514,(AL514/360)*(-415.85+30.5332*0.1*T514-0.43*0.01*T514*T514)))</f>
        <v>3.9635500598963045</v>
      </c>
    </row>
    <row r="515" spans="1:47">
      <c r="A515">
        <v>2015</v>
      </c>
      <c r="B515">
        <v>6</v>
      </c>
      <c r="C515">
        <v>28</v>
      </c>
      <c r="D515" t="s">
        <v>52</v>
      </c>
      <c r="E515">
        <v>148</v>
      </c>
      <c r="O515">
        <v>2016</v>
      </c>
      <c r="P515">
        <v>5</v>
      </c>
      <c r="Q515">
        <v>28</v>
      </c>
      <c r="R515">
        <f>R514+1</f>
        <v>149</v>
      </c>
      <c r="S515" t="s">
        <v>51</v>
      </c>
      <c r="T515">
        <v>198</v>
      </c>
      <c r="U515" t="s">
        <v>50</v>
      </c>
      <c r="V515">
        <v>237</v>
      </c>
      <c r="W515" t="s">
        <v>52</v>
      </c>
      <c r="X515">
        <v>158</v>
      </c>
      <c r="Y515">
        <f>0.0135*AB515*(AC515/AA515)*((0.1*(V515-X515))^0.5)*(17.8+0.5*0.1*(X515+V515))</f>
        <v>4.0962617201892328</v>
      </c>
      <c r="Z515">
        <f>IF(Y515&lt;0,0,Y515)</f>
        <v>4.0962617201892328</v>
      </c>
      <c r="AA515">
        <f>2.501-0.002361*(V515+X515)*0.1</f>
        <v>2.4077405000000001</v>
      </c>
      <c r="AB515">
        <v>0.17</v>
      </c>
      <c r="AC515">
        <f>37.6*AE515*(AG515*SIN(AF515)*SIN(AD515)+COS(AF515)*COS(AD515)*SIN(AG515))</f>
        <v>40.718446291502147</v>
      </c>
      <c r="AD515">
        <f>0.409*SIN(0.0172*R515-1.39)</f>
        <v>0.37703231937907472</v>
      </c>
      <c r="AE515">
        <f>1+0.033*COS(0.0172*R515)</f>
        <v>0.97237491807035825</v>
      </c>
      <c r="AF515">
        <f>47.70748439*PI()/180</f>
        <v>0.83265268044929852</v>
      </c>
      <c r="AG515">
        <f>ACOS(-TAN(AF515)*TAN(AD515))</f>
        <v>2.0211520228704898</v>
      </c>
      <c r="AL515" s="6">
        <f>24*AG515/PI()</f>
        <v>15.440464088641052</v>
      </c>
      <c r="AS515" s="6">
        <f>IF(O515=2015,$AQ$2,IF(O515=2016,$AQ$14,IF(O515=2017,$AQ$26,IF(O515=2018,$AQ$38,IF(O515=2019,$AQ$50,$AQ$62)))))</f>
        <v>47.160647582888814</v>
      </c>
      <c r="AT515" s="6">
        <f>IF(O515=2015,$AR$2,IF(O515=2016,$AR$14,IF(O515=2017,$AR$26,IF(O515=2018,$AR$38,IF(O515=2019,$AR$50,$AR$62)))))</f>
        <v>1.2368302344488131</v>
      </c>
      <c r="AU515" s="6">
        <f>IF(T515*0.1&lt;0,0,IF(T515*0.1&lt;=26,(16*AL515/360)*(T515/AS515)^AT515,(AL515/360)*(-415.85+30.5332*0.1*T515-0.43*0.01*T515*T515)))</f>
        <v>4.0469583088701695</v>
      </c>
    </row>
    <row r="516" spans="1:47">
      <c r="A516">
        <v>2015</v>
      </c>
      <c r="B516">
        <v>6</v>
      </c>
      <c r="C516">
        <v>29</v>
      </c>
      <c r="D516" t="s">
        <v>52</v>
      </c>
      <c r="E516">
        <v>135</v>
      </c>
      <c r="O516">
        <v>2016</v>
      </c>
      <c r="P516">
        <v>5</v>
      </c>
      <c r="Q516">
        <v>29</v>
      </c>
      <c r="R516">
        <f>R515+1</f>
        <v>150</v>
      </c>
      <c r="S516" t="s">
        <v>51</v>
      </c>
      <c r="T516">
        <v>188</v>
      </c>
      <c r="U516" t="s">
        <v>50</v>
      </c>
      <c r="V516">
        <v>237</v>
      </c>
      <c r="W516" t="s">
        <v>52</v>
      </c>
      <c r="X516">
        <v>150</v>
      </c>
      <c r="Y516">
        <f>0.0135*AB516*(AC516/AA516)*((0.1*(V516-X516))^0.5)*(17.8+0.5*0.1*(X516+V516))</f>
        <v>4.2600913290929778</v>
      </c>
      <c r="Z516">
        <f>IF(Y516&lt;0,0,Y516)</f>
        <v>4.2600913290929778</v>
      </c>
      <c r="AA516">
        <f>2.501-0.002361*(V516+X516)*0.1</f>
        <v>2.4096292999999998</v>
      </c>
      <c r="AB516">
        <v>0.17</v>
      </c>
      <c r="AC516">
        <f>37.6*AE516*(AG516*SIN(AF516)*SIN(AD516)+COS(AF516)*COS(AD516)*SIN(AG516))</f>
        <v>40.819531027577725</v>
      </c>
      <c r="AD516">
        <f>0.409*SIN(0.0172*R516-1.39)</f>
        <v>0.37970290760490916</v>
      </c>
      <c r="AE516">
        <f>1+0.033*COS(0.0172*R516)</f>
        <v>0.97206853463987941</v>
      </c>
      <c r="AF516">
        <f>47.70748439*PI()/180</f>
        <v>0.83265268044929852</v>
      </c>
      <c r="AG516">
        <f>ACOS(-TAN(AF516)*TAN(AD516))</f>
        <v>2.0249316154997188</v>
      </c>
      <c r="AL516" s="6">
        <f>24*AG516/PI()</f>
        <v>15.469338049432196</v>
      </c>
      <c r="AS516" s="6">
        <f>IF(O516=2015,$AQ$2,IF(O516=2016,$AQ$14,IF(O516=2017,$AQ$26,IF(O516=2018,$AQ$38,IF(O516=2019,$AQ$50,$AQ$62)))))</f>
        <v>47.160647582888814</v>
      </c>
      <c r="AT516" s="6">
        <f>IF(O516=2015,$AR$2,IF(O516=2016,$AR$14,IF(O516=2017,$AR$26,IF(O516=2018,$AR$38,IF(O516=2019,$AR$50,$AR$62)))))</f>
        <v>1.2368302344488131</v>
      </c>
      <c r="AU516" s="6">
        <f>IF(T516*0.1&lt;0,0,IF(T516*0.1&lt;=26,(16*AL516/360)*(T516/AS516)^AT516,(AL516/360)*(-415.85+30.5332*0.1*T516-0.43*0.01*T516*T516)))</f>
        <v>3.8027900687248506</v>
      </c>
    </row>
    <row r="517" spans="1:47">
      <c r="A517">
        <v>2015</v>
      </c>
      <c r="B517">
        <v>6</v>
      </c>
      <c r="C517">
        <v>30</v>
      </c>
      <c r="D517" t="s">
        <v>52</v>
      </c>
      <c r="E517">
        <v>153</v>
      </c>
      <c r="O517">
        <v>2016</v>
      </c>
      <c r="P517">
        <v>5</v>
      </c>
      <c r="Q517">
        <v>30</v>
      </c>
      <c r="R517">
        <f>R516+1</f>
        <v>151</v>
      </c>
      <c r="S517" t="s">
        <v>51</v>
      </c>
      <c r="T517">
        <v>198</v>
      </c>
      <c r="U517" t="s">
        <v>50</v>
      </c>
      <c r="V517">
        <v>233</v>
      </c>
      <c r="W517" t="s">
        <v>52</v>
      </c>
      <c r="X517">
        <v>167</v>
      </c>
      <c r="Y517">
        <f>0.0135*AB517*(AC517/AA517)*((0.1*(V517-X517))^0.5)*(17.8+0.5*0.1*(X517+V517))</f>
        <v>3.7891696361715503</v>
      </c>
      <c r="Z517">
        <f>IF(Y517&lt;0,0,Y517)</f>
        <v>3.7891696361715503</v>
      </c>
      <c r="AA517">
        <f>2.501-0.002361*(V517+X517)*0.1</f>
        <v>2.4065599999999998</v>
      </c>
      <c r="AB517">
        <v>0.17</v>
      </c>
      <c r="AC517">
        <f>37.6*AE517*(AG517*SIN(AF517)*SIN(AD517)+COS(AF517)*COS(AD517)*SIN(AG517))</f>
        <v>40.916105047437526</v>
      </c>
      <c r="AD517">
        <f>0.409*SIN(0.0172*R517-1.39)</f>
        <v>0.38226116729187171</v>
      </c>
      <c r="AE517">
        <f>1+0.033*COS(0.0172*R517)</f>
        <v>0.97177041425039823</v>
      </c>
      <c r="AF517">
        <f>47.70748439*PI()/180</f>
        <v>0.83265268044929852</v>
      </c>
      <c r="AG517">
        <f>ACOS(-TAN(AF517)*TAN(AD517))</f>
        <v>2.0285663665771385</v>
      </c>
      <c r="AL517" s="6">
        <f>24*AG517/PI()</f>
        <v>15.497105502274435</v>
      </c>
      <c r="AS517" s="6">
        <f>IF(O517=2015,$AQ$2,IF(O517=2016,$AQ$14,IF(O517=2017,$AQ$26,IF(O517=2018,$AQ$38,IF(O517=2019,$AQ$50,$AQ$62)))))</f>
        <v>47.160647582888814</v>
      </c>
      <c r="AT517" s="6">
        <f>IF(O517=2015,$AR$2,IF(O517=2016,$AR$14,IF(O517=2017,$AR$26,IF(O517=2018,$AR$38,IF(O517=2019,$AR$50,$AR$62)))))</f>
        <v>1.2368302344488131</v>
      </c>
      <c r="AU517" s="6">
        <f>IF(T517*0.1&lt;0,0,IF(T517*0.1&lt;=26,(16*AL517/360)*(T517/AS517)^AT517,(AL517/360)*(-415.85+30.5332*0.1*T517-0.43*0.01*T517*T517)))</f>
        <v>4.06180406986633</v>
      </c>
    </row>
    <row r="518" spans="1:47">
      <c r="A518">
        <v>2015</v>
      </c>
      <c r="B518">
        <v>6</v>
      </c>
      <c r="C518">
        <v>17</v>
      </c>
      <c r="D518" t="s">
        <v>53</v>
      </c>
      <c r="E518">
        <v>20</v>
      </c>
      <c r="O518">
        <v>2016</v>
      </c>
      <c r="P518">
        <v>5</v>
      </c>
      <c r="Q518">
        <v>31</v>
      </c>
      <c r="R518">
        <f>R517+1</f>
        <v>152</v>
      </c>
      <c r="S518" t="s">
        <v>51</v>
      </c>
      <c r="T518">
        <v>200</v>
      </c>
      <c r="U518" t="s">
        <v>50</v>
      </c>
      <c r="V518">
        <v>254</v>
      </c>
      <c r="W518" t="s">
        <v>52</v>
      </c>
      <c r="X518">
        <v>150</v>
      </c>
      <c r="Y518">
        <f>0.0135*AB518*(AC518/AA518)*((0.1*(V518-X518))^0.5)*(17.8+0.5*0.1*(X518+V518))</f>
        <v>4.7943183898310053</v>
      </c>
      <c r="Z518">
        <f>IF(Y518&lt;0,0,Y518)</f>
        <v>4.7943183898310053</v>
      </c>
      <c r="AA518">
        <f>2.501-0.002361*(V518+X518)*0.1</f>
        <v>2.4056156</v>
      </c>
      <c r="AB518">
        <v>0.17</v>
      </c>
      <c r="AC518">
        <f>37.6*AE518*(AG518*SIN(AF518)*SIN(AD518)+COS(AF518)*COS(AD518)*SIN(AG518))</f>
        <v>41.008147162684502</v>
      </c>
      <c r="AD518">
        <f>0.409*SIN(0.0172*R518-1.39)</f>
        <v>0.38470634162307471</v>
      </c>
      <c r="AE518">
        <f>1+0.033*COS(0.0172*R518)</f>
        <v>0.97148064509567633</v>
      </c>
      <c r="AF518">
        <f>47.70748439*PI()/180</f>
        <v>0.83265268044929852</v>
      </c>
      <c r="AG518">
        <f>ACOS(-TAN(AF518)*TAN(AD518))</f>
        <v>2.0320535534693756</v>
      </c>
      <c r="AL518" s="6">
        <f>24*AG518/PI()</f>
        <v>15.523745647780904</v>
      </c>
      <c r="AS518" s="6">
        <f>IF(O518=2015,$AQ$2,IF(O518=2016,$AQ$14,IF(O518=2017,$AQ$26,IF(O518=2018,$AQ$38,IF(O518=2019,$AQ$50,$AQ$62)))))</f>
        <v>47.160647582888814</v>
      </c>
      <c r="AT518" s="6">
        <f>IF(O518=2015,$AR$2,IF(O518=2016,$AR$14,IF(O518=2017,$AR$26,IF(O518=2018,$AR$38,IF(O518=2019,$AR$50,$AR$62)))))</f>
        <v>1.2368302344488131</v>
      </c>
      <c r="AU518" s="6">
        <f>IF(T518*0.1&lt;0,0,IF(T518*0.1&lt;=26,(16*AL518/360)*(T518/AS518)^AT518,(AL518/360)*(-415.85+30.5332*0.1*T518-0.43*0.01*T518*T518)))</f>
        <v>4.1196794237946941</v>
      </c>
    </row>
    <row r="519" spans="1:47">
      <c r="A519">
        <v>2015</v>
      </c>
      <c r="B519">
        <v>6</v>
      </c>
      <c r="C519">
        <v>18</v>
      </c>
      <c r="D519" t="s">
        <v>53</v>
      </c>
      <c r="E519">
        <v>109</v>
      </c>
      <c r="O519">
        <v>2016</v>
      </c>
      <c r="P519">
        <v>6</v>
      </c>
      <c r="Q519">
        <v>1</v>
      </c>
      <c r="R519">
        <f>R518+1</f>
        <v>153</v>
      </c>
      <c r="S519" t="s">
        <v>51</v>
      </c>
      <c r="T519">
        <v>188</v>
      </c>
      <c r="U519" t="s">
        <v>50</v>
      </c>
      <c r="V519">
        <v>222</v>
      </c>
      <c r="W519" t="s">
        <v>52</v>
      </c>
      <c r="X519">
        <v>106</v>
      </c>
      <c r="Y519">
        <f>0.0135*AB519*(AC519/AA519)*((0.1*(V519-X519))^0.5)*(17.8+0.5*0.1*(X519+V519))</f>
        <v>4.5329390206589792</v>
      </c>
      <c r="Z519">
        <f>IF(Y519&lt;0,0,Y519)</f>
        <v>4.5329390206589792</v>
      </c>
      <c r="AA519">
        <f>2.501-0.002361*(V519+X519)*0.1</f>
        <v>2.4235591999999997</v>
      </c>
      <c r="AB519">
        <v>0.17</v>
      </c>
      <c r="AC519">
        <f>37.6*AE519*(AG519*SIN(AF519)*SIN(AD519)+COS(AF519)*COS(AD519)*SIN(AG519))</f>
        <v>41.095637215140819</v>
      </c>
      <c r="AD519">
        <f>0.409*SIN(0.0172*R519-1.39)</f>
        <v>0.38703770723597786</v>
      </c>
      <c r="AE519">
        <f>1+0.033*COS(0.0172*R519)</f>
        <v>0.97119931289890715</v>
      </c>
      <c r="AF519">
        <f>47.70748439*PI()/180</f>
        <v>0.83265268044929852</v>
      </c>
      <c r="AG519">
        <f>ACOS(-TAN(AF519)*TAN(AD519))</f>
        <v>2.0353905210930368</v>
      </c>
      <c r="AL519" s="6">
        <f>24*AG519/PI()</f>
        <v>15.549238202608583</v>
      </c>
      <c r="AS519" s="6">
        <f>IF(O519=2015,$AQ$2,IF(O519=2016,$AQ$14,IF(O519=2017,$AQ$26,IF(O519=2018,$AQ$38,IF(O519=2019,$AQ$50,$AQ$62)))))</f>
        <v>47.160647582888814</v>
      </c>
      <c r="AT519" s="6">
        <f>IF(O519=2015,$AR$2,IF(O519=2016,$AR$14,IF(O519=2017,$AR$26,IF(O519=2018,$AR$38,IF(O519=2019,$AR$50,$AR$62)))))</f>
        <v>1.2368302344488131</v>
      </c>
      <c r="AU519" s="6">
        <f>IF(T519*0.1&lt;0,0,IF(T519*0.1&lt;=26,(16*AL519/360)*(T519/AS519)^AT519,(AL519/360)*(-415.85+30.5332*0.1*T519-0.43*0.01*T519*T519)))</f>
        <v>3.8224317307027476</v>
      </c>
    </row>
    <row r="520" spans="1:47">
      <c r="A520">
        <v>2015</v>
      </c>
      <c r="B520">
        <v>6</v>
      </c>
      <c r="C520">
        <v>26</v>
      </c>
      <c r="D520" t="s">
        <v>53</v>
      </c>
      <c r="E520">
        <v>61</v>
      </c>
      <c r="O520">
        <v>2016</v>
      </c>
      <c r="P520">
        <v>6</v>
      </c>
      <c r="Q520">
        <v>2</v>
      </c>
      <c r="R520">
        <f>R519+1</f>
        <v>154</v>
      </c>
      <c r="S520" t="s">
        <v>51</v>
      </c>
      <c r="T520">
        <v>153</v>
      </c>
      <c r="U520" t="s">
        <v>50</v>
      </c>
      <c r="V520">
        <v>207</v>
      </c>
      <c r="W520" t="s">
        <v>52</v>
      </c>
      <c r="X520">
        <v>106</v>
      </c>
      <c r="Y520">
        <f>0.0135*AB520*(AC520/AA520)*((0.1*(V520-X520))^0.5)*(17.8+0.5*0.1*(X520+V520))</f>
        <v>4.1392610561466912</v>
      </c>
      <c r="Z520">
        <f>IF(Y520&lt;0,0,Y520)</f>
        <v>4.1392610561466912</v>
      </c>
      <c r="AA520">
        <f>2.501-0.002361*(V520+X520)*0.1</f>
        <v>2.4271007</v>
      </c>
      <c r="AB520">
        <v>0.17</v>
      </c>
      <c r="AC520">
        <f>37.6*AE520*(AG520*SIN(AF520)*SIN(AD520)+COS(AF520)*COS(AD520)*SIN(AG520))</f>
        <v>41.178556084109992</v>
      </c>
      <c r="AD520">
        <f>0.409*SIN(0.0172*R520-1.39)</f>
        <v>0.38925457443638151</v>
      </c>
      <c r="AE520">
        <f>1+0.033*COS(0.0172*R520)</f>
        <v>0.97092650088735588</v>
      </c>
      <c r="AF520">
        <f>47.70748439*PI()/180</f>
        <v>0.83265268044929852</v>
      </c>
      <c r="AG520">
        <f>ACOS(-TAN(AF520)*TAN(AD520))</f>
        <v>2.0385746887024294</v>
      </c>
      <c r="AL520" s="6">
        <f>24*AG520/PI()</f>
        <v>15.573563451312646</v>
      </c>
      <c r="AS520" s="6">
        <f>IF(O520=2015,$AQ$2,IF(O520=2016,$AQ$14,IF(O520=2017,$AQ$26,IF(O520=2018,$AQ$38,IF(O520=2019,$AQ$50,$AQ$62)))))</f>
        <v>47.160647582888814</v>
      </c>
      <c r="AT520" s="6">
        <f>IF(O520=2015,$AR$2,IF(O520=2016,$AR$14,IF(O520=2017,$AR$26,IF(O520=2018,$AR$38,IF(O520=2019,$AR$50,$AR$62)))))</f>
        <v>1.2368302344488131</v>
      </c>
      <c r="AU520" s="6">
        <f>IF(T520*0.1&lt;0,0,IF(T520*0.1&lt;=26,(16*AL520/360)*(T520/AS520)^AT520,(AL520/360)*(-415.85+30.5332*0.1*T520-0.43*0.01*T520*T520)))</f>
        <v>2.9673163273777359</v>
      </c>
    </row>
    <row r="521" spans="1:47">
      <c r="A521">
        <v>2015</v>
      </c>
      <c r="B521">
        <v>6</v>
      </c>
      <c r="C521">
        <v>27</v>
      </c>
      <c r="D521" t="s">
        <v>53</v>
      </c>
      <c r="E521">
        <v>439</v>
      </c>
      <c r="O521">
        <v>2016</v>
      </c>
      <c r="P521">
        <v>6</v>
      </c>
      <c r="Q521">
        <v>3</v>
      </c>
      <c r="R521">
        <f>R520+1</f>
        <v>155</v>
      </c>
      <c r="S521" t="s">
        <v>51</v>
      </c>
      <c r="T521">
        <v>176</v>
      </c>
      <c r="U521" t="s">
        <v>50</v>
      </c>
      <c r="V521">
        <v>226</v>
      </c>
      <c r="W521" t="s">
        <v>52</v>
      </c>
      <c r="X521">
        <v>134</v>
      </c>
      <c r="Y521">
        <f>0.0135*AB521*(AC521/AA521)*((0.1*(V521-X521))^0.5)*(17.8+0.5*0.1*(X521+V521))</f>
        <v>4.2555767065256926</v>
      </c>
      <c r="Z521">
        <f>IF(Y521&lt;0,0,Y521)</f>
        <v>4.2555767065256926</v>
      </c>
      <c r="AA521">
        <f>2.501-0.002361*(V521+X521)*0.1</f>
        <v>2.416004</v>
      </c>
      <c r="AB521">
        <v>0.17</v>
      </c>
      <c r="AC521">
        <f>37.6*AE521*(AG521*SIN(AF521)*SIN(AD521)+COS(AF521)*COS(AD521)*SIN(AG521))</f>
        <v>41.2568856944308</v>
      </c>
      <c r="AD521">
        <f>0.409*SIN(0.0172*R521-1.39)</f>
        <v>0.39135628740246164</v>
      </c>
      <c r="AE521">
        <f>1+0.033*COS(0.0172*R521)</f>
        <v>0.97066228976773838</v>
      </c>
      <c r="AF521">
        <f>47.70748439*PI()/180</f>
        <v>0.83265268044929852</v>
      </c>
      <c r="AG521">
        <f>ACOS(-TAN(AF521)*TAN(AD521))</f>
        <v>2.0416035566638033</v>
      </c>
      <c r="AL521" s="6">
        <f>24*AG521/PI()</f>
        <v>15.59670229809786</v>
      </c>
      <c r="AS521" s="6">
        <f>IF(O521=2015,$AQ$2,IF(O521=2016,$AQ$14,IF(O521=2017,$AQ$26,IF(O521=2018,$AQ$38,IF(O521=2019,$AQ$50,$AQ$62)))))</f>
        <v>47.160647582888814</v>
      </c>
      <c r="AT521" s="6">
        <f>IF(O521=2015,$AR$2,IF(O521=2016,$AR$14,IF(O521=2017,$AR$26,IF(O521=2018,$AR$38,IF(O521=2019,$AR$50,$AR$62)))))</f>
        <v>1.2368302344488131</v>
      </c>
      <c r="AU521" s="6">
        <f>IF(T521*0.1&lt;0,0,IF(T521*0.1&lt;=26,(16*AL521/360)*(T521/AS521)^AT521,(AL521/360)*(-415.85+30.5332*0.1*T521-0.43*0.01*T521*T521)))</f>
        <v>3.5337366196055382</v>
      </c>
    </row>
    <row r="522" spans="1:47">
      <c r="A522">
        <v>2015</v>
      </c>
      <c r="B522">
        <v>6</v>
      </c>
      <c r="C522">
        <v>28</v>
      </c>
      <c r="D522" t="s">
        <v>53</v>
      </c>
      <c r="E522">
        <v>56</v>
      </c>
      <c r="O522">
        <v>2016</v>
      </c>
      <c r="P522">
        <v>6</v>
      </c>
      <c r="Q522">
        <v>4</v>
      </c>
      <c r="R522">
        <f>R521+1</f>
        <v>156</v>
      </c>
      <c r="S522" t="s">
        <v>51</v>
      </c>
      <c r="T522">
        <v>175</v>
      </c>
      <c r="U522" t="s">
        <v>50</v>
      </c>
      <c r="V522">
        <v>234</v>
      </c>
      <c r="W522" t="s">
        <v>52</v>
      </c>
      <c r="X522">
        <v>123</v>
      </c>
      <c r="Y522">
        <f>0.0135*AB522*(AC522/AA522)*((0.1*(V522-X522))^0.5)*(17.8+0.5*0.1*(X522+V522))</f>
        <v>4.6617670281583523</v>
      </c>
      <c r="Z522">
        <f>IF(Y522&lt;0,0,Y522)</f>
        <v>4.6617670281583523</v>
      </c>
      <c r="AA522">
        <f>2.501-0.002361*(V522+X522)*0.1</f>
        <v>2.4167122999999999</v>
      </c>
      <c r="AB522">
        <v>0.17</v>
      </c>
      <c r="AC522">
        <f>37.6*AE522*(AG522*SIN(AF522)*SIN(AD522)+COS(AF522)*COS(AD522)*SIN(AG522))</f>
        <v>41.330609025192189</v>
      </c>
      <c r="AD522">
        <f>0.409*SIN(0.0172*R522-1.39)</f>
        <v>0.39334222437878291</v>
      </c>
      <c r="AE522">
        <f>1+0.033*COS(0.0172*R522)</f>
        <v>0.97040675770234508</v>
      </c>
      <c r="AF522">
        <f>47.70748439*PI()/180</f>
        <v>0.83265268044929852</v>
      </c>
      <c r="AG522">
        <f>ACOS(-TAN(AF522)*TAN(AD522))</f>
        <v>2.0444747131827987</v>
      </c>
      <c r="AL522" s="6">
        <f>24*AG522/PI()</f>
        <v>15.618636318212513</v>
      </c>
      <c r="AS522" s="6">
        <f>IF(O522=2015,$AQ$2,IF(O522=2016,$AQ$14,IF(O522=2017,$AQ$26,IF(O522=2018,$AQ$38,IF(O522=2019,$AQ$50,$AQ$62)))))</f>
        <v>47.160647582888814</v>
      </c>
      <c r="AT522" s="6">
        <f>IF(O522=2015,$AR$2,IF(O522=2016,$AR$14,IF(O522=2017,$AR$26,IF(O522=2018,$AR$38,IF(O522=2019,$AR$50,$AR$62)))))</f>
        <v>1.2368302344488131</v>
      </c>
      <c r="AU522" s="6">
        <f>IF(T522*0.1&lt;0,0,IF(T522*0.1&lt;=26,(16*AL522/360)*(T522/AS522)^AT522,(AL522/360)*(-415.85+30.5332*0.1*T522-0.43*0.01*T522*T522)))</f>
        <v>3.5138548933221068</v>
      </c>
    </row>
    <row r="523" spans="1:47">
      <c r="A523">
        <v>2015</v>
      </c>
      <c r="B523">
        <v>6</v>
      </c>
      <c r="C523">
        <v>29</v>
      </c>
      <c r="D523" t="s">
        <v>53</v>
      </c>
      <c r="E523">
        <v>5</v>
      </c>
      <c r="O523">
        <v>2016</v>
      </c>
      <c r="P523">
        <v>6</v>
      </c>
      <c r="Q523">
        <v>5</v>
      </c>
      <c r="R523">
        <f>R522+1</f>
        <v>157</v>
      </c>
      <c r="S523" t="s">
        <v>51</v>
      </c>
      <c r="T523">
        <v>181</v>
      </c>
      <c r="U523" t="s">
        <v>50</v>
      </c>
      <c r="V523">
        <v>263</v>
      </c>
      <c r="W523" t="s">
        <v>52</v>
      </c>
      <c r="X523">
        <v>111</v>
      </c>
      <c r="Y523">
        <f>0.0135*AB523*(AC523/AA523)*((0.1*(V523-X523))^0.5)*(17.8+0.5*0.1*(X523+V523))</f>
        <v>5.6039154773737643</v>
      </c>
      <c r="Z523">
        <f>IF(Y523&lt;0,0,Y523)</f>
        <v>5.6039154773737643</v>
      </c>
      <c r="AA523">
        <f>2.501-0.002361*(V523+X523)*0.1</f>
        <v>2.4126985999999997</v>
      </c>
      <c r="AB523">
        <v>0.17</v>
      </c>
      <c r="AC523">
        <f>37.6*AE523*(AG523*SIN(AF523)*SIN(AD523)+COS(AF523)*COS(AD523)*SIN(AG523))</f>
        <v>41.399710118971427</v>
      </c>
      <c r="AD523">
        <f>0.409*SIN(0.0172*R523-1.39)</f>
        <v>0.39521179786023447</v>
      </c>
      <c r="AE523">
        <f>1+0.033*COS(0.0172*R523)</f>
        <v>0.97015998028591877</v>
      </c>
      <c r="AF523">
        <f>47.70748439*PI()/180</f>
        <v>0.83265268044929852</v>
      </c>
      <c r="AG523">
        <f>ACOS(-TAN(AF523)*TAN(AD523))</f>
        <v>2.0471858409506329</v>
      </c>
      <c r="AL523" s="6">
        <f>24*AG523/PI()</f>
        <v>15.639347808721531</v>
      </c>
      <c r="AS523" s="6">
        <f>IF(O523=2015,$AQ$2,IF(O523=2016,$AQ$14,IF(O523=2017,$AQ$26,IF(O523=2018,$AQ$38,IF(O523=2019,$AQ$50,$AQ$62)))))</f>
        <v>47.160647582888814</v>
      </c>
      <c r="AT523" s="6">
        <f>IF(O523=2015,$AR$2,IF(O523=2016,$AR$14,IF(O523=2017,$AR$26,IF(O523=2018,$AR$38,IF(O523=2019,$AR$50,$AR$62)))))</f>
        <v>1.2368302344488131</v>
      </c>
      <c r="AU523" s="6">
        <f>IF(T523*0.1&lt;0,0,IF(T523*0.1&lt;=26,(16*AL523/360)*(T523/AS523)^AT523,(AL523/360)*(-415.85+30.5332*0.1*T523-0.43*0.01*T523*T523)))</f>
        <v>3.6683198364303689</v>
      </c>
    </row>
    <row r="524" spans="1:47">
      <c r="A524">
        <v>2015</v>
      </c>
      <c r="B524">
        <v>6</v>
      </c>
      <c r="C524">
        <v>30</v>
      </c>
      <c r="D524" t="s">
        <v>53</v>
      </c>
      <c r="E524">
        <v>10</v>
      </c>
      <c r="O524">
        <v>2016</v>
      </c>
      <c r="P524">
        <v>6</v>
      </c>
      <c r="Q524">
        <v>6</v>
      </c>
      <c r="R524">
        <f>R523+1</f>
        <v>158</v>
      </c>
      <c r="S524" t="s">
        <v>51</v>
      </c>
      <c r="T524">
        <v>174</v>
      </c>
      <c r="U524" t="s">
        <v>50</v>
      </c>
      <c r="V524">
        <v>225</v>
      </c>
      <c r="W524" t="s">
        <v>52</v>
      </c>
      <c r="X524">
        <v>77</v>
      </c>
      <c r="Y524">
        <f>0.0135*AB524*(AC524/AA524)*((0.1*(V524-X524))^0.5)*(17.8+0.5*0.1*(X524+V524))</f>
        <v>4.9571288126145436</v>
      </c>
      <c r="Z524">
        <f>IF(Y524&lt;0,0,Y524)</f>
        <v>4.9571288126145436</v>
      </c>
      <c r="AA524">
        <f>2.501-0.002361*(V524+X524)*0.1</f>
        <v>2.4296978</v>
      </c>
      <c r="AB524">
        <v>0.17</v>
      </c>
      <c r="AC524">
        <f>37.6*AE524*(AG524*SIN(AF524)*SIN(AD524)+COS(AF524)*COS(AD524)*SIN(AG524))</f>
        <v>41.464174091452819</v>
      </c>
      <c r="AD524">
        <f>0.409*SIN(0.0172*R524-1.39)</f>
        <v>0.39696445476583297</v>
      </c>
      <c r="AE524">
        <f>1+0.033*COS(0.0172*R524)</f>
        <v>0.96992203052329029</v>
      </c>
      <c r="AF524">
        <f>47.70748439*PI()/180</f>
        <v>0.83265268044929852</v>
      </c>
      <c r="AG524">
        <f>ACOS(-TAN(AF524)*TAN(AD524))</f>
        <v>2.0497347236736165</v>
      </c>
      <c r="AL524" s="6">
        <f>24*AG524/PI()</f>
        <v>15.658819838388302</v>
      </c>
      <c r="AS524" s="6">
        <f>IF(O524=2015,$AQ$2,IF(O524=2016,$AQ$14,IF(O524=2017,$AQ$26,IF(O524=2018,$AQ$38,IF(O524=2019,$AQ$50,$AQ$62)))))</f>
        <v>47.160647582888814</v>
      </c>
      <c r="AT524" s="6">
        <f>IF(O524=2015,$AR$2,IF(O524=2016,$AR$14,IF(O524=2017,$AR$26,IF(O524=2018,$AR$38,IF(O524=2019,$AR$50,$AR$62)))))</f>
        <v>1.2368302344488131</v>
      </c>
      <c r="AU524" s="6">
        <f>IF(T524*0.1&lt;0,0,IF(T524*0.1&lt;=26,(16*AL524/360)*(T524/AS524)^AT524,(AL524/360)*(-415.85+30.5332*0.1*T524-0.43*0.01*T524*T524)))</f>
        <v>3.4980137676562477</v>
      </c>
    </row>
    <row r="525" spans="1:47">
      <c r="A525">
        <v>2015</v>
      </c>
      <c r="B525">
        <v>6</v>
      </c>
      <c r="C525">
        <v>1</v>
      </c>
      <c r="D525" t="s">
        <v>51</v>
      </c>
      <c r="E525">
        <v>193</v>
      </c>
      <c r="O525">
        <v>2016</v>
      </c>
      <c r="P525">
        <v>6</v>
      </c>
      <c r="Q525">
        <v>7</v>
      </c>
      <c r="R525">
        <f>R524+1</f>
        <v>159</v>
      </c>
      <c r="S525" t="s">
        <v>51</v>
      </c>
      <c r="T525">
        <v>124</v>
      </c>
      <c r="U525" t="s">
        <v>50</v>
      </c>
      <c r="V525">
        <v>176</v>
      </c>
      <c r="W525" t="s">
        <v>52</v>
      </c>
      <c r="X525">
        <v>77</v>
      </c>
      <c r="Y525">
        <f>0.0135*AB525*(AC525/AA525)*((0.1*(V525-X525))^0.5)*(17.8+0.5*0.1*(X525+V525))</f>
        <v>3.7399983003510777</v>
      </c>
      <c r="Z525">
        <f>IF(Y525&lt;0,0,Y525)</f>
        <v>3.7399983003510777</v>
      </c>
      <c r="AA525">
        <f>2.501-0.002361*(V525+X525)*0.1</f>
        <v>2.4412666999999999</v>
      </c>
      <c r="AB525">
        <v>0.17</v>
      </c>
      <c r="AC525">
        <f>37.6*AE525*(AG525*SIN(AF525)*SIN(AD525)+COS(AF525)*COS(AD525)*SIN(AG525))</f>
        <v>41.523987141280152</v>
      </c>
      <c r="AD525">
        <f>0.409*SIN(0.0172*R525-1.39)</f>
        <v>0.39859967660234225</v>
      </c>
      <c r="AE525">
        <f>1+0.033*COS(0.0172*R525)</f>
        <v>0.96969297880778205</v>
      </c>
      <c r="AF525">
        <f>47.70748439*PI()/180</f>
        <v>0.83265268044929852</v>
      </c>
      <c r="AG525">
        <f>ACOS(-TAN(AF525)*TAN(AD525))</f>
        <v>2.0521192524499687</v>
      </c>
      <c r="AL525" s="6">
        <f>24*AG525/PI()</f>
        <v>15.677036296389964</v>
      </c>
      <c r="AS525" s="6">
        <f>IF(O525=2015,$AQ$2,IF(O525=2016,$AQ$14,IF(O525=2017,$AQ$26,IF(O525=2018,$AQ$38,IF(O525=2019,$AQ$50,$AQ$62)))))</f>
        <v>47.160647582888814</v>
      </c>
      <c r="AT525" s="6">
        <f>IF(O525=2015,$AR$2,IF(O525=2016,$AR$14,IF(O525=2017,$AR$26,IF(O525=2018,$AR$38,IF(O525=2019,$AR$50,$AR$62)))))</f>
        <v>1.2368302344488131</v>
      </c>
      <c r="AU525" s="6">
        <f>IF(T525*0.1&lt;0,0,IF(T525*0.1&lt;=26,(16*AL525/360)*(T525/AS525)^AT525,(AL525/360)*(-415.85+30.5332*0.1*T525-0.43*0.01*T525*T525)))</f>
        <v>2.3033218768926793</v>
      </c>
    </row>
    <row r="526" spans="1:47">
      <c r="A526">
        <v>2015</v>
      </c>
      <c r="B526">
        <v>6</v>
      </c>
      <c r="C526">
        <v>2</v>
      </c>
      <c r="D526" t="s">
        <v>51</v>
      </c>
      <c r="E526">
        <v>191</v>
      </c>
      <c r="O526">
        <v>2016</v>
      </c>
      <c r="P526">
        <v>6</v>
      </c>
      <c r="Q526">
        <v>8</v>
      </c>
      <c r="R526">
        <f>R525+1</f>
        <v>160</v>
      </c>
      <c r="S526" t="s">
        <v>51</v>
      </c>
      <c r="T526">
        <v>128</v>
      </c>
      <c r="U526" t="s">
        <v>50</v>
      </c>
      <c r="V526">
        <v>178</v>
      </c>
      <c r="W526" t="s">
        <v>52</v>
      </c>
      <c r="X526">
        <v>57</v>
      </c>
      <c r="Y526">
        <f>0.0135*AB526*(AC526/AA526)*((0.1*(V526-X526))^0.5)*(17.8+0.5*0.1*(X526+V526))</f>
        <v>4.0108620893352613</v>
      </c>
      <c r="Z526">
        <f>IF(Y526&lt;0,0,Y526)</f>
        <v>4.0108620893352613</v>
      </c>
      <c r="AA526">
        <f>2.501-0.002361*(V526+X526)*0.1</f>
        <v>2.4455165000000001</v>
      </c>
      <c r="AB526">
        <v>0.17</v>
      </c>
      <c r="AC526">
        <f>37.6*AE526*(AG526*SIN(AF526)*SIN(AD526)+COS(AF526)*COS(AD526)*SIN(AG526))</f>
        <v>41.579136559994204</v>
      </c>
      <c r="AD526">
        <f>0.409*SIN(0.0172*R526-1.39)</f>
        <v>0.40011697961766052</v>
      </c>
      <c r="AE526">
        <f>1+0.033*COS(0.0172*R526)</f>
        <v>0.96947289290038297</v>
      </c>
      <c r="AF526">
        <f>47.70748439*PI()/180</f>
        <v>0.83265268044929852</v>
      </c>
      <c r="AG526">
        <f>ACOS(-TAN(AF526)*TAN(AD526))</f>
        <v>2.0543374319575536</v>
      </c>
      <c r="AL526" s="6">
        <f>24*AG526/PI()</f>
        <v>15.693981939588234</v>
      </c>
      <c r="AS526" s="6">
        <f>IF(O526=2015,$AQ$2,IF(O526=2016,$AQ$14,IF(O526=2017,$AQ$26,IF(O526=2018,$AQ$38,IF(O526=2019,$AQ$50,$AQ$62)))))</f>
        <v>47.160647582888814</v>
      </c>
      <c r="AT526" s="6">
        <f>IF(O526=2015,$AR$2,IF(O526=2016,$AR$14,IF(O526=2017,$AR$26,IF(O526=2018,$AR$38,IF(O526=2019,$AR$50,$AR$62)))))</f>
        <v>1.2368302344488131</v>
      </c>
      <c r="AU526" s="6">
        <f>IF(T526*0.1&lt;0,0,IF(T526*0.1&lt;=26,(16*AL526/360)*(T526/AS526)^AT526,(AL526/360)*(-415.85+30.5332*0.1*T526-0.43*0.01*T526*T526)))</f>
        <v>2.3981568491817193</v>
      </c>
    </row>
    <row r="527" spans="1:47">
      <c r="A527">
        <v>2015</v>
      </c>
      <c r="B527">
        <v>6</v>
      </c>
      <c r="C527">
        <v>3</v>
      </c>
      <c r="D527" t="s">
        <v>51</v>
      </c>
      <c r="E527">
        <v>216</v>
      </c>
      <c r="O527">
        <v>2016</v>
      </c>
      <c r="P527">
        <v>6</v>
      </c>
      <c r="Q527">
        <v>9</v>
      </c>
      <c r="R527">
        <f>R526+1</f>
        <v>161</v>
      </c>
      <c r="S527" t="s">
        <v>51</v>
      </c>
      <c r="T527">
        <v>152</v>
      </c>
      <c r="U527" t="s">
        <v>50</v>
      </c>
      <c r="V527">
        <v>210</v>
      </c>
      <c r="W527" t="s">
        <v>52</v>
      </c>
      <c r="X527">
        <v>79</v>
      </c>
      <c r="Y527">
        <f>0.0135*AB527*(AC527/AA527)*((0.1*(V527-X527))^0.5)*(17.8+0.5*0.1*(X527+V527))</f>
        <v>4.5840555603705395</v>
      </c>
      <c r="Z527">
        <f>IF(Y527&lt;0,0,Y527)</f>
        <v>4.5840555603705395</v>
      </c>
      <c r="AA527">
        <f>2.501-0.002361*(V527+X527)*0.1</f>
        <v>2.4327671</v>
      </c>
      <c r="AB527">
        <v>0.17</v>
      </c>
      <c r="AC527">
        <f>37.6*AE527*(AG527*SIN(AF527)*SIN(AD527)+COS(AF527)*COS(AD527)*SIN(AG527))</f>
        <v>41.62961074190568</v>
      </c>
      <c r="AD527">
        <f>0.409*SIN(0.0172*R527-1.39)</f>
        <v>0.40151591494392996</v>
      </c>
      <c r="AE527">
        <f>1+0.033*COS(0.0172*R527)</f>
        <v>0.96926183790970277</v>
      </c>
      <c r="AF527">
        <f>47.70748439*PI()/180</f>
        <v>0.83265268044929852</v>
      </c>
      <c r="AG527">
        <f>ACOS(-TAN(AF527)*TAN(AD527))</f>
        <v>2.0563873864161595</v>
      </c>
      <c r="AL527" s="6">
        <f>24*AG527/PI()</f>
        <v>15.709642438077852</v>
      </c>
      <c r="AS527" s="6">
        <f>IF(O527=2015,$AQ$2,IF(O527=2016,$AQ$14,IF(O527=2017,$AQ$26,IF(O527=2018,$AQ$38,IF(O527=2019,$AQ$50,$AQ$62)))))</f>
        <v>47.160647582888814</v>
      </c>
      <c r="AT527" s="6">
        <f>IF(O527=2015,$AR$2,IF(O527=2016,$AR$14,IF(O527=2017,$AR$26,IF(O527=2018,$AR$38,IF(O527=2019,$AR$50,$AR$62)))))</f>
        <v>1.2368302344488131</v>
      </c>
      <c r="AU527" s="6">
        <f>IF(T527*0.1&lt;0,0,IF(T527*0.1&lt;=26,(16*AL527/360)*(T527/AS527)^AT527,(AL527/360)*(-415.85+30.5332*0.1*T527-0.43*0.01*T527*T527)))</f>
        <v>2.9690660001861344</v>
      </c>
    </row>
    <row r="528" spans="1:47">
      <c r="A528">
        <v>2015</v>
      </c>
      <c r="B528">
        <v>6</v>
      </c>
      <c r="C528">
        <v>4</v>
      </c>
      <c r="D528" t="s">
        <v>51</v>
      </c>
      <c r="E528">
        <v>227</v>
      </c>
      <c r="O528">
        <v>2016</v>
      </c>
      <c r="P528">
        <v>6</v>
      </c>
      <c r="Q528">
        <v>10</v>
      </c>
      <c r="R528">
        <f>R527+1</f>
        <v>162</v>
      </c>
      <c r="S528" t="s">
        <v>51</v>
      </c>
      <c r="T528">
        <v>164</v>
      </c>
      <c r="U528" t="s">
        <v>50</v>
      </c>
      <c r="V528">
        <v>223</v>
      </c>
      <c r="W528" t="s">
        <v>52</v>
      </c>
      <c r="X528">
        <v>89</v>
      </c>
      <c r="Y528">
        <f>0.0135*AB528*(AC528/AA528)*((0.1*(V528-X528))^0.5)*(17.8+0.5*0.1*(X528+V528))</f>
        <v>4.8176060572122825</v>
      </c>
      <c r="Z528">
        <f>IF(Y528&lt;0,0,Y528)</f>
        <v>4.8176060572122825</v>
      </c>
      <c r="AA528">
        <f>2.501-0.002361*(V528+X528)*0.1</f>
        <v>2.4273368</v>
      </c>
      <c r="AB528">
        <v>0.17</v>
      </c>
      <c r="AC528">
        <f>37.6*AE528*(AG528*SIN(AF528)*SIN(AD528)+COS(AF528)*COS(AD528)*SIN(AG528))</f>
        <v>41.675399193755155</v>
      </c>
      <c r="AD528">
        <f>0.409*SIN(0.0172*R528-1.39)</f>
        <v>0.40279606873032664</v>
      </c>
      <c r="AE528">
        <f>1+0.033*COS(0.0172*R528)</f>
        <v>0.96905987627271062</v>
      </c>
      <c r="AF528">
        <f>47.70748439*PI()/180</f>
        <v>0.83265268044929852</v>
      </c>
      <c r="AG528">
        <f>ACOS(-TAN(AF528)*TAN(AD528))</f>
        <v>2.0582673652882764</v>
      </c>
      <c r="AL528" s="6">
        <f>24*AG528/PI()</f>
        <v>15.724004418737326</v>
      </c>
      <c r="AS528" s="6">
        <f>IF(O528=2015,$AQ$2,IF(O528=2016,$AQ$14,IF(O528=2017,$AQ$26,IF(O528=2018,$AQ$38,IF(O528=2019,$AQ$50,$AQ$62)))))</f>
        <v>47.160647582888814</v>
      </c>
      <c r="AT528" s="6">
        <f>IF(O528=2015,$AR$2,IF(O528=2016,$AR$14,IF(O528=2017,$AR$26,IF(O528=2018,$AR$38,IF(O528=2019,$AR$50,$AR$62)))))</f>
        <v>1.2368302344488131</v>
      </c>
      <c r="AU528" s="6">
        <f>IF(T528*0.1&lt;0,0,IF(T528*0.1&lt;=26,(16*AL528/360)*(T528/AS528)^AT528,(AL528/360)*(-415.85+30.5332*0.1*T528-0.43*0.01*T528*T528)))</f>
        <v>3.2646184301105579</v>
      </c>
    </row>
    <row r="529" spans="1:47">
      <c r="A529">
        <v>2015</v>
      </c>
      <c r="B529">
        <v>6</v>
      </c>
      <c r="C529">
        <v>5</v>
      </c>
      <c r="D529" t="s">
        <v>51</v>
      </c>
      <c r="E529">
        <v>202</v>
      </c>
      <c r="O529">
        <v>2016</v>
      </c>
      <c r="P529">
        <v>6</v>
      </c>
      <c r="Q529">
        <v>11</v>
      </c>
      <c r="R529">
        <f>R528+1</f>
        <v>163</v>
      </c>
      <c r="S529" t="s">
        <v>51</v>
      </c>
      <c r="T529">
        <v>156</v>
      </c>
      <c r="U529" t="s">
        <v>50</v>
      </c>
      <c r="V529">
        <v>216</v>
      </c>
      <c r="W529" t="s">
        <v>52</v>
      </c>
      <c r="X529">
        <v>108</v>
      </c>
      <c r="Y529">
        <f>0.0135*AB529*(AC529/AA529)*((0.1*(V529-X529))^0.5)*(17.8+0.5*0.1*(X529+V529))</f>
        <v>4.4122329936447935</v>
      </c>
      <c r="Z529">
        <f>IF(Y529&lt;0,0,Y529)</f>
        <v>4.4122329936447935</v>
      </c>
      <c r="AA529">
        <f>2.501-0.002361*(V529+X529)*0.1</f>
        <v>2.4245036</v>
      </c>
      <c r="AB529">
        <v>0.17</v>
      </c>
      <c r="AC529">
        <f>37.6*AE529*(AG529*SIN(AF529)*SIN(AD529)+COS(AF529)*COS(AD529)*SIN(AG529))</f>
        <v>41.71649254401418</v>
      </c>
      <c r="AD529">
        <f>0.409*SIN(0.0172*R529-1.39)</f>
        <v>0.40395706226549094</v>
      </c>
      <c r="AE529">
        <f>1+0.033*COS(0.0172*R529)</f>
        <v>0.96886706773626408</v>
      </c>
      <c r="AF529">
        <f>47.70748439*PI()/180</f>
        <v>0.83265268044929852</v>
      </c>
      <c r="AG529">
        <f>ACOS(-TAN(AF529)*TAN(AD529))</f>
        <v>2.0599757486830006</v>
      </c>
      <c r="AL529" s="6">
        <f>24*AG529/PI()</f>
        <v>15.737055506511718</v>
      </c>
      <c r="AS529" s="6">
        <f>IF(O529=2015,$AQ$2,IF(O529=2016,$AQ$14,IF(O529=2017,$AQ$26,IF(O529=2018,$AQ$38,IF(O529=2019,$AQ$50,$AQ$62)))))</f>
        <v>47.160647582888814</v>
      </c>
      <c r="AT529" s="6">
        <f>IF(O529=2015,$AR$2,IF(O529=2016,$AR$14,IF(O529=2017,$AR$26,IF(O529=2018,$AR$38,IF(O529=2019,$AR$50,$AR$62)))))</f>
        <v>1.2368302344488131</v>
      </c>
      <c r="AU529" s="6">
        <f>IF(T529*0.1&lt;0,0,IF(T529*0.1&lt;=26,(16*AL529/360)*(T529/AS529)^AT529,(AL529/360)*(-415.85+30.5332*0.1*T529-0.43*0.01*T529*T529)))</f>
        <v>3.0713529201567802</v>
      </c>
    </row>
    <row r="530" spans="1:47">
      <c r="A530">
        <v>2015</v>
      </c>
      <c r="B530">
        <v>6</v>
      </c>
      <c r="C530">
        <v>6</v>
      </c>
      <c r="D530" t="s">
        <v>51</v>
      </c>
      <c r="E530">
        <v>188</v>
      </c>
      <c r="O530">
        <v>2016</v>
      </c>
      <c r="P530">
        <v>6</v>
      </c>
      <c r="Q530">
        <v>12</v>
      </c>
      <c r="R530">
        <f>R529+1</f>
        <v>164</v>
      </c>
      <c r="S530" t="s">
        <v>51</v>
      </c>
      <c r="T530">
        <v>166</v>
      </c>
      <c r="U530" t="s">
        <v>50</v>
      </c>
      <c r="V530">
        <v>203</v>
      </c>
      <c r="W530" t="s">
        <v>52</v>
      </c>
      <c r="X530">
        <v>150</v>
      </c>
      <c r="Y530">
        <f>0.0135*AB530*(AC530/AA530)*((0.1*(V530-X530))^0.5)*(17.8+0.5*0.1*(X530+V530))</f>
        <v>3.2346604289705505</v>
      </c>
      <c r="Z530">
        <f>IF(Y530&lt;0,0,Y530)</f>
        <v>3.2346604289705505</v>
      </c>
      <c r="AA530">
        <f>2.501-0.002361*(V530+X530)*0.1</f>
        <v>2.4176566999999998</v>
      </c>
      <c r="AB530">
        <v>0.17</v>
      </c>
      <c r="AC530">
        <f>37.6*AE530*(AG530*SIN(AF530)*SIN(AD530)+COS(AF530)*COS(AD530)*SIN(AG530))</f>
        <v>41.752882551685992</v>
      </c>
      <c r="AD530">
        <f>0.409*SIN(0.0172*R530-1.39)</f>
        <v>0.40499855208956304</v>
      </c>
      <c r="AE530">
        <f>1+0.033*COS(0.0172*R530)</f>
        <v>0.9686834693394345</v>
      </c>
      <c r="AF530">
        <f>47.70748439*PI()/180</f>
        <v>0.83265268044929852</v>
      </c>
      <c r="AG530">
        <f>ACOS(-TAN(AF530)*TAN(AD530))</f>
        <v>2.0615110524287648</v>
      </c>
      <c r="AL530" s="6">
        <f>24*AG530/PI()</f>
        <v>15.74878436316544</v>
      </c>
      <c r="AS530" s="6">
        <f>IF(O530=2015,$AQ$2,IF(O530=2016,$AQ$14,IF(O530=2017,$AQ$26,IF(O530=2018,$AQ$38,IF(O530=2019,$AQ$50,$AQ$62)))))</f>
        <v>47.160647582888814</v>
      </c>
      <c r="AT530" s="6">
        <f>IF(O530=2015,$AR$2,IF(O530=2016,$AR$14,IF(O530=2017,$AR$26,IF(O530=2018,$AR$38,IF(O530=2019,$AR$50,$AR$62)))))</f>
        <v>1.2368302344488131</v>
      </c>
      <c r="AU530" s="6">
        <f>IF(T530*0.1&lt;0,0,IF(T530*0.1&lt;=26,(16*AL530/360)*(T530/AS530)^AT530,(AL530/360)*(-415.85+30.5332*0.1*T530-0.43*0.01*T530*T530)))</f>
        <v>3.3191530493855086</v>
      </c>
    </row>
    <row r="531" spans="1:47">
      <c r="A531">
        <v>2015</v>
      </c>
      <c r="B531">
        <v>6</v>
      </c>
      <c r="C531">
        <v>7</v>
      </c>
      <c r="D531" t="s">
        <v>51</v>
      </c>
      <c r="E531">
        <v>206</v>
      </c>
      <c r="O531">
        <v>2016</v>
      </c>
      <c r="P531">
        <v>6</v>
      </c>
      <c r="Q531">
        <v>13</v>
      </c>
      <c r="R531">
        <f>R530+1</f>
        <v>165</v>
      </c>
      <c r="S531" t="s">
        <v>51</v>
      </c>
      <c r="T531">
        <v>187</v>
      </c>
      <c r="U531" t="s">
        <v>50</v>
      </c>
      <c r="V531">
        <v>223</v>
      </c>
      <c r="W531" t="s">
        <v>52</v>
      </c>
      <c r="X531">
        <v>158</v>
      </c>
      <c r="Y531">
        <f>0.0135*AB531*(AC531/AA531)*((0.1*(V531-X531))^0.5)*(17.8+0.5*0.1*(X531+V531))</f>
        <v>3.7366914421439206</v>
      </c>
      <c r="Z531">
        <f>IF(Y531&lt;0,0,Y531)</f>
        <v>3.7366914421439206</v>
      </c>
      <c r="AA531">
        <f>2.501-0.002361*(V531+X531)*0.1</f>
        <v>2.4110459</v>
      </c>
      <c r="AB531">
        <v>0.17</v>
      </c>
      <c r="AC531">
        <f>37.6*AE531*(AG531*SIN(AF531)*SIN(AD531)+COS(AF531)*COS(AD531)*SIN(AG531))</f>
        <v>41.784562114470553</v>
      </c>
      <c r="AD531">
        <f>0.409*SIN(0.0172*R531-1.39)</f>
        <v>0.40592023009578937</v>
      </c>
      <c r="AE531">
        <f>1+0.033*COS(0.0172*R531)</f>
        <v>0.96850913539663241</v>
      </c>
      <c r="AF531">
        <f>47.70748439*PI()/180</f>
        <v>0.83265268044929852</v>
      </c>
      <c r="AG531">
        <f>ACOS(-TAN(AF531)*TAN(AD531))</f>
        <v>2.0628719327819853</v>
      </c>
      <c r="AL531" s="6">
        <f>24*AG531/PI()</f>
        <v>15.759180723253682</v>
      </c>
      <c r="AS531" s="6">
        <f>IF(O531=2015,$AQ$2,IF(O531=2016,$AQ$14,IF(O531=2017,$AQ$26,IF(O531=2018,$AQ$38,IF(O531=2019,$AQ$50,$AQ$62)))))</f>
        <v>47.160647582888814</v>
      </c>
      <c r="AT531" s="6">
        <f>IF(O531=2015,$AR$2,IF(O531=2016,$AR$14,IF(O531=2017,$AR$26,IF(O531=2018,$AR$38,IF(O531=2019,$AR$50,$AR$62)))))</f>
        <v>1.2368302344488131</v>
      </c>
      <c r="AU531" s="6">
        <f>IF(T531*0.1&lt;0,0,IF(T531*0.1&lt;=26,(16*AL531/360)*(T531/AS531)^AT531,(AL531/360)*(-415.85+30.5332*0.1*T531-0.43*0.01*T531*T531)))</f>
        <v>3.8485705995904307</v>
      </c>
    </row>
    <row r="532" spans="1:47">
      <c r="A532">
        <v>2015</v>
      </c>
      <c r="B532">
        <v>6</v>
      </c>
      <c r="C532">
        <v>8</v>
      </c>
      <c r="D532" t="s">
        <v>51</v>
      </c>
      <c r="E532">
        <v>227</v>
      </c>
      <c r="O532">
        <v>2016</v>
      </c>
      <c r="P532">
        <v>6</v>
      </c>
      <c r="Q532">
        <v>14</v>
      </c>
      <c r="R532">
        <f>R531+1</f>
        <v>166</v>
      </c>
      <c r="S532" t="s">
        <v>51</v>
      </c>
      <c r="T532">
        <v>203</v>
      </c>
      <c r="U532" t="s">
        <v>50</v>
      </c>
      <c r="V532">
        <v>265</v>
      </c>
      <c r="W532" t="s">
        <v>52</v>
      </c>
      <c r="X532">
        <v>156</v>
      </c>
      <c r="Y532">
        <f>0.0135*AB532*(AC532/AA532)*((0.1*(V532-X532))^0.5)*(17.8+0.5*0.1*(X532+V532))</f>
        <v>5.1248593910812694</v>
      </c>
      <c r="Z532">
        <f>IF(Y532&lt;0,0,Y532)</f>
        <v>5.1248593910812694</v>
      </c>
      <c r="AA532">
        <f>2.501-0.002361*(V532+X532)*0.1</f>
        <v>2.4016018999999997</v>
      </c>
      <c r="AB532">
        <v>0.17</v>
      </c>
      <c r="AC532">
        <f>37.6*AE532*(AG532*SIN(AF532)*SIN(AD532)+COS(AF532)*COS(AD532)*SIN(AG532))</f>
        <v>41.81152527616559</v>
      </c>
      <c r="AD532">
        <f>0.409*SIN(0.0172*R532-1.39)</f>
        <v>0.40672182362167059</v>
      </c>
      <c r="AE532">
        <f>1+0.033*COS(0.0172*R532)</f>
        <v>0.96834411748154015</v>
      </c>
      <c r="AF532">
        <f>47.70748439*PI()/180</f>
        <v>0.83265268044929852</v>
      </c>
      <c r="AG532">
        <f>ACOS(-TAN(AF532)*TAN(AD532))</f>
        <v>2.0640571907404945</v>
      </c>
      <c r="AL532" s="6">
        <f>24*AG532/PI()</f>
        <v>15.768235427074597</v>
      </c>
      <c r="AS532" s="6">
        <f>IF(O532=2015,$AQ$2,IF(O532=2016,$AQ$14,IF(O532=2017,$AQ$26,IF(O532=2018,$AQ$38,IF(O532=2019,$AQ$50,$AQ$62)))))</f>
        <v>47.160647582888814</v>
      </c>
      <c r="AT532" s="6">
        <f>IF(O532=2015,$AR$2,IF(O532=2016,$AR$14,IF(O532=2017,$AR$26,IF(O532=2018,$AR$38,IF(O532=2019,$AR$50,$AR$62)))))</f>
        <v>1.2368302344488131</v>
      </c>
      <c r="AU532" s="6">
        <f>IF(T532*0.1&lt;0,0,IF(T532*0.1&lt;=26,(16*AL532/360)*(T532/AS532)^AT532,(AL532/360)*(-415.85+30.5332*0.1*T532-0.43*0.01*T532*T532)))</f>
        <v>4.2623331926790415</v>
      </c>
    </row>
    <row r="533" spans="1:47">
      <c r="A533">
        <v>2015</v>
      </c>
      <c r="B533">
        <v>6</v>
      </c>
      <c r="C533">
        <v>9</v>
      </c>
      <c r="D533" t="s">
        <v>51</v>
      </c>
      <c r="E533">
        <v>241</v>
      </c>
      <c r="O533">
        <v>2016</v>
      </c>
      <c r="P533">
        <v>6</v>
      </c>
      <c r="Q533">
        <v>15</v>
      </c>
      <c r="R533">
        <f>R532+1</f>
        <v>167</v>
      </c>
      <c r="S533" t="s">
        <v>51</v>
      </c>
      <c r="T533">
        <v>204</v>
      </c>
      <c r="U533" t="s">
        <v>50</v>
      </c>
      <c r="V533">
        <v>255</v>
      </c>
      <c r="W533" t="s">
        <v>52</v>
      </c>
      <c r="X533">
        <v>168</v>
      </c>
      <c r="Y533">
        <f>0.0135*AB533*(AC533/AA533)*((0.1*(V533-X533))^0.5)*(17.8+0.5*0.1*(X533+V533))</f>
        <v>4.5936841845175662</v>
      </c>
      <c r="Z533">
        <f>IF(Y533&lt;0,0,Y533)</f>
        <v>4.5936841845175662</v>
      </c>
      <c r="AA533">
        <f>2.501-0.002361*(V533+X533)*0.1</f>
        <v>2.4011296999999998</v>
      </c>
      <c r="AB533">
        <v>0.17</v>
      </c>
      <c r="AC533">
        <f>37.6*AE533*(AG533*SIN(AF533)*SIN(AD533)+COS(AF533)*COS(AD533)*SIN(AG533))</f>
        <v>41.833767233184922</v>
      </c>
      <c r="AD533">
        <f>0.409*SIN(0.0172*R533-1.39)</f>
        <v>0.4074030955296245</v>
      </c>
      <c r="AE533">
        <f>1+0.033*COS(0.0172*R533)</f>
        <v>0.96818846441185402</v>
      </c>
      <c r="AF533">
        <f>47.70748439*PI()/180</f>
        <v>0.83265268044929852</v>
      </c>
      <c r="AG533">
        <f>ACOS(-TAN(AF533)*TAN(AD533))</f>
        <v>2.0650657759327573</v>
      </c>
      <c r="AL533" s="6">
        <f>24*AG533/PI()</f>
        <v>15.775940450380737</v>
      </c>
      <c r="AS533" s="6">
        <f>IF(O533=2015,$AQ$2,IF(O533=2016,$AQ$14,IF(O533=2017,$AQ$26,IF(O533=2018,$AQ$38,IF(O533=2019,$AQ$50,$AQ$62)))))</f>
        <v>47.160647582888814</v>
      </c>
      <c r="AT533" s="6">
        <f>IF(O533=2015,$AR$2,IF(O533=2016,$AR$14,IF(O533=2017,$AR$26,IF(O533=2018,$AR$38,IF(O533=2019,$AR$50,$AR$62)))))</f>
        <v>1.2368302344488131</v>
      </c>
      <c r="AU533" s="6">
        <f>IF(T533*0.1&lt;0,0,IF(T533*0.1&lt;=26,(16*AL533/360)*(T533/AS533)^AT533,(AL533/360)*(-415.85+30.5332*0.1*T533-0.43*0.01*T533*T533)))</f>
        <v>4.2904131470296321</v>
      </c>
    </row>
    <row r="534" spans="1:47">
      <c r="A534">
        <v>2015</v>
      </c>
      <c r="B534">
        <v>6</v>
      </c>
      <c r="C534">
        <v>10</v>
      </c>
      <c r="D534" t="s">
        <v>51</v>
      </c>
      <c r="E534">
        <v>240</v>
      </c>
      <c r="O534">
        <v>2016</v>
      </c>
      <c r="P534">
        <v>6</v>
      </c>
      <c r="Q534">
        <v>16</v>
      </c>
      <c r="R534">
        <f>R533+1</f>
        <v>168</v>
      </c>
      <c r="S534" t="s">
        <v>51</v>
      </c>
      <c r="T534">
        <v>217</v>
      </c>
      <c r="U534" t="s">
        <v>50</v>
      </c>
      <c r="V534">
        <v>263</v>
      </c>
      <c r="W534" t="s">
        <v>52</v>
      </c>
      <c r="X534">
        <v>170</v>
      </c>
      <c r="Y534">
        <f>0.0135*AB534*(AC534/AA534)*((0.1*(V534-X534))^0.5)*(17.8+0.5*0.1*(X534+V534))</f>
        <v>4.8171657356471318</v>
      </c>
      <c r="Z534">
        <f>IF(Y534&lt;0,0,Y534)</f>
        <v>4.8171657356471318</v>
      </c>
      <c r="AA534">
        <f>2.501-0.002361*(V534+X534)*0.1</f>
        <v>2.3987686999999998</v>
      </c>
      <c r="AB534">
        <v>0.17</v>
      </c>
      <c r="AC534">
        <f>37.6*AE534*(AG534*SIN(AF534)*SIN(AD534)+COS(AF534)*COS(AD534)*SIN(AG534))</f>
        <v>41.851284340085776</v>
      </c>
      <c r="AD534">
        <f>0.409*SIN(0.0172*R534-1.39)</f>
        <v>0.40796384427713844</v>
      </c>
      <c r="AE534">
        <f>1+0.033*COS(0.0172*R534)</f>
        <v>0.96804222223484304</v>
      </c>
      <c r="AF534">
        <f>47.70748439*PI()/180</f>
        <v>0.83265268044929852</v>
      </c>
      <c r="AG534">
        <f>ACOS(-TAN(AF534)*TAN(AD534))</f>
        <v>2.0658967900562994</v>
      </c>
      <c r="AL534" s="6">
        <f>24*AG534/PI()</f>
        <v>15.782288930646699</v>
      </c>
      <c r="AS534" s="6">
        <f>IF(O534=2015,$AQ$2,IF(O534=2016,$AQ$14,IF(O534=2017,$AQ$26,IF(O534=2018,$AQ$38,IF(O534=2019,$AQ$50,$AQ$62)))))</f>
        <v>47.160647582888814</v>
      </c>
      <c r="AT534" s="6">
        <f>IF(O534=2015,$AR$2,IF(O534=2016,$AR$14,IF(O534=2017,$AR$26,IF(O534=2018,$AR$38,IF(O534=2019,$AR$50,$AR$62)))))</f>
        <v>1.2368302344488131</v>
      </c>
      <c r="AU534" s="6">
        <f>IF(T534*0.1&lt;0,0,IF(T534*0.1&lt;=26,(16*AL534/360)*(T534/AS534)^AT534,(AL534/360)*(-415.85+30.5332*0.1*T534-0.43*0.01*T534*T534)))</f>
        <v>4.6329484220047243</v>
      </c>
    </row>
    <row r="535" spans="1:47">
      <c r="A535">
        <v>2015</v>
      </c>
      <c r="B535">
        <v>6</v>
      </c>
      <c r="C535">
        <v>11</v>
      </c>
      <c r="D535" t="s">
        <v>51</v>
      </c>
      <c r="E535">
        <v>225</v>
      </c>
      <c r="O535">
        <v>2016</v>
      </c>
      <c r="P535">
        <v>6</v>
      </c>
      <c r="Q535">
        <v>17</v>
      </c>
      <c r="R535">
        <f>R534+1</f>
        <v>169</v>
      </c>
      <c r="S535" t="s">
        <v>51</v>
      </c>
      <c r="T535">
        <v>233</v>
      </c>
      <c r="U535" t="s">
        <v>50</v>
      </c>
      <c r="V535">
        <v>287</v>
      </c>
      <c r="W535" t="s">
        <v>52</v>
      </c>
      <c r="X535">
        <v>162</v>
      </c>
      <c r="Y535">
        <f>0.0135*AB535*(AC535/AA535)*((0.1*(V535-X535))^0.5)*(17.8+0.5*0.1*(X535+V535))</f>
        <v>5.7087518820115397</v>
      </c>
      <c r="Z535">
        <f>IF(Y535&lt;0,0,Y535)</f>
        <v>5.7087518820115397</v>
      </c>
      <c r="AA535">
        <f>2.501-0.002361*(V535+X535)*0.1</f>
        <v>2.3949910999999999</v>
      </c>
      <c r="AB535">
        <v>0.17</v>
      </c>
      <c r="AC535">
        <f>37.6*AE535*(AG535*SIN(AF535)*SIN(AD535)+COS(AF535)*COS(AD535)*SIN(AG535))</f>
        <v>41.864074114008254</v>
      </c>
      <c r="AD535">
        <f>0.409*SIN(0.0172*R535-1.39)</f>
        <v>0.40840390397639287</v>
      </c>
      <c r="AE535">
        <f>1+0.033*COS(0.0172*R535)</f>
        <v>0.9679054342137261</v>
      </c>
      <c r="AF535">
        <f>47.70748439*PI()/180</f>
        <v>0.83265268044929852</v>
      </c>
      <c r="AG535">
        <f>ACOS(-TAN(AF535)*TAN(AD535))</f>
        <v>2.0665494898415728</v>
      </c>
      <c r="AL535" s="6">
        <f>24*AG535/PI()</f>
        <v>15.787275189711401</v>
      </c>
      <c r="AS535" s="6">
        <f>IF(O535=2015,$AQ$2,IF(O535=2016,$AQ$14,IF(O535=2017,$AQ$26,IF(O535=2018,$AQ$38,IF(O535=2019,$AQ$50,$AQ$62)))))</f>
        <v>47.160647582888814</v>
      </c>
      <c r="AT535" s="6">
        <f>IF(O535=2015,$AR$2,IF(O535=2016,$AR$14,IF(O535=2017,$AR$26,IF(O535=2018,$AR$38,IF(O535=2019,$AR$50,$AR$62)))))</f>
        <v>1.2368302344488131</v>
      </c>
      <c r="AU535" s="6">
        <f>IF(T535*0.1&lt;0,0,IF(T535*0.1&lt;=26,(16*AL535/360)*(T535/AS535)^AT535,(AL535/360)*(-415.85+30.5332*0.1*T535-0.43*0.01*T535*T535)))</f>
        <v>5.0606697050887401</v>
      </c>
    </row>
    <row r="536" spans="1:47">
      <c r="A536">
        <v>2015</v>
      </c>
      <c r="B536">
        <v>6</v>
      </c>
      <c r="C536">
        <v>12</v>
      </c>
      <c r="D536" t="s">
        <v>51</v>
      </c>
      <c r="E536">
        <v>212</v>
      </c>
      <c r="O536">
        <v>2016</v>
      </c>
      <c r="P536">
        <v>6</v>
      </c>
      <c r="Q536">
        <v>18</v>
      </c>
      <c r="R536">
        <f>R535+1</f>
        <v>170</v>
      </c>
      <c r="S536" t="s">
        <v>51</v>
      </c>
      <c r="T536">
        <v>236</v>
      </c>
      <c r="U536" t="s">
        <v>50</v>
      </c>
      <c r="V536">
        <v>294</v>
      </c>
      <c r="W536" t="s">
        <v>52</v>
      </c>
      <c r="X536">
        <v>180</v>
      </c>
      <c r="Y536">
        <f>0.0135*AB536*(AC536/AA536)*((0.1*(V536-X536))^0.5)*(17.8+0.5*0.1*(X536+V536))</f>
        <v>5.6360659230120849</v>
      </c>
      <c r="Z536">
        <f>IF(Y536&lt;0,0,Y536)</f>
        <v>5.6360659230120849</v>
      </c>
      <c r="AA536">
        <f>2.501-0.002361*(V536+X536)*0.1</f>
        <v>2.3890886</v>
      </c>
      <c r="AB536">
        <v>0.17</v>
      </c>
      <c r="AC536">
        <f>37.6*AE536*(AG536*SIN(AF536)*SIN(AD536)+COS(AF536)*COS(AD536)*SIN(AG536))</f>
        <v>41.872135237943574</v>
      </c>
      <c r="AD536">
        <f>0.409*SIN(0.0172*R536-1.39)</f>
        <v>0.40872314444333574</v>
      </c>
      <c r="AE536">
        <f>1+0.033*COS(0.0172*R536)</f>
        <v>0.9677781408148739</v>
      </c>
      <c r="AF536">
        <f>47.70748439*PI()/180</f>
        <v>0.83265268044929852</v>
      </c>
      <c r="AG536">
        <f>ACOS(-TAN(AF536)*TAN(AD536))</f>
        <v>2.0670232895205056</v>
      </c>
      <c r="AL536" s="6">
        <f>24*AG536/PI()</f>
        <v>15.790894752636401</v>
      </c>
      <c r="AS536" s="6">
        <f>IF(O536=2015,$AQ$2,IF(O536=2016,$AQ$14,IF(O536=2017,$AQ$26,IF(O536=2018,$AQ$38,IF(O536=2019,$AQ$50,$AQ$62)))))</f>
        <v>47.160647582888814</v>
      </c>
      <c r="AT536" s="6">
        <f>IF(O536=2015,$AR$2,IF(O536=2016,$AR$14,IF(O536=2017,$AR$26,IF(O536=2018,$AR$38,IF(O536=2019,$AR$50,$AR$62)))))</f>
        <v>1.2368302344488131</v>
      </c>
      <c r="AU536" s="6">
        <f>IF(T536*0.1&lt;0,0,IF(T536*0.1&lt;=26,(16*AL536/360)*(T536/AS536)^AT536,(AL536/360)*(-415.85+30.5332*0.1*T536-0.43*0.01*T536*T536)))</f>
        <v>5.1425613673425588</v>
      </c>
    </row>
    <row r="537" spans="1:47">
      <c r="A537">
        <v>2015</v>
      </c>
      <c r="B537">
        <v>6</v>
      </c>
      <c r="C537">
        <v>13</v>
      </c>
      <c r="D537" t="s">
        <v>51</v>
      </c>
      <c r="E537">
        <v>224</v>
      </c>
      <c r="O537">
        <v>2016</v>
      </c>
      <c r="P537">
        <v>6</v>
      </c>
      <c r="Q537">
        <v>19</v>
      </c>
      <c r="R537">
        <f>R536+1</f>
        <v>171</v>
      </c>
      <c r="S537" t="s">
        <v>51</v>
      </c>
      <c r="T537">
        <v>239</v>
      </c>
      <c r="U537" t="s">
        <v>50</v>
      </c>
      <c r="V537">
        <v>286</v>
      </c>
      <c r="W537" t="s">
        <v>52</v>
      </c>
      <c r="X537">
        <v>189</v>
      </c>
      <c r="Y537">
        <f>0.0135*AB537*(AC537/AA537)*((0.1*(V537-X537))^0.5)*(17.8+0.5*0.1*(X537+V537))</f>
        <v>5.2060689937617441</v>
      </c>
      <c r="Z537">
        <f>IF(Y537&lt;0,0,Y537)</f>
        <v>5.2060689937617441</v>
      </c>
      <c r="AA537">
        <f>2.501-0.002361*(V537+X537)*0.1</f>
        <v>2.3888525</v>
      </c>
      <c r="AB537">
        <v>0.17</v>
      </c>
      <c r="AC537">
        <f>37.6*AE537*(AG537*SIN(AF537)*SIN(AD537)+COS(AF537)*COS(AD537)*SIN(AG537))</f>
        <v>41.875467562761585</v>
      </c>
      <c r="AD537">
        <f>0.409*SIN(0.0172*R537-1.39)</f>
        <v>0.40892147123619577</v>
      </c>
      <c r="AE537">
        <f>1+0.033*COS(0.0172*R537)</f>
        <v>0.96766037969583707</v>
      </c>
      <c r="AF537">
        <f>47.70748439*PI()/180</f>
        <v>0.83265268044929852</v>
      </c>
      <c r="AG537">
        <f>ACOS(-TAN(AF537)*TAN(AD537))</f>
        <v>2.0673177627823018</v>
      </c>
      <c r="AL537" s="6">
        <f>24*AG537/PI()</f>
        <v>15.793144362647118</v>
      </c>
      <c r="AS537" s="6">
        <f>IF(O537=2015,$AQ$2,IF(O537=2016,$AQ$14,IF(O537=2017,$AQ$26,IF(O537=2018,$AQ$38,IF(O537=2019,$AQ$50,$AQ$62)))))</f>
        <v>47.160647582888814</v>
      </c>
      <c r="AT537" s="6">
        <f>IF(O537=2015,$AR$2,IF(O537=2016,$AR$14,IF(O537=2017,$AR$26,IF(O537=2018,$AR$38,IF(O537=2019,$AR$50,$AR$62)))))</f>
        <v>1.2368302344488131</v>
      </c>
      <c r="AU537" s="6">
        <f>IF(T537*0.1&lt;0,0,IF(T537*0.1&lt;=26,(16*AL537/360)*(T537/AS537)^AT537,(AL537/360)*(-415.85+30.5332*0.1*T537-0.43*0.01*T537*T537)))</f>
        <v>5.2242803413956285</v>
      </c>
    </row>
    <row r="538" spans="1:47">
      <c r="A538">
        <v>2015</v>
      </c>
      <c r="B538">
        <v>6</v>
      </c>
      <c r="C538">
        <v>14</v>
      </c>
      <c r="D538" t="s">
        <v>51</v>
      </c>
      <c r="E538">
        <v>247</v>
      </c>
      <c r="O538">
        <v>2016</v>
      </c>
      <c r="P538">
        <v>6</v>
      </c>
      <c r="Q538">
        <v>20</v>
      </c>
      <c r="R538">
        <f>R537+1</f>
        <v>172</v>
      </c>
      <c r="S538" t="s">
        <v>51</v>
      </c>
      <c r="T538">
        <v>249</v>
      </c>
      <c r="U538" t="s">
        <v>50</v>
      </c>
      <c r="V538">
        <v>306</v>
      </c>
      <c r="W538" t="s">
        <v>52</v>
      </c>
      <c r="X538">
        <v>187</v>
      </c>
      <c r="Y538">
        <f>0.0135*AB538*(AC538/AA538)*((0.1*(V538-X538))^0.5)*(17.8+0.5*0.1*(X538+V538))</f>
        <v>5.9015084101645581</v>
      </c>
      <c r="Z538">
        <f>IF(Y538&lt;0,0,Y538)</f>
        <v>5.9015084101645581</v>
      </c>
      <c r="AA538">
        <f>2.501-0.002361*(V538+X538)*0.1</f>
        <v>2.3846026999999999</v>
      </c>
      <c r="AB538">
        <v>0.17</v>
      </c>
      <c r="AC538">
        <f>37.6*AE538*(AG538*SIN(AF538)*SIN(AD538)+COS(AF538)*COS(AD538)*SIN(AG538))</f>
        <v>41.874072107942808</v>
      </c>
      <c r="AD538">
        <f>0.409*SIN(0.0172*R538-1.39)</f>
        <v>0.40899882568342083</v>
      </c>
      <c r="AE538">
        <f>1+0.033*COS(0.0172*R538)</f>
        <v>0.9675521856942062</v>
      </c>
      <c r="AF538">
        <f>47.70748439*PI()/180</f>
        <v>0.83265268044929852</v>
      </c>
      <c r="AG538">
        <f>ACOS(-TAN(AF538)*TAN(AD538))</f>
        <v>2.0674326442025728</v>
      </c>
      <c r="AL538" s="6">
        <f>24*AG538/PI()</f>
        <v>15.794021992050586</v>
      </c>
      <c r="AS538" s="6">
        <f>IF(O538=2015,$AQ$2,IF(O538=2016,$AQ$14,IF(O538=2017,$AQ$26,IF(O538=2018,$AQ$38,IF(O538=2019,$AQ$50,$AQ$62)))))</f>
        <v>47.160647582888814</v>
      </c>
      <c r="AT538" s="6">
        <f>IF(O538=2015,$AR$2,IF(O538=2016,$AR$14,IF(O538=2017,$AR$26,IF(O538=2018,$AR$38,IF(O538=2019,$AR$50,$AR$62)))))</f>
        <v>1.2368302344488131</v>
      </c>
      <c r="AU538" s="6">
        <f>IF(T538*0.1&lt;0,0,IF(T538*0.1&lt;=26,(16*AL538/360)*(T538/AS538)^AT538,(AL538/360)*(-415.85+30.5332*0.1*T538-0.43*0.01*T538*T538)))</f>
        <v>5.4962689208146873</v>
      </c>
    </row>
    <row r="539" spans="1:47">
      <c r="A539">
        <v>2015</v>
      </c>
      <c r="B539">
        <v>6</v>
      </c>
      <c r="C539">
        <v>15</v>
      </c>
      <c r="D539" t="s">
        <v>51</v>
      </c>
      <c r="E539">
        <v>251</v>
      </c>
      <c r="O539">
        <v>2016</v>
      </c>
      <c r="P539">
        <v>6</v>
      </c>
      <c r="Q539">
        <v>21</v>
      </c>
      <c r="R539">
        <f>R538+1</f>
        <v>173</v>
      </c>
      <c r="S539" t="s">
        <v>51</v>
      </c>
      <c r="T539">
        <v>256</v>
      </c>
      <c r="U539" t="s">
        <v>50</v>
      </c>
      <c r="V539">
        <v>315</v>
      </c>
      <c r="W539" t="s">
        <v>52</v>
      </c>
      <c r="X539">
        <v>192</v>
      </c>
      <c r="Y539">
        <f>0.0135*AB539*(AC539/AA539)*((0.1*(V539-X539))^0.5)*(17.8+0.5*0.1*(X539+V539))</f>
        <v>6.1063843165724023</v>
      </c>
      <c r="Z539">
        <f>IF(Y539&lt;0,0,Y539)</f>
        <v>6.1063843165724023</v>
      </c>
      <c r="AA539">
        <f>2.501-0.002361*(V539+X539)*0.1</f>
        <v>2.3812973</v>
      </c>
      <c r="AB539">
        <v>0.17</v>
      </c>
      <c r="AC539">
        <f>37.6*AE539*(AG539*SIN(AF539)*SIN(AD539)+COS(AF539)*COS(AD539)*SIN(AG539))</f>
        <v>41.867951060976324</v>
      </c>
      <c r="AD539">
        <f>0.409*SIN(0.0172*R539-1.39)</f>
        <v>0.40895518490103566</v>
      </c>
      <c r="AE539">
        <f>1+0.033*COS(0.0172*R539)</f>
        <v>0.96745359081730564</v>
      </c>
      <c r="AF539">
        <f>47.70748439*PI()/180</f>
        <v>0.83265268044929852</v>
      </c>
      <c r="AG539">
        <f>ACOS(-TAN(AF539)*TAN(AD539))</f>
        <v>2.0673678301355665</v>
      </c>
      <c r="AL539" s="6">
        <f>24*AG539/PI()</f>
        <v>15.793526849051579</v>
      </c>
      <c r="AS539" s="6">
        <f>IF(O539=2015,$AQ$2,IF(O539=2016,$AQ$14,IF(O539=2017,$AQ$26,IF(O539=2018,$AQ$38,IF(O539=2019,$AQ$50,$AQ$62)))))</f>
        <v>47.160647582888814</v>
      </c>
      <c r="AT539" s="6">
        <f>IF(O539=2015,$AR$2,IF(O539=2016,$AR$14,IF(O539=2017,$AR$26,IF(O539=2018,$AR$38,IF(O539=2019,$AR$50,$AR$62)))))</f>
        <v>1.2368302344488131</v>
      </c>
      <c r="AU539" s="6">
        <f>IF(T539*0.1&lt;0,0,IF(T539*0.1&lt;=26,(16*AL539/360)*(T539/AS539)^AT539,(AL539/360)*(-415.85+30.5332*0.1*T539-0.43*0.01*T539*T539)))</f>
        <v>5.687829363726407</v>
      </c>
    </row>
    <row r="540" spans="1:47">
      <c r="A540">
        <v>2015</v>
      </c>
      <c r="B540">
        <v>6</v>
      </c>
      <c r="C540">
        <v>16</v>
      </c>
      <c r="D540" t="s">
        <v>51</v>
      </c>
      <c r="E540">
        <v>234</v>
      </c>
      <c r="O540">
        <v>2016</v>
      </c>
      <c r="P540">
        <v>6</v>
      </c>
      <c r="Q540">
        <v>22</v>
      </c>
      <c r="R540">
        <f>R539+1</f>
        <v>174</v>
      </c>
      <c r="S540" t="s">
        <v>51</v>
      </c>
      <c r="T540">
        <v>259</v>
      </c>
      <c r="U540" t="s">
        <v>50</v>
      </c>
      <c r="V540">
        <v>318</v>
      </c>
      <c r="W540" t="s">
        <v>52</v>
      </c>
      <c r="X540">
        <v>202</v>
      </c>
      <c r="Y540">
        <f>0.0135*AB540*(AC540/AA540)*((0.1*(V540-X540))^0.5)*(17.8+0.5*0.1*(X540+V540))</f>
        <v>6.0256169967770221</v>
      </c>
      <c r="Z540">
        <f>IF(Y540&lt;0,0,Y540)</f>
        <v>6.0256169967770221</v>
      </c>
      <c r="AA540">
        <f>2.501-0.002361*(V540+X540)*0.1</f>
        <v>2.378228</v>
      </c>
      <c r="AB540">
        <v>0.17</v>
      </c>
      <c r="AC540">
        <f>37.6*AE540*(AG540*SIN(AF540)*SIN(AD540)+COS(AF540)*COS(AD540)*SIN(AG540))</f>
        <v>41.857107775400394</v>
      </c>
      <c r="AD540">
        <f>0.409*SIN(0.0172*R540-1.39)</f>
        <v>0.40879056179941087</v>
      </c>
      <c r="AE540">
        <f>1+0.033*COS(0.0172*R540)</f>
        <v>0.96736462423272462</v>
      </c>
      <c r="AF540">
        <f>47.70748439*PI()/180</f>
        <v>0.83265268044929852</v>
      </c>
      <c r="AG540">
        <f>ACOS(-TAN(AF540)*TAN(AD540))</f>
        <v>2.0671233790630832</v>
      </c>
      <c r="AL540" s="6">
        <f>24*AG540/PI()</f>
        <v>15.791659380418146</v>
      </c>
      <c r="AS540" s="6">
        <f>IF(O540=2015,$AQ$2,IF(O540=2016,$AQ$14,IF(O540=2017,$AQ$26,IF(O540=2018,$AQ$38,IF(O540=2019,$AQ$50,$AQ$62)))))</f>
        <v>47.160647582888814</v>
      </c>
      <c r="AT540" s="6">
        <f>IF(O540=2015,$AR$2,IF(O540=2016,$AR$14,IF(O540=2017,$AR$26,IF(O540=2018,$AR$38,IF(O540=2019,$AR$50,$AR$62)))))</f>
        <v>1.2368302344488131</v>
      </c>
      <c r="AU540" s="6">
        <f>IF(T540*0.1&lt;0,0,IF(T540*0.1&lt;=26,(16*AL540/360)*(T540/AS540)^AT540,(AL540/360)*(-415.85+30.5332*0.1*T540-0.43*0.01*T540*T540)))</f>
        <v>5.7697011111363583</v>
      </c>
    </row>
    <row r="541" spans="1:47">
      <c r="A541">
        <v>2015</v>
      </c>
      <c r="B541">
        <v>6</v>
      </c>
      <c r="C541">
        <v>17</v>
      </c>
      <c r="D541" t="s">
        <v>51</v>
      </c>
      <c r="E541">
        <v>199</v>
      </c>
      <c r="O541">
        <v>2016</v>
      </c>
      <c r="P541">
        <v>6</v>
      </c>
      <c r="Q541">
        <v>23</v>
      </c>
      <c r="R541">
        <f>R540+1</f>
        <v>175</v>
      </c>
      <c r="S541" t="s">
        <v>51</v>
      </c>
      <c r="T541">
        <v>254</v>
      </c>
      <c r="U541" t="s">
        <v>50</v>
      </c>
      <c r="V541">
        <v>309</v>
      </c>
      <c r="W541" t="s">
        <v>52</v>
      </c>
      <c r="X541">
        <v>217</v>
      </c>
      <c r="Y541">
        <f>0.0135*AB541*(AC541/AA541)*((0.1*(V541-X541))^0.5)*(17.8+0.5*0.1*(X541+V541))</f>
        <v>5.4041600423510774</v>
      </c>
      <c r="Z541">
        <f>IF(Y541&lt;0,0,Y541)</f>
        <v>5.4041600423510774</v>
      </c>
      <c r="AA541">
        <f>2.501-0.002361*(V541+X541)*0.1</f>
        <v>2.3768113999999998</v>
      </c>
      <c r="AB541">
        <v>0.17</v>
      </c>
      <c r="AC541">
        <f>37.6*AE541*(AG541*SIN(AF541)*SIN(AD541)+COS(AF541)*COS(AD541)*SIN(AG541))</f>
        <v>41.841546767479798</v>
      </c>
      <c r="AD541">
        <f>0.409*SIN(0.0172*R541-1.39)</f>
        <v>0.40850500507944432</v>
      </c>
      <c r="AE541">
        <f>1+0.033*COS(0.0172*R541)</f>
        <v>0.96728531225968872</v>
      </c>
      <c r="AF541">
        <f>47.70748439*PI()/180</f>
        <v>0.83265268044929852</v>
      </c>
      <c r="AG541">
        <f>ACOS(-TAN(AF541)*TAN(AD541))</f>
        <v>2.0666995113975659</v>
      </c>
      <c r="AL541" s="6">
        <f>24*AG541/PI()</f>
        <v>15.78842126997732</v>
      </c>
      <c r="AS541" s="6">
        <f>IF(O541=2015,$AQ$2,IF(O541=2016,$AQ$14,IF(O541=2017,$AQ$26,IF(O541=2018,$AQ$38,IF(O541=2019,$AQ$50,$AQ$62)))))</f>
        <v>47.160647582888814</v>
      </c>
      <c r="AT541" s="6">
        <f>IF(O541=2015,$AR$2,IF(O541=2016,$AR$14,IF(O541=2017,$AR$26,IF(O541=2018,$AR$38,IF(O541=2019,$AR$50,$AR$62)))))</f>
        <v>1.2368302344488131</v>
      </c>
      <c r="AU541" s="6">
        <f>IF(T541*0.1&lt;0,0,IF(T541*0.1&lt;=26,(16*AL541/360)*(T541/AS541)^AT541,(AL541/360)*(-415.85+30.5332*0.1*T541-0.43*0.01*T541*T541)))</f>
        <v>5.6310993587161358</v>
      </c>
    </row>
    <row r="542" spans="1:47">
      <c r="A542">
        <v>2015</v>
      </c>
      <c r="B542">
        <v>6</v>
      </c>
      <c r="C542">
        <v>18</v>
      </c>
      <c r="D542" t="s">
        <v>51</v>
      </c>
      <c r="E542">
        <v>144</v>
      </c>
      <c r="O542">
        <v>2016</v>
      </c>
      <c r="P542">
        <v>6</v>
      </c>
      <c r="Q542">
        <v>24</v>
      </c>
      <c r="R542">
        <f>R541+1</f>
        <v>176</v>
      </c>
      <c r="S542" t="s">
        <v>51</v>
      </c>
      <c r="T542">
        <v>236</v>
      </c>
      <c r="U542" t="s">
        <v>50</v>
      </c>
      <c r="V542">
        <v>289</v>
      </c>
      <c r="W542" t="s">
        <v>52</v>
      </c>
      <c r="X542">
        <v>178</v>
      </c>
      <c r="Y542">
        <f>0.0135*AB542*(AC542/AA542)*((0.1*(V542-X542))^0.5)*(17.8+0.5*0.1*(X542+V542))</f>
        <v>5.5040033601804881</v>
      </c>
      <c r="Z542">
        <f>IF(Y542&lt;0,0,Y542)</f>
        <v>5.5040033601804881</v>
      </c>
      <c r="AA542">
        <f>2.501-0.002361*(V542+X542)*0.1</f>
        <v>2.3907412999999997</v>
      </c>
      <c r="AB542">
        <v>0.17</v>
      </c>
      <c r="AC542">
        <f>37.6*AE542*(AG542*SIN(AF542)*SIN(AD542)+COS(AF542)*COS(AD542)*SIN(AG542))</f>
        <v>41.821273711529663</v>
      </c>
      <c r="AD542">
        <f>0.409*SIN(0.0172*R542-1.39)</f>
        <v>0.40809859921815322</v>
      </c>
      <c r="AE542">
        <f>1+0.033*COS(0.0172*R542)</f>
        <v>0.96721567836127365</v>
      </c>
      <c r="AF542">
        <f>47.70748439*PI()/180</f>
        <v>0.83265268044929852</v>
      </c>
      <c r="AG542">
        <f>ACOS(-TAN(AF542)*TAN(AD542))</f>
        <v>2.0660966087407826</v>
      </c>
      <c r="AL542" s="6">
        <f>24*AG542/PI()</f>
        <v>15.783815432951867</v>
      </c>
      <c r="AS542" s="6">
        <f>IF(O542=2015,$AQ$2,IF(O542=2016,$AQ$14,IF(O542=2017,$AQ$26,IF(O542=2018,$AQ$38,IF(O542=2019,$AQ$50,$AQ$62)))))</f>
        <v>47.160647582888814</v>
      </c>
      <c r="AT542" s="6">
        <f>IF(O542=2015,$AR$2,IF(O542=2016,$AR$14,IF(O542=2017,$AR$26,IF(O542=2018,$AR$38,IF(O542=2019,$AR$50,$AR$62)))))</f>
        <v>1.2368302344488131</v>
      </c>
      <c r="AU542" s="6">
        <f>IF(T542*0.1&lt;0,0,IF(T542*0.1&lt;=26,(16*AL542/360)*(T542/AS542)^AT542,(AL542/360)*(-415.85+30.5332*0.1*T542-0.43*0.01*T542*T542)))</f>
        <v>5.1402558718980611</v>
      </c>
    </row>
    <row r="543" spans="1:47">
      <c r="A543">
        <v>2015</v>
      </c>
      <c r="B543">
        <v>6</v>
      </c>
      <c r="C543">
        <v>19</v>
      </c>
      <c r="D543" t="s">
        <v>51</v>
      </c>
      <c r="E543">
        <v>168</v>
      </c>
      <c r="O543">
        <v>2016</v>
      </c>
      <c r="P543">
        <v>6</v>
      </c>
      <c r="Q543">
        <v>25</v>
      </c>
      <c r="R543">
        <f>R542+1</f>
        <v>177</v>
      </c>
      <c r="S543" t="s">
        <v>51</v>
      </c>
      <c r="T543">
        <v>243</v>
      </c>
      <c r="U543" t="s">
        <v>50</v>
      </c>
      <c r="V543">
        <v>303</v>
      </c>
      <c r="W543" t="s">
        <v>52</v>
      </c>
      <c r="X543">
        <v>178</v>
      </c>
      <c r="Y543">
        <f>0.0135*AB543*(AC543/AA543)*((0.1*(V543-X543))^0.5)*(17.8+0.5*0.1*(X543+V543))</f>
        <v>5.9448271115262701</v>
      </c>
      <c r="Z543">
        <f>IF(Y543&lt;0,0,Y543)</f>
        <v>5.9448271115262701</v>
      </c>
      <c r="AA543">
        <f>2.501-0.002361*(V543+X543)*0.1</f>
        <v>2.3874358999999998</v>
      </c>
      <c r="AB543">
        <v>0.17</v>
      </c>
      <c r="AC543">
        <f>37.6*AE543*(AG543*SIN(AF543)*SIN(AD543)+COS(AF543)*COS(AD543)*SIN(AG543))</f>
        <v>41.796295433912981</v>
      </c>
      <c r="AD543">
        <f>0.409*SIN(0.0172*R543-1.39)</f>
        <v>0.40757146444368364</v>
      </c>
      <c r="AE543">
        <f>1+0.033*COS(0.0172*R543)</f>
        <v>0.967155743137464</v>
      </c>
      <c r="AF543">
        <f>47.70748439*PI()/180</f>
        <v>0.83265268044929852</v>
      </c>
      <c r="AG543">
        <f>ACOS(-TAN(AF543)*TAN(AD543))</f>
        <v>2.0653152126034331</v>
      </c>
      <c r="AL543" s="6">
        <f>24*AG543/PI()</f>
        <v>15.777846006178805</v>
      </c>
      <c r="AS543" s="6">
        <f>IF(O543=2015,$AQ$2,IF(O543=2016,$AQ$14,IF(O543=2017,$AQ$26,IF(O543=2018,$AQ$38,IF(O543=2019,$AQ$50,$AQ$62)))))</f>
        <v>47.160647582888814</v>
      </c>
      <c r="AT543" s="6">
        <f>IF(O543=2015,$AR$2,IF(O543=2016,$AR$14,IF(O543=2017,$AR$26,IF(O543=2018,$AR$38,IF(O543=2019,$AR$50,$AR$62)))))</f>
        <v>1.2368302344488131</v>
      </c>
      <c r="AU543" s="6">
        <f>IF(T543*0.1&lt;0,0,IF(T543*0.1&lt;=26,(16*AL543/360)*(T543/AS543)^AT543,(AL543/360)*(-415.85+30.5332*0.1*T543-0.43*0.01*T543*T543)))</f>
        <v>5.3274712497515049</v>
      </c>
    </row>
    <row r="544" spans="1:47">
      <c r="A544">
        <v>2015</v>
      </c>
      <c r="B544">
        <v>6</v>
      </c>
      <c r="C544">
        <v>20</v>
      </c>
      <c r="D544" t="s">
        <v>51</v>
      </c>
      <c r="E544">
        <v>172</v>
      </c>
      <c r="O544">
        <v>2016</v>
      </c>
      <c r="P544">
        <v>6</v>
      </c>
      <c r="Q544">
        <v>26</v>
      </c>
      <c r="R544">
        <f>R543+1</f>
        <v>178</v>
      </c>
      <c r="S544" t="s">
        <v>51</v>
      </c>
      <c r="T544">
        <v>249</v>
      </c>
      <c r="U544" t="s">
        <v>50</v>
      </c>
      <c r="V544">
        <v>307</v>
      </c>
      <c r="W544" t="s">
        <v>52</v>
      </c>
      <c r="X544">
        <v>183</v>
      </c>
      <c r="Y544">
        <f>0.0135*AB544*(AC544/AA544)*((0.1*(V544-X544))^0.5)*(17.8+0.5*0.1*(X544+V544))</f>
        <v>5.9857451033133522</v>
      </c>
      <c r="Z544">
        <f>IF(Y544&lt;0,0,Y544)</f>
        <v>5.9857451033133522</v>
      </c>
      <c r="AA544">
        <f>2.501-0.002361*(V544+X544)*0.1</f>
        <v>2.3853109999999997</v>
      </c>
      <c r="AB544">
        <v>0.17</v>
      </c>
      <c r="AC544">
        <f>37.6*AE544*(AG544*SIN(AF544)*SIN(AD544)+COS(AF544)*COS(AD544)*SIN(AG544))</f>
        <v>41.766619905754027</v>
      </c>
      <c r="AD544">
        <f>0.409*SIN(0.0172*R544-1.39)</f>
        <v>0.40692375669974262</v>
      </c>
      <c r="AE544">
        <f>1+0.033*COS(0.0172*R544)</f>
        <v>0.96710552431905916</v>
      </c>
      <c r="AF544">
        <f>47.70748439*PI()/180</f>
        <v>0.83265268044929852</v>
      </c>
      <c r="AG544">
        <f>ACOS(-TAN(AF544)*TAN(AD544))</f>
        <v>2.0643560225948558</v>
      </c>
      <c r="AL544" s="6">
        <f>24*AG544/PI()</f>
        <v>15.770518334279794</v>
      </c>
      <c r="AS544" s="6">
        <f>IF(O544=2015,$AQ$2,IF(O544=2016,$AQ$14,IF(O544=2017,$AQ$26,IF(O544=2018,$AQ$38,IF(O544=2019,$AQ$50,$AQ$62)))))</f>
        <v>47.160647582888814</v>
      </c>
      <c r="AT544" s="6">
        <f>IF(O544=2015,$AR$2,IF(O544=2016,$AR$14,IF(O544=2017,$AR$26,IF(O544=2018,$AR$38,IF(O544=2019,$AR$50,$AR$62)))))</f>
        <v>1.2368302344488131</v>
      </c>
      <c r="AU544" s="6">
        <f>IF(T544*0.1&lt;0,0,IF(T544*0.1&lt;=26,(16*AL544/360)*(T544/AS544)^AT544,(AL544/360)*(-415.85+30.5332*0.1*T544-0.43*0.01*T544*T544)))</f>
        <v>5.4880897234072075</v>
      </c>
    </row>
    <row r="545" spans="1:47">
      <c r="A545">
        <v>2015</v>
      </c>
      <c r="B545">
        <v>6</v>
      </c>
      <c r="C545">
        <v>21</v>
      </c>
      <c r="D545" t="s">
        <v>51</v>
      </c>
      <c r="E545">
        <v>210</v>
      </c>
      <c r="O545">
        <v>2016</v>
      </c>
      <c r="P545">
        <v>6</v>
      </c>
      <c r="Q545">
        <v>27</v>
      </c>
      <c r="R545">
        <f>R544+1</f>
        <v>179</v>
      </c>
      <c r="S545" t="s">
        <v>51</v>
      </c>
      <c r="T545">
        <v>259</v>
      </c>
      <c r="U545" t="s">
        <v>50</v>
      </c>
      <c r="V545">
        <v>322</v>
      </c>
      <c r="W545" t="s">
        <v>52</v>
      </c>
      <c r="X545">
        <v>177</v>
      </c>
      <c r="Y545">
        <f>0.0135*AB545*(AC545/AA545)*((0.1*(V545-X545))^0.5)*(17.8+0.5*0.1*(X545+V545))</f>
        <v>6.5420930683970191</v>
      </c>
      <c r="Z545">
        <f>IF(Y545&lt;0,0,Y545)</f>
        <v>6.5420930683970191</v>
      </c>
      <c r="AA545">
        <f>2.501-0.002361*(V545+X545)*0.1</f>
        <v>2.3831861000000001</v>
      </c>
      <c r="AB545">
        <v>0.17</v>
      </c>
      <c r="AC545">
        <f>37.6*AE545*(AG545*SIN(AF545)*SIN(AD545)+COS(AF545)*COS(AD545)*SIN(AG545))</f>
        <v>41.732256234426593</v>
      </c>
      <c r="AD545">
        <f>0.409*SIN(0.0172*R545-1.39)</f>
        <v>0.40615566759946514</v>
      </c>
      <c r="AE545">
        <f>1+0.033*COS(0.0172*R545)</f>
        <v>0.96706503676242817</v>
      </c>
      <c r="AF545">
        <f>47.70748439*PI()/180</f>
        <v>0.83265268044929852</v>
      </c>
      <c r="AG545">
        <f>ACOS(-TAN(AF545)*TAN(AD545))</f>
        <v>2.0632198940957478</v>
      </c>
      <c r="AL545" s="6">
        <f>24*AG545/PI()</f>
        <v>15.761838951882003</v>
      </c>
      <c r="AS545" s="6">
        <f>IF(O545=2015,$AQ$2,IF(O545=2016,$AQ$14,IF(O545=2017,$AQ$26,IF(O545=2018,$AQ$38,IF(O545=2019,$AQ$50,$AQ$62)))))</f>
        <v>47.160647582888814</v>
      </c>
      <c r="AT545" s="6">
        <f>IF(O545=2015,$AR$2,IF(O545=2016,$AR$14,IF(O545=2017,$AR$26,IF(O545=2018,$AR$38,IF(O545=2019,$AR$50,$AR$62)))))</f>
        <v>1.2368302344488131</v>
      </c>
      <c r="AU545" s="6">
        <f>IF(T545*0.1&lt;0,0,IF(T545*0.1&lt;=26,(16*AL545/360)*(T545/AS545)^AT545,(AL545/360)*(-415.85+30.5332*0.1*T545-0.43*0.01*T545*T545)))</f>
        <v>5.7588058052337443</v>
      </c>
    </row>
    <row r="546" spans="1:47">
      <c r="A546">
        <v>2015</v>
      </c>
      <c r="B546">
        <v>6</v>
      </c>
      <c r="C546">
        <v>22</v>
      </c>
      <c r="D546" t="s">
        <v>51</v>
      </c>
      <c r="E546">
        <v>196</v>
      </c>
      <c r="O546">
        <v>2016</v>
      </c>
      <c r="P546">
        <v>6</v>
      </c>
      <c r="Q546">
        <v>28</v>
      </c>
      <c r="R546">
        <f>R545+1</f>
        <v>180</v>
      </c>
      <c r="S546" t="s">
        <v>51</v>
      </c>
      <c r="T546">
        <v>259</v>
      </c>
      <c r="U546" t="s">
        <v>50</v>
      </c>
      <c r="V546">
        <v>316</v>
      </c>
      <c r="W546" t="s">
        <v>52</v>
      </c>
      <c r="X546">
        <v>189</v>
      </c>
      <c r="Y546">
        <f>0.0135*AB546*(AC546/AA546)*((0.1*(V546-X546))^0.5)*(17.8+0.5*0.1*(X546+V546))</f>
        <v>6.1634426349147118</v>
      </c>
      <c r="Z546">
        <f>IF(Y546&lt;0,0,Y546)</f>
        <v>6.1634426349147118</v>
      </c>
      <c r="AA546">
        <f>2.501-0.002361*(V546+X546)*0.1</f>
        <v>2.3817694999999999</v>
      </c>
      <c r="AB546">
        <v>0.17</v>
      </c>
      <c r="AC546">
        <f>37.6*AE546*(AG546*SIN(AF546)*SIN(AD546)+COS(AF546)*COS(AD546)*SIN(AG546))</f>
        <v>41.693214653890273</v>
      </c>
      <c r="AD546">
        <f>0.409*SIN(0.0172*R546-1.39)</f>
        <v>0.4052674243687287</v>
      </c>
      <c r="AE546">
        <f>1+0.033*COS(0.0172*R546)</f>
        <v>0.96703429244511452</v>
      </c>
      <c r="AF546">
        <f>47.70748439*PI()/180</f>
        <v>0.83265268044929852</v>
      </c>
      <c r="AG546">
        <f>ACOS(-TAN(AF546)*TAN(AD546))</f>
        <v>2.0619078354303686</v>
      </c>
      <c r="AL546" s="6">
        <f>24*AG546/PI()</f>
        <v>15.751815562015365</v>
      </c>
      <c r="AS546" s="6">
        <f>IF(O546=2015,$AQ$2,IF(O546=2016,$AQ$14,IF(O546=2017,$AQ$26,IF(O546=2018,$AQ$38,IF(O546=2019,$AQ$50,$AQ$62)))))</f>
        <v>47.160647582888814</v>
      </c>
      <c r="AT546" s="6">
        <f>IF(O546=2015,$AR$2,IF(O546=2016,$AR$14,IF(O546=2017,$AR$26,IF(O546=2018,$AR$38,IF(O546=2019,$AR$50,$AR$62)))))</f>
        <v>1.2368302344488131</v>
      </c>
      <c r="AU546" s="6">
        <f>IF(T546*0.1&lt;0,0,IF(T546*0.1&lt;=26,(16*AL546/360)*(T546/AS546)^AT546,(AL546/360)*(-415.85+30.5332*0.1*T546-0.43*0.01*T546*T546)))</f>
        <v>5.7551436211492382</v>
      </c>
    </row>
    <row r="547" spans="1:47">
      <c r="A547">
        <v>2015</v>
      </c>
      <c r="B547">
        <v>6</v>
      </c>
      <c r="C547">
        <v>23</v>
      </c>
      <c r="D547" t="s">
        <v>51</v>
      </c>
      <c r="E547">
        <v>209</v>
      </c>
      <c r="O547">
        <v>2016</v>
      </c>
      <c r="P547">
        <v>6</v>
      </c>
      <c r="Q547">
        <v>29</v>
      </c>
      <c r="R547">
        <f>R546+1</f>
        <v>181</v>
      </c>
      <c r="S547" t="s">
        <v>51</v>
      </c>
      <c r="T547">
        <v>221</v>
      </c>
      <c r="U547" t="s">
        <v>50</v>
      </c>
      <c r="V547">
        <v>278</v>
      </c>
      <c r="W547" t="s">
        <v>52</v>
      </c>
      <c r="X547">
        <v>189</v>
      </c>
      <c r="Y547">
        <f>0.0135*AB547*(AC547/AA547)*((0.1*(V547-X547))^0.5)*(17.8+0.5*0.1*(X547+V547))</f>
        <v>4.9082289051166272</v>
      </c>
      <c r="Z547">
        <f>IF(Y547&lt;0,0,Y547)</f>
        <v>4.9082289051166272</v>
      </c>
      <c r="AA547">
        <f>2.501-0.002361*(V547+X547)*0.1</f>
        <v>2.3907412999999997</v>
      </c>
      <c r="AB547">
        <v>0.17</v>
      </c>
      <c r="AC547">
        <f>37.6*AE547*(AG547*SIN(AF547)*SIN(AD547)+COS(AF547)*COS(AD547)*SIN(AG547))</f>
        <v>41.649506513962393</v>
      </c>
      <c r="AD547">
        <f>0.409*SIN(0.0172*R547-1.39)</f>
        <v>0.40425928977893233</v>
      </c>
      <c r="AE547">
        <f>1+0.033*COS(0.0172*R547)</f>
        <v>0.96701330046229284</v>
      </c>
      <c r="AF547">
        <f>47.70748439*PI()/180</f>
        <v>0.83265268044929852</v>
      </c>
      <c r="AG547">
        <f>ACOS(-TAN(AF547)*TAN(AD547))</f>
        <v>2.0604210045580778</v>
      </c>
      <c r="AL547" s="6">
        <f>24*AG547/PI()</f>
        <v>15.74045701083776</v>
      </c>
      <c r="AS547" s="6">
        <f>IF(O547=2015,$AQ$2,IF(O547=2016,$AQ$14,IF(O547=2017,$AQ$26,IF(O547=2018,$AQ$38,IF(O547=2019,$AQ$50,$AQ$62)))))</f>
        <v>47.160647582888814</v>
      </c>
      <c r="AT547" s="6">
        <f>IF(O547=2015,$AR$2,IF(O547=2016,$AR$14,IF(O547=2017,$AR$26,IF(O547=2018,$AR$38,IF(O547=2019,$AR$50,$AR$62)))))</f>
        <v>1.2368302344488131</v>
      </c>
      <c r="AU547" s="6">
        <f>IF(T547*0.1&lt;0,0,IF(T547*0.1&lt;=26,(16*AL547/360)*(T547/AS547)^AT547,(AL547/360)*(-415.85+30.5332*0.1*T547-0.43*0.01*T547*T547)))</f>
        <v>4.7262426840268938</v>
      </c>
    </row>
    <row r="548" spans="1:47">
      <c r="A548">
        <v>2015</v>
      </c>
      <c r="B548">
        <v>6</v>
      </c>
      <c r="C548">
        <v>24</v>
      </c>
      <c r="D548" t="s">
        <v>51</v>
      </c>
      <c r="E548">
        <v>237</v>
      </c>
      <c r="O548">
        <v>2016</v>
      </c>
      <c r="P548">
        <v>6</v>
      </c>
      <c r="Q548">
        <v>30</v>
      </c>
      <c r="R548">
        <f>R547+1</f>
        <v>182</v>
      </c>
      <c r="S548" t="s">
        <v>51</v>
      </c>
      <c r="T548">
        <v>222</v>
      </c>
      <c r="U548" t="s">
        <v>50</v>
      </c>
      <c r="V548">
        <v>273</v>
      </c>
      <c r="W548" t="s">
        <v>52</v>
      </c>
      <c r="X548">
        <v>186</v>
      </c>
      <c r="Y548">
        <f>0.0135*AB548*(AC548/AA548)*((0.1*(V548-X548))^0.5)*(17.8+0.5*0.1*(X548+V548))</f>
        <v>4.7962260508623018</v>
      </c>
      <c r="Z548">
        <f>IF(Y548&lt;0,0,Y548)</f>
        <v>4.7962260508623018</v>
      </c>
      <c r="AA548">
        <f>2.501-0.002361*(V548+X548)*0.1</f>
        <v>2.3926300999999999</v>
      </c>
      <c r="AB548">
        <v>0.17</v>
      </c>
      <c r="AC548">
        <f>37.6*AE548*(AG548*SIN(AF548)*SIN(AD548)+COS(AF548)*COS(AD548)*SIN(AG548))</f>
        <v>41.601144268626115</v>
      </c>
      <c r="AD548">
        <f>0.409*SIN(0.0172*R548-1.39)</f>
        <v>0.40313156206926049</v>
      </c>
      <c r="AE548">
        <f>1+0.033*COS(0.0172*R548)</f>
        <v>0.9670020670240782</v>
      </c>
      <c r="AF548">
        <f>47.70748439*PI()/180</f>
        <v>0.83265268044929852</v>
      </c>
      <c r="AG548">
        <f>ACOS(-TAN(AF548)*TAN(AD548))</f>
        <v>2.0587607053071735</v>
      </c>
      <c r="AL548" s="6">
        <f>24*AG548/PI()</f>
        <v>15.727773258863687</v>
      </c>
      <c r="AS548" s="6">
        <f>IF(O548=2015,$AQ$2,IF(O548=2016,$AQ$14,IF(O548=2017,$AQ$26,IF(O548=2018,$AQ$38,IF(O548=2019,$AQ$50,$AQ$62)))))</f>
        <v>47.160647582888814</v>
      </c>
      <c r="AT548" s="6">
        <f>IF(O548=2015,$AR$2,IF(O548=2016,$AR$14,IF(O548=2017,$AR$26,IF(O548=2018,$AR$38,IF(O548=2019,$AR$50,$AR$62)))))</f>
        <v>1.2368302344488131</v>
      </c>
      <c r="AU548" s="6">
        <f>IF(T548*0.1&lt;0,0,IF(T548*0.1&lt;=26,(16*AL548/360)*(T548/AS548)^AT548,(AL548/360)*(-415.85+30.5332*0.1*T548-0.43*0.01*T548*T548)))</f>
        <v>4.7488775780988624</v>
      </c>
    </row>
    <row r="549" spans="1:47">
      <c r="A549">
        <v>2015</v>
      </c>
      <c r="B549">
        <v>6</v>
      </c>
      <c r="C549">
        <v>25</v>
      </c>
      <c r="D549" t="s">
        <v>51</v>
      </c>
      <c r="E549">
        <v>233</v>
      </c>
      <c r="O549">
        <v>2016</v>
      </c>
      <c r="P549">
        <v>7</v>
      </c>
      <c r="Q549">
        <v>1</v>
      </c>
      <c r="R549">
        <f>R548+1</f>
        <v>183</v>
      </c>
      <c r="S549" t="s">
        <v>51</v>
      </c>
      <c r="T549">
        <v>226</v>
      </c>
      <c r="U549" t="s">
        <v>50</v>
      </c>
      <c r="V549">
        <v>281</v>
      </c>
      <c r="W549" t="s">
        <v>52</v>
      </c>
      <c r="X549">
        <v>186</v>
      </c>
      <c r="Y549">
        <f>0.0135*AB549*(AC549/AA549)*((0.1*(V549-X549))^0.5)*(17.8+0.5*0.1*(X549+V549))</f>
        <v>5.0586350599985641</v>
      </c>
      <c r="Z549">
        <f>IF(Y549&lt;0,0,Y549)</f>
        <v>5.0586350599985641</v>
      </c>
      <c r="AA549">
        <f>2.501-0.002361*(V549+X549)*0.1</f>
        <v>2.3907412999999997</v>
      </c>
      <c r="AB549">
        <v>0.17</v>
      </c>
      <c r="AC549">
        <f>37.6*AE549*(AG549*SIN(AF549)*SIN(AD549)+COS(AF549)*COS(AD549)*SIN(AG549))</f>
        <v>41.548141463487227</v>
      </c>
      <c r="AD549">
        <f>0.409*SIN(0.0172*R549-1.39)</f>
        <v>0.40188457485845369</v>
      </c>
      <c r="AE549">
        <f>1+0.033*COS(0.0172*R549)</f>
        <v>0.96700059545368899</v>
      </c>
      <c r="AF549">
        <f>47.70748439*PI()/180</f>
        <v>0.83265268044929852</v>
      </c>
      <c r="AG549">
        <f>ACOS(-TAN(AF549)*TAN(AD549))</f>
        <v>2.0569283831768477</v>
      </c>
      <c r="AL549" s="6">
        <f>24*AG549/PI()</f>
        <v>15.713775348893543</v>
      </c>
      <c r="AS549" s="6">
        <f>IF(O549=2015,$AQ$2,IF(O549=2016,$AQ$14,IF(O549=2017,$AQ$26,IF(O549=2018,$AQ$38,IF(O549=2019,$AQ$50,$AQ$62)))))</f>
        <v>47.160647582888814</v>
      </c>
      <c r="AT549" s="6">
        <f>IF(O549=2015,$AR$2,IF(O549=2016,$AR$14,IF(O549=2017,$AR$26,IF(O549=2018,$AR$38,IF(O549=2019,$AR$50,$AR$62)))))</f>
        <v>1.2368302344488131</v>
      </c>
      <c r="AU549" s="6">
        <f>IF(T549*0.1&lt;0,0,IF(T549*0.1&lt;=26,(16*AL549/360)*(T549/AS549)^AT549,(AL549/360)*(-415.85+30.5332*0.1*T549-0.43*0.01*T549*T549)))</f>
        <v>4.850611228008928</v>
      </c>
    </row>
    <row r="550" spans="1:47">
      <c r="A550">
        <v>2015</v>
      </c>
      <c r="B550">
        <v>6</v>
      </c>
      <c r="C550">
        <v>26</v>
      </c>
      <c r="D550" t="s">
        <v>51</v>
      </c>
      <c r="E550">
        <v>186</v>
      </c>
      <c r="O550">
        <v>2016</v>
      </c>
      <c r="P550">
        <v>7</v>
      </c>
      <c r="Q550">
        <v>2</v>
      </c>
      <c r="R550">
        <f>R549+1</f>
        <v>184</v>
      </c>
      <c r="S550" t="s">
        <v>51</v>
      </c>
      <c r="T550">
        <v>239</v>
      </c>
      <c r="U550" t="s">
        <v>50</v>
      </c>
      <c r="V550">
        <v>291</v>
      </c>
      <c r="W550" t="s">
        <v>52</v>
      </c>
      <c r="X550">
        <v>194</v>
      </c>
      <c r="Y550">
        <f>0.0135*AB550*(AC550/AA550)*((0.1*(V550-X550))^0.5)*(17.8+0.5*0.1*(X550+V550))</f>
        <v>5.2254472378736159</v>
      </c>
      <c r="Z550">
        <f>IF(Y550&lt;0,0,Y550)</f>
        <v>5.2254472378736159</v>
      </c>
      <c r="AA550">
        <f>2.501-0.002361*(V550+X550)*0.1</f>
        <v>2.3864915</v>
      </c>
      <c r="AB550">
        <v>0.17</v>
      </c>
      <c r="AC550">
        <f>37.6*AE550*(AG550*SIN(AF550)*SIN(AD550)+COS(AF550)*COS(AD550)*SIN(AG550))</f>
        <v>41.490512722502707</v>
      </c>
      <c r="AD550">
        <f>0.409*SIN(0.0172*R550-1.39)</f>
        <v>0.40051869704611387</v>
      </c>
      <c r="AE550">
        <f>1+0.033*COS(0.0172*R550)</f>
        <v>0.96700888618646386</v>
      </c>
      <c r="AF550">
        <f>47.70748439*PI()/180</f>
        <v>0.83265268044929852</v>
      </c>
      <c r="AG550">
        <f>ACOS(-TAN(AF550)*TAN(AD550))</f>
        <v>2.054925620735617</v>
      </c>
      <c r="AL550" s="6">
        <f>24*AG550/PI()</f>
        <v>15.698475370860233</v>
      </c>
      <c r="AS550" s="6">
        <f>IF(O550=2015,$AQ$2,IF(O550=2016,$AQ$14,IF(O550=2017,$AQ$26,IF(O550=2018,$AQ$38,IF(O550=2019,$AQ$50,$AQ$62)))))</f>
        <v>47.160647582888814</v>
      </c>
      <c r="AT550" s="6">
        <f>IF(O550=2015,$AR$2,IF(O550=2016,$AR$14,IF(O550=2017,$AR$26,IF(O550=2018,$AR$38,IF(O550=2019,$AR$50,$AR$62)))))</f>
        <v>1.2368302344488131</v>
      </c>
      <c r="AU550" s="6">
        <f>IF(T550*0.1&lt;0,0,IF(T550*0.1&lt;=26,(16*AL550/360)*(T550/AS550)^AT550,(AL550/360)*(-415.85+30.5332*0.1*T550-0.43*0.01*T550*T550)))</f>
        <v>5.1929643892726487</v>
      </c>
    </row>
    <row r="551" spans="1:47">
      <c r="A551">
        <v>2015</v>
      </c>
      <c r="B551">
        <v>6</v>
      </c>
      <c r="C551">
        <v>27</v>
      </c>
      <c r="D551" t="s">
        <v>51</v>
      </c>
      <c r="E551">
        <v>162</v>
      </c>
      <c r="O551">
        <v>2016</v>
      </c>
      <c r="P551">
        <v>7</v>
      </c>
      <c r="Q551">
        <v>3</v>
      </c>
      <c r="R551">
        <f>R550+1</f>
        <v>185</v>
      </c>
      <c r="S551" t="s">
        <v>51</v>
      </c>
      <c r="T551">
        <v>245</v>
      </c>
      <c r="U551" t="s">
        <v>50</v>
      </c>
      <c r="V551">
        <v>303</v>
      </c>
      <c r="W551" t="s">
        <v>52</v>
      </c>
      <c r="X551">
        <v>183</v>
      </c>
      <c r="Y551">
        <f>0.0135*AB551*(AC551/AA551)*((0.1*(V551-X551))^0.5)*(17.8+0.5*0.1*(X551+V551))</f>
        <v>5.8107918895643484</v>
      </c>
      <c r="Z551">
        <f>IF(Y551&lt;0,0,Y551)</f>
        <v>5.8107918895643484</v>
      </c>
      <c r="AA551">
        <f>2.501-0.002361*(V551+X551)*0.1</f>
        <v>2.3862554</v>
      </c>
      <c r="AB551">
        <v>0.17</v>
      </c>
      <c r="AC551">
        <f>37.6*AE551*(AG551*SIN(AF551)*SIN(AD551)+COS(AF551)*COS(AD551)*SIN(AG551))</f>
        <v>41.42827373411312</v>
      </c>
      <c r="AD551">
        <f>0.409*SIN(0.0172*R551-1.39)</f>
        <v>0.39903433270357103</v>
      </c>
      <c r="AE551">
        <f>1+0.033*COS(0.0172*R551)</f>
        <v>0.96702693676973295</v>
      </c>
      <c r="AF551">
        <f>47.70748439*PI()/180</f>
        <v>0.83265268044929852</v>
      </c>
      <c r="AG551">
        <f>ACOS(-TAN(AF551)*TAN(AD551))</f>
        <v>2.0527541326468066</v>
      </c>
      <c r="AL551" s="6">
        <f>24*AG551/PI()</f>
        <v>15.681886423826663</v>
      </c>
      <c r="AS551" s="6">
        <f>IF(O551=2015,$AQ$2,IF(O551=2016,$AQ$14,IF(O551=2017,$AQ$26,IF(O551=2018,$AQ$38,IF(O551=2019,$AQ$50,$AQ$62)))))</f>
        <v>47.160647582888814</v>
      </c>
      <c r="AT551" s="6">
        <f>IF(O551=2015,$AR$2,IF(O551=2016,$AR$14,IF(O551=2017,$AR$26,IF(O551=2018,$AR$38,IF(O551=2019,$AR$50,$AR$62)))))</f>
        <v>1.2368302344488131</v>
      </c>
      <c r="AU551" s="6">
        <f>IF(T551*0.1&lt;0,0,IF(T551*0.1&lt;=26,(16*AL551/360)*(T551/AS551)^AT551,(AL551/360)*(-415.85+30.5332*0.1*T551-0.43*0.01*T551*T551)))</f>
        <v>5.3490245043207008</v>
      </c>
    </row>
    <row r="552" spans="1:47">
      <c r="A552">
        <v>2015</v>
      </c>
      <c r="B552">
        <v>6</v>
      </c>
      <c r="C552">
        <v>28</v>
      </c>
      <c r="D552" t="s">
        <v>51</v>
      </c>
      <c r="E552">
        <v>156</v>
      </c>
      <c r="O552">
        <v>2016</v>
      </c>
      <c r="P552">
        <v>7</v>
      </c>
      <c r="Q552">
        <v>4</v>
      </c>
      <c r="R552">
        <f>R551+1</f>
        <v>186</v>
      </c>
      <c r="S552" t="s">
        <v>51</v>
      </c>
      <c r="T552">
        <v>230</v>
      </c>
      <c r="U552" t="s">
        <v>50</v>
      </c>
      <c r="V552">
        <v>313</v>
      </c>
      <c r="W552" t="s">
        <v>52</v>
      </c>
      <c r="X552">
        <v>136</v>
      </c>
      <c r="Y552">
        <f>0.0135*AB552*(AC552/AA552)*((0.1*(V552-X552))^0.5)*(17.8+0.5*0.1*(X552+V552))</f>
        <v>6.7116139367687424</v>
      </c>
      <c r="Z552">
        <f>IF(Y552&lt;0,0,Y552)</f>
        <v>6.7116139367687424</v>
      </c>
      <c r="AA552">
        <f>2.501-0.002361*(V552+X552)*0.1</f>
        <v>2.3949910999999999</v>
      </c>
      <c r="AB552">
        <v>0.17</v>
      </c>
      <c r="AC552">
        <f>37.6*AE552*(AG552*SIN(AF552)*SIN(AD552)+COS(AF552)*COS(AD552)*SIN(AG552))</f>
        <v>41.361441236918694</v>
      </c>
      <c r="AD552">
        <f>0.409*SIN(0.0172*R552-1.39)</f>
        <v>0.39743192095434626</v>
      </c>
      <c r="AE552">
        <f>1+0.033*COS(0.0172*R552)</f>
        <v>0.96705474186354334</v>
      </c>
      <c r="AF552">
        <f>47.70748439*PI()/180</f>
        <v>0.83265268044929852</v>
      </c>
      <c r="AG552">
        <f>ACOS(-TAN(AF552)*TAN(AD552))</f>
        <v>2.0504157603535282</v>
      </c>
      <c r="AL552" s="6">
        <f>24*AG552/PI()</f>
        <v>15.664022575381972</v>
      </c>
      <c r="AS552" s="6">
        <f>IF(O552=2015,$AQ$2,IF(O552=2016,$AQ$14,IF(O552=2017,$AQ$26,IF(O552=2018,$AQ$38,IF(O552=2019,$AQ$50,$AQ$62)))))</f>
        <v>47.160647582888814</v>
      </c>
      <c r="AT552" s="6">
        <f>IF(O552=2015,$AR$2,IF(O552=2016,$AR$14,IF(O552=2017,$AR$26,IF(O552=2018,$AR$38,IF(O552=2019,$AR$50,$AR$62)))))</f>
        <v>1.2368302344488131</v>
      </c>
      <c r="AU552" s="6">
        <f>IF(T552*0.1&lt;0,0,IF(T552*0.1&lt;=26,(16*AL552/360)*(T552/AS552)^AT552,(AL552/360)*(-415.85+30.5332*0.1*T552-0.43*0.01*T552*T552)))</f>
        <v>4.941321693089666</v>
      </c>
    </row>
    <row r="553" spans="1:47">
      <c r="A553">
        <v>2015</v>
      </c>
      <c r="B553">
        <v>6</v>
      </c>
      <c r="C553">
        <v>29</v>
      </c>
      <c r="D553" t="s">
        <v>51</v>
      </c>
      <c r="E553">
        <v>152</v>
      </c>
      <c r="O553">
        <v>2016</v>
      </c>
      <c r="P553">
        <v>7</v>
      </c>
      <c r="Q553">
        <v>5</v>
      </c>
      <c r="R553">
        <f>R552+1</f>
        <v>187</v>
      </c>
      <c r="S553" t="s">
        <v>51</v>
      </c>
      <c r="T553">
        <v>198</v>
      </c>
      <c r="U553" t="s">
        <v>50</v>
      </c>
      <c r="V553">
        <v>256</v>
      </c>
      <c r="W553" t="s">
        <v>52</v>
      </c>
      <c r="X553">
        <v>136</v>
      </c>
      <c r="Y553">
        <f>0.0135*AB553*(AC553/AA553)*((0.1*(V553-X553))^0.5)*(17.8+0.5*0.1*(X553+V553))</f>
        <v>5.0974470923305146</v>
      </c>
      <c r="Z553">
        <f>IF(Y553&lt;0,0,Y553)</f>
        <v>5.0974470923305146</v>
      </c>
      <c r="AA553">
        <f>2.501-0.002361*(V553+X553)*0.1</f>
        <v>2.4084487999999999</v>
      </c>
      <c r="AB553">
        <v>0.17</v>
      </c>
      <c r="AC553">
        <f>37.6*AE553*(AG553*SIN(AF553)*SIN(AD553)+COS(AF553)*COS(AD553)*SIN(AG553))</f>
        <v>41.290033005044847</v>
      </c>
      <c r="AD553">
        <f>0.409*SIN(0.0172*R553-1.39)</f>
        <v>0.39571193584424447</v>
      </c>
      <c r="AE553">
        <f>1+0.033*COS(0.0172*R553)</f>
        <v>0.96709229324223878</v>
      </c>
      <c r="AF553">
        <f>47.70748439*PI()/180</f>
        <v>0.83265268044929852</v>
      </c>
      <c r="AG553">
        <f>ACOS(-TAN(AF553)*TAN(AD553))</f>
        <v>2.0479124664571091</v>
      </c>
      <c r="AL553" s="6">
        <f>24*AG553/PI()</f>
        <v>15.644898818695882</v>
      </c>
      <c r="AS553" s="6">
        <f>IF(O553=2015,$AQ$2,IF(O553=2016,$AQ$14,IF(O553=2017,$AQ$26,IF(O553=2018,$AQ$38,IF(O553=2019,$AQ$50,$AQ$62)))))</f>
        <v>47.160647582888814</v>
      </c>
      <c r="AT553" s="6">
        <f>IF(O553=2015,$AR$2,IF(O553=2016,$AR$14,IF(O553=2017,$AR$26,IF(O553=2018,$AR$38,IF(O553=2019,$AR$50,$AR$62)))))</f>
        <v>1.2368302344488131</v>
      </c>
      <c r="AU553" s="6">
        <f>IF(T553*0.1&lt;0,0,IF(T553*0.1&lt;=26,(16*AL553/360)*(T553/AS553)^AT553,(AL553/360)*(-415.85+30.5332*0.1*T553-0.43*0.01*T553*T553)))</f>
        <v>4.1005408193871729</v>
      </c>
    </row>
    <row r="554" spans="1:47">
      <c r="A554">
        <v>2015</v>
      </c>
      <c r="B554">
        <v>6</v>
      </c>
      <c r="C554">
        <v>30</v>
      </c>
      <c r="D554" t="s">
        <v>51</v>
      </c>
      <c r="E554">
        <v>166</v>
      </c>
      <c r="O554">
        <v>2016</v>
      </c>
      <c r="P554">
        <v>7</v>
      </c>
      <c r="Q554">
        <v>6</v>
      </c>
      <c r="R554">
        <f>R553+1</f>
        <v>188</v>
      </c>
      <c r="S554" t="s">
        <v>51</v>
      </c>
      <c r="T554">
        <v>207</v>
      </c>
      <c r="U554" t="s">
        <v>50</v>
      </c>
      <c r="V554">
        <v>270</v>
      </c>
      <c r="W554" t="s">
        <v>52</v>
      </c>
      <c r="X554">
        <v>115</v>
      </c>
      <c r="Y554">
        <f>0.0135*AB554*(AC554/AA554)*((0.1*(V554-X554))^0.5)*(17.8+0.5*0.1*(X554+V554))</f>
        <v>5.724623114680325</v>
      </c>
      <c r="Z554">
        <f>IF(Y554&lt;0,0,Y554)</f>
        <v>5.724623114680325</v>
      </c>
      <c r="AA554">
        <f>2.501-0.002361*(V554+X554)*0.1</f>
        <v>2.4101014999999997</v>
      </c>
      <c r="AB554">
        <v>0.17</v>
      </c>
      <c r="AC554">
        <f>37.6*AE554*(AG554*SIN(AF554)*SIN(AD554)+COS(AF554)*COS(AD554)*SIN(AG554))</f>
        <v>41.214067833347379</v>
      </c>
      <c r="AD554">
        <f>0.409*SIN(0.0172*R554-1.39)</f>
        <v>0.39387488620111616</v>
      </c>
      <c r="AE554">
        <f>1+0.033*COS(0.0172*R554)</f>
        <v>0.96713957979689347</v>
      </c>
      <c r="AF554">
        <f>47.70748439*PI()/180</f>
        <v>0.83265268044929852</v>
      </c>
      <c r="AG554">
        <f>ACOS(-TAN(AF554)*TAN(AD554))</f>
        <v>2.0452463288240801</v>
      </c>
      <c r="AL554" s="6">
        <f>24*AG554/PI()</f>
        <v>15.62453102749941</v>
      </c>
      <c r="AS554" s="6">
        <f>IF(O554=2015,$AQ$2,IF(O554=2016,$AQ$14,IF(O554=2017,$AQ$26,IF(O554=2018,$AQ$38,IF(O554=2019,$AQ$50,$AQ$62)))))</f>
        <v>47.160647582888814</v>
      </c>
      <c r="AT554" s="6">
        <f>IF(O554=2015,$AR$2,IF(O554=2016,$AR$14,IF(O554=2017,$AR$26,IF(O554=2018,$AR$38,IF(O554=2019,$AR$50,$AR$62)))))</f>
        <v>1.2368302344488131</v>
      </c>
      <c r="AU554" s="6">
        <f>IF(T554*0.1&lt;0,0,IF(T554*0.1&lt;=26,(16*AL554/360)*(T554/AS554)^AT554,(AL554/360)*(-415.85+30.5332*0.1*T554-0.43*0.01*T554*T554)))</f>
        <v>4.3266580334632794</v>
      </c>
    </row>
    <row r="555" spans="1:47">
      <c r="A555">
        <v>2015</v>
      </c>
      <c r="B555">
        <v>7</v>
      </c>
      <c r="C555">
        <v>1</v>
      </c>
      <c r="D555" t="s">
        <v>50</v>
      </c>
      <c r="E555">
        <v>266</v>
      </c>
      <c r="O555">
        <v>2016</v>
      </c>
      <c r="P555">
        <v>7</v>
      </c>
      <c r="Q555">
        <v>7</v>
      </c>
      <c r="R555">
        <f>R554+1</f>
        <v>189</v>
      </c>
      <c r="S555" t="s">
        <v>51</v>
      </c>
      <c r="T555">
        <v>173</v>
      </c>
      <c r="U555" t="s">
        <v>50</v>
      </c>
      <c r="V555">
        <v>216</v>
      </c>
      <c r="W555" t="s">
        <v>52</v>
      </c>
      <c r="X555">
        <v>116</v>
      </c>
      <c r="Y555">
        <f>0.0135*AB555*(AC555/AA555)*((0.1*(V555-X555))^0.5)*(17.8+0.5*0.1*(X555+V555))</f>
        <v>4.2388995279832233</v>
      </c>
      <c r="Z555">
        <f>IF(Y555&lt;0,0,Y555)</f>
        <v>4.2388995279832233</v>
      </c>
      <c r="AA555">
        <f>2.501-0.002361*(V555+X555)*0.1</f>
        <v>2.4226147999999998</v>
      </c>
      <c r="AB555">
        <v>0.17</v>
      </c>
      <c r="AC555">
        <f>37.6*AE555*(AG555*SIN(AF555)*SIN(AD555)+COS(AF555)*COS(AD555)*SIN(AG555))</f>
        <v>41.13356552261029</v>
      </c>
      <c r="AD555">
        <f>0.409*SIN(0.0172*R555-1.39)</f>
        <v>0.39192131548432957</v>
      </c>
      <c r="AE555">
        <f>1+0.033*COS(0.0172*R555)</f>
        <v>0.96719658753859772</v>
      </c>
      <c r="AF555">
        <f>47.70748439*PI()/180</f>
        <v>0.83265268044929852</v>
      </c>
      <c r="AG555">
        <f>ACOS(-TAN(AF555)*TAN(AD555))</f>
        <v>2.0424195344576095</v>
      </c>
      <c r="AL555" s="6">
        <f>24*AG555/PI()</f>
        <v>15.602935909266058</v>
      </c>
      <c r="AS555" s="6">
        <f>IF(O555=2015,$AQ$2,IF(O555=2016,$AQ$14,IF(O555=2017,$AQ$26,IF(O555=2018,$AQ$38,IF(O555=2019,$AQ$50,$AQ$62)))))</f>
        <v>47.160647582888814</v>
      </c>
      <c r="AT555" s="6">
        <f>IF(O555=2015,$AR$2,IF(O555=2016,$AR$14,IF(O555=2017,$AR$26,IF(O555=2018,$AR$38,IF(O555=2019,$AR$50,$AR$62)))))</f>
        <v>1.2368302344488131</v>
      </c>
      <c r="AU555" s="6">
        <f>IF(T555*0.1&lt;0,0,IF(T555*0.1&lt;=26,(16*AL555/360)*(T555/AS555)^AT555,(AL555/360)*(-415.85+30.5332*0.1*T555-0.43*0.01*T555*T555)))</f>
        <v>3.4607708659027021</v>
      </c>
    </row>
    <row r="556" spans="1:47">
      <c r="A556">
        <v>2015</v>
      </c>
      <c r="B556">
        <v>7</v>
      </c>
      <c r="C556">
        <v>2</v>
      </c>
      <c r="D556" t="s">
        <v>50</v>
      </c>
      <c r="E556">
        <v>221</v>
      </c>
      <c r="O556">
        <v>2016</v>
      </c>
      <c r="P556">
        <v>7</v>
      </c>
      <c r="Q556">
        <v>8</v>
      </c>
      <c r="R556">
        <f>R555+1</f>
        <v>190</v>
      </c>
      <c r="S556" t="s">
        <v>51</v>
      </c>
      <c r="T556">
        <v>180</v>
      </c>
      <c r="U556" t="s">
        <v>50</v>
      </c>
      <c r="V556">
        <v>248</v>
      </c>
      <c r="W556" t="s">
        <v>52</v>
      </c>
      <c r="X556">
        <v>116</v>
      </c>
      <c r="Y556">
        <f>0.0135*AB556*(AC556/AA556)*((0.1*(V556-X556))^0.5)*(17.8+0.5*0.1*(X556+V556))</f>
        <v>5.1020192258813832</v>
      </c>
      <c r="Z556">
        <f>IF(Y556&lt;0,0,Y556)</f>
        <v>5.1020192258813832</v>
      </c>
      <c r="AA556">
        <f>2.501-0.002361*(V556+X556)*0.1</f>
        <v>2.4150595999999998</v>
      </c>
      <c r="AB556">
        <v>0.17</v>
      </c>
      <c r="AC556">
        <f>37.6*AE556*(AG556*SIN(AF556)*SIN(AD556)+COS(AF556)*COS(AD556)*SIN(AG556))</f>
        <v>41.048546864890014</v>
      </c>
      <c r="AD556">
        <f>0.409*SIN(0.0172*R556-1.39)</f>
        <v>0.38985180162399724</v>
      </c>
      <c r="AE556">
        <f>1+0.033*COS(0.0172*R556)</f>
        <v>0.96726329960259716</v>
      </c>
      <c r="AF556">
        <f>47.70748439*PI()/180</f>
        <v>0.83265268044929852</v>
      </c>
      <c r="AG556">
        <f>ACOS(-TAN(AF556)*TAN(AD556))</f>
        <v>2.0394343731697133</v>
      </c>
      <c r="AL556" s="6">
        <f>24*AG556/PI()</f>
        <v>15.580130956871086</v>
      </c>
      <c r="AS556" s="6">
        <f>IF(O556=2015,$AQ$2,IF(O556=2016,$AQ$14,IF(O556=2017,$AQ$26,IF(O556=2018,$AQ$38,IF(O556=2019,$AQ$50,$AQ$62)))))</f>
        <v>47.160647582888814</v>
      </c>
      <c r="AT556" s="6">
        <f>IF(O556=2015,$AR$2,IF(O556=2016,$AR$14,IF(O556=2017,$AR$26,IF(O556=2018,$AR$38,IF(O556=2019,$AR$50,$AR$62)))))</f>
        <v>1.2368302344488131</v>
      </c>
      <c r="AU556" s="6">
        <f>IF(T556*0.1&lt;0,0,IF(T556*0.1&lt;=26,(16*AL556/360)*(T556/AS556)^AT556,(AL556/360)*(-415.85+30.5332*0.1*T556-0.43*0.01*T556*T556)))</f>
        <v>3.629474588084642</v>
      </c>
    </row>
    <row r="557" spans="1:47">
      <c r="A557">
        <v>2015</v>
      </c>
      <c r="B557">
        <v>7</v>
      </c>
      <c r="C557">
        <v>3</v>
      </c>
      <c r="D557" t="s">
        <v>50</v>
      </c>
      <c r="E557">
        <v>273</v>
      </c>
      <c r="O557">
        <v>2016</v>
      </c>
      <c r="P557">
        <v>7</v>
      </c>
      <c r="Q557">
        <v>9</v>
      </c>
      <c r="R557">
        <f>R556+1</f>
        <v>191</v>
      </c>
      <c r="S557" t="s">
        <v>51</v>
      </c>
      <c r="T557">
        <v>191</v>
      </c>
      <c r="U557" t="s">
        <v>50</v>
      </c>
      <c r="V557">
        <v>249</v>
      </c>
      <c r="W557" t="s">
        <v>52</v>
      </c>
      <c r="X557">
        <v>117</v>
      </c>
      <c r="Y557">
        <f>0.0135*AB557*(AC557/AA557)*((0.1*(V557-X557))^0.5)*(17.8+0.5*0.1*(X557+V557))</f>
        <v>5.1060331360765865</v>
      </c>
      <c r="Z557">
        <f>IF(Y557&lt;0,0,Y557)</f>
        <v>5.1060331360765865</v>
      </c>
      <c r="AA557">
        <f>2.501-0.002361*(V557+X557)*0.1</f>
        <v>2.4145873999999998</v>
      </c>
      <c r="AB557">
        <v>0.17</v>
      </c>
      <c r="AC557">
        <f>37.6*AE557*(AG557*SIN(AF557)*SIN(AD557)+COS(AF557)*COS(AD557)*SIN(AG557))</f>
        <v>40.959033629159833</v>
      </c>
      <c r="AD557">
        <f>0.409*SIN(0.0172*R557-1.39)</f>
        <v>0.38766695685000602</v>
      </c>
      <c r="AE557">
        <f>1+0.033*COS(0.0172*R557)</f>
        <v>0.96733969625328131</v>
      </c>
      <c r="AF557">
        <f>47.70748439*PI()/180</f>
        <v>0.83265268044929852</v>
      </c>
      <c r="AG557">
        <f>ACOS(-TAN(AF557)*TAN(AD557))</f>
        <v>2.0362932310906454</v>
      </c>
      <c r="AL557" s="6">
        <f>24*AG557/PI()</f>
        <v>15.556134399006881</v>
      </c>
      <c r="AS557" s="6">
        <f>IF(O557=2015,$AQ$2,IF(O557=2016,$AQ$14,IF(O557=2017,$AQ$26,IF(O557=2018,$AQ$38,IF(O557=2019,$AQ$50,$AQ$62)))))</f>
        <v>47.160647582888814</v>
      </c>
      <c r="AT557" s="6">
        <f>IF(O557=2015,$AR$2,IF(O557=2016,$AR$14,IF(O557=2017,$AR$26,IF(O557=2018,$AR$38,IF(O557=2019,$AR$50,$AR$62)))))</f>
        <v>1.2368302344488131</v>
      </c>
      <c r="AU557" s="6">
        <f>IF(T557*0.1&lt;0,0,IF(T557*0.1&lt;=26,(16*AL557/360)*(T557/AS557)^AT557,(AL557/360)*(-415.85+30.5332*0.1*T557-0.43*0.01*T557*T557)))</f>
        <v>3.8997445162971363</v>
      </c>
    </row>
    <row r="558" spans="1:47">
      <c r="A558">
        <v>2015</v>
      </c>
      <c r="B558">
        <v>7</v>
      </c>
      <c r="C558">
        <v>4</v>
      </c>
      <c r="D558" t="s">
        <v>50</v>
      </c>
      <c r="E558">
        <v>265</v>
      </c>
      <c r="O558">
        <v>2016</v>
      </c>
      <c r="P558">
        <v>7</v>
      </c>
      <c r="Q558">
        <v>10</v>
      </c>
      <c r="R558">
        <f>R557+1</f>
        <v>192</v>
      </c>
      <c r="S558" t="s">
        <v>51</v>
      </c>
      <c r="T558">
        <v>194</v>
      </c>
      <c r="U558" t="s">
        <v>50</v>
      </c>
      <c r="V558">
        <v>242</v>
      </c>
      <c r="W558" t="s">
        <v>52</v>
      </c>
      <c r="X558">
        <v>152</v>
      </c>
      <c r="Y558">
        <f>0.0135*AB558*(AC558/AA558)*((0.1*(V558-X558))^0.5)*(17.8+0.5*0.1*(X558+V558))</f>
        <v>4.3816226128747209</v>
      </c>
      <c r="Z558">
        <f>IF(Y558&lt;0,0,Y558)</f>
        <v>4.3816226128747209</v>
      </c>
      <c r="AA558">
        <f>2.501-0.002361*(V558+X558)*0.1</f>
        <v>2.4079766</v>
      </c>
      <c r="AB558">
        <v>0.17</v>
      </c>
      <c r="AC558">
        <f>37.6*AE558*(AG558*SIN(AF558)*SIN(AD558)+COS(AF558)*COS(AD558)*SIN(AG558))</f>
        <v>40.86504854740523</v>
      </c>
      <c r="AD558">
        <f>0.409*SIN(0.0172*R558-1.39)</f>
        <v>0.38536742751089892</v>
      </c>
      <c r="AE558">
        <f>1+0.033*COS(0.0172*R558)</f>
        <v>0.96742575489002214</v>
      </c>
      <c r="AF558">
        <f>47.70748439*PI()/180</f>
        <v>0.83265268044929852</v>
      </c>
      <c r="AG558">
        <f>ACOS(-TAN(AF558)*TAN(AD558))</f>
        <v>2.032998584051632</v>
      </c>
      <c r="AL558" s="6">
        <f>24*AG558/PI()</f>
        <v>15.530965149630783</v>
      </c>
      <c r="AS558" s="6">
        <f>IF(O558=2015,$AQ$2,IF(O558=2016,$AQ$14,IF(O558=2017,$AQ$26,IF(O558=2018,$AQ$38,IF(O558=2019,$AQ$50,$AQ$62)))))</f>
        <v>47.160647582888814</v>
      </c>
      <c r="AT558" s="6">
        <f>IF(O558=2015,$AR$2,IF(O558=2016,$AR$14,IF(O558=2017,$AR$26,IF(O558=2018,$AR$38,IF(O558=2019,$AR$50,$AR$62)))))</f>
        <v>1.2368302344488131</v>
      </c>
      <c r="AU558" s="6">
        <f>IF(T558*0.1&lt;0,0,IF(T558*0.1&lt;=26,(16*AL558/360)*(T558/AS558)^AT558,(AL558/360)*(-415.85+30.5332*0.1*T558-0.43*0.01*T558*T558)))</f>
        <v>3.9692114016390683</v>
      </c>
    </row>
    <row r="559" spans="1:47">
      <c r="A559">
        <v>2015</v>
      </c>
      <c r="B559">
        <v>7</v>
      </c>
      <c r="C559">
        <v>5</v>
      </c>
      <c r="D559" t="s">
        <v>50</v>
      </c>
      <c r="E559">
        <v>263</v>
      </c>
      <c r="O559">
        <v>2016</v>
      </c>
      <c r="P559">
        <v>7</v>
      </c>
      <c r="Q559">
        <v>11</v>
      </c>
      <c r="R559">
        <f>R558+1</f>
        <v>193</v>
      </c>
      <c r="S559" t="s">
        <v>51</v>
      </c>
      <c r="T559">
        <v>208</v>
      </c>
      <c r="U559" t="s">
        <v>50</v>
      </c>
      <c r="V559">
        <v>268</v>
      </c>
      <c r="W559" t="s">
        <v>52</v>
      </c>
      <c r="X559">
        <v>143</v>
      </c>
      <c r="Y559">
        <f>0.0135*AB559*(AC559/AA559)*((0.1*(V559-X559))^0.5)*(17.8+0.5*0.1*(X559+V559))</f>
        <v>5.2769133005144866</v>
      </c>
      <c r="Z559">
        <f>IF(Y559&lt;0,0,Y559)</f>
        <v>5.2769133005144866</v>
      </c>
      <c r="AA559">
        <f>2.501-0.002361*(V559+X559)*0.1</f>
        <v>2.4039628999999998</v>
      </c>
      <c r="AB559">
        <v>0.17</v>
      </c>
      <c r="AC559">
        <f>37.6*AE559*(AG559*SIN(AF559)*SIN(AD559)+COS(AF559)*COS(AD559)*SIN(AG559))</f>
        <v>40.766615301318176</v>
      </c>
      <c r="AD559">
        <f>0.409*SIN(0.0172*R559-1.39)</f>
        <v>0.38295389388266432</v>
      </c>
      <c r="AE559">
        <f>1+0.033*COS(0.0172*R559)</f>
        <v>0.96752145005386037</v>
      </c>
      <c r="AF559">
        <f>47.70748439*PI()/180</f>
        <v>0.83265268044929852</v>
      </c>
      <c r="AG559">
        <f>ACOS(-TAN(AF559)*TAN(AD559))</f>
        <v>2.0295529908765526</v>
      </c>
      <c r="AL559" s="6">
        <f>24*AG559/PI()</f>
        <v>15.504642756717297</v>
      </c>
      <c r="AS559" s="6">
        <f>IF(O559=2015,$AQ$2,IF(O559=2016,$AQ$14,IF(O559=2017,$AQ$26,IF(O559=2018,$AQ$38,IF(O559=2019,$AQ$50,$AQ$62)))))</f>
        <v>47.160647582888814</v>
      </c>
      <c r="AT559" s="6">
        <f>IF(O559=2015,$AR$2,IF(O559=2016,$AR$14,IF(O559=2017,$AR$26,IF(O559=2018,$AR$38,IF(O559=2019,$AR$50,$AR$62)))))</f>
        <v>1.2368302344488131</v>
      </c>
      <c r="AU559" s="6">
        <f>IF(T559*0.1&lt;0,0,IF(T559*0.1&lt;=26,(16*AL559/360)*(T559/AS559)^AT559,(AL559/360)*(-415.85+30.5332*0.1*T559-0.43*0.01*T559*T559)))</f>
        <v>4.3191274265717494</v>
      </c>
    </row>
    <row r="560" spans="1:47">
      <c r="A560">
        <v>2015</v>
      </c>
      <c r="B560">
        <v>7</v>
      </c>
      <c r="C560">
        <v>6</v>
      </c>
      <c r="D560" t="s">
        <v>50</v>
      </c>
      <c r="E560">
        <v>304</v>
      </c>
      <c r="O560">
        <v>2016</v>
      </c>
      <c r="P560">
        <v>7</v>
      </c>
      <c r="Q560">
        <v>12</v>
      </c>
      <c r="R560">
        <f>R559+1</f>
        <v>194</v>
      </c>
      <c r="S560" t="s">
        <v>51</v>
      </c>
      <c r="T560">
        <v>236</v>
      </c>
      <c r="U560" t="s">
        <v>50</v>
      </c>
      <c r="V560">
        <v>301</v>
      </c>
      <c r="W560" t="s">
        <v>52</v>
      </c>
      <c r="X560">
        <v>168</v>
      </c>
      <c r="Y560">
        <f>0.0135*AB560*(AC560/AA560)*((0.1*(V560-X560))^0.5)*(17.8+0.5*0.1*(X560+V560))</f>
        <v>5.8734487501062613</v>
      </c>
      <c r="Z560">
        <f>IF(Y560&lt;0,0,Y560)</f>
        <v>5.8734487501062613</v>
      </c>
      <c r="AA560">
        <f>2.501-0.002361*(V560+X560)*0.1</f>
        <v>2.3902690999999998</v>
      </c>
      <c r="AB560">
        <v>0.17</v>
      </c>
      <c r="AC560">
        <f>37.6*AE560*(AG560*SIN(AF560)*SIN(AD560)+COS(AF560)*COS(AD560)*SIN(AG560))</f>
        <v>40.663758509732062</v>
      </c>
      <c r="AD560">
        <f>0.409*SIN(0.0172*R560-1.39)</f>
        <v>0.38042706996748799</v>
      </c>
      <c r="AE560">
        <f>1+0.033*COS(0.0172*R560)</f>
        <v>0.96762675343503657</v>
      </c>
      <c r="AF560">
        <f>47.70748439*PI()/180</f>
        <v>0.83265268044929852</v>
      </c>
      <c r="AG560">
        <f>ACOS(-TAN(AF560)*TAN(AD560))</f>
        <v>2.0259590866173398</v>
      </c>
      <c r="AL560" s="6">
        <f>24*AG560/PI()</f>
        <v>15.477187350580369</v>
      </c>
      <c r="AS560" s="6">
        <f>IF(O560=2015,$AQ$2,IF(O560=2016,$AQ$14,IF(O560=2017,$AQ$26,IF(O560=2018,$AQ$38,IF(O560=2019,$AQ$50,$AQ$62)))))</f>
        <v>47.160647582888814</v>
      </c>
      <c r="AT560" s="6">
        <f>IF(O560=2015,$AR$2,IF(O560=2016,$AR$14,IF(O560=2017,$AR$26,IF(O560=2018,$AR$38,IF(O560=2019,$AR$50,$AR$62)))))</f>
        <v>1.2368302344488131</v>
      </c>
      <c r="AU560" s="6">
        <f>IF(T560*0.1&lt;0,0,IF(T560*0.1&lt;=26,(16*AL560/360)*(T560/AS560)^AT560,(AL560/360)*(-415.85+30.5332*0.1*T560-0.43*0.01*T560*T560)))</f>
        <v>5.0403974563207719</v>
      </c>
    </row>
    <row r="561" spans="1:47">
      <c r="A561">
        <v>2015</v>
      </c>
      <c r="B561">
        <v>7</v>
      </c>
      <c r="C561">
        <v>7</v>
      </c>
      <c r="D561" t="s">
        <v>50</v>
      </c>
      <c r="E561">
        <v>332</v>
      </c>
      <c r="O561">
        <v>2016</v>
      </c>
      <c r="P561">
        <v>7</v>
      </c>
      <c r="Q561">
        <v>13</v>
      </c>
      <c r="R561">
        <f>R560+1</f>
        <v>195</v>
      </c>
      <c r="S561" t="s">
        <v>51</v>
      </c>
      <c r="T561">
        <v>251</v>
      </c>
      <c r="U561" t="s">
        <v>50</v>
      </c>
      <c r="V561">
        <v>319</v>
      </c>
      <c r="W561" t="s">
        <v>52</v>
      </c>
      <c r="X561">
        <v>173</v>
      </c>
      <c r="Y561">
        <f>0.0135*AB561*(AC561/AA561)*((0.1*(V561-X561))^0.5)*(17.8+0.5*0.1*(X561+V561))</f>
        <v>6.3230476401024935</v>
      </c>
      <c r="Z561">
        <f>IF(Y561&lt;0,0,Y561)</f>
        <v>6.3230476401024935</v>
      </c>
      <c r="AA561">
        <f>2.501-0.002361*(V561+X561)*0.1</f>
        <v>2.3848387999999998</v>
      </c>
      <c r="AB561">
        <v>0.17</v>
      </c>
      <c r="AC561">
        <f>37.6*AE561*(AG561*SIN(AF561)*SIN(AD561)+COS(AF561)*COS(AD561)*SIN(AG561))</f>
        <v>40.556503716933484</v>
      </c>
      <c r="AD561">
        <f>0.409*SIN(0.0172*R561-1.39)</f>
        <v>0.37778770328252792</v>
      </c>
      <c r="AE561">
        <f>1+0.033*COS(0.0172*R561)</f>
        <v>0.96774163388136636</v>
      </c>
      <c r="AF561">
        <f>47.70748439*PI()/180</f>
        <v>0.83265268044929852</v>
      </c>
      <c r="AG561">
        <f>ACOS(-TAN(AF561)*TAN(AD561))</f>
        <v>2.0222195757667407</v>
      </c>
      <c r="AL561" s="6">
        <f>24*AG561/PI()</f>
        <v>15.448619592022673</v>
      </c>
      <c r="AS561" s="6">
        <f>IF(O561=2015,$AQ$2,IF(O561=2016,$AQ$14,IF(O561=2017,$AQ$26,IF(O561=2018,$AQ$38,IF(O561=2019,$AQ$50,$AQ$62)))))</f>
        <v>47.160647582888814</v>
      </c>
      <c r="AT561" s="6">
        <f>IF(O561=2015,$AR$2,IF(O561=2016,$AR$14,IF(O561=2017,$AR$26,IF(O561=2018,$AR$38,IF(O561=2019,$AR$50,$AR$62)))))</f>
        <v>1.2368302344488131</v>
      </c>
      <c r="AU561" s="6">
        <f>IF(T561*0.1&lt;0,0,IF(T561*0.1&lt;=26,(16*AL561/360)*(T561/AS561)^AT561,(AL561/360)*(-415.85+30.5332*0.1*T561-0.43*0.01*T561*T561)))</f>
        <v>5.4295286082588579</v>
      </c>
    </row>
    <row r="562" spans="1:47">
      <c r="A562">
        <v>2015</v>
      </c>
      <c r="B562">
        <v>7</v>
      </c>
      <c r="C562">
        <v>8</v>
      </c>
      <c r="D562" t="s">
        <v>50</v>
      </c>
      <c r="E562">
        <v>327</v>
      </c>
      <c r="O562">
        <v>2016</v>
      </c>
      <c r="P562">
        <v>7</v>
      </c>
      <c r="Q562">
        <v>14</v>
      </c>
      <c r="R562">
        <f>R561+1</f>
        <v>196</v>
      </c>
      <c r="S562" t="s">
        <v>51</v>
      </c>
      <c r="T562">
        <v>266</v>
      </c>
      <c r="U562" t="s">
        <v>50</v>
      </c>
      <c r="V562">
        <v>340</v>
      </c>
      <c r="W562" t="s">
        <v>52</v>
      </c>
      <c r="X562">
        <v>170</v>
      </c>
      <c r="Y562">
        <f>0.0135*AB562*(AC562/AA562)*((0.1*(V562-X562))^0.5)*(17.8+0.5*0.1*(X562+V562))</f>
        <v>6.9610402908438909</v>
      </c>
      <c r="Z562">
        <f>IF(Y562&lt;0,0,Y562)</f>
        <v>6.9610402908438909</v>
      </c>
      <c r="AA562">
        <f>2.501-0.002361*(V562+X562)*0.1</f>
        <v>2.3805890000000001</v>
      </c>
      <c r="AB562">
        <v>0.17</v>
      </c>
      <c r="AC562">
        <f>37.6*AE562*(AG562*SIN(AF562)*SIN(AD562)+COS(AF562)*COS(AD562)*SIN(AG562))</f>
        <v>40.444877381978287</v>
      </c>
      <c r="AD562">
        <f>0.409*SIN(0.0172*R562-1.39)</f>
        <v>0.37503657463877438</v>
      </c>
      <c r="AE562">
        <f>1+0.033*COS(0.0172*R562)</f>
        <v>0.96786605740745657</v>
      </c>
      <c r="AF562">
        <f>47.70748439*PI()/180</f>
        <v>0.83265268044929852</v>
      </c>
      <c r="AG562">
        <f>ACOS(-TAN(AF562)*TAN(AD562))</f>
        <v>2.0183372254807672</v>
      </c>
      <c r="AL562" s="6">
        <f>24*AG562/PI()</f>
        <v>15.41896062055898</v>
      </c>
      <c r="AS562" s="6">
        <f>IF(O562=2015,$AQ$2,IF(O562=2016,$AQ$14,IF(O562=2017,$AQ$26,IF(O562=2018,$AQ$38,IF(O562=2019,$AQ$50,$AQ$62)))))</f>
        <v>47.160647582888814</v>
      </c>
      <c r="AT562" s="6">
        <f>IF(O562=2015,$AR$2,IF(O562=2016,$AR$14,IF(O562=2017,$AR$26,IF(O562=2018,$AR$38,IF(O562=2019,$AR$50,$AR$62)))))</f>
        <v>1.2368302344488131</v>
      </c>
      <c r="AU562" s="6">
        <f>IF(T562*0.1&lt;0,0,IF(T562*0.1&lt;=26,(16*AL562/360)*(T562/AS562)^AT562,(AL562/360)*(-415.85+30.5332*0.1*T562-0.43*0.01*T562*T562)))</f>
        <v>3.9439268498047535</v>
      </c>
    </row>
    <row r="563" spans="1:47">
      <c r="A563">
        <v>2015</v>
      </c>
      <c r="B563">
        <v>7</v>
      </c>
      <c r="C563">
        <v>9</v>
      </c>
      <c r="D563" t="s">
        <v>50</v>
      </c>
      <c r="E563">
        <v>338</v>
      </c>
      <c r="O563">
        <v>2016</v>
      </c>
      <c r="P563">
        <v>7</v>
      </c>
      <c r="Q563">
        <v>15</v>
      </c>
      <c r="R563">
        <f>R562+1</f>
        <v>197</v>
      </c>
      <c r="S563" t="s">
        <v>51</v>
      </c>
      <c r="T563">
        <v>287</v>
      </c>
      <c r="U563" t="s">
        <v>50</v>
      </c>
      <c r="V563">
        <v>367</v>
      </c>
      <c r="W563" t="s">
        <v>52</v>
      </c>
      <c r="X563">
        <v>194</v>
      </c>
      <c r="Y563">
        <f>0.0135*AB563*(AC563/AA563)*((0.1*(V563-X563))^0.5)*(17.8+0.5*0.1*(X563+V563))</f>
        <v>7.4521117671079482</v>
      </c>
      <c r="Z563">
        <f>IF(Y563&lt;0,0,Y563)</f>
        <v>7.4521117671079482</v>
      </c>
      <c r="AA563">
        <f>2.501-0.002361*(V563+X563)*0.1</f>
        <v>2.3685478999999998</v>
      </c>
      <c r="AB563">
        <v>0.17</v>
      </c>
      <c r="AC563">
        <f>37.6*AE563*(AG563*SIN(AF563)*SIN(AD563)+COS(AF563)*COS(AD563)*SIN(AG563))</f>
        <v>40.328906869130613</v>
      </c>
      <c r="AD563">
        <f>0.409*SIN(0.0172*R563-1.39)</f>
        <v>0.3721744979100603</v>
      </c>
      <c r="AE563">
        <f>1+0.033*COS(0.0172*R563)</f>
        <v>0.96799998720475866</v>
      </c>
      <c r="AF563">
        <f>47.70748439*PI()/180</f>
        <v>0.83265268044929852</v>
      </c>
      <c r="AG563">
        <f>ACOS(-TAN(AF563)*TAN(AD563))</f>
        <v>2.0143148588415993</v>
      </c>
      <c r="AL563" s="6">
        <f>24*AG563/PI()</f>
        <v>15.388232002948509</v>
      </c>
      <c r="AS563" s="6">
        <f>IF(O563=2015,$AQ$2,IF(O563=2016,$AQ$14,IF(O563=2017,$AQ$26,IF(O563=2018,$AQ$38,IF(O563=2019,$AQ$50,$AQ$62)))))</f>
        <v>47.160647582888814</v>
      </c>
      <c r="AT563" s="6">
        <f>IF(O563=2015,$AR$2,IF(O563=2016,$AR$14,IF(O563=2017,$AR$26,IF(O563=2018,$AR$38,IF(O563=2019,$AR$50,$AR$62)))))</f>
        <v>1.2368302344488131</v>
      </c>
      <c r="AU563" s="6">
        <f>IF(T563*0.1&lt;0,0,IF(T563*0.1&lt;=26,(16*AL563/360)*(T563/AS563)^AT563,(AL563/360)*(-415.85+30.5332*0.1*T563-0.43*0.01*T563*T563)))</f>
        <v>4.542355601049465</v>
      </c>
    </row>
    <row r="564" spans="1:47">
      <c r="A564">
        <v>2015</v>
      </c>
      <c r="B564">
        <v>7</v>
      </c>
      <c r="C564">
        <v>10</v>
      </c>
      <c r="D564" t="s">
        <v>50</v>
      </c>
      <c r="E564">
        <v>249</v>
      </c>
      <c r="O564">
        <v>2016</v>
      </c>
      <c r="P564">
        <v>7</v>
      </c>
      <c r="Q564">
        <v>16</v>
      </c>
      <c r="R564">
        <f>R563+1</f>
        <v>198</v>
      </c>
      <c r="S564" t="s">
        <v>51</v>
      </c>
      <c r="T564">
        <v>292</v>
      </c>
      <c r="U564" t="s">
        <v>50</v>
      </c>
      <c r="V564">
        <v>374</v>
      </c>
      <c r="W564" t="s">
        <v>52</v>
      </c>
      <c r="X564">
        <v>200</v>
      </c>
      <c r="Y564">
        <f>0.0135*AB564*(AC564/AA564)*((0.1*(V564-X564))^0.5)*(17.8+0.5*0.1*(X564+V564))</f>
        <v>7.5667679586061833</v>
      </c>
      <c r="Z564">
        <f>IF(Y564&lt;0,0,Y564)</f>
        <v>7.5667679586061833</v>
      </c>
      <c r="AA564">
        <f>2.501-0.002361*(V564+X564)*0.1</f>
        <v>2.3654785999999999</v>
      </c>
      <c r="AB564">
        <v>0.17</v>
      </c>
      <c r="AC564">
        <f>37.6*AE564*(AG564*SIN(AF564)*SIN(AD564)+COS(AF564)*COS(AD564)*SIN(AG564))</f>
        <v>40.208620439533739</v>
      </c>
      <c r="AD564">
        <f>0.409*SIN(0.0172*R564-1.39)</f>
        <v>0.36920231979229085</v>
      </c>
      <c r="AE564">
        <f>1+0.033*COS(0.0172*R564)</f>
        <v>0.96814338365245811</v>
      </c>
      <c r="AF564">
        <f>47.70748439*PI()/180</f>
        <v>0.83265268044929852</v>
      </c>
      <c r="AG564">
        <f>ACOS(-TAN(AF564)*TAN(AD564))</f>
        <v>2.010155348189997</v>
      </c>
      <c r="AL564" s="6">
        <f>24*AG564/PI()</f>
        <v>15.356455682258305</v>
      </c>
      <c r="AS564" s="6">
        <f>IF(O564=2015,$AQ$2,IF(O564=2016,$AQ$14,IF(O564=2017,$AQ$26,IF(O564=2018,$AQ$38,IF(O564=2019,$AQ$50,$AQ$62)))))</f>
        <v>47.160647582888814</v>
      </c>
      <c r="AT564" s="6">
        <f>IF(O564=2015,$AR$2,IF(O564=2016,$AR$14,IF(O564=2017,$AR$26,IF(O564=2018,$AR$38,IF(O564=2019,$AR$50,$AR$62)))))</f>
        <v>1.2368302344488131</v>
      </c>
      <c r="AU564" s="6">
        <f>IF(T564*0.1&lt;0,0,IF(T564*0.1&lt;=26,(16*AL564/360)*(T564/AS564)^AT564,(AL564/360)*(-415.85+30.5332*0.1*T564-0.43*0.01*T564*T564)))</f>
        <v>4.6531869366467493</v>
      </c>
    </row>
    <row r="565" spans="1:47">
      <c r="A565">
        <v>2015</v>
      </c>
      <c r="B565">
        <v>7</v>
      </c>
      <c r="C565">
        <v>11</v>
      </c>
      <c r="D565" t="s">
        <v>50</v>
      </c>
      <c r="E565">
        <v>213</v>
      </c>
      <c r="O565">
        <v>2016</v>
      </c>
      <c r="P565">
        <v>7</v>
      </c>
      <c r="Q565">
        <v>17</v>
      </c>
      <c r="R565">
        <f>R564+1</f>
        <v>199</v>
      </c>
      <c r="S565" t="s">
        <v>51</v>
      </c>
      <c r="T565">
        <v>291</v>
      </c>
      <c r="U565" t="s">
        <v>50</v>
      </c>
      <c r="V565">
        <v>373</v>
      </c>
      <c r="W565" t="s">
        <v>52</v>
      </c>
      <c r="X565">
        <v>209</v>
      </c>
      <c r="Y565">
        <f>0.0135*AB565*(AC565/AA565)*((0.1*(V565-X565))^0.5)*(17.8+0.5*0.1*(X565+V565))</f>
        <v>7.392254576397927</v>
      </c>
      <c r="Z565">
        <f>IF(Y565&lt;0,0,Y565)</f>
        <v>7.392254576397927</v>
      </c>
      <c r="AA565">
        <f>2.501-0.002361*(V565+X565)*0.1</f>
        <v>2.3635897999999997</v>
      </c>
      <c r="AB565">
        <v>0.17</v>
      </c>
      <c r="AC565">
        <f>37.6*AE565*(AG565*SIN(AF565)*SIN(AD565)+COS(AF565)*COS(AD565)*SIN(AG565))</f>
        <v>40.084047244209913</v>
      </c>
      <c r="AD565">
        <f>0.409*SIN(0.0172*R565-1.39)</f>
        <v>0.36612091955296328</v>
      </c>
      <c r="AE565">
        <f>1+0.033*COS(0.0172*R565)</f>
        <v>0.96829620432919572</v>
      </c>
      <c r="AF565">
        <f>47.70748439*PI()/180</f>
        <v>0.83265268044929852</v>
      </c>
      <c r="AG565">
        <f>ACOS(-TAN(AF565)*TAN(AD565))</f>
        <v>2.0058616085544045</v>
      </c>
      <c r="AL565" s="6">
        <f>24*AG565/PI()</f>
        <v>15.323653927665308</v>
      </c>
      <c r="AS565" s="6">
        <f>IF(O565=2015,$AQ$2,IF(O565=2016,$AQ$14,IF(O565=2017,$AQ$26,IF(O565=2018,$AQ$38,IF(O565=2019,$AQ$50,$AQ$62)))))</f>
        <v>47.160647582888814</v>
      </c>
      <c r="AT565" s="6">
        <f>IF(O565=2015,$AR$2,IF(O565=2016,$AR$14,IF(O565=2017,$AR$26,IF(O565=2018,$AR$38,IF(O565=2019,$AR$50,$AR$62)))))</f>
        <v>1.2368302344488131</v>
      </c>
      <c r="AU565" s="6">
        <f>IF(T565*0.1&lt;0,0,IF(T565*0.1&lt;=26,(16*AL565/360)*(T565/AS565)^AT565,(AL565/360)*(-415.85+30.5332*0.1*T565-0.43*0.01*T565*T565)))</f>
        <v>4.6199888659534203</v>
      </c>
    </row>
    <row r="566" spans="1:47">
      <c r="A566">
        <v>2015</v>
      </c>
      <c r="B566">
        <v>7</v>
      </c>
      <c r="C566">
        <v>12</v>
      </c>
      <c r="D566" t="s">
        <v>50</v>
      </c>
      <c r="E566">
        <v>232</v>
      </c>
      <c r="O566">
        <v>2016</v>
      </c>
      <c r="P566">
        <v>7</v>
      </c>
      <c r="Q566">
        <v>18</v>
      </c>
      <c r="R566">
        <f>R565+1</f>
        <v>200</v>
      </c>
      <c r="S566" t="s">
        <v>51</v>
      </c>
      <c r="T566">
        <v>274</v>
      </c>
      <c r="U566" t="s">
        <v>50</v>
      </c>
      <c r="V566">
        <v>354</v>
      </c>
      <c r="W566" t="s">
        <v>52</v>
      </c>
      <c r="X566">
        <v>211</v>
      </c>
      <c r="Y566">
        <f>0.0135*AB566*(AC566/AA566)*((0.1*(V566-X566))^0.5)*(17.8+0.5*0.1*(X566+V566))</f>
        <v>6.7444240283963754</v>
      </c>
      <c r="Z566">
        <f>IF(Y566&lt;0,0,Y566)</f>
        <v>6.7444240283963754</v>
      </c>
      <c r="AA566">
        <f>2.501-0.002361*(V566+X566)*0.1</f>
        <v>2.3676035</v>
      </c>
      <c r="AB566">
        <v>0.17</v>
      </c>
      <c r="AC566">
        <f>37.6*AE566*(AG566*SIN(AF566)*SIN(AD566)+COS(AF566)*COS(AD566)*SIN(AG566))</f>
        <v>39.955217318475121</v>
      </c>
      <c r="AD566">
        <f>0.409*SIN(0.0172*R566-1.39)</f>
        <v>0.36293120877105056</v>
      </c>
      <c r="AE566">
        <f>1+0.033*COS(0.0172*R566)</f>
        <v>0.968458404025617</v>
      </c>
      <c r="AF566">
        <f>47.70748439*PI()/180</f>
        <v>0.83265268044929852</v>
      </c>
      <c r="AG566">
        <f>ACOS(-TAN(AF566)*TAN(AD566))</f>
        <v>2.0014365912019678</v>
      </c>
      <c r="AL566" s="6">
        <f>24*AG566/PI()</f>
        <v>15.289849285189739</v>
      </c>
      <c r="AS566" s="6">
        <f>IF(O566=2015,$AQ$2,IF(O566=2016,$AQ$14,IF(O566=2017,$AQ$26,IF(O566=2018,$AQ$38,IF(O566=2019,$AQ$50,$AQ$62)))))</f>
        <v>47.160647582888814</v>
      </c>
      <c r="AT566" s="6">
        <f>IF(O566=2015,$AR$2,IF(O566=2016,$AR$14,IF(O566=2017,$AR$26,IF(O566=2018,$AR$38,IF(O566=2019,$AR$50,$AR$62)))))</f>
        <v>1.2368302344488131</v>
      </c>
      <c r="AU566" s="6">
        <f>IF(T566*0.1&lt;0,0,IF(T566*0.1&lt;=26,(16*AL566/360)*(T566/AS566)^AT566,(AL566/360)*(-415.85+30.5332*0.1*T566-0.43*0.01*T566*T566)))</f>
        <v>4.1593860424015903</v>
      </c>
    </row>
    <row r="567" spans="1:47">
      <c r="A567">
        <v>2015</v>
      </c>
      <c r="B567">
        <v>7</v>
      </c>
      <c r="C567">
        <v>13</v>
      </c>
      <c r="D567" t="s">
        <v>50</v>
      </c>
      <c r="E567">
        <v>242</v>
      </c>
      <c r="O567">
        <v>2016</v>
      </c>
      <c r="P567">
        <v>7</v>
      </c>
      <c r="Q567">
        <v>19</v>
      </c>
      <c r="R567">
        <f>R566+1</f>
        <v>201</v>
      </c>
      <c r="S567" t="s">
        <v>51</v>
      </c>
      <c r="T567">
        <v>197</v>
      </c>
      <c r="U567" t="s">
        <v>50</v>
      </c>
      <c r="V567">
        <v>218</v>
      </c>
      <c r="W567" t="s">
        <v>52</v>
      </c>
      <c r="X567">
        <v>142</v>
      </c>
      <c r="Y567">
        <f>0.0135*AB567*(AC567/AA567)*((0.1*(V567-X567))^0.5)*(17.8+0.5*0.1*(X567+V567))</f>
        <v>3.7333584853903341</v>
      </c>
      <c r="Z567">
        <f>IF(Y567&lt;0,0,Y567)</f>
        <v>3.7333584853903341</v>
      </c>
      <c r="AA567">
        <f>2.501-0.002361*(V567+X567)*0.1</f>
        <v>2.416004</v>
      </c>
      <c r="AB567">
        <v>0.17</v>
      </c>
      <c r="AC567">
        <f>37.6*AE567*(AG567*SIN(AF567)*SIN(AD567)+COS(AF567)*COS(AD567)*SIN(AG567))</f>
        <v>39.822161577841719</v>
      </c>
      <c r="AD567">
        <f>0.409*SIN(0.0172*R567-1.39)</f>
        <v>0.35963413106732667</v>
      </c>
      <c r="AE567">
        <f>1+0.033*COS(0.0172*R567)</f>
        <v>0.96862993475774684</v>
      </c>
      <c r="AF567">
        <f>47.70748439*PI()/180</f>
        <v>0.83265268044929852</v>
      </c>
      <c r="AG567">
        <f>ACOS(-TAN(AF567)*TAN(AD567))</f>
        <v>1.9968832773346017</v>
      </c>
      <c r="AL567" s="6">
        <f>24*AG567/PI()</f>
        <v>15.255064529536607</v>
      </c>
      <c r="AS567" s="6">
        <f>IF(O567=2015,$AQ$2,IF(O567=2016,$AQ$14,IF(O567=2017,$AQ$26,IF(O567=2018,$AQ$38,IF(O567=2019,$AQ$50,$AQ$62)))))</f>
        <v>47.160647582888814</v>
      </c>
      <c r="AT567" s="6">
        <f>IF(O567=2015,$AR$2,IF(O567=2016,$AR$14,IF(O567=2017,$AR$26,IF(O567=2018,$AR$38,IF(O567=2019,$AR$50,$AR$62)))))</f>
        <v>1.2368302344488131</v>
      </c>
      <c r="AU567" s="6">
        <f>IF(T567*0.1&lt;0,0,IF(T567*0.1&lt;=26,(16*AL567/360)*(T567/AS567)^AT567,(AL567/360)*(-415.85+30.5332*0.1*T567-0.43*0.01*T567*T567)))</f>
        <v>3.9734036329774889</v>
      </c>
    </row>
    <row r="568" spans="1:47">
      <c r="A568">
        <v>2015</v>
      </c>
      <c r="B568">
        <v>7</v>
      </c>
      <c r="C568">
        <v>14</v>
      </c>
      <c r="D568" t="s">
        <v>50</v>
      </c>
      <c r="E568">
        <v>234</v>
      </c>
      <c r="O568">
        <v>2016</v>
      </c>
      <c r="P568">
        <v>7</v>
      </c>
      <c r="Q568">
        <v>20</v>
      </c>
      <c r="R568">
        <f>R567+1</f>
        <v>202</v>
      </c>
      <c r="S568" t="s">
        <v>51</v>
      </c>
      <c r="T568">
        <v>201</v>
      </c>
      <c r="U568" t="s">
        <v>50</v>
      </c>
      <c r="V568">
        <v>261</v>
      </c>
      <c r="W568" t="s">
        <v>52</v>
      </c>
      <c r="X568">
        <v>142</v>
      </c>
      <c r="Y568">
        <f>0.0135*AB568*(AC568/AA568)*((0.1*(V568-X568))^0.5)*(17.8+0.5*0.1*(X568+V568))</f>
        <v>4.9559226226342252</v>
      </c>
      <c r="Z568">
        <f>IF(Y568&lt;0,0,Y568)</f>
        <v>4.9559226226342252</v>
      </c>
      <c r="AA568">
        <f>2.501-0.002361*(V568+X568)*0.1</f>
        <v>2.4058516999999999</v>
      </c>
      <c r="AB568">
        <v>0.17</v>
      </c>
      <c r="AC568">
        <f>37.6*AE568*(AG568*SIN(AF568)*SIN(AD568)+COS(AF568)*COS(AD568)*SIN(AG568))</f>
        <v>39.684911815469079</v>
      </c>
      <c r="AD568">
        <f>0.409*SIN(0.0172*R568-1.39)</f>
        <v>0.35623066182521257</v>
      </c>
      <c r="AE568">
        <f>1+0.033*COS(0.0172*R568)</f>
        <v>0.96881074578118453</v>
      </c>
      <c r="AF568">
        <f>47.70748439*PI()/180</f>
        <v>0.83265268044929852</v>
      </c>
      <c r="AG568">
        <f>ACOS(-TAN(AF568)*TAN(AD568))</f>
        <v>1.9922046719511555</v>
      </c>
      <c r="AL568" s="6">
        <f>24*AG568/PI()</f>
        <v>15.219322617206121</v>
      </c>
      <c r="AS568" s="6">
        <f>IF(O568=2015,$AQ$2,IF(O568=2016,$AQ$14,IF(O568=2017,$AQ$26,IF(O568=2018,$AQ$38,IF(O568=2019,$AQ$50,$AQ$62)))))</f>
        <v>47.160647582888814</v>
      </c>
      <c r="AT568" s="6">
        <f>IF(O568=2015,$AR$2,IF(O568=2016,$AR$14,IF(O568=2017,$AR$26,IF(O568=2018,$AR$38,IF(O568=2019,$AR$50,$AR$62)))))</f>
        <v>1.2368302344488131</v>
      </c>
      <c r="AU568" s="6">
        <f>IF(T568*0.1&lt;0,0,IF(T568*0.1&lt;=26,(16*AL568/360)*(T568/AS568)^AT568,(AL568/360)*(-415.85+30.5332*0.1*T568-0.43*0.01*T568*T568)))</f>
        <v>4.0638837666322045</v>
      </c>
    </row>
    <row r="569" spans="1:47">
      <c r="A569">
        <v>2015</v>
      </c>
      <c r="B569">
        <v>7</v>
      </c>
      <c r="C569">
        <v>15</v>
      </c>
      <c r="D569" t="s">
        <v>50</v>
      </c>
      <c r="E569">
        <v>263</v>
      </c>
      <c r="O569">
        <v>2016</v>
      </c>
      <c r="P569">
        <v>7</v>
      </c>
      <c r="Q569">
        <v>21</v>
      </c>
      <c r="R569">
        <f>R568+1</f>
        <v>203</v>
      </c>
      <c r="S569" t="s">
        <v>51</v>
      </c>
      <c r="T569">
        <v>182</v>
      </c>
      <c r="U569" t="s">
        <v>50</v>
      </c>
      <c r="V569">
        <v>247</v>
      </c>
      <c r="W569" t="s">
        <v>52</v>
      </c>
      <c r="X569">
        <v>111</v>
      </c>
      <c r="Y569">
        <f>0.0135*AB569*(AC569/AA569)*((0.1*(V569-X569))^0.5)*(17.8+0.5*0.1*(X569+V569))</f>
        <v>4.9443926470404911</v>
      </c>
      <c r="Z569">
        <f>IF(Y569&lt;0,0,Y569)</f>
        <v>4.9443926470404911</v>
      </c>
      <c r="AA569">
        <f>2.501-0.002361*(V569+X569)*0.1</f>
        <v>2.4164762</v>
      </c>
      <c r="AB569">
        <v>0.17</v>
      </c>
      <c r="AC569">
        <f>37.6*AE569*(AG569*SIN(AF569)*SIN(AD569)+COS(AF569)*COS(AD569)*SIN(AG569))</f>
        <v>39.543500701208913</v>
      </c>
      <c r="AD569">
        <f>0.409*SIN(0.0172*R569-1.39)</f>
        <v>0.35272180790222629</v>
      </c>
      <c r="AE569">
        <f>1+0.033*COS(0.0172*R569)</f>
        <v>0.96900078360611541</v>
      </c>
      <c r="AF569">
        <f>47.70748439*PI()/180</f>
        <v>0.83265268044929852</v>
      </c>
      <c r="AG569">
        <f>ACOS(-TAN(AF569)*TAN(AD569))</f>
        <v>1.9874037978945536</v>
      </c>
      <c r="AL569" s="6">
        <f>24*AG569/PI()</f>
        <v>15.182646641017168</v>
      </c>
      <c r="AS569" s="6">
        <f>IF(O569=2015,$AQ$2,IF(O569=2016,$AQ$14,IF(O569=2017,$AQ$26,IF(O569=2018,$AQ$38,IF(O569=2019,$AQ$50,$AQ$62)))))</f>
        <v>47.160647582888814</v>
      </c>
      <c r="AT569" s="6">
        <f>IF(O569=2015,$AR$2,IF(O569=2016,$AR$14,IF(O569=2017,$AR$26,IF(O569=2018,$AR$38,IF(O569=2019,$AR$50,$AR$62)))))</f>
        <v>1.2368302344488131</v>
      </c>
      <c r="AU569" s="6">
        <f>IF(T569*0.1&lt;0,0,IF(T569*0.1&lt;=26,(16*AL569/360)*(T569/AS569)^AT569,(AL569/360)*(-415.85+30.5332*0.1*T569-0.43*0.01*T569*T569)))</f>
        <v>3.585548027415109</v>
      </c>
    </row>
    <row r="570" spans="1:47">
      <c r="A570">
        <v>2015</v>
      </c>
      <c r="B570">
        <v>7</v>
      </c>
      <c r="C570">
        <v>16</v>
      </c>
      <c r="D570" t="s">
        <v>50</v>
      </c>
      <c r="E570">
        <v>250</v>
      </c>
      <c r="O570">
        <v>2016</v>
      </c>
      <c r="P570">
        <v>7</v>
      </c>
      <c r="Q570">
        <v>22</v>
      </c>
      <c r="R570">
        <f>R569+1</f>
        <v>204</v>
      </c>
      <c r="S570" t="s">
        <v>51</v>
      </c>
      <c r="T570">
        <v>189</v>
      </c>
      <c r="U570" t="s">
        <v>50</v>
      </c>
      <c r="V570">
        <v>232</v>
      </c>
      <c r="W570" t="s">
        <v>52</v>
      </c>
      <c r="X570">
        <v>121</v>
      </c>
      <c r="Y570">
        <f>0.0135*AB570*(AC570/AA570)*((0.1*(V570-X570))^0.5)*(17.8+0.5*0.1*(X570+V570))</f>
        <v>4.4171234892625462</v>
      </c>
      <c r="Z570">
        <f>IF(Y570&lt;0,0,Y570)</f>
        <v>4.4171234892625462</v>
      </c>
      <c r="AA570">
        <f>2.501-0.002361*(V570+X570)*0.1</f>
        <v>2.4176566999999998</v>
      </c>
      <c r="AB570">
        <v>0.17</v>
      </c>
      <c r="AC570">
        <f>37.6*AE570*(AG570*SIN(AF570)*SIN(AD570)+COS(AF570)*COS(AD570)*SIN(AG570))</f>
        <v>39.397961782278102</v>
      </c>
      <c r="AD570">
        <f>0.409*SIN(0.0172*R570-1.39)</f>
        <v>0.34910860733212101</v>
      </c>
      <c r="AE570">
        <f>1+0.033*COS(0.0172*R570)</f>
        <v>0.96919999201313556</v>
      </c>
      <c r="AF570">
        <f>47.70748439*PI()/180</f>
        <v>0.83265268044929852</v>
      </c>
      <c r="AG570">
        <f>ACOS(-TAN(AF570)*TAN(AD570))</f>
        <v>1.9824836901006515</v>
      </c>
      <c r="AL570" s="6">
        <f>24*AG570/PI()</f>
        <v>15.145059786171833</v>
      </c>
      <c r="AS570" s="6">
        <f>IF(O570=2015,$AQ$2,IF(O570=2016,$AQ$14,IF(O570=2017,$AQ$26,IF(O570=2018,$AQ$38,IF(O570=2019,$AQ$50,$AQ$62)))))</f>
        <v>47.160647582888814</v>
      </c>
      <c r="AT570" s="6">
        <f>IF(O570=2015,$AR$2,IF(O570=2016,$AR$14,IF(O570=2017,$AR$26,IF(O570=2018,$AR$38,IF(O570=2019,$AR$50,$AR$62)))))</f>
        <v>1.2368302344488131</v>
      </c>
      <c r="AU570" s="6">
        <f>IF(T570*0.1&lt;0,0,IF(T570*0.1&lt;=26,(16*AL570/360)*(T570/AS570)^AT570,(AL570/360)*(-415.85+30.5332*0.1*T570-0.43*0.01*T570*T570)))</f>
        <v>3.7475826018871459</v>
      </c>
    </row>
    <row r="571" spans="1:47">
      <c r="A571">
        <v>2015</v>
      </c>
      <c r="B571">
        <v>7</v>
      </c>
      <c r="C571">
        <v>17</v>
      </c>
      <c r="D571" t="s">
        <v>50</v>
      </c>
      <c r="E571">
        <v>267</v>
      </c>
      <c r="O571">
        <v>2016</v>
      </c>
      <c r="P571">
        <v>7</v>
      </c>
      <c r="Q571">
        <v>23</v>
      </c>
      <c r="R571">
        <f>R570+1</f>
        <v>205</v>
      </c>
      <c r="S571" t="s">
        <v>51</v>
      </c>
      <c r="T571">
        <v>202</v>
      </c>
      <c r="U571" t="s">
        <v>50</v>
      </c>
      <c r="V571">
        <v>276</v>
      </c>
      <c r="W571" t="s">
        <v>52</v>
      </c>
      <c r="X571">
        <v>121</v>
      </c>
      <c r="Y571">
        <f>0.0135*AB571*(AC571/AA571)*((0.1*(V571-X571))^0.5)*(17.8+0.5*0.1*(X571+V571))</f>
        <v>5.5463873841370601</v>
      </c>
      <c r="Z571">
        <f>IF(Y571&lt;0,0,Y571)</f>
        <v>5.5463873841370601</v>
      </c>
      <c r="AA571">
        <f>2.501-0.002361*(V571+X571)*0.1</f>
        <v>2.4072682999999997</v>
      </c>
      <c r="AB571">
        <v>0.17</v>
      </c>
      <c r="AC571">
        <f>37.6*AE571*(AG571*SIN(AF571)*SIN(AD571)+COS(AF571)*COS(AD571)*SIN(AG571))</f>
        <v>39.248329485578012</v>
      </c>
      <c r="AD571">
        <f>0.409*SIN(0.0172*R571-1.39)</f>
        <v>0.34539212901780092</v>
      </c>
      <c r="AE571">
        <f>1+0.033*COS(0.0172*R571)</f>
        <v>0.96940831206988276</v>
      </c>
      <c r="AF571">
        <f>47.70748439*PI()/180</f>
        <v>0.83265268044929852</v>
      </c>
      <c r="AG571">
        <f>ACOS(-TAN(AF571)*TAN(AD571))</f>
        <v>1.9774473900634122</v>
      </c>
      <c r="AL571" s="6">
        <f>24*AG571/PI()</f>
        <v>15.106585287972448</v>
      </c>
      <c r="AS571" s="6">
        <f>IF(O571=2015,$AQ$2,IF(O571=2016,$AQ$14,IF(O571=2017,$AQ$26,IF(O571=2018,$AQ$38,IF(O571=2019,$AQ$50,$AQ$62)))))</f>
        <v>47.160647582888814</v>
      </c>
      <c r="AT571" s="6">
        <f>IF(O571=2015,$AR$2,IF(O571=2016,$AR$14,IF(O571=2017,$AR$26,IF(O571=2018,$AR$38,IF(O571=2019,$AR$50,$AR$62)))))</f>
        <v>1.2368302344488131</v>
      </c>
      <c r="AU571" s="6">
        <f>IF(T571*0.1&lt;0,0,IF(T571*0.1&lt;=26,(16*AL571/360)*(T571/AS571)^AT571,(AL571/360)*(-415.85+30.5332*0.1*T571-0.43*0.01*T571*T571)))</f>
        <v>4.058616500975905</v>
      </c>
    </row>
    <row r="572" spans="1:47">
      <c r="A572">
        <v>2015</v>
      </c>
      <c r="B572">
        <v>7</v>
      </c>
      <c r="C572">
        <v>18</v>
      </c>
      <c r="D572" t="s">
        <v>50</v>
      </c>
      <c r="E572">
        <v>251</v>
      </c>
      <c r="O572">
        <v>2016</v>
      </c>
      <c r="P572">
        <v>7</v>
      </c>
      <c r="Q572">
        <v>24</v>
      </c>
      <c r="R572">
        <f>R571+1</f>
        <v>206</v>
      </c>
      <c r="S572" t="s">
        <v>51</v>
      </c>
      <c r="T572">
        <v>223</v>
      </c>
      <c r="U572" t="s">
        <v>50</v>
      </c>
      <c r="V572">
        <v>284</v>
      </c>
      <c r="W572" t="s">
        <v>52</v>
      </c>
      <c r="X572">
        <v>157</v>
      </c>
      <c r="Y572">
        <f>0.0135*AB572*(AC572/AA572)*((0.1*(V572-X572))^0.5)*(17.8+0.5*0.1*(X572+V572))</f>
        <v>5.3159857875678922</v>
      </c>
      <c r="Z572">
        <f>IF(Y572&lt;0,0,Y572)</f>
        <v>5.3159857875678922</v>
      </c>
      <c r="AA572">
        <f>2.501-0.002361*(V572+X572)*0.1</f>
        <v>2.3968799000000001</v>
      </c>
      <c r="AB572">
        <v>0.17</v>
      </c>
      <c r="AC572">
        <f>37.6*AE572*(AG572*SIN(AF572)*SIN(AD572)+COS(AF572)*COS(AD572)*SIN(AG572))</f>
        <v>39.094639121665644</v>
      </c>
      <c r="AD572">
        <f>0.409*SIN(0.0172*R572-1.39)</f>
        <v>0.34157347241510483</v>
      </c>
      <c r="AE572">
        <f>1+0.033*COS(0.0172*R572)</f>
        <v>0.96962568214847056</v>
      </c>
      <c r="AF572">
        <f>47.70748439*PI()/180</f>
        <v>0.83265268044929852</v>
      </c>
      <c r="AG572">
        <f>ACOS(-TAN(AF572)*TAN(AD572))</f>
        <v>1.9722979405289114</v>
      </c>
      <c r="AL572" s="6">
        <f>24*AG572/PI()</f>
        <v>15.067246391286782</v>
      </c>
      <c r="AS572" s="6">
        <f>IF(O572=2015,$AQ$2,IF(O572=2016,$AQ$14,IF(O572=2017,$AQ$26,IF(O572=2018,$AQ$38,IF(O572=2019,$AQ$50,$AQ$62)))))</f>
        <v>47.160647582888814</v>
      </c>
      <c r="AT572" s="6">
        <f>IF(O572=2015,$AR$2,IF(O572=2016,$AR$14,IF(O572=2017,$AR$26,IF(O572=2018,$AR$38,IF(O572=2019,$AR$50,$AR$62)))))</f>
        <v>1.2368302344488131</v>
      </c>
      <c r="AU572" s="6">
        <f>IF(T572*0.1&lt;0,0,IF(T572*0.1&lt;=26,(16*AL572/360)*(T572/AS572)^AT572,(AL572/360)*(-415.85+30.5332*0.1*T572-0.43*0.01*T572*T572)))</f>
        <v>4.5747964938980505</v>
      </c>
    </row>
    <row r="573" spans="1:47">
      <c r="A573">
        <v>2015</v>
      </c>
      <c r="B573">
        <v>7</v>
      </c>
      <c r="C573">
        <v>19</v>
      </c>
      <c r="D573" t="s">
        <v>50</v>
      </c>
      <c r="E573">
        <v>268</v>
      </c>
      <c r="O573">
        <v>2016</v>
      </c>
      <c r="P573">
        <v>7</v>
      </c>
      <c r="Q573">
        <v>25</v>
      </c>
      <c r="R573">
        <f>R572+1</f>
        <v>207</v>
      </c>
      <c r="S573" t="s">
        <v>51</v>
      </c>
      <c r="T573">
        <v>234</v>
      </c>
      <c r="U573" t="s">
        <v>50</v>
      </c>
      <c r="V573">
        <v>304</v>
      </c>
      <c r="W573" t="s">
        <v>52</v>
      </c>
      <c r="X573">
        <v>161</v>
      </c>
      <c r="Y573">
        <f>0.0135*AB573*(AC573/AA573)*((0.1*(V573-X573))^0.5)*(17.8+0.5*0.1*(X573+V573))</f>
        <v>5.8010577355412796</v>
      </c>
      <c r="Z573">
        <f>IF(Y573&lt;0,0,Y573)</f>
        <v>5.8010577355412796</v>
      </c>
      <c r="AA573">
        <f>2.501-0.002361*(V573+X573)*0.1</f>
        <v>2.3912135000000001</v>
      </c>
      <c r="AB573">
        <v>0.17</v>
      </c>
      <c r="AC573">
        <f>37.6*AE573*(AG573*SIN(AF573)*SIN(AD573)+COS(AF573)*COS(AD573)*SIN(AG573))</f>
        <v>38.936926890367801</v>
      </c>
      <c r="AD573">
        <f>0.409*SIN(0.0172*R573-1.39)</f>
        <v>0.33765376720755119</v>
      </c>
      <c r="AE573">
        <f>1+0.033*COS(0.0172*R573)</f>
        <v>0.96985203794372055</v>
      </c>
      <c r="AF573">
        <f>47.70748439*PI()/180</f>
        <v>0.83265268044929852</v>
      </c>
      <c r="AG573">
        <f>ACOS(-TAN(AF573)*TAN(AD573))</f>
        <v>1.9670383804286449</v>
      </c>
      <c r="AL573" s="6">
        <f>24*AG573/PI()</f>
        <v>15.027066311841358</v>
      </c>
      <c r="AS573" s="6">
        <f>IF(O573=2015,$AQ$2,IF(O573=2016,$AQ$14,IF(O573=2017,$AQ$26,IF(O573=2018,$AQ$38,IF(O573=2019,$AQ$50,$AQ$62)))))</f>
        <v>47.160647582888814</v>
      </c>
      <c r="AT573" s="6">
        <f>IF(O573=2015,$AR$2,IF(O573=2016,$AR$14,IF(O573=2017,$AR$26,IF(O573=2018,$AR$38,IF(O573=2019,$AR$50,$AR$62)))))</f>
        <v>1.2368302344488131</v>
      </c>
      <c r="AU573" s="6">
        <f>IF(T573*0.1&lt;0,0,IF(T573*0.1&lt;=26,(16*AL573/360)*(T573/AS573)^AT573,(AL573/360)*(-415.85+30.5332*0.1*T573-0.43*0.01*T573*T573)))</f>
        <v>4.8425648157706371</v>
      </c>
    </row>
    <row r="574" spans="1:47">
      <c r="A574">
        <v>2015</v>
      </c>
      <c r="B574">
        <v>7</v>
      </c>
      <c r="C574">
        <v>20</v>
      </c>
      <c r="D574" t="s">
        <v>50</v>
      </c>
      <c r="E574">
        <v>304</v>
      </c>
      <c r="O574">
        <v>2016</v>
      </c>
      <c r="P574">
        <v>7</v>
      </c>
      <c r="Q574">
        <v>26</v>
      </c>
      <c r="R574">
        <f>R573+1</f>
        <v>208</v>
      </c>
      <c r="S574" t="s">
        <v>51</v>
      </c>
      <c r="T574">
        <v>246</v>
      </c>
      <c r="U574" t="s">
        <v>50</v>
      </c>
      <c r="V574">
        <v>309</v>
      </c>
      <c r="W574" t="s">
        <v>52</v>
      </c>
      <c r="X574">
        <v>168</v>
      </c>
      <c r="Y574">
        <f>0.0135*AB574*(AC574/AA574)*((0.1*(V574-X574))^0.5)*(17.8+0.5*0.1*(X574+V574))</f>
        <v>5.8271762346352318</v>
      </c>
      <c r="Z574">
        <f>IF(Y574&lt;0,0,Y574)</f>
        <v>5.8271762346352318</v>
      </c>
      <c r="AA574">
        <f>2.501-0.002361*(V574+X574)*0.1</f>
        <v>2.3883802999999997</v>
      </c>
      <c r="AB574">
        <v>0.17</v>
      </c>
      <c r="AC574">
        <f>37.6*AE574*(AG574*SIN(AF574)*SIN(AD574)+COS(AF574)*COS(AD574)*SIN(AG574))</f>
        <v>38.775229888016</v>
      </c>
      <c r="AD574">
        <f>0.409*SIN(0.0172*R574-1.39)</f>
        <v>0.33363417297214087</v>
      </c>
      <c r="AE574">
        <f>1+0.033*COS(0.0172*R574)</f>
        <v>0.97008731249218494</v>
      </c>
      <c r="AF574">
        <f>47.70748439*PI()/180</f>
        <v>0.83265268044929852</v>
      </c>
      <c r="AG574">
        <f>ACOS(-TAN(AF574)*TAN(AD574))</f>
        <v>1.9616717400606472</v>
      </c>
      <c r="AL574" s="6">
        <f>24*AG574/PI()</f>
        <v>14.986068199407917</v>
      </c>
      <c r="AS574" s="6">
        <f>IF(O574=2015,$AQ$2,IF(O574=2016,$AQ$14,IF(O574=2017,$AQ$26,IF(O574=2018,$AQ$38,IF(O574=2019,$AQ$50,$AQ$62)))))</f>
        <v>47.160647582888814</v>
      </c>
      <c r="AT574" s="6">
        <f>IF(O574=2015,$AR$2,IF(O574=2016,$AR$14,IF(O574=2017,$AR$26,IF(O574=2018,$AR$38,IF(O574=2019,$AR$50,$AR$62)))))</f>
        <v>1.2368302344488131</v>
      </c>
      <c r="AU574" s="6">
        <f>IF(T574*0.1&lt;0,0,IF(T574*0.1&lt;=26,(16*AL574/360)*(T574/AS574)^AT574,(AL574/360)*(-415.85+30.5332*0.1*T574-0.43*0.01*T574*T574)))</f>
        <v>5.1375015838511189</v>
      </c>
    </row>
    <row r="575" spans="1:47">
      <c r="A575">
        <v>2015</v>
      </c>
      <c r="B575">
        <v>7</v>
      </c>
      <c r="C575">
        <v>21</v>
      </c>
      <c r="D575" t="s">
        <v>50</v>
      </c>
      <c r="E575">
        <v>255</v>
      </c>
      <c r="O575">
        <v>2016</v>
      </c>
      <c r="P575">
        <v>7</v>
      </c>
      <c r="Q575">
        <v>27</v>
      </c>
      <c r="R575">
        <f>R574+1</f>
        <v>209</v>
      </c>
      <c r="S575" t="s">
        <v>51</v>
      </c>
      <c r="T575">
        <v>253</v>
      </c>
      <c r="U575" t="s">
        <v>50</v>
      </c>
      <c r="V575">
        <v>320</v>
      </c>
      <c r="W575" t="s">
        <v>52</v>
      </c>
      <c r="X575">
        <v>193</v>
      </c>
      <c r="Y575">
        <f>0.0135*AB575*(AC575/AA575)*((0.1*(V575-X575))^0.5)*(17.8+0.5*0.1*(X575+V575))</f>
        <v>5.765198835371522</v>
      </c>
      <c r="Z575">
        <f>IF(Y575&lt;0,0,Y575)</f>
        <v>5.765198835371522</v>
      </c>
      <c r="AA575">
        <f>2.501-0.002361*(V575+X575)*0.1</f>
        <v>2.3798806999999997</v>
      </c>
      <c r="AB575">
        <v>0.17</v>
      </c>
      <c r="AC575">
        <f>37.6*AE575*(AG575*SIN(AF575)*SIN(AD575)+COS(AF575)*COS(AD575)*SIN(AG575))</f>
        <v>38.609586116266847</v>
      </c>
      <c r="AD575">
        <f>0.409*SIN(0.0172*R575-1.39)</f>
        <v>0.32951587883631578</v>
      </c>
      <c r="AE575">
        <f>1+0.033*COS(0.0172*R575)</f>
        <v>0.97033143619195728</v>
      </c>
      <c r="AF575">
        <f>47.70748439*PI()/180</f>
        <v>0.83265268044929852</v>
      </c>
      <c r="AG575">
        <f>ACOS(-TAN(AF575)*TAN(AD575))</f>
        <v>1.9562010365250495</v>
      </c>
      <c r="AL575" s="6">
        <f>24*AG575/PI()</f>
        <v>14.944275102933645</v>
      </c>
      <c r="AS575" s="6">
        <f>IF(O575=2015,$AQ$2,IF(O575=2016,$AQ$14,IF(O575=2017,$AQ$26,IF(O575=2018,$AQ$38,IF(O575=2019,$AQ$50,$AQ$62)))))</f>
        <v>47.160647582888814</v>
      </c>
      <c r="AT575" s="6">
        <f>IF(O575=2015,$AR$2,IF(O575=2016,$AR$14,IF(O575=2017,$AR$26,IF(O575=2018,$AR$38,IF(O575=2019,$AR$50,$AR$62)))))</f>
        <v>1.2368302344488131</v>
      </c>
      <c r="AU575" s="6">
        <f>IF(T575*0.1&lt;0,0,IF(T575*0.1&lt;=26,(16*AL575/360)*(T575/AS575)^AT575,(AL575/360)*(-415.85+30.5332*0.1*T575-0.43*0.01*T575*T575)))</f>
        <v>5.3040841592226462</v>
      </c>
    </row>
    <row r="576" spans="1:47">
      <c r="A576">
        <v>2015</v>
      </c>
      <c r="B576">
        <v>7</v>
      </c>
      <c r="C576">
        <v>22</v>
      </c>
      <c r="D576" t="s">
        <v>50</v>
      </c>
      <c r="E576">
        <v>281</v>
      </c>
      <c r="O576">
        <v>2016</v>
      </c>
      <c r="P576">
        <v>7</v>
      </c>
      <c r="Q576">
        <v>28</v>
      </c>
      <c r="R576">
        <f>R575+1</f>
        <v>210</v>
      </c>
      <c r="S576" t="s">
        <v>51</v>
      </c>
      <c r="T576">
        <v>262</v>
      </c>
      <c r="U576" t="s">
        <v>50</v>
      </c>
      <c r="V576">
        <v>332</v>
      </c>
      <c r="W576" t="s">
        <v>52</v>
      </c>
      <c r="X576">
        <v>196</v>
      </c>
      <c r="Y576">
        <f>0.0135*AB576*(AC576/AA576)*((0.1*(V576-X576))^0.5)*(17.8+0.5*0.1*(X576+V576))</f>
        <v>6.0513148507925338</v>
      </c>
      <c r="Z576">
        <f>IF(Y576&lt;0,0,Y576)</f>
        <v>6.0513148507925338</v>
      </c>
      <c r="AA576">
        <f>2.501-0.002361*(V576+X576)*0.1</f>
        <v>2.3763391999999999</v>
      </c>
      <c r="AB576">
        <v>0.17</v>
      </c>
      <c r="AC576">
        <f>37.6*AE576*(AG576*SIN(AF576)*SIN(AD576)+COS(AF576)*COS(AD576)*SIN(AG576))</f>
        <v>38.440034492459233</v>
      </c>
      <c r="AD576">
        <f>0.409*SIN(0.0172*R576-1.39)</f>
        <v>0.32530010312617724</v>
      </c>
      <c r="AE576">
        <f>1+0.033*COS(0.0172*R576)</f>
        <v>0.97058433682326284</v>
      </c>
      <c r="AF576">
        <f>47.70748439*PI()/180</f>
        <v>0.83265268044929852</v>
      </c>
      <c r="AG576">
        <f>ACOS(-TAN(AF576)*TAN(AD576))</f>
        <v>1.9506292694189256</v>
      </c>
      <c r="AL576" s="6">
        <f>24*AG576/PI()</f>
        <v>14.901709937652216</v>
      </c>
      <c r="AS576" s="6">
        <f>IF(O576=2015,$AQ$2,IF(O576=2016,$AQ$14,IF(O576=2017,$AQ$26,IF(O576=2018,$AQ$38,IF(O576=2019,$AQ$50,$AQ$62)))))</f>
        <v>47.160647582888814</v>
      </c>
      <c r="AT576" s="6">
        <f>IF(O576=2015,$AR$2,IF(O576=2016,$AR$14,IF(O576=2017,$AR$26,IF(O576=2018,$AR$38,IF(O576=2019,$AR$50,$AR$62)))))</f>
        <v>1.2368302344488131</v>
      </c>
      <c r="AU576" s="6">
        <f>IF(T576*0.1&lt;0,0,IF(T576*0.1&lt;=26,(16*AL576/360)*(T576/AS576)^AT576,(AL576/360)*(-415.85+30.5332*0.1*T576-0.43*0.01*T576*T576)))</f>
        <v>3.6819906556903494</v>
      </c>
    </row>
    <row r="577" spans="1:47">
      <c r="A577">
        <v>2015</v>
      </c>
      <c r="B577">
        <v>7</v>
      </c>
      <c r="C577">
        <v>23</v>
      </c>
      <c r="D577" t="s">
        <v>50</v>
      </c>
      <c r="E577">
        <v>305</v>
      </c>
      <c r="O577">
        <v>2016</v>
      </c>
      <c r="P577">
        <v>7</v>
      </c>
      <c r="Q577">
        <v>29</v>
      </c>
      <c r="R577">
        <f>R576+1</f>
        <v>211</v>
      </c>
      <c r="S577" t="s">
        <v>51</v>
      </c>
      <c r="T577">
        <v>267</v>
      </c>
      <c r="U577" t="s">
        <v>50</v>
      </c>
      <c r="V577">
        <v>341</v>
      </c>
      <c r="W577" t="s">
        <v>52</v>
      </c>
      <c r="X577">
        <v>169</v>
      </c>
      <c r="Y577">
        <f>0.0135*AB577*(AC577/AA577)*((0.1*(V577-X577))^0.5)*(17.8+0.5*0.1*(X577+V577))</f>
        <v>6.6247643194239521</v>
      </c>
      <c r="Z577">
        <f>IF(Y577&lt;0,0,Y577)</f>
        <v>6.6247643194239521</v>
      </c>
      <c r="AA577">
        <f>2.501-0.002361*(V577+X577)*0.1</f>
        <v>2.3805890000000001</v>
      </c>
      <c r="AB577">
        <v>0.17</v>
      </c>
      <c r="AC577">
        <f>37.6*AE577*(AG577*SIN(AF577)*SIN(AD577)+COS(AF577)*COS(AD577)*SIN(AG577))</f>
        <v>38.266614861447515</v>
      </c>
      <c r="AD577">
        <f>0.409*SIN(0.0172*R577-1.39)</f>
        <v>0.32098809300606401</v>
      </c>
      <c r="AE577">
        <f>1+0.033*COS(0.0172*R577)</f>
        <v>0.97084593956982335</v>
      </c>
      <c r="AF577">
        <f>47.70748439*PI()/180</f>
        <v>0.83265268044929852</v>
      </c>
      <c r="AG577">
        <f>ACOS(-TAN(AF577)*TAN(AD577))</f>
        <v>1.9449594167935889</v>
      </c>
      <c r="AL577" s="6">
        <f>24*AG577/PI()</f>
        <v>14.858395454199821</v>
      </c>
      <c r="AS577" s="6">
        <f>IF(O577=2015,$AQ$2,IF(O577=2016,$AQ$14,IF(O577=2017,$AQ$26,IF(O577=2018,$AQ$38,IF(O577=2019,$AQ$50,$AQ$62)))))</f>
        <v>47.160647582888814</v>
      </c>
      <c r="AT577" s="6">
        <f>IF(O577=2015,$AR$2,IF(O577=2016,$AR$14,IF(O577=2017,$AR$26,IF(O577=2018,$AR$38,IF(O577=2019,$AR$50,$AR$62)))))</f>
        <v>1.2368302344488131</v>
      </c>
      <c r="AU577" s="6">
        <f>IF(T577*0.1&lt;0,0,IF(T577*0.1&lt;=26,(16*AL577/360)*(T577/AS577)^AT577,(AL577/360)*(-415.85+30.5332*0.1*T577-0.43*0.01*T577*T577)))</f>
        <v>3.8319694565747509</v>
      </c>
    </row>
    <row r="578" spans="1:47">
      <c r="A578">
        <v>2015</v>
      </c>
      <c r="B578">
        <v>7</v>
      </c>
      <c r="C578">
        <v>24</v>
      </c>
      <c r="D578" t="s">
        <v>50</v>
      </c>
      <c r="E578">
        <v>326</v>
      </c>
      <c r="O578">
        <v>2016</v>
      </c>
      <c r="P578">
        <v>7</v>
      </c>
      <c r="Q578">
        <v>30</v>
      </c>
      <c r="R578">
        <f>R577+1</f>
        <v>212</v>
      </c>
      <c r="S578" t="s">
        <v>51</v>
      </c>
      <c r="T578">
        <v>265</v>
      </c>
      <c r="U578" t="s">
        <v>50</v>
      </c>
      <c r="V578">
        <v>342</v>
      </c>
      <c r="W578" t="s">
        <v>52</v>
      </c>
      <c r="X578">
        <v>181</v>
      </c>
      <c r="Y578">
        <f>0.0135*AB578*(AC578/AA578)*((0.1*(V578-X578))^0.5)*(17.8+0.5*0.1*(X578+V578))</f>
        <v>6.4838677774739368</v>
      </c>
      <c r="Z578">
        <f>IF(Y578&lt;0,0,Y578)</f>
        <v>6.4838677774739368</v>
      </c>
      <c r="AA578">
        <f>2.501-0.002361*(V578+X578)*0.1</f>
        <v>2.3775196999999997</v>
      </c>
      <c r="AB578">
        <v>0.17</v>
      </c>
      <c r="AC578">
        <f>37.6*AE578*(AG578*SIN(AF578)*SIN(AD578)+COS(AF578)*COS(AD578)*SIN(AG578))</f>
        <v>38.089368008838235</v>
      </c>
      <c r="AD578">
        <f>0.409*SIN(0.0172*R578-1.39)</f>
        <v>0.31658112410960082</v>
      </c>
      <c r="AE578">
        <f>1+0.033*COS(0.0172*R578)</f>
        <v>0.97111616704099002</v>
      </c>
      <c r="AF578">
        <f>47.70748439*PI()/180</f>
        <v>0.83265268044929852</v>
      </c>
      <c r="AG578">
        <f>ACOS(-TAN(AF578)*TAN(AD578))</f>
        <v>1.939194431375955</v>
      </c>
      <c r="AL578" s="6">
        <f>24*AG578/PI()</f>
        <v>14.814354209748503</v>
      </c>
      <c r="AS578" s="6">
        <f>IF(O578=2015,$AQ$2,IF(O578=2016,$AQ$14,IF(O578=2017,$AQ$26,IF(O578=2018,$AQ$38,IF(O578=2019,$AQ$50,$AQ$62)))))</f>
        <v>47.160647582888814</v>
      </c>
      <c r="AT578" s="6">
        <f>IF(O578=2015,$AR$2,IF(O578=2016,$AR$14,IF(O578=2017,$AR$26,IF(O578=2018,$AR$38,IF(O578=2019,$AR$50,$AR$62)))))</f>
        <v>1.2368302344488131</v>
      </c>
      <c r="AU578" s="6">
        <f>IF(T578*0.1&lt;0,0,IF(T578*0.1&lt;=26,(16*AL578/360)*(T578/AS578)^AT578,(AL578/360)*(-415.85+30.5332*0.1*T578-0.43*0.01*T578*T578)))</f>
        <v>3.7575909886300525</v>
      </c>
    </row>
    <row r="579" spans="1:47">
      <c r="A579">
        <v>2015</v>
      </c>
      <c r="B579">
        <v>7</v>
      </c>
      <c r="C579">
        <v>25</v>
      </c>
      <c r="D579" t="s">
        <v>50</v>
      </c>
      <c r="E579">
        <v>344</v>
      </c>
      <c r="O579">
        <v>2016</v>
      </c>
      <c r="P579">
        <v>7</v>
      </c>
      <c r="Q579">
        <v>31</v>
      </c>
      <c r="R579">
        <f>R578+1</f>
        <v>213</v>
      </c>
      <c r="S579" t="s">
        <v>51</v>
      </c>
      <c r="T579">
        <v>256</v>
      </c>
      <c r="U579" t="s">
        <v>50</v>
      </c>
      <c r="V579">
        <v>328</v>
      </c>
      <c r="W579" t="s">
        <v>52</v>
      </c>
      <c r="X579">
        <v>185</v>
      </c>
      <c r="Y579">
        <f>0.0135*AB579*(AC579/AA579)*((0.1*(V579-X579))^0.5)*(17.8+0.5*0.1*(X579+V579))</f>
        <v>6.0064797875186988</v>
      </c>
      <c r="Z579">
        <f>IF(Y579&lt;0,0,Y579)</f>
        <v>6.0064797875186988</v>
      </c>
      <c r="AA579">
        <f>2.501-0.002361*(V579+X579)*0.1</f>
        <v>2.3798806999999997</v>
      </c>
      <c r="AB579">
        <v>0.17</v>
      </c>
      <c r="AC579">
        <f>37.6*AE579*(AG579*SIN(AF579)*SIN(AD579)+COS(AF579)*COS(AD579)*SIN(AG579))</f>
        <v>37.908335675546134</v>
      </c>
      <c r="AD579">
        <f>0.409*SIN(0.0172*R579-1.39)</f>
        <v>0.31208050016232436</v>
      </c>
      <c r="AE579">
        <f>1+0.033*COS(0.0172*R579)</f>
        <v>0.97139493929463894</v>
      </c>
      <c r="AF579">
        <f>47.70748439*PI()/180</f>
        <v>0.83265268044929852</v>
      </c>
      <c r="AG579">
        <f>ACOS(-TAN(AF579)*TAN(AD579))</f>
        <v>1.9333372370541113</v>
      </c>
      <c r="AL579" s="6">
        <f>24*AG579/PI()</f>
        <v>14.769608541157885</v>
      </c>
      <c r="AS579" s="6">
        <f>IF(O579=2015,$AQ$2,IF(O579=2016,$AQ$14,IF(O579=2017,$AQ$26,IF(O579=2018,$AQ$38,IF(O579=2019,$AQ$50,$AQ$62)))))</f>
        <v>47.160647582888814</v>
      </c>
      <c r="AT579" s="6">
        <f>IF(O579=2015,$AR$2,IF(O579=2016,$AR$14,IF(O579=2017,$AR$26,IF(O579=2018,$AR$38,IF(O579=2019,$AR$50,$AR$62)))))</f>
        <v>1.2368302344488131</v>
      </c>
      <c r="AU579" s="6">
        <f>IF(T579*0.1&lt;0,0,IF(T579*0.1&lt;=26,(16*AL579/360)*(T579/AS579)^AT579,(AL579/360)*(-415.85+30.5332*0.1*T579-0.43*0.01*T579*T579)))</f>
        <v>5.3190787563822006</v>
      </c>
    </row>
    <row r="580" spans="1:47">
      <c r="A580">
        <v>2015</v>
      </c>
      <c r="B580">
        <v>7</v>
      </c>
      <c r="C580">
        <v>26</v>
      </c>
      <c r="D580" t="s">
        <v>50</v>
      </c>
      <c r="E580">
        <v>354</v>
      </c>
      <c r="O580">
        <v>2016</v>
      </c>
      <c r="P580">
        <v>8</v>
      </c>
      <c r="Q580">
        <v>1</v>
      </c>
      <c r="R580">
        <f>R579+1</f>
        <v>214</v>
      </c>
      <c r="S580" t="s">
        <v>51</v>
      </c>
      <c r="T580">
        <v>269</v>
      </c>
      <c r="U580" t="s">
        <v>50</v>
      </c>
      <c r="V580">
        <v>339</v>
      </c>
      <c r="W580" t="s">
        <v>52</v>
      </c>
      <c r="X580">
        <v>181</v>
      </c>
      <c r="Y580">
        <f>0.0135*AB580*(AC580/AA580)*((0.1*(V580-X580))^0.5)*(17.8+0.5*0.1*(X580+V580))</f>
        <v>6.3378876045150809</v>
      </c>
      <c r="Z580">
        <f>IF(Y580&lt;0,0,Y580)</f>
        <v>6.3378876045150809</v>
      </c>
      <c r="AA580">
        <f>2.501-0.002361*(V580+X580)*0.1</f>
        <v>2.378228</v>
      </c>
      <c r="AB580">
        <v>0.17</v>
      </c>
      <c r="AC580">
        <f>37.6*AE580*(AG580*SIN(AF580)*SIN(AD580)+COS(AF580)*COS(AD580)*SIN(AG580))</f>
        <v>37.723560573575227</v>
      </c>
      <c r="AD580">
        <f>0.409*SIN(0.0172*R580-1.39)</f>
        <v>0.30748755259599853</v>
      </c>
      <c r="AE580">
        <f>1+0.033*COS(0.0172*R580)</f>
        <v>0.97168217386081956</v>
      </c>
      <c r="AF580">
        <f>47.70748439*PI()/180</f>
        <v>0.83265268044929852</v>
      </c>
      <c r="AG580">
        <f>ACOS(-TAN(AF580)*TAN(AD580))</f>
        <v>1.9273907256259268</v>
      </c>
      <c r="AL580" s="6">
        <f>24*AG580/PI()</f>
        <v>14.724180540136381</v>
      </c>
      <c r="AS580" s="6">
        <f>IF(O580=2015,$AQ$2,IF(O580=2016,$AQ$14,IF(O580=2017,$AQ$26,IF(O580=2018,$AQ$38,IF(O580=2019,$AQ$50,$AQ$62)))))</f>
        <v>47.160647582888814</v>
      </c>
      <c r="AT580" s="6">
        <f>IF(O580=2015,$AR$2,IF(O580=2016,$AR$14,IF(O580=2017,$AR$26,IF(O580=2018,$AR$38,IF(O580=2019,$AR$50,$AR$62)))))</f>
        <v>1.2368302344488131</v>
      </c>
      <c r="AU580" s="6">
        <f>IF(T580*0.1&lt;0,0,IF(T580*0.1&lt;=26,(16*AL580/360)*(T580/AS580)^AT580,(AL580/360)*(-415.85+30.5332*0.1*T580-0.43*0.01*T580*T580)))</f>
        <v>3.8585852139369115</v>
      </c>
    </row>
    <row r="581" spans="1:47">
      <c r="A581">
        <v>2015</v>
      </c>
      <c r="B581">
        <v>7</v>
      </c>
      <c r="C581">
        <v>27</v>
      </c>
      <c r="D581" t="s">
        <v>50</v>
      </c>
      <c r="E581">
        <v>325</v>
      </c>
      <c r="O581">
        <v>2016</v>
      </c>
      <c r="P581">
        <v>8</v>
      </c>
      <c r="Q581">
        <v>2</v>
      </c>
      <c r="R581">
        <f>R580+1</f>
        <v>215</v>
      </c>
      <c r="S581" t="s">
        <v>51</v>
      </c>
      <c r="T581">
        <v>256</v>
      </c>
      <c r="U581" t="s">
        <v>50</v>
      </c>
      <c r="V581">
        <v>360</v>
      </c>
      <c r="W581" t="s">
        <v>52</v>
      </c>
      <c r="X581">
        <v>197</v>
      </c>
      <c r="Y581">
        <f>0.0135*AB581*(AC581/AA581)*((0.1*(V581-X581))^0.5)*(17.8+0.5*0.1*(X581+V581))</f>
        <v>6.70037935966758</v>
      </c>
      <c r="Z581">
        <f>IF(Y581&lt;0,0,Y581)</f>
        <v>6.70037935966758</v>
      </c>
      <c r="AA581">
        <f>2.501-0.002361*(V581+X581)*0.1</f>
        <v>2.3694923000000001</v>
      </c>
      <c r="AB581">
        <v>0.17</v>
      </c>
      <c r="AC581">
        <f>37.6*AE581*(AG581*SIN(AF581)*SIN(AD581)+COS(AF581)*COS(AD581)*SIN(AG581))</f>
        <v>37.535086402920278</v>
      </c>
      <c r="AD581">
        <f>0.409*SIN(0.0172*R581-1.39)</f>
        <v>0.30280364015473321</v>
      </c>
      <c r="AE581">
        <f>1+0.033*COS(0.0172*R581)</f>
        <v>0.97197778576615279</v>
      </c>
      <c r="AF581">
        <f>47.70748439*PI()/180</f>
        <v>0.83265268044929852</v>
      </c>
      <c r="AG581">
        <f>ACOS(-TAN(AF581)*TAN(AD581))</f>
        <v>1.9213577538083113</v>
      </c>
      <c r="AL581" s="6">
        <f>24*AG581/PI()</f>
        <v>14.678092030393614</v>
      </c>
      <c r="AS581" s="6">
        <f>IF(O581=2015,$AQ$2,IF(O581=2016,$AQ$14,IF(O581=2017,$AQ$26,IF(O581=2018,$AQ$38,IF(O581=2019,$AQ$50,$AQ$62)))))</f>
        <v>47.160647582888814</v>
      </c>
      <c r="AT581" s="6">
        <f>IF(O581=2015,$AR$2,IF(O581=2016,$AR$14,IF(O581=2017,$AR$26,IF(O581=2018,$AR$38,IF(O581=2019,$AR$50,$AR$62)))))</f>
        <v>1.2368302344488131</v>
      </c>
      <c r="AU581" s="6">
        <f>IF(T581*0.1&lt;0,0,IF(T581*0.1&lt;=26,(16*AL581/360)*(T581/AS581)^AT581,(AL581/360)*(-415.85+30.5332*0.1*T581-0.43*0.01*T581*T581)))</f>
        <v>5.2861202980108795</v>
      </c>
    </row>
    <row r="582" spans="1:47">
      <c r="A582">
        <v>2015</v>
      </c>
      <c r="B582">
        <v>7</v>
      </c>
      <c r="C582">
        <v>28</v>
      </c>
      <c r="D582" t="s">
        <v>50</v>
      </c>
      <c r="E582">
        <v>300</v>
      </c>
      <c r="O582">
        <v>2016</v>
      </c>
      <c r="P582">
        <v>8</v>
      </c>
      <c r="Q582">
        <v>3</v>
      </c>
      <c r="R582">
        <f>R581+1</f>
        <v>216</v>
      </c>
      <c r="S582" t="s">
        <v>51</v>
      </c>
      <c r="T582">
        <v>228</v>
      </c>
      <c r="U582" t="s">
        <v>50</v>
      </c>
      <c r="V582">
        <v>284</v>
      </c>
      <c r="W582" t="s">
        <v>52</v>
      </c>
      <c r="X582">
        <v>177</v>
      </c>
      <c r="Y582">
        <f>0.0135*AB582*(AC582/AA582)*((0.1*(V582-X582))^0.5)*(17.8+0.5*0.1*(X582+V582))</f>
        <v>4.7872434252445419</v>
      </c>
      <c r="Z582">
        <f>IF(Y582&lt;0,0,Y582)</f>
        <v>4.7872434252445419</v>
      </c>
      <c r="AA582">
        <f>2.501-0.002361*(V582+X582)*0.1</f>
        <v>2.3921578999999999</v>
      </c>
      <c r="AB582">
        <v>0.17</v>
      </c>
      <c r="AC582">
        <f>37.6*AE582*(AG582*SIN(AF582)*SIN(AD582)+COS(AF582)*COS(AD582)*SIN(AG582))</f>
        <v>37.342957869475505</v>
      </c>
      <c r="AD582">
        <f>0.409*SIN(0.0172*R582-1.39)</f>
        <v>0.29803014849302362</v>
      </c>
      <c r="AE582">
        <f>1+0.033*COS(0.0172*R582)</f>
        <v>0.9722816875589686</v>
      </c>
      <c r="AF582">
        <f>47.70748439*PI()/180</f>
        <v>0.83265268044929852</v>
      </c>
      <c r="AG582">
        <f>ACOS(-TAN(AF582)*TAN(AD582))</f>
        <v>1.9152411405036447</v>
      </c>
      <c r="AL582" s="6">
        <f>24*AG582/PI()</f>
        <v>14.631364546757487</v>
      </c>
      <c r="AS582" s="6">
        <f>IF(O582=2015,$AQ$2,IF(O582=2016,$AQ$14,IF(O582=2017,$AQ$26,IF(O582=2018,$AQ$38,IF(O582=2019,$AQ$50,$AQ$62)))))</f>
        <v>47.160647582888814</v>
      </c>
      <c r="AT582" s="6">
        <f>IF(O582=2015,$AR$2,IF(O582=2016,$AR$14,IF(O582=2017,$AR$26,IF(O582=2018,$AR$38,IF(O582=2019,$AR$50,$AR$62)))))</f>
        <v>1.2368302344488131</v>
      </c>
      <c r="AU582" s="6">
        <f>IF(T582*0.1&lt;0,0,IF(T582*0.1&lt;=26,(16*AL582/360)*(T582/AS582)^AT582,(AL582/360)*(-415.85+30.5332*0.1*T582-0.43*0.01*T582*T582)))</f>
        <v>4.5659733857576397</v>
      </c>
    </row>
    <row r="583" spans="1:47">
      <c r="A583">
        <v>2015</v>
      </c>
      <c r="B583">
        <v>7</v>
      </c>
      <c r="C583">
        <v>29</v>
      </c>
      <c r="D583" t="s">
        <v>50</v>
      </c>
      <c r="E583">
        <v>303</v>
      </c>
      <c r="O583">
        <v>2016</v>
      </c>
      <c r="P583">
        <v>8</v>
      </c>
      <c r="Q583">
        <v>4</v>
      </c>
      <c r="R583">
        <f>R582+1</f>
        <v>217</v>
      </c>
      <c r="S583" t="s">
        <v>51</v>
      </c>
      <c r="T583">
        <v>224</v>
      </c>
      <c r="U583" t="s">
        <v>50</v>
      </c>
      <c r="V583">
        <v>284</v>
      </c>
      <c r="W583" t="s">
        <v>52</v>
      </c>
      <c r="X583">
        <v>171</v>
      </c>
      <c r="Y583">
        <f>0.0135*AB583*(AC583/AA583)*((0.1*(V583-X583))^0.5)*(17.8+0.5*0.1*(X583+V583))</f>
        <v>4.8550325597932611</v>
      </c>
      <c r="Z583">
        <f>IF(Y583&lt;0,0,Y583)</f>
        <v>4.8550325597932611</v>
      </c>
      <c r="AA583">
        <f>2.501-0.002361*(V583+X583)*0.1</f>
        <v>2.3935744999999997</v>
      </c>
      <c r="AB583">
        <v>0.17</v>
      </c>
      <c r="AC583">
        <f>37.6*AE583*(AG583*SIN(AF583)*SIN(AD583)+COS(AF583)*COS(AD583)*SIN(AG583))</f>
        <v>37.147220703828594</v>
      </c>
      <c r="AD583">
        <f>0.409*SIN(0.0172*R583-1.39)</f>
        <v>0.29316848976582782</v>
      </c>
      <c r="AE583">
        <f>1+0.033*COS(0.0172*R583)</f>
        <v>0.97259378933517704</v>
      </c>
      <c r="AF583">
        <f>47.70748439*PI()/180</f>
        <v>0.83265268044929852</v>
      </c>
      <c r="AG583">
        <f>ACOS(-TAN(AF583)*TAN(AD583))</f>
        <v>1.9090436643189264</v>
      </c>
      <c r="AL583" s="6">
        <f>24*AG583/PI()</f>
        <v>14.584019316221859</v>
      </c>
      <c r="AS583" s="6">
        <f>IF(O583=2015,$AQ$2,IF(O583=2016,$AQ$14,IF(O583=2017,$AQ$26,IF(O583=2018,$AQ$38,IF(O583=2019,$AQ$50,$AQ$62)))))</f>
        <v>47.160647582888814</v>
      </c>
      <c r="AT583" s="6">
        <f>IF(O583=2015,$AR$2,IF(O583=2016,$AR$14,IF(O583=2017,$AR$26,IF(O583=2018,$AR$38,IF(O583=2019,$AR$50,$AR$62)))))</f>
        <v>1.2368302344488131</v>
      </c>
      <c r="AU583" s="6">
        <f>IF(T583*0.1&lt;0,0,IF(T583*0.1&lt;=26,(16*AL583/360)*(T583/AS583)^AT583,(AL583/360)*(-415.85+30.5332*0.1*T583-0.43*0.01*T583*T583)))</f>
        <v>4.4526491244981932</v>
      </c>
    </row>
    <row r="584" spans="1:47">
      <c r="A584">
        <v>2015</v>
      </c>
      <c r="B584">
        <v>7</v>
      </c>
      <c r="C584">
        <v>30</v>
      </c>
      <c r="D584" t="s">
        <v>50</v>
      </c>
      <c r="E584">
        <v>333</v>
      </c>
      <c r="O584">
        <v>2016</v>
      </c>
      <c r="P584">
        <v>8</v>
      </c>
      <c r="Q584">
        <v>5</v>
      </c>
      <c r="R584">
        <f>R583+1</f>
        <v>218</v>
      </c>
      <c r="S584" t="s">
        <v>51</v>
      </c>
      <c r="T584">
        <v>236</v>
      </c>
      <c r="U584" t="s">
        <v>50</v>
      </c>
      <c r="V584">
        <v>304</v>
      </c>
      <c r="W584" t="s">
        <v>52</v>
      </c>
      <c r="X584">
        <v>150</v>
      </c>
      <c r="Y584">
        <f>0.0135*AB584*(AC584/AA584)*((0.1*(V584-X584))^0.5)*(17.8+0.5*0.1*(X584+V584))</f>
        <v>5.6298691640473963</v>
      </c>
      <c r="Z584">
        <f>IF(Y584&lt;0,0,Y584)</f>
        <v>5.6298691640473963</v>
      </c>
      <c r="AA584">
        <f>2.501-0.002361*(V584+X584)*0.1</f>
        <v>2.3938106000000001</v>
      </c>
      <c r="AB584">
        <v>0.17</v>
      </c>
      <c r="AC584">
        <f>37.6*AE584*(AG584*SIN(AF584)*SIN(AD584)+COS(AF584)*COS(AD584)*SIN(AG584))</f>
        <v>36.947921680811014</v>
      </c>
      <c r="AD584">
        <f>0.409*SIN(0.0172*R584-1.39)</f>
        <v>0.28822010221080624</v>
      </c>
      <c r="AE584">
        <f>1+0.033*COS(0.0172*R584)</f>
        <v>0.97291399876486495</v>
      </c>
      <c r="AF584">
        <f>47.70748439*PI()/180</f>
        <v>0.83265268044929852</v>
      </c>
      <c r="AG584">
        <f>ACOS(-TAN(AF584)*TAN(AD584))</f>
        <v>1.9027680613323372</v>
      </c>
      <c r="AL584" s="6">
        <f>24*AG584/PI()</f>
        <v>14.536077240884358</v>
      </c>
      <c r="AS584" s="6">
        <f>IF(O584=2015,$AQ$2,IF(O584=2016,$AQ$14,IF(O584=2017,$AQ$26,IF(O584=2018,$AQ$38,IF(O584=2019,$AQ$50,$AQ$62)))))</f>
        <v>47.160647582888814</v>
      </c>
      <c r="AT584" s="6">
        <f>IF(O584=2015,$AR$2,IF(O584=2016,$AR$14,IF(O584=2017,$AR$26,IF(O584=2018,$AR$38,IF(O584=2019,$AR$50,$AR$62)))))</f>
        <v>1.2368302344488131</v>
      </c>
      <c r="AU584" s="6">
        <f>IF(T584*0.1&lt;0,0,IF(T584*0.1&lt;=26,(16*AL584/360)*(T584/AS584)^AT584,(AL584/360)*(-415.85+30.5332*0.1*T584-0.43*0.01*T584*T584)))</f>
        <v>4.7339096626680277</v>
      </c>
    </row>
    <row r="585" spans="1:47">
      <c r="A585">
        <v>2015</v>
      </c>
      <c r="B585">
        <v>7</v>
      </c>
      <c r="C585">
        <v>31</v>
      </c>
      <c r="D585" t="s">
        <v>50</v>
      </c>
      <c r="E585">
        <v>286</v>
      </c>
      <c r="O585">
        <v>2016</v>
      </c>
      <c r="P585">
        <v>8</v>
      </c>
      <c r="Q585">
        <v>6</v>
      </c>
      <c r="R585">
        <f>R584+1</f>
        <v>219</v>
      </c>
      <c r="S585" t="s">
        <v>51</v>
      </c>
      <c r="T585">
        <v>272</v>
      </c>
      <c r="U585" t="s">
        <v>50</v>
      </c>
      <c r="V585">
        <v>347</v>
      </c>
      <c r="W585" t="s">
        <v>52</v>
      </c>
      <c r="X585">
        <v>195</v>
      </c>
      <c r="Y585">
        <f>0.0135*AB585*(AC585/AA585)*((0.1*(V585-X585))^0.5)*(17.8+0.5*0.1*(X585+V585))</f>
        <v>6.2208028304349066</v>
      </c>
      <c r="Z585">
        <f>IF(Y585&lt;0,0,Y585)</f>
        <v>6.2208028304349066</v>
      </c>
      <c r="AA585">
        <f>2.501-0.002361*(V585+X585)*0.1</f>
        <v>2.3730338</v>
      </c>
      <c r="AB585">
        <v>0.17</v>
      </c>
      <c r="AC585">
        <f>37.6*AE585*(AG585*SIN(AF585)*SIN(AD585)+COS(AF585)*COS(AD585)*SIN(AG585))</f>
        <v>36.745108639668487</v>
      </c>
      <c r="AD585">
        <f>0.409*SIN(0.0172*R585-1.39)</f>
        <v>0.28318644972284251</v>
      </c>
      <c r="AE585">
        <f>1+0.033*COS(0.0172*R585)</f>
        <v>0.97324222111961001</v>
      </c>
      <c r="AF585">
        <f>47.70748439*PI()/180</f>
        <v>0.83265268044929852</v>
      </c>
      <c r="AG585">
        <f>ACOS(-TAN(AF585)*TAN(AD585))</f>
        <v>1.896417023101149</v>
      </c>
      <c r="AL585" s="6">
        <f>24*AG585/PI()</f>
        <v>14.487558882727917</v>
      </c>
      <c r="AS585" s="6">
        <f>IF(O585=2015,$AQ$2,IF(O585=2016,$AQ$14,IF(O585=2017,$AQ$26,IF(O585=2018,$AQ$38,IF(O585=2019,$AQ$50,$AQ$62)))))</f>
        <v>47.160647582888814</v>
      </c>
      <c r="AT585" s="6">
        <f>IF(O585=2015,$AR$2,IF(O585=2016,$AR$14,IF(O585=2017,$AR$26,IF(O585=2018,$AR$38,IF(O585=2019,$AR$50,$AR$62)))))</f>
        <v>1.2368302344488131</v>
      </c>
      <c r="AU585" s="6">
        <f>IF(T585*0.1&lt;0,0,IF(T585*0.1&lt;=26,(16*AL585/360)*(T585/AS585)^AT585,(AL585/360)*(-415.85+30.5332*0.1*T585-0.43*0.01*T585*T585)))</f>
        <v>3.8843495568590098</v>
      </c>
    </row>
    <row r="586" spans="1:47">
      <c r="A586">
        <v>2015</v>
      </c>
      <c r="B586">
        <v>7</v>
      </c>
      <c r="C586">
        <v>1</v>
      </c>
      <c r="D586" t="s">
        <v>52</v>
      </c>
      <c r="E586">
        <v>142</v>
      </c>
      <c r="O586">
        <v>2016</v>
      </c>
      <c r="P586">
        <v>8</v>
      </c>
      <c r="Q586">
        <v>7</v>
      </c>
      <c r="R586">
        <f>R585+1</f>
        <v>220</v>
      </c>
      <c r="S586" t="s">
        <v>51</v>
      </c>
      <c r="T586">
        <v>266</v>
      </c>
      <c r="U586" t="s">
        <v>50</v>
      </c>
      <c r="V586">
        <v>367</v>
      </c>
      <c r="W586" t="s">
        <v>52</v>
      </c>
      <c r="X586">
        <v>193</v>
      </c>
      <c r="Y586">
        <f>0.0135*AB586*(AC586/AA586)*((0.1*(V586-X586))^0.5)*(17.8+0.5*0.1*(X586+V586))</f>
        <v>6.763196004089874</v>
      </c>
      <c r="Z586">
        <f>IF(Y586&lt;0,0,Y586)</f>
        <v>6.763196004089874</v>
      </c>
      <c r="AA586">
        <f>2.501-0.002361*(V586+X586)*0.1</f>
        <v>2.3687839999999998</v>
      </c>
      <c r="AB586">
        <v>0.17</v>
      </c>
      <c r="AC586">
        <f>37.6*AE586*(AG586*SIN(AF586)*SIN(AD586)+COS(AF586)*COS(AD586)*SIN(AG586))</f>
        <v>36.538830504710397</v>
      </c>
      <c r="AD586">
        <f>0.409*SIN(0.0172*R586-1.39)</f>
        <v>0.27806902142097645</v>
      </c>
      <c r="AE586">
        <f>1+0.033*COS(0.0172*R586)</f>
        <v>0.97357835930050463</v>
      </c>
      <c r="AF586">
        <f>47.70748439*PI()/180</f>
        <v>0.83265268044929852</v>
      </c>
      <c r="AG586">
        <f>ACOS(-TAN(AF586)*TAN(AD586))</f>
        <v>1.8899931949042905</v>
      </c>
      <c r="AL586" s="6">
        <f>24*AG586/PI()</f>
        <v>14.438484450194967</v>
      </c>
      <c r="AS586" s="6">
        <f>IF(O586=2015,$AQ$2,IF(O586=2016,$AQ$14,IF(O586=2017,$AQ$26,IF(O586=2018,$AQ$38,IF(O586=2019,$AQ$50,$AQ$62)))))</f>
        <v>47.160647582888814</v>
      </c>
      <c r="AT586" s="6">
        <f>IF(O586=2015,$AR$2,IF(O586=2016,$AR$14,IF(O586=2017,$AR$26,IF(O586=2018,$AR$38,IF(O586=2019,$AR$50,$AR$62)))))</f>
        <v>1.2368302344488131</v>
      </c>
      <c r="AU586" s="6">
        <f>IF(T586*0.1&lt;0,0,IF(T586*0.1&lt;=26,(16*AL586/360)*(T586/AS586)^AT586,(AL586/360)*(-415.85+30.5332*0.1*T586-0.43*0.01*T586*T586)))</f>
        <v>3.6931365151607709</v>
      </c>
    </row>
    <row r="587" spans="1:47">
      <c r="A587">
        <v>2015</v>
      </c>
      <c r="B587">
        <v>7</v>
      </c>
      <c r="C587">
        <v>2</v>
      </c>
      <c r="D587" t="s">
        <v>52</v>
      </c>
      <c r="E587">
        <v>150</v>
      </c>
      <c r="O587">
        <v>2016</v>
      </c>
      <c r="P587">
        <v>8</v>
      </c>
      <c r="Q587">
        <v>8</v>
      </c>
      <c r="R587">
        <f>R586+1</f>
        <v>221</v>
      </c>
      <c r="S587" t="s">
        <v>51</v>
      </c>
      <c r="T587">
        <v>218</v>
      </c>
      <c r="U587" t="s">
        <v>50</v>
      </c>
      <c r="V587">
        <v>281</v>
      </c>
      <c r="W587" t="s">
        <v>52</v>
      </c>
      <c r="X587">
        <v>171</v>
      </c>
      <c r="Y587">
        <f>0.0135*AB587*(AC587/AA587)*((0.1*(V587-X587))^0.5)*(17.8+0.5*0.1*(X587+V587))</f>
        <v>4.6659495299819076</v>
      </c>
      <c r="Z587">
        <f>IF(Y587&lt;0,0,Y587)</f>
        <v>4.6659495299819076</v>
      </c>
      <c r="AA587">
        <f>2.501-0.002361*(V587+X587)*0.1</f>
        <v>2.3942828</v>
      </c>
      <c r="AB587">
        <v>0.17</v>
      </c>
      <c r="AC587">
        <f>37.6*AE587*(AG587*SIN(AF587)*SIN(AD587)+COS(AF587)*COS(AD587)*SIN(AG587))</f>
        <v>36.329137306291329</v>
      </c>
      <c r="AD587">
        <f>0.409*SIN(0.0172*R587-1.39)</f>
        <v>0.27286933120787343</v>
      </c>
      <c r="AE587">
        <f>1+0.033*COS(0.0172*R587)</f>
        <v>0.97392231386688111</v>
      </c>
      <c r="AF587">
        <f>47.70748439*PI()/180</f>
        <v>0.83265268044929852</v>
      </c>
      <c r="AG587">
        <f>ACOS(-TAN(AF587)*TAN(AD587))</f>
        <v>1.8834991742123264</v>
      </c>
      <c r="AL587" s="6">
        <f>24*AG587/PI()</f>
        <v>14.388873786498943</v>
      </c>
      <c r="AS587" s="6">
        <f>IF(O587=2015,$AQ$2,IF(O587=2016,$AQ$14,IF(O587=2017,$AQ$26,IF(O587=2018,$AQ$38,IF(O587=2019,$AQ$50,$AQ$62)))))</f>
        <v>47.160647582888814</v>
      </c>
      <c r="AT587" s="6">
        <f>IF(O587=2015,$AR$2,IF(O587=2016,$AR$14,IF(O587=2017,$AR$26,IF(O587=2018,$AR$38,IF(O587=2019,$AR$50,$AR$62)))))</f>
        <v>1.2368302344488131</v>
      </c>
      <c r="AU587" s="6">
        <f>IF(T587*0.1&lt;0,0,IF(T587*0.1&lt;=26,(16*AL587/360)*(T587/AS587)^AT587,(AL587/360)*(-415.85+30.5332*0.1*T587-0.43*0.01*T587*T587)))</f>
        <v>4.2479943594096357</v>
      </c>
    </row>
    <row r="588" spans="1:47">
      <c r="A588">
        <v>2015</v>
      </c>
      <c r="B588">
        <v>7</v>
      </c>
      <c r="C588">
        <v>3</v>
      </c>
      <c r="D588" t="s">
        <v>52</v>
      </c>
      <c r="E588">
        <v>158</v>
      </c>
      <c r="O588">
        <v>2016</v>
      </c>
      <c r="P588">
        <v>8</v>
      </c>
      <c r="Q588">
        <v>9</v>
      </c>
      <c r="R588">
        <f>R587+1</f>
        <v>222</v>
      </c>
      <c r="S588" t="s">
        <v>51</v>
      </c>
      <c r="T588">
        <v>228</v>
      </c>
      <c r="U588" t="s">
        <v>50</v>
      </c>
      <c r="V588">
        <v>296</v>
      </c>
      <c r="W588" t="s">
        <v>52</v>
      </c>
      <c r="X588">
        <v>151</v>
      </c>
      <c r="Y588">
        <f>0.0135*AB588*(AC588/AA588)*((0.1*(V588-X588))^0.5)*(17.8+0.5*0.1*(X588+V588))</f>
        <v>5.2900932532317784</v>
      </c>
      <c r="Z588">
        <f>IF(Y588&lt;0,0,Y588)</f>
        <v>5.2900932532317784</v>
      </c>
      <c r="AA588">
        <f>2.501-0.002361*(V588+X588)*0.1</f>
        <v>2.3954632999999999</v>
      </c>
      <c r="AB588">
        <v>0.17</v>
      </c>
      <c r="AC588">
        <f>37.6*AE588*(AG588*SIN(AF588)*SIN(AD588)+COS(AF588)*COS(AD588)*SIN(AG588))</f>
        <v>36.116080201974292</v>
      </c>
      <c r="AD588">
        <f>0.409*SIN(0.0172*R588-1.39)</f>
        <v>0.26758891732196299</v>
      </c>
      <c r="AE588">
        <f>1+0.033*COS(0.0172*R588)</f>
        <v>0.97427398306572888</v>
      </c>
      <c r="AF588">
        <f>47.70748439*PI()/180</f>
        <v>0.83265268044929852</v>
      </c>
      <c r="AG588">
        <f>ACOS(-TAN(AF588)*TAN(AD588))</f>
        <v>1.8769375093771656</v>
      </c>
      <c r="AL588" s="6">
        <f>24*AG588/PI()</f>
        <v>14.338746359614394</v>
      </c>
      <c r="AS588" s="6">
        <f>IF(O588=2015,$AQ$2,IF(O588=2016,$AQ$14,IF(O588=2017,$AQ$26,IF(O588=2018,$AQ$38,IF(O588=2019,$AQ$50,$AQ$62)))))</f>
        <v>47.160647582888814</v>
      </c>
      <c r="AT588" s="6">
        <f>IF(O588=2015,$AR$2,IF(O588=2016,$AR$14,IF(O588=2017,$AR$26,IF(O588=2018,$AR$38,IF(O588=2019,$AR$50,$AR$62)))))</f>
        <v>1.2368302344488131</v>
      </c>
      <c r="AU588" s="6">
        <f>IF(T588*0.1&lt;0,0,IF(T588*0.1&lt;=26,(16*AL588/360)*(T588/AS588)^AT588,(AL588/360)*(-415.85+30.5332*0.1*T588-0.43*0.01*T588*T588)))</f>
        <v>4.4746567590401334</v>
      </c>
    </row>
    <row r="589" spans="1:47">
      <c r="A589">
        <v>2015</v>
      </c>
      <c r="B589">
        <v>7</v>
      </c>
      <c r="C589">
        <v>4</v>
      </c>
      <c r="D589" t="s">
        <v>52</v>
      </c>
      <c r="E589">
        <v>164</v>
      </c>
      <c r="O589">
        <v>2016</v>
      </c>
      <c r="P589">
        <v>8</v>
      </c>
      <c r="Q589">
        <v>10</v>
      </c>
      <c r="R589">
        <f>R588+1</f>
        <v>223</v>
      </c>
      <c r="S589" t="s">
        <v>51</v>
      </c>
      <c r="T589">
        <v>242</v>
      </c>
      <c r="U589" t="s">
        <v>50</v>
      </c>
      <c r="V589">
        <v>329</v>
      </c>
      <c r="W589" t="s">
        <v>52</v>
      </c>
      <c r="X589">
        <v>182</v>
      </c>
      <c r="Y589">
        <f>0.0135*AB589*(AC589/AA589)*((0.1*(V589-X589))^0.5)*(17.8+0.5*0.1*(X589+V589))</f>
        <v>5.7528105105339051</v>
      </c>
      <c r="Z589">
        <f>IF(Y589&lt;0,0,Y589)</f>
        <v>5.7528105105339051</v>
      </c>
      <c r="AA589">
        <f>2.501-0.002361*(V589+X589)*0.1</f>
        <v>2.3803529000000001</v>
      </c>
      <c r="AB589">
        <v>0.17</v>
      </c>
      <c r="AC589">
        <f>37.6*AE589*(AG589*SIN(AF589)*SIN(AD589)+COS(AF589)*COS(AD589)*SIN(AG589))</f>
        <v>35.899711497721697</v>
      </c>
      <c r="AD589">
        <f>0.409*SIN(0.0172*R589-1.39)</f>
        <v>0.26222934188237706</v>
      </c>
      <c r="AE589">
        <f>1+0.033*COS(0.0172*R589)</f>
        <v>0.97463326286179708</v>
      </c>
      <c r="AF589">
        <f>47.70748439*PI()/180</f>
        <v>0.83265268044929852</v>
      </c>
      <c r="AG589">
        <f>ACOS(-TAN(AF589)*TAN(AD589))</f>
        <v>1.8703106985334621</v>
      </c>
      <c r="AL589" s="6">
        <f>24*AG589/PI()</f>
        <v>14.288121253884297</v>
      </c>
      <c r="AS589" s="6">
        <f>IF(O589=2015,$AQ$2,IF(O589=2016,$AQ$14,IF(O589=2017,$AQ$26,IF(O589=2018,$AQ$38,IF(O589=2019,$AQ$50,$AQ$62)))))</f>
        <v>47.160647582888814</v>
      </c>
      <c r="AT589" s="6">
        <f>IF(O589=2015,$AR$2,IF(O589=2016,$AR$14,IF(O589=2017,$AR$26,IF(O589=2018,$AR$38,IF(O589=2019,$AR$50,$AR$62)))))</f>
        <v>1.2368302344488131</v>
      </c>
      <c r="AU589" s="6">
        <f>IF(T589*0.1&lt;0,0,IF(T589*0.1&lt;=26,(16*AL589/360)*(T589/AS589)^AT589,(AL589/360)*(-415.85+30.5332*0.1*T589-0.43*0.01*T589*T589)))</f>
        <v>4.7999142646923625</v>
      </c>
    </row>
    <row r="590" spans="1:47">
      <c r="A590">
        <v>2015</v>
      </c>
      <c r="B590">
        <v>7</v>
      </c>
      <c r="C590">
        <v>5</v>
      </c>
      <c r="D590" t="s">
        <v>52</v>
      </c>
      <c r="E590">
        <v>155</v>
      </c>
      <c r="O590">
        <v>2016</v>
      </c>
      <c r="P590">
        <v>8</v>
      </c>
      <c r="Q590">
        <v>11</v>
      </c>
      <c r="R590">
        <f>R589+1</f>
        <v>224</v>
      </c>
      <c r="S590" t="s">
        <v>51</v>
      </c>
      <c r="T590">
        <v>257</v>
      </c>
      <c r="U590" t="s">
        <v>50</v>
      </c>
      <c r="V590">
        <v>344</v>
      </c>
      <c r="W590" t="s">
        <v>52</v>
      </c>
      <c r="X590">
        <v>168</v>
      </c>
      <c r="Y590">
        <f>0.0135*AB590*(AC590/AA590)*((0.1*(V590-X590))^0.5)*(17.8+0.5*0.1*(X590+V590))</f>
        <v>6.2640665026021605</v>
      </c>
      <c r="Z590">
        <f>IF(Y590&lt;0,0,Y590)</f>
        <v>6.2640665026021605</v>
      </c>
      <c r="AA590">
        <f>2.501-0.002361*(V590+X590)*0.1</f>
        <v>2.3801167999999997</v>
      </c>
      <c r="AB590">
        <v>0.17</v>
      </c>
      <c r="AC590">
        <f>37.6*AE590*(AG590*SIN(AF590)*SIN(AD590)+COS(AF590)*COS(AD590)*SIN(AG590))</f>
        <v>35.680084668958195</v>
      </c>
      <c r="AD590">
        <f>0.409*SIN(0.0172*R590-1.39)</f>
        <v>0.25679219042682405</v>
      </c>
      <c r="AE590">
        <f>1+0.033*COS(0.0172*R590)</f>
        <v>0.97500004696837128</v>
      </c>
      <c r="AF590">
        <f>47.70748439*PI()/180</f>
        <v>0.83265268044929852</v>
      </c>
      <c r="AG590">
        <f>ACOS(-TAN(AF590)*TAN(AD590))</f>
        <v>1.8636211887033955</v>
      </c>
      <c r="AL590" s="6">
        <f>24*AG590/PI()</f>
        <v>14.237017163181086</v>
      </c>
      <c r="AS590" s="6">
        <f>IF(O590=2015,$AQ$2,IF(O590=2016,$AQ$14,IF(O590=2017,$AQ$26,IF(O590=2018,$AQ$38,IF(O590=2019,$AQ$50,$AQ$62)))))</f>
        <v>47.160647582888814</v>
      </c>
      <c r="AT590" s="6">
        <f>IF(O590=2015,$AR$2,IF(O590=2016,$AR$14,IF(O590=2017,$AR$26,IF(O590=2018,$AR$38,IF(O590=2019,$AR$50,$AR$62)))))</f>
        <v>1.2368302344488131</v>
      </c>
      <c r="AU590" s="6">
        <f>IF(T590*0.1&lt;0,0,IF(T590*0.1&lt;=26,(16*AL590/360)*(T590/AS590)^AT590,(AL590/360)*(-415.85+30.5332*0.1*T590-0.43*0.01*T590*T590)))</f>
        <v>5.1520562210946741</v>
      </c>
    </row>
    <row r="591" spans="1:47">
      <c r="A591">
        <v>2015</v>
      </c>
      <c r="B591">
        <v>7</v>
      </c>
      <c r="C591">
        <v>6</v>
      </c>
      <c r="D591" t="s">
        <v>52</v>
      </c>
      <c r="E591">
        <v>164</v>
      </c>
      <c r="O591">
        <v>2016</v>
      </c>
      <c r="P591">
        <v>8</v>
      </c>
      <c r="Q591">
        <v>12</v>
      </c>
      <c r="R591">
        <f>R590+1</f>
        <v>225</v>
      </c>
      <c r="S591" t="s">
        <v>51</v>
      </c>
      <c r="T591">
        <v>189</v>
      </c>
      <c r="U591" t="s">
        <v>50</v>
      </c>
      <c r="V591">
        <v>230</v>
      </c>
      <c r="W591" t="s">
        <v>52</v>
      </c>
      <c r="X591">
        <v>136</v>
      </c>
      <c r="Y591">
        <f>0.0135*AB591*(AC591/AA591)*((0.1*(V591-X591))^0.5)*(17.8+0.5*0.1*(X591+V591))</f>
        <v>3.7300614941777859</v>
      </c>
      <c r="Z591">
        <f>IF(Y591&lt;0,0,Y591)</f>
        <v>3.7300614941777859</v>
      </c>
      <c r="AA591">
        <f>2.501-0.002361*(V591+X591)*0.1</f>
        <v>2.4145873999999998</v>
      </c>
      <c r="AB591">
        <v>0.17</v>
      </c>
      <c r="AC591">
        <f>37.6*AE591*(AG591*SIN(AF591)*SIN(AD591)+COS(AF591)*COS(AD591)*SIN(AG591))</f>
        <v>35.457254381347276</v>
      </c>
      <c r="AD591">
        <f>0.409*SIN(0.0172*R591-1.39)</f>
        <v>0.25127907144253597</v>
      </c>
      <c r="AE591">
        <f>1+0.033*COS(0.0172*R591)</f>
        <v>0.97537422687871655</v>
      </c>
      <c r="AF591">
        <f>47.70748439*PI()/180</f>
        <v>0.83265268044929852</v>
      </c>
      <c r="AG591">
        <f>ACOS(-TAN(AF591)*TAN(AD591))</f>
        <v>1.8568713750963299</v>
      </c>
      <c r="AL591" s="6">
        <f>24*AG591/PI()</f>
        <v>14.18545238555644</v>
      </c>
      <c r="AS591" s="6">
        <f>IF(O591=2015,$AQ$2,IF(O591=2016,$AQ$14,IF(O591=2017,$AQ$26,IF(O591=2018,$AQ$38,IF(O591=2019,$AQ$50,$AQ$62)))))</f>
        <v>47.160647582888814</v>
      </c>
      <c r="AT591" s="6">
        <f>IF(O591=2015,$AR$2,IF(O591=2016,$AR$14,IF(O591=2017,$AR$26,IF(O591=2018,$AR$38,IF(O591=2019,$AR$50,$AR$62)))))</f>
        <v>1.2368302344488131</v>
      </c>
      <c r="AU591" s="6">
        <f>IF(T591*0.1&lt;0,0,IF(T591*0.1&lt;=26,(16*AL591/360)*(T591/AS591)^AT591,(AL591/360)*(-415.85+30.5332*0.1*T591-0.43*0.01*T591*T591)))</f>
        <v>3.510131707010395</v>
      </c>
    </row>
    <row r="592" spans="1:47">
      <c r="A592">
        <v>2015</v>
      </c>
      <c r="B592">
        <v>7</v>
      </c>
      <c r="C592">
        <v>7</v>
      </c>
      <c r="D592" t="s">
        <v>52</v>
      </c>
      <c r="E592">
        <v>199</v>
      </c>
      <c r="O592">
        <v>2016</v>
      </c>
      <c r="P592">
        <v>8</v>
      </c>
      <c r="Q592">
        <v>13</v>
      </c>
      <c r="R592">
        <f>R591+1</f>
        <v>226</v>
      </c>
      <c r="S592" t="s">
        <v>51</v>
      </c>
      <c r="T592">
        <v>143</v>
      </c>
      <c r="U592" t="s">
        <v>50</v>
      </c>
      <c r="V592">
        <v>154</v>
      </c>
      <c r="W592" t="s">
        <v>52</v>
      </c>
      <c r="X592">
        <v>136</v>
      </c>
      <c r="Y592">
        <f>0.0135*AB592*(AC592/AA592)*((0.1*(V592-X592))^0.5)*(17.8+0.5*0.1*(X592+V592))</f>
        <v>1.4404276857141403</v>
      </c>
      <c r="Z592">
        <f>IF(Y592&lt;0,0,Y592)</f>
        <v>1.4404276857141403</v>
      </c>
      <c r="AA592">
        <f>2.501-0.002361*(V592+X592)*0.1</f>
        <v>2.432531</v>
      </c>
      <c r="AB592">
        <v>0.17</v>
      </c>
      <c r="AC592">
        <f>37.6*AE592*(AG592*SIN(AF592)*SIN(AD592)+COS(AF592)*COS(AD592)*SIN(AG592))</f>
        <v>35.231276511123419</v>
      </c>
      <c r="AD592">
        <f>0.409*SIN(0.0172*R592-1.39)</f>
        <v>0.24569161589042357</v>
      </c>
      <c r="AE592">
        <f>1+0.033*COS(0.0172*R592)</f>
        <v>0.97575569189817701</v>
      </c>
      <c r="AF592">
        <f>47.70748439*PI()/180</f>
        <v>0.83265268044929852</v>
      </c>
      <c r="AG592">
        <f>ACOS(-TAN(AF592)*TAN(AD592))</f>
        <v>1.8500636005947091</v>
      </c>
      <c r="AL592" s="6">
        <f>24*AG592/PI()</f>
        <v>14.133444819313821</v>
      </c>
      <c r="AS592" s="6">
        <f>IF(O592=2015,$AQ$2,IF(O592=2016,$AQ$14,IF(O592=2017,$AQ$26,IF(O592=2018,$AQ$38,IF(O592=2019,$AQ$50,$AQ$62)))))</f>
        <v>47.160647582888814</v>
      </c>
      <c r="AT592" s="6">
        <f>IF(O592=2015,$AR$2,IF(O592=2016,$AR$14,IF(O592=2017,$AR$26,IF(O592=2018,$AR$38,IF(O592=2019,$AR$50,$AR$62)))))</f>
        <v>1.2368302344488131</v>
      </c>
      <c r="AU592" s="6">
        <f>IF(T592*0.1&lt;0,0,IF(T592*0.1&lt;=26,(16*AL592/360)*(T592/AS592)^AT592,(AL592/360)*(-415.85+30.5332*0.1*T592-0.43*0.01*T592*T592)))</f>
        <v>2.4769442923273344</v>
      </c>
    </row>
    <row r="593" spans="1:47">
      <c r="A593">
        <v>2015</v>
      </c>
      <c r="B593">
        <v>7</v>
      </c>
      <c r="C593">
        <v>8</v>
      </c>
      <c r="D593" t="s">
        <v>52</v>
      </c>
      <c r="E593">
        <v>195</v>
      </c>
      <c r="O593">
        <v>2016</v>
      </c>
      <c r="P593">
        <v>8</v>
      </c>
      <c r="Q593">
        <v>14</v>
      </c>
      <c r="R593">
        <f>R592+1</f>
        <v>227</v>
      </c>
      <c r="S593" t="s">
        <v>51</v>
      </c>
      <c r="T593">
        <v>168</v>
      </c>
      <c r="U593" t="s">
        <v>50</v>
      </c>
      <c r="V593">
        <v>228</v>
      </c>
      <c r="W593" t="s">
        <v>52</v>
      </c>
      <c r="X593">
        <v>128</v>
      </c>
      <c r="Y593">
        <f>0.0135*AB593*(AC593/AA593)*((0.1*(V593-X593))^0.5)*(17.8+0.5*0.1*(X593+V593))</f>
        <v>3.7416292544299328</v>
      </c>
      <c r="Z593">
        <f>IF(Y593&lt;0,0,Y593)</f>
        <v>3.7416292544299328</v>
      </c>
      <c r="AA593">
        <f>2.501-0.002361*(V593+X593)*0.1</f>
        <v>2.4169483999999999</v>
      </c>
      <c r="AB593">
        <v>0.17</v>
      </c>
      <c r="AC593">
        <f>37.6*AE593*(AG593*SIN(AF593)*SIN(AD593)+COS(AF593)*COS(AD593)*SIN(AG593))</f>
        <v>35.002208164821418</v>
      </c>
      <c r="AD593">
        <f>0.409*SIN(0.0172*R593-1.39)</f>
        <v>0.24003147672258607</v>
      </c>
      <c r="AE593">
        <f>1+0.033*COS(0.0172*R593)</f>
        <v>0.97614432917692362</v>
      </c>
      <c r="AF593">
        <f>47.70748439*PI()/180</f>
        <v>0.83265268044929852</v>
      </c>
      <c r="AG593">
        <f>ACOS(-TAN(AF593)*TAN(AD593))</f>
        <v>1.8432001554175126</v>
      </c>
      <c r="AL593" s="6">
        <f>24*AG593/PI()</f>
        <v>14.081011960437449</v>
      </c>
      <c r="AS593" s="6">
        <f>IF(O593=2015,$AQ$2,IF(O593=2016,$AQ$14,IF(O593=2017,$AQ$26,IF(O593=2018,$AQ$38,IF(O593=2019,$AQ$50,$AQ$62)))))</f>
        <v>47.160647582888814</v>
      </c>
      <c r="AT593" s="6">
        <f>IF(O593=2015,$AR$2,IF(O593=2016,$AR$14,IF(O593=2017,$AR$26,IF(O593=2018,$AR$38,IF(O593=2019,$AR$50,$AR$62)))))</f>
        <v>1.2368302344488131</v>
      </c>
      <c r="AU593" s="6">
        <f>IF(T593*0.1&lt;0,0,IF(T593*0.1&lt;=26,(16*AL593/360)*(T593/AS593)^AT593,(AL593/360)*(-415.85+30.5332*0.1*T593-0.43*0.01*T593*T593)))</f>
        <v>3.0119454572542561</v>
      </c>
    </row>
    <row r="594" spans="1:47">
      <c r="A594">
        <v>2015</v>
      </c>
      <c r="B594">
        <v>7</v>
      </c>
      <c r="C594">
        <v>9</v>
      </c>
      <c r="D594" t="s">
        <v>52</v>
      </c>
      <c r="E594">
        <v>203</v>
      </c>
      <c r="O594">
        <v>2016</v>
      </c>
      <c r="P594">
        <v>8</v>
      </c>
      <c r="Q594">
        <v>15</v>
      </c>
      <c r="R594">
        <f>R593+1</f>
        <v>228</v>
      </c>
      <c r="S594" t="s">
        <v>51</v>
      </c>
      <c r="T594">
        <v>200</v>
      </c>
      <c r="U594" t="s">
        <v>50</v>
      </c>
      <c r="V594">
        <v>278</v>
      </c>
      <c r="W594" t="s">
        <v>52</v>
      </c>
      <c r="X594">
        <v>134</v>
      </c>
      <c r="Y594">
        <f>0.0135*AB594*(AC594/AA594)*((0.1*(V594-X594))^0.5)*(17.8+0.5*0.1*(X594+V594))</f>
        <v>4.8374455602097397</v>
      </c>
      <c r="Z594">
        <f>IF(Y594&lt;0,0,Y594)</f>
        <v>4.8374455602097397</v>
      </c>
      <c r="AA594">
        <f>2.501-0.002361*(V594+X594)*0.1</f>
        <v>2.4037267999999998</v>
      </c>
      <c r="AB594">
        <v>0.17</v>
      </c>
      <c r="AC594">
        <f>37.6*AE594*(AG594*SIN(AF594)*SIN(AD594)+COS(AF594)*COS(AD594)*SIN(AG594))</f>
        <v>34.770107698245148</v>
      </c>
      <c r="AD594">
        <f>0.409*SIN(0.0172*R594-1.39)</f>
        <v>0.23430032839331341</v>
      </c>
      <c r="AE594">
        <f>1+0.033*COS(0.0172*R594)</f>
        <v>0.97654002374333837</v>
      </c>
      <c r="AF594">
        <f>47.70748439*PI()/180</f>
        <v>0.83265268044929852</v>
      </c>
      <c r="AG594">
        <f>ACOS(-TAN(AF594)*TAN(AD594))</f>
        <v>1.8362832769525661</v>
      </c>
      <c r="AL594" s="6">
        <f>24*AG594/PI()</f>
        <v>14.028170901311269</v>
      </c>
      <c r="AS594" s="6">
        <f>IF(O594=2015,$AQ$2,IF(O594=2016,$AQ$14,IF(O594=2017,$AQ$26,IF(O594=2018,$AQ$38,IF(O594=2019,$AQ$50,$AQ$62)))))</f>
        <v>47.160647582888814</v>
      </c>
      <c r="AT594" s="6">
        <f>IF(O594=2015,$AR$2,IF(O594=2016,$AR$14,IF(O594=2017,$AR$26,IF(O594=2018,$AR$38,IF(O594=2019,$AR$50,$AR$62)))))</f>
        <v>1.2368302344488131</v>
      </c>
      <c r="AU594" s="6">
        <f>IF(T594*0.1&lt;0,0,IF(T594*0.1&lt;=26,(16*AL594/360)*(T594/AS594)^AT594,(AL594/360)*(-415.85+30.5332*0.1*T594-0.43*0.01*T594*T594)))</f>
        <v>3.7227849725732085</v>
      </c>
    </row>
    <row r="595" spans="1:47">
      <c r="A595">
        <v>2015</v>
      </c>
      <c r="B595">
        <v>7</v>
      </c>
      <c r="C595">
        <v>11</v>
      </c>
      <c r="D595" t="s">
        <v>52</v>
      </c>
      <c r="E595">
        <v>132</v>
      </c>
      <c r="O595">
        <v>2016</v>
      </c>
      <c r="P595">
        <v>8</v>
      </c>
      <c r="Q595">
        <v>16</v>
      </c>
      <c r="R595">
        <f>R594+1</f>
        <v>229</v>
      </c>
      <c r="S595" t="s">
        <v>51</v>
      </c>
      <c r="T595">
        <v>176</v>
      </c>
      <c r="U595" t="s">
        <v>50</v>
      </c>
      <c r="V595">
        <v>235</v>
      </c>
      <c r="W595" t="s">
        <v>52</v>
      </c>
      <c r="X595">
        <v>146</v>
      </c>
      <c r="Y595">
        <f>0.0135*AB595*(AC595/AA595)*((0.1*(V595-X595))^0.5)*(17.8+0.5*0.1*(X595+V595))</f>
        <v>3.613845688822928</v>
      </c>
      <c r="Z595">
        <f>IF(Y595&lt;0,0,Y595)</f>
        <v>3.613845688822928</v>
      </c>
      <c r="AA595">
        <f>2.501-0.002361*(V595+X595)*0.1</f>
        <v>2.4110459</v>
      </c>
      <c r="AB595">
        <v>0.17</v>
      </c>
      <c r="AC595">
        <f>37.6*AE595*(AG595*SIN(AF595)*SIN(AD595)+COS(AF595)*COS(AD595)*SIN(AG595))</f>
        <v>34.535034734519684</v>
      </c>
      <c r="AD595">
        <f>0.409*SIN(0.0172*R595-1.39)</f>
        <v>0.2284998663637279</v>
      </c>
      <c r="AE595">
        <f>1+0.033*COS(0.0172*R595)</f>
        <v>0.97694265853802653</v>
      </c>
      <c r="AF595">
        <f>47.70748439*PI()/180</f>
        <v>0.83265268044929852</v>
      </c>
      <c r="AG595">
        <f>ACOS(-TAN(AF595)*TAN(AD595))</f>
        <v>1.8293151497490627</v>
      </c>
      <c r="AL595" s="6">
        <f>24*AG595/PI()</f>
        <v>13.974938330661796</v>
      </c>
      <c r="AS595" s="6">
        <f>IF(O595=2015,$AQ$2,IF(O595=2016,$AQ$14,IF(O595=2017,$AQ$26,IF(O595=2018,$AQ$38,IF(O595=2019,$AQ$50,$AQ$62)))))</f>
        <v>47.160647582888814</v>
      </c>
      <c r="AT595" s="6">
        <f>IF(O595=2015,$AR$2,IF(O595=2016,$AR$14,IF(O595=2017,$AR$26,IF(O595=2018,$AR$38,IF(O595=2019,$AR$50,$AR$62)))))</f>
        <v>1.2368302344488131</v>
      </c>
      <c r="AU595" s="6">
        <f>IF(T595*0.1&lt;0,0,IF(T595*0.1&lt;=26,(16*AL595/360)*(T595/AS595)^AT595,(AL595/360)*(-415.85+30.5332*0.1*T595-0.43*0.01*T595*T595)))</f>
        <v>3.1662944122368359</v>
      </c>
    </row>
    <row r="596" spans="1:47">
      <c r="A596">
        <v>2015</v>
      </c>
      <c r="B596">
        <v>7</v>
      </c>
      <c r="C596">
        <v>12</v>
      </c>
      <c r="D596" t="s">
        <v>52</v>
      </c>
      <c r="E596">
        <v>93</v>
      </c>
      <c r="O596">
        <v>2016</v>
      </c>
      <c r="P596">
        <v>8</v>
      </c>
      <c r="Q596">
        <v>17</v>
      </c>
      <c r="R596">
        <f>R595+1</f>
        <v>230</v>
      </c>
      <c r="S596" t="s">
        <v>51</v>
      </c>
      <c r="T596">
        <v>214</v>
      </c>
      <c r="U596" t="s">
        <v>50</v>
      </c>
      <c r="V596">
        <v>273</v>
      </c>
      <c r="W596" t="s">
        <v>52</v>
      </c>
      <c r="X596">
        <v>144</v>
      </c>
      <c r="Y596">
        <f>0.0135*AB596*(AC596/AA596)*((0.1*(V596-X596))^0.5)*(17.8+0.5*0.1*(X596+V596))</f>
        <v>4.5479119334373008</v>
      </c>
      <c r="Z596">
        <f>IF(Y596&lt;0,0,Y596)</f>
        <v>4.5479119334373008</v>
      </c>
      <c r="AA596">
        <f>2.501-0.002361*(V596+X596)*0.1</f>
        <v>2.4025463</v>
      </c>
      <c r="AB596">
        <v>0.17</v>
      </c>
      <c r="AC596">
        <f>37.6*AE596*(AG596*SIN(AF596)*SIN(AD596)+COS(AF596)*COS(AD596)*SIN(AG596))</f>
        <v>34.29705018107326</v>
      </c>
      <c r="AD596">
        <f>0.409*SIN(0.0172*R596-1.39)</f>
        <v>0.22263180660021145</v>
      </c>
      <c r="AE596">
        <f>1+0.033*COS(0.0172*R596)</f>
        <v>0.97735211444844705</v>
      </c>
      <c r="AF596">
        <f>47.70748439*PI()/180</f>
        <v>0.83265268044929852</v>
      </c>
      <c r="AG596">
        <f>ACOS(-TAN(AF596)*TAN(AD596))</f>
        <v>1.8222979056617505</v>
      </c>
      <c r="AL596" s="6">
        <f>24*AG596/PI()</f>
        <v>13.921330534659646</v>
      </c>
      <c r="AS596" s="6">
        <f>IF(O596=2015,$AQ$2,IF(O596=2016,$AQ$14,IF(O596=2017,$AQ$26,IF(O596=2018,$AQ$38,IF(O596=2019,$AQ$50,$AQ$62)))))</f>
        <v>47.160647582888814</v>
      </c>
      <c r="AT596" s="6">
        <f>IF(O596=2015,$AR$2,IF(O596=2016,$AR$14,IF(O596=2017,$AR$26,IF(O596=2018,$AR$38,IF(O596=2019,$AR$50,$AR$62)))))</f>
        <v>1.2368302344488131</v>
      </c>
      <c r="AU596" s="6">
        <f>IF(T596*0.1&lt;0,0,IF(T596*0.1&lt;=26,(16*AL596/360)*(T596/AS596)^AT596,(AL596/360)*(-415.85+30.5332*0.1*T596-0.43*0.01*T596*T596)))</f>
        <v>4.0168942058901864</v>
      </c>
    </row>
    <row r="597" spans="1:47">
      <c r="A597">
        <v>2015</v>
      </c>
      <c r="B597">
        <v>7</v>
      </c>
      <c r="C597">
        <v>13</v>
      </c>
      <c r="D597" t="s">
        <v>52</v>
      </c>
      <c r="E597">
        <v>111</v>
      </c>
      <c r="O597">
        <v>2016</v>
      </c>
      <c r="P597">
        <v>8</v>
      </c>
      <c r="Q597">
        <v>18</v>
      </c>
      <c r="R597">
        <f>R596+1</f>
        <v>231</v>
      </c>
      <c r="S597" t="s">
        <v>51</v>
      </c>
      <c r="T597">
        <v>236</v>
      </c>
      <c r="U597" t="s">
        <v>50</v>
      </c>
      <c r="V597">
        <v>312</v>
      </c>
      <c r="W597" t="s">
        <v>52</v>
      </c>
      <c r="X597">
        <v>156</v>
      </c>
      <c r="Y597">
        <f>0.0135*AB597*(AC597/AA597)*((0.1*(V597-X597))^0.5)*(17.8+0.5*0.1*(X597+V597))</f>
        <v>5.3204566272547673</v>
      </c>
      <c r="Z597">
        <f>IF(Y597&lt;0,0,Y597)</f>
        <v>5.3204566272547673</v>
      </c>
      <c r="AA597">
        <f>2.501-0.002361*(V597+X597)*0.1</f>
        <v>2.3905051999999998</v>
      </c>
      <c r="AB597">
        <v>0.17</v>
      </c>
      <c r="AC597">
        <f>37.6*AE597*(AG597*SIN(AF597)*SIN(AD597)+COS(AF597)*COS(AD597)*SIN(AG597))</f>
        <v>34.05621624539787</v>
      </c>
      <c r="AD597">
        <f>0.409*SIN(0.0172*R597-1.39)</f>
        <v>0.2166978850667666</v>
      </c>
      <c r="AE597">
        <f>1+0.033*COS(0.0172*R597)</f>
        <v>0.9777682703441497</v>
      </c>
      <c r="AF597">
        <f>47.70748439*PI()/180</f>
        <v>0.83265268044929852</v>
      </c>
      <c r="AG597">
        <f>ACOS(-TAN(AF597)*TAN(AD597))</f>
        <v>1.815233624138362</v>
      </c>
      <c r="AL597" s="6">
        <f>24*AG597/PI()</f>
        <v>13.867363399115327</v>
      </c>
      <c r="AS597" s="6">
        <f>IF(O597=2015,$AQ$2,IF(O597=2016,$AQ$14,IF(O597=2017,$AQ$26,IF(O597=2018,$AQ$38,IF(O597=2019,$AQ$50,$AQ$62)))))</f>
        <v>47.160647582888814</v>
      </c>
      <c r="AT597" s="6">
        <f>IF(O597=2015,$AR$2,IF(O597=2016,$AR$14,IF(O597=2017,$AR$26,IF(O597=2018,$AR$38,IF(O597=2019,$AR$50,$AR$62)))))</f>
        <v>1.2368302344488131</v>
      </c>
      <c r="AU597" s="6">
        <f>IF(T597*0.1&lt;0,0,IF(T597*0.1&lt;=26,(16*AL597/360)*(T597/AS597)^AT597,(AL597/360)*(-415.85+30.5332*0.1*T597-0.43*0.01*T597*T597)))</f>
        <v>4.5161321381921269</v>
      </c>
    </row>
    <row r="598" spans="1:47">
      <c r="A598">
        <v>2015</v>
      </c>
      <c r="B598">
        <v>7</v>
      </c>
      <c r="C598">
        <v>14</v>
      </c>
      <c r="D598" t="s">
        <v>52</v>
      </c>
      <c r="E598">
        <v>154</v>
      </c>
      <c r="O598">
        <v>2016</v>
      </c>
      <c r="P598">
        <v>8</v>
      </c>
      <c r="Q598">
        <v>19</v>
      </c>
      <c r="R598">
        <f>R597+1</f>
        <v>232</v>
      </c>
      <c r="S598" t="s">
        <v>51</v>
      </c>
      <c r="T598">
        <v>224</v>
      </c>
      <c r="U598" t="s">
        <v>50</v>
      </c>
      <c r="V598">
        <v>303</v>
      </c>
      <c r="W598" t="s">
        <v>52</v>
      </c>
      <c r="X598">
        <v>184</v>
      </c>
      <c r="Y598">
        <f>0.0135*AB598*(AC598/AA598)*((0.1*(V598-X598))^0.5)*(17.8+0.5*0.1*(X598+V598))</f>
        <v>4.7288802725143402</v>
      </c>
      <c r="Z598">
        <f>IF(Y598&lt;0,0,Y598)</f>
        <v>4.7288802725143402</v>
      </c>
      <c r="AA598">
        <f>2.501-0.002361*(V598+X598)*0.1</f>
        <v>2.3860193000000001</v>
      </c>
      <c r="AB598">
        <v>0.17</v>
      </c>
      <c r="AC598">
        <f>37.6*AE598*(AG598*SIN(AF598)*SIN(AD598)+COS(AF598)*COS(AD598)*SIN(AG598))</f>
        <v>33.812596449441408</v>
      </c>
      <c r="AD598">
        <f>0.409*SIN(0.0172*R598-1.39)</f>
        <v>0.2106998572114612</v>
      </c>
      <c r="AE598">
        <f>1+0.033*COS(0.0172*R598)</f>
        <v>0.97819100311260965</v>
      </c>
      <c r="AF598">
        <f>47.70748439*PI()/180</f>
        <v>0.83265268044929852</v>
      </c>
      <c r="AG598">
        <f>ACOS(-TAN(AF598)*TAN(AD598))</f>
        <v>1.8081243326420475</v>
      </c>
      <c r="AL598" s="6">
        <f>24*AG598/PI()</f>
        <v>13.813052412706384</v>
      </c>
      <c r="AS598" s="6">
        <f>IF(O598=2015,$AQ$2,IF(O598=2016,$AQ$14,IF(O598=2017,$AQ$26,IF(O598=2018,$AQ$38,IF(O598=2019,$AQ$50,$AQ$62)))))</f>
        <v>47.160647582888814</v>
      </c>
      <c r="AT598" s="6">
        <f>IF(O598=2015,$AR$2,IF(O598=2016,$AR$14,IF(O598=2017,$AR$26,IF(O598=2018,$AR$38,IF(O598=2019,$AR$50,$AR$62)))))</f>
        <v>1.2368302344488131</v>
      </c>
      <c r="AU598" s="6">
        <f>IF(T598*0.1&lt;0,0,IF(T598*0.1&lt;=26,(16*AL598/360)*(T598/AS598)^AT598,(AL598/360)*(-415.85+30.5332*0.1*T598-0.43*0.01*T598*T598)))</f>
        <v>4.2172651035694155</v>
      </c>
    </row>
    <row r="599" spans="1:47">
      <c r="A599">
        <v>2015</v>
      </c>
      <c r="B599">
        <v>7</v>
      </c>
      <c r="C599">
        <v>15</v>
      </c>
      <c r="D599" t="s">
        <v>52</v>
      </c>
      <c r="E599">
        <v>131</v>
      </c>
      <c r="O599">
        <v>2016</v>
      </c>
      <c r="P599">
        <v>8</v>
      </c>
      <c r="Q599">
        <v>20</v>
      </c>
      <c r="R599">
        <f>R598+1</f>
        <v>233</v>
      </c>
      <c r="S599" t="s">
        <v>51</v>
      </c>
      <c r="T599">
        <v>249</v>
      </c>
      <c r="U599" t="s">
        <v>50</v>
      </c>
      <c r="V599">
        <v>321</v>
      </c>
      <c r="W599" t="s">
        <v>52</v>
      </c>
      <c r="X599">
        <v>174</v>
      </c>
      <c r="Y599">
        <f>0.0135*AB599*(AC599/AA599)*((0.1*(V599-X599))^0.5)*(17.8+0.5*0.1*(X599+V599))</f>
        <v>5.2712522070560199</v>
      </c>
      <c r="Z599">
        <f>IF(Y599&lt;0,0,Y599)</f>
        <v>5.2712522070560199</v>
      </c>
      <c r="AA599">
        <f>2.501-0.002361*(V599+X599)*0.1</f>
        <v>2.3841304999999999</v>
      </c>
      <c r="AB599">
        <v>0.17</v>
      </c>
      <c r="AC599">
        <f>37.6*AE599*(AG599*SIN(AF599)*SIN(AD599)+COS(AF599)*COS(AD599)*SIN(AG599))</f>
        <v>33.566255642488272</v>
      </c>
      <c r="AD599">
        <f>0.409*SIN(0.0172*R599-1.39)</f>
        <v>0.20463949744711071</v>
      </c>
      <c r="AE599">
        <f>1+0.033*COS(0.0172*R599)</f>
        <v>0.97862018769564751</v>
      </c>
      <c r="AF599">
        <f>47.70748439*PI()/180</f>
        <v>0.83265268044929852</v>
      </c>
      <c r="AG599">
        <f>ACOS(-TAN(AF599)*TAN(AD599))</f>
        <v>1.8009720072007647</v>
      </c>
      <c r="AL599" s="6">
        <f>24*AG599/PI()</f>
        <v>13.758412671174444</v>
      </c>
      <c r="AS599" s="6">
        <f>IF(O599=2015,$AQ$2,IF(O599=2016,$AQ$14,IF(O599=2017,$AQ$26,IF(O599=2018,$AQ$38,IF(O599=2019,$AQ$50,$AQ$62)))))</f>
        <v>47.160647582888814</v>
      </c>
      <c r="AT599" s="6">
        <f>IF(O599=2015,$AR$2,IF(O599=2016,$AR$14,IF(O599=2017,$AR$26,IF(O599=2018,$AR$38,IF(O599=2019,$AR$50,$AR$62)))))</f>
        <v>1.2368302344488131</v>
      </c>
      <c r="AU599" s="6">
        <f>IF(T599*0.1&lt;0,0,IF(T599*0.1&lt;=26,(16*AL599/360)*(T599/AS599)^AT599,(AL599/360)*(-415.85+30.5332*0.1*T599-0.43*0.01*T599*T599)))</f>
        <v>4.787883415787312</v>
      </c>
    </row>
    <row r="600" spans="1:47">
      <c r="A600">
        <v>2015</v>
      </c>
      <c r="B600">
        <v>7</v>
      </c>
      <c r="C600">
        <v>16</v>
      </c>
      <c r="D600" t="s">
        <v>52</v>
      </c>
      <c r="E600">
        <v>131</v>
      </c>
      <c r="O600">
        <v>2016</v>
      </c>
      <c r="P600">
        <v>8</v>
      </c>
      <c r="Q600">
        <v>21</v>
      </c>
      <c r="R600">
        <f>R599+1</f>
        <v>234</v>
      </c>
      <c r="S600" t="s">
        <v>51</v>
      </c>
      <c r="T600">
        <v>261</v>
      </c>
      <c r="U600" t="s">
        <v>50</v>
      </c>
      <c r="V600">
        <v>331</v>
      </c>
      <c r="W600" t="s">
        <v>52</v>
      </c>
      <c r="X600">
        <v>200</v>
      </c>
      <c r="Y600">
        <f>0.0135*AB600*(AC600/AA600)*((0.1*(V600-X600))^0.5)*(17.8+0.5*0.1*(X600+V600))</f>
        <v>5.166569483682327</v>
      </c>
      <c r="Z600">
        <f>IF(Y600&lt;0,0,Y600)</f>
        <v>5.166569483682327</v>
      </c>
      <c r="AA600">
        <f>2.501-0.002361*(V600+X600)*0.1</f>
        <v>2.3756309</v>
      </c>
      <c r="AB600">
        <v>0.17</v>
      </c>
      <c r="AC600">
        <f>37.6*AE600*(AG600*SIN(AF600)*SIN(AD600)+COS(AF600)*COS(AD600)*SIN(AG600))</f>
        <v>33.317260012389987</v>
      </c>
      <c r="AD600">
        <f>0.409*SIN(0.0172*R600-1.39)</f>
        <v>0.19851859862634708</v>
      </c>
      <c r="AE600">
        <f>1+0.033*COS(0.0172*R600)</f>
        <v>0.9790556971264267</v>
      </c>
      <c r="AF600">
        <f>47.70748439*PI()/180</f>
        <v>0.83265268044929852</v>
      </c>
      <c r="AG600">
        <f>ACOS(-TAN(AF600)*TAN(AD600))</f>
        <v>1.7937785730758045</v>
      </c>
      <c r="AL600" s="6">
        <f>24*AG600/PI()</f>
        <v>13.703458882432363</v>
      </c>
      <c r="AS600" s="6">
        <f>IF(O600=2015,$AQ$2,IF(O600=2016,$AQ$14,IF(O600=2017,$AQ$26,IF(O600=2018,$AQ$38,IF(O600=2019,$AQ$50,$AQ$62)))))</f>
        <v>47.160647582888814</v>
      </c>
      <c r="AT600" s="6">
        <f>IF(O600=2015,$AR$2,IF(O600=2016,$AR$14,IF(O600=2017,$AR$26,IF(O600=2018,$AR$38,IF(O600=2019,$AR$50,$AR$62)))))</f>
        <v>1.2368302344488131</v>
      </c>
      <c r="AU600" s="6">
        <f>IF(T600*0.1&lt;0,0,IF(T600*0.1&lt;=26,(16*AL600/360)*(T600/AS600)^AT600,(AL600/360)*(-415.85+30.5332*0.1*T600-0.43*0.01*T600*T600)))</f>
        <v>3.355300281699551</v>
      </c>
    </row>
    <row r="601" spans="1:47">
      <c r="A601">
        <v>2015</v>
      </c>
      <c r="B601">
        <v>7</v>
      </c>
      <c r="C601">
        <v>17</v>
      </c>
      <c r="D601" t="s">
        <v>52</v>
      </c>
      <c r="E601">
        <v>142</v>
      </c>
      <c r="O601">
        <v>2016</v>
      </c>
      <c r="P601">
        <v>8</v>
      </c>
      <c r="Q601">
        <v>22</v>
      </c>
      <c r="R601">
        <f>R600+1</f>
        <v>235</v>
      </c>
      <c r="S601" t="s">
        <v>51</v>
      </c>
      <c r="T601">
        <v>259</v>
      </c>
      <c r="U601" t="s">
        <v>50</v>
      </c>
      <c r="V601">
        <v>318</v>
      </c>
      <c r="W601" t="s">
        <v>52</v>
      </c>
      <c r="X601">
        <v>206</v>
      </c>
      <c r="Y601">
        <f>0.0135*AB601*(AC601/AA601)*((0.1*(V601-X601))^0.5)*(17.8+0.5*0.1*(X601+V601))</f>
        <v>4.7004647880265278</v>
      </c>
      <c r="Z601">
        <f>IF(Y601&lt;0,0,Y601)</f>
        <v>4.7004647880265278</v>
      </c>
      <c r="AA601">
        <f>2.501-0.002361*(V601+X601)*0.1</f>
        <v>2.3772835999999997</v>
      </c>
      <c r="AB601">
        <v>0.17</v>
      </c>
      <c r="AC601">
        <f>37.6*AE601*(AG601*SIN(AF601)*SIN(AD601)+COS(AF601)*COS(AD601)*SIN(AG601))</f>
        <v>33.065677095012909</v>
      </c>
      <c r="AD601">
        <f>0.409*SIN(0.0172*R601-1.39)</f>
        <v>0.19233897151123547</v>
      </c>
      <c r="AE601">
        <f>1+0.033*COS(0.0172*R601)</f>
        <v>0.97949740256701345</v>
      </c>
      <c r="AF601">
        <f>47.70748439*PI()/180</f>
        <v>0.83265268044929852</v>
      </c>
      <c r="AG601">
        <f>ACOS(-TAN(AF601)*TAN(AD601))</f>
        <v>1.7865459055418833</v>
      </c>
      <c r="AL601" s="6">
        <f>24*AG601/PI()</f>
        <v>13.648205372523698</v>
      </c>
      <c r="AS601" s="6">
        <f>IF(O601=2015,$AQ$2,IF(O601=2016,$AQ$14,IF(O601=2017,$AQ$26,IF(O601=2018,$AQ$38,IF(O601=2019,$AQ$50,$AQ$62)))))</f>
        <v>47.160647582888814</v>
      </c>
      <c r="AT601" s="6">
        <f>IF(O601=2015,$AR$2,IF(O601=2016,$AR$14,IF(O601=2017,$AR$26,IF(O601=2018,$AR$38,IF(O601=2019,$AR$50,$AR$62)))))</f>
        <v>1.2368302344488131</v>
      </c>
      <c r="AU601" s="6">
        <f>IF(T601*0.1&lt;0,0,IF(T601*0.1&lt;=26,(16*AL601/360)*(T601/AS601)^AT601,(AL601/360)*(-415.85+30.5332*0.1*T601-0.43*0.01*T601*T601)))</f>
        <v>4.9865605511041666</v>
      </c>
    </row>
    <row r="602" spans="1:47">
      <c r="A602">
        <v>2015</v>
      </c>
      <c r="B602">
        <v>7</v>
      </c>
      <c r="C602">
        <v>19</v>
      </c>
      <c r="D602" t="s">
        <v>52</v>
      </c>
      <c r="E602">
        <v>98</v>
      </c>
      <c r="O602">
        <v>2016</v>
      </c>
      <c r="P602">
        <v>8</v>
      </c>
      <c r="Q602">
        <v>23</v>
      </c>
      <c r="R602">
        <f>R601+1</f>
        <v>236</v>
      </c>
      <c r="S602" t="s">
        <v>51</v>
      </c>
      <c r="T602">
        <v>280</v>
      </c>
      <c r="U602" t="s">
        <v>50</v>
      </c>
      <c r="V602">
        <v>355</v>
      </c>
      <c r="W602" t="s">
        <v>52</v>
      </c>
      <c r="X602">
        <v>220</v>
      </c>
      <c r="Y602">
        <f>0.0135*AB602*(AC602/AA602)*((0.1*(V602-X602))^0.5)*(17.8+0.5*0.1*(X602+V602))</f>
        <v>5.445285729570136</v>
      </c>
      <c r="Z602">
        <f>IF(Y602&lt;0,0,Y602)</f>
        <v>5.445285729570136</v>
      </c>
      <c r="AA602">
        <f>2.501-0.002361*(V602+X602)*0.1</f>
        <v>2.3652424999999999</v>
      </c>
      <c r="AB602">
        <v>0.17</v>
      </c>
      <c r="AC602">
        <f>37.6*AE602*(AG602*SIN(AF602)*SIN(AD602)+COS(AF602)*COS(AD602)*SIN(AG602))</f>
        <v>32.811575781775851</v>
      </c>
      <c r="AD602">
        <f>0.409*SIN(0.0172*R602-1.39)</f>
        <v>0.18610244423759131</v>
      </c>
      <c r="AE602">
        <f>1+0.033*COS(0.0172*R602)</f>
        <v>0.97994517334649178</v>
      </c>
      <c r="AF602">
        <f>47.70748439*PI()/180</f>
        <v>0.83265268044929852</v>
      </c>
      <c r="AG602">
        <f>ACOS(-TAN(AF602)*TAN(AD602))</f>
        <v>1.779275830771496</v>
      </c>
      <c r="AL602" s="6">
        <f>24*AG602/PI()</f>
        <v>13.592666092378668</v>
      </c>
      <c r="AS602" s="6">
        <f>IF(O602=2015,$AQ$2,IF(O602=2016,$AQ$14,IF(O602=2017,$AQ$26,IF(O602=2018,$AQ$38,IF(O602=2019,$AQ$50,$AQ$62)))))</f>
        <v>47.160647582888814</v>
      </c>
      <c r="AT602" s="6">
        <f>IF(O602=2015,$AR$2,IF(O602=2016,$AR$14,IF(O602=2017,$AR$26,IF(O602=2018,$AR$38,IF(O602=2019,$AR$50,$AR$62)))))</f>
        <v>1.2368302344488131</v>
      </c>
      <c r="AU602" s="6">
        <f>IF(T602*0.1&lt;0,0,IF(T602*0.1&lt;=26,(16*AL602/360)*(T602/AS602)^AT602,(AL602/360)*(-415.85+30.5332*0.1*T602-0.43*0.01*T602*T602)))</f>
        <v>3.8497299936458118</v>
      </c>
    </row>
    <row r="603" spans="1:47">
      <c r="A603">
        <v>2015</v>
      </c>
      <c r="B603">
        <v>7</v>
      </c>
      <c r="C603">
        <v>20</v>
      </c>
      <c r="D603" t="s">
        <v>52</v>
      </c>
      <c r="E603">
        <v>149</v>
      </c>
      <c r="O603">
        <v>2016</v>
      </c>
      <c r="P603">
        <v>8</v>
      </c>
      <c r="Q603">
        <v>24</v>
      </c>
      <c r="R603">
        <f>R602+1</f>
        <v>237</v>
      </c>
      <c r="S603" t="s">
        <v>51</v>
      </c>
      <c r="T603">
        <v>240</v>
      </c>
      <c r="U603" t="s">
        <v>50</v>
      </c>
      <c r="V603">
        <v>300</v>
      </c>
      <c r="W603" t="s">
        <v>52</v>
      </c>
      <c r="X603">
        <v>151</v>
      </c>
      <c r="Y603">
        <f>0.0135*AB603*(AC603/AA603)*((0.1*(V603-X603))^0.5)*(17.8+0.5*0.1*(X603+V603))</f>
        <v>4.8598083704632362</v>
      </c>
      <c r="Z603">
        <f>IF(Y603&lt;0,0,Y603)</f>
        <v>4.8598083704632362</v>
      </c>
      <c r="AA603">
        <f>2.501-0.002361*(V603+X603)*0.1</f>
        <v>2.3945189</v>
      </c>
      <c r="AB603">
        <v>0.17</v>
      </c>
      <c r="AC603">
        <f>37.6*AE603*(AG603*SIN(AF603)*SIN(AD603)+COS(AF603)*COS(AD603)*SIN(AG603))</f>
        <v>32.55502632515654</v>
      </c>
      <c r="AD603">
        <f>0.409*SIN(0.0172*R603-1.39)</f>
        <v>0.17981086177415789</v>
      </c>
      <c r="AE603">
        <f>1+0.033*COS(0.0172*R603)</f>
        <v>0.98039887699961992</v>
      </c>
      <c r="AF603">
        <f>47.70748439*PI()/180</f>
        <v>0.83265268044929852</v>
      </c>
      <c r="AG603">
        <f>ACOS(-TAN(AF603)*TAN(AD603))</f>
        <v>1.7719701268164958</v>
      </c>
      <c r="AL603" s="6">
        <f>24*AG603/PI()</f>
        <v>13.536854625312863</v>
      </c>
      <c r="AS603" s="6">
        <f>IF(O603=2015,$AQ$2,IF(O603=2016,$AQ$14,IF(O603=2017,$AQ$26,IF(O603=2018,$AQ$38,IF(O603=2019,$AQ$50,$AQ$62)))))</f>
        <v>47.160647582888814</v>
      </c>
      <c r="AT603" s="6">
        <f>IF(O603=2015,$AR$2,IF(O603=2016,$AR$14,IF(O603=2017,$AR$26,IF(O603=2018,$AR$38,IF(O603=2019,$AR$50,$AR$62)))))</f>
        <v>1.2368302344488131</v>
      </c>
      <c r="AU603" s="6">
        <f>IF(T603*0.1&lt;0,0,IF(T603*0.1&lt;=26,(16*AL603/360)*(T603/AS603)^AT603,(AL603/360)*(-415.85+30.5332*0.1*T603-0.43*0.01*T603*T603)))</f>
        <v>4.5010975794140977</v>
      </c>
    </row>
    <row r="604" spans="1:47">
      <c r="A604">
        <v>2015</v>
      </c>
      <c r="B604">
        <v>7</v>
      </c>
      <c r="C604">
        <v>22</v>
      </c>
      <c r="D604" t="s">
        <v>52</v>
      </c>
      <c r="E604">
        <v>118</v>
      </c>
      <c r="O604">
        <v>2016</v>
      </c>
      <c r="P604">
        <v>8</v>
      </c>
      <c r="Q604">
        <v>25</v>
      </c>
      <c r="R604">
        <f>R603+1</f>
        <v>238</v>
      </c>
      <c r="S604" t="s">
        <v>51</v>
      </c>
      <c r="T604">
        <v>186</v>
      </c>
      <c r="U604" t="s">
        <v>50</v>
      </c>
      <c r="V604">
        <v>196</v>
      </c>
      <c r="W604" t="s">
        <v>52</v>
      </c>
      <c r="X604">
        <v>151</v>
      </c>
      <c r="Y604">
        <f>0.0135*AB604*(AC604/AA604)*((0.1*(V604-X604))^0.5)*(17.8+0.5*0.1*(X604+V604))</f>
        <v>2.2846271512770269</v>
      </c>
      <c r="Z604">
        <f>IF(Y604&lt;0,0,Y604)</f>
        <v>2.2846271512770269</v>
      </c>
      <c r="AA604">
        <f>2.501-0.002361*(V604+X604)*0.1</f>
        <v>2.4190733</v>
      </c>
      <c r="AB604">
        <v>0.17</v>
      </c>
      <c r="AC604">
        <f>37.6*AE604*(AG604*SIN(AF604)*SIN(AD604)+COS(AF604)*COS(AD604)*SIN(AG604))</f>
        <v>32.29610034205303</v>
      </c>
      <c r="AD604">
        <f>0.409*SIN(0.0172*R604-1.39)</f>
        <v>0.17346608537680411</v>
      </c>
      <c r="AE604">
        <f>1+0.033*COS(0.0172*R604)</f>
        <v>0.98085837930601827</v>
      </c>
      <c r="AF604">
        <f>47.70748439*PI()/180</f>
        <v>0.83265268044929852</v>
      </c>
      <c r="AG604">
        <f>ACOS(-TAN(AF604)*TAN(AD604))</f>
        <v>1.7646305246801637</v>
      </c>
      <c r="AL604" s="6">
        <f>24*AG604/PI()</f>
        <v>13.480784195217257</v>
      </c>
      <c r="AS604" s="6">
        <f>IF(O604=2015,$AQ$2,IF(O604=2016,$AQ$14,IF(O604=2017,$AQ$26,IF(O604=2018,$AQ$38,IF(O604=2019,$AQ$50,$AQ$62)))))</f>
        <v>47.160647582888814</v>
      </c>
      <c r="AT604" s="6">
        <f>IF(O604=2015,$AR$2,IF(O604=2016,$AR$14,IF(O604=2017,$AR$26,IF(O604=2018,$AR$38,IF(O604=2019,$AR$50,$AR$62)))))</f>
        <v>1.2368302344488131</v>
      </c>
      <c r="AU604" s="6">
        <f>IF(T604*0.1&lt;0,0,IF(T604*0.1&lt;=26,(16*AL604/360)*(T604/AS604)^AT604,(AL604/360)*(-415.85+30.5332*0.1*T604-0.43*0.01*T604*T604)))</f>
        <v>3.2703995799022767</v>
      </c>
    </row>
    <row r="605" spans="1:47">
      <c r="A605">
        <v>2015</v>
      </c>
      <c r="B605">
        <v>7</v>
      </c>
      <c r="C605">
        <v>23</v>
      </c>
      <c r="D605" t="s">
        <v>52</v>
      </c>
      <c r="E605">
        <v>171</v>
      </c>
      <c r="O605">
        <v>2016</v>
      </c>
      <c r="P605">
        <v>8</v>
      </c>
      <c r="Q605">
        <v>26</v>
      </c>
      <c r="R605">
        <f>R604+1</f>
        <v>239</v>
      </c>
      <c r="S605" t="s">
        <v>51</v>
      </c>
      <c r="T605">
        <v>200</v>
      </c>
      <c r="U605" t="s">
        <v>50</v>
      </c>
      <c r="V605">
        <v>253</v>
      </c>
      <c r="W605" t="s">
        <v>52</v>
      </c>
      <c r="X605">
        <v>151</v>
      </c>
      <c r="Y605">
        <f>0.0135*AB605*(AC605/AA605)*((0.1*(V605-X605))^0.5)*(17.8+0.5*0.1*(X605+V605))</f>
        <v>3.7090536726358176</v>
      </c>
      <c r="Z605">
        <f>IF(Y605&lt;0,0,Y605)</f>
        <v>3.7090536726358176</v>
      </c>
      <c r="AA605">
        <f>2.501-0.002361*(V605+X605)*0.1</f>
        <v>2.4056156</v>
      </c>
      <c r="AB605">
        <v>0.17</v>
      </c>
      <c r="AC605">
        <f>37.6*AE605*(AG605*SIN(AF605)*SIN(AD605)+COS(AF605)*COS(AD605)*SIN(AG605))</f>
        <v>32.034870814892727</v>
      </c>
      <c r="AD605">
        <f>0.409*SIN(0.0172*R605-1.39)</f>
        <v>0.16706999203790512</v>
      </c>
      <c r="AE605">
        <f>1+0.033*COS(0.0172*R605)</f>
        <v>0.98132354432987579</v>
      </c>
      <c r="AF605">
        <f>47.70748439*PI()/180</f>
        <v>0.83265268044929852</v>
      </c>
      <c r="AG605">
        <f>ACOS(-TAN(AF605)*TAN(AD605))</f>
        <v>1.7572587094733179</v>
      </c>
      <c r="AL605" s="6">
        <f>24*AG605/PI()</f>
        <v>13.424467675390241</v>
      </c>
      <c r="AS605" s="6">
        <f>IF(O605=2015,$AQ$2,IF(O605=2016,$AQ$14,IF(O605=2017,$AQ$26,IF(O605=2018,$AQ$38,IF(O605=2019,$AQ$50,$AQ$62)))))</f>
        <v>47.160647582888814</v>
      </c>
      <c r="AT605" s="6">
        <f>IF(O605=2015,$AR$2,IF(O605=2016,$AR$14,IF(O605=2017,$AR$26,IF(O605=2018,$AR$38,IF(O605=2019,$AR$50,$AR$62)))))</f>
        <v>1.2368302344488131</v>
      </c>
      <c r="AU605" s="6">
        <f>IF(T605*0.1&lt;0,0,IF(T605*0.1&lt;=26,(16*AL605/360)*(T605/AS605)^AT605,(AL605/360)*(-415.85+30.5332*0.1*T605-0.43*0.01*T605*T605)))</f>
        <v>3.5625746847770503</v>
      </c>
    </row>
    <row r="606" spans="1:47">
      <c r="A606">
        <v>2015</v>
      </c>
      <c r="B606">
        <v>7</v>
      </c>
      <c r="C606">
        <v>24</v>
      </c>
      <c r="D606" t="s">
        <v>52</v>
      </c>
      <c r="E606">
        <v>165</v>
      </c>
      <c r="O606">
        <v>2016</v>
      </c>
      <c r="P606">
        <v>8</v>
      </c>
      <c r="Q606">
        <v>27</v>
      </c>
      <c r="R606">
        <f>R605+1</f>
        <v>240</v>
      </c>
      <c r="S606" t="s">
        <v>51</v>
      </c>
      <c r="T606">
        <v>227</v>
      </c>
      <c r="U606" t="s">
        <v>50</v>
      </c>
      <c r="V606">
        <v>293</v>
      </c>
      <c r="W606" t="s">
        <v>52</v>
      </c>
      <c r="X606">
        <v>168</v>
      </c>
      <c r="Y606">
        <f>0.0135*AB606*(AC606/AA606)*((0.1*(V606-X606))^0.5)*(17.8+0.5*0.1*(X606+V606))</f>
        <v>4.4022675346351674</v>
      </c>
      <c r="Z606">
        <f>IF(Y606&lt;0,0,Y606)</f>
        <v>4.4022675346351674</v>
      </c>
      <c r="AA606">
        <f>2.501-0.002361*(V606+X606)*0.1</f>
        <v>2.3921578999999999</v>
      </c>
      <c r="AB606">
        <v>0.17</v>
      </c>
      <c r="AC606">
        <f>37.6*AE606*(AG606*SIN(AF606)*SIN(AD606)+COS(AF606)*COS(AD606)*SIN(AG606))</f>
        <v>31.771412090389553</v>
      </c>
      <c r="AD606">
        <f>0.409*SIN(0.0172*R606-1.39)</f>
        <v>0.16062447393106496</v>
      </c>
      <c r="AE606">
        <f>1+0.033*COS(0.0172*R606)</f>
        <v>0.98179423446016456</v>
      </c>
      <c r="AF606">
        <f>47.70748439*PI()/180</f>
        <v>0.83265268044929852</v>
      </c>
      <c r="AG606">
        <f>ACOS(-TAN(AF606)*TAN(AD606))</f>
        <v>1.7498563216483167</v>
      </c>
      <c r="AL606" s="6">
        <f>24*AG606/PI()</f>
        <v>13.367917597964697</v>
      </c>
      <c r="AS606" s="6">
        <f>IF(O606=2015,$AQ$2,IF(O606=2016,$AQ$14,IF(O606=2017,$AQ$26,IF(O606=2018,$AQ$38,IF(O606=2019,$AQ$50,$AQ$62)))))</f>
        <v>47.160647582888814</v>
      </c>
      <c r="AT606" s="6">
        <f>IF(O606=2015,$AR$2,IF(O606=2016,$AR$14,IF(O606=2017,$AR$26,IF(O606=2018,$AR$38,IF(O606=2019,$AR$50,$AR$62)))))</f>
        <v>1.2368302344488131</v>
      </c>
      <c r="AU606" s="6">
        <f>IF(T606*0.1&lt;0,0,IF(T606*0.1&lt;=26,(16*AL606/360)*(T606/AS606)^AT606,(AL606/360)*(-415.85+30.5332*0.1*T606-0.43*0.01*T606*T606)))</f>
        <v>4.1490742627627499</v>
      </c>
    </row>
    <row r="607" spans="1:47">
      <c r="A607">
        <v>2015</v>
      </c>
      <c r="B607">
        <v>7</v>
      </c>
      <c r="C607">
        <v>25</v>
      </c>
      <c r="D607" t="s">
        <v>52</v>
      </c>
      <c r="E607">
        <v>190</v>
      </c>
      <c r="O607">
        <v>2016</v>
      </c>
      <c r="P607">
        <v>8</v>
      </c>
      <c r="Q607">
        <v>28</v>
      </c>
      <c r="R607">
        <f>R606+1</f>
        <v>241</v>
      </c>
      <c r="S607" t="s">
        <v>51</v>
      </c>
      <c r="T607">
        <v>241</v>
      </c>
      <c r="U607" t="s">
        <v>50</v>
      </c>
      <c r="V607">
        <v>311</v>
      </c>
      <c r="W607" t="s">
        <v>52</v>
      </c>
      <c r="X607">
        <v>170</v>
      </c>
      <c r="Y607">
        <f>0.0135*AB607*(AC607/AA607)*((0.1*(V607-X607))^0.5)*(17.8+0.5*0.1*(X607+V607))</f>
        <v>4.7593374493355052</v>
      </c>
      <c r="Z607">
        <f>IF(Y607&lt;0,0,Y607)</f>
        <v>4.7593374493355052</v>
      </c>
      <c r="AA607">
        <f>2.501-0.002361*(V607+X607)*0.1</f>
        <v>2.3874358999999998</v>
      </c>
      <c r="AB607">
        <v>0.17</v>
      </c>
      <c r="AC607">
        <f>37.6*AE607*(AG607*SIN(AF607)*SIN(AD607)+COS(AF607)*COS(AD607)*SIN(AG607))</f>
        <v>31.505799875857679</v>
      </c>
      <c r="AD607">
        <f>0.409*SIN(0.0172*R607-1.39)</f>
        <v>0.15413143785135081</v>
      </c>
      <c r="AE607">
        <f>1+0.033*COS(0.0172*R607)</f>
        <v>0.98227031045134916</v>
      </c>
      <c r="AF607">
        <f>47.70748439*PI()/180</f>
        <v>0.83265268044929852</v>
      </c>
      <c r="AG607">
        <f>ACOS(-TAN(AF607)*TAN(AD607))</f>
        <v>1.7424249583051079</v>
      </c>
      <c r="AL607" s="6">
        <f>24*AG607/PI()</f>
        <v>13.311146163885484</v>
      </c>
      <c r="AS607" s="6">
        <f>IF(O607=2015,$AQ$2,IF(O607=2016,$AQ$14,IF(O607=2017,$AQ$26,IF(O607=2018,$AQ$38,IF(O607=2019,$AQ$50,$AQ$62)))))</f>
        <v>47.160647582888814</v>
      </c>
      <c r="AT607" s="6">
        <f>IF(O607=2015,$AR$2,IF(O607=2016,$AR$14,IF(O607=2017,$AR$26,IF(O607=2018,$AR$38,IF(O607=2019,$AR$50,$AR$62)))))</f>
        <v>1.2368302344488131</v>
      </c>
      <c r="AU607" s="6">
        <f>IF(T607*0.1&lt;0,0,IF(T607*0.1&lt;=26,(16*AL607/360)*(T607/AS607)^AT607,(AL607/360)*(-415.85+30.5332*0.1*T607-0.43*0.01*T607*T607)))</f>
        <v>4.4488686586519828</v>
      </c>
    </row>
    <row r="608" spans="1:47">
      <c r="A608">
        <v>2015</v>
      </c>
      <c r="B608">
        <v>7</v>
      </c>
      <c r="C608">
        <v>26</v>
      </c>
      <c r="D608" t="s">
        <v>52</v>
      </c>
      <c r="E608">
        <v>224</v>
      </c>
      <c r="O608">
        <v>2016</v>
      </c>
      <c r="P608">
        <v>8</v>
      </c>
      <c r="Q608">
        <v>29</v>
      </c>
      <c r="R608">
        <f>R607+1</f>
        <v>242</v>
      </c>
      <c r="S608" t="s">
        <v>51</v>
      </c>
      <c r="T608">
        <v>262</v>
      </c>
      <c r="U608" t="s">
        <v>50</v>
      </c>
      <c r="V608">
        <v>341</v>
      </c>
      <c r="W608" t="s">
        <v>52</v>
      </c>
      <c r="X608">
        <v>188</v>
      </c>
      <c r="Y608">
        <f>0.0135*AB608*(AC608/AA608)*((0.1*(V608-X608))^0.5)*(17.8+0.5*0.1*(X608+V608))</f>
        <v>5.2222921808710314</v>
      </c>
      <c r="Z608">
        <f>IF(Y608&lt;0,0,Y608)</f>
        <v>5.2222921808710314</v>
      </c>
      <c r="AA608">
        <f>2.501-0.002361*(V608+X608)*0.1</f>
        <v>2.3761030999999999</v>
      </c>
      <c r="AB608">
        <v>0.17</v>
      </c>
      <c r="AC608">
        <f>37.6*AE608*(AG608*SIN(AF608)*SIN(AD608)+COS(AF608)*COS(AD608)*SIN(AG608))</f>
        <v>31.23811123299803</v>
      </c>
      <c r="AD608">
        <f>0.409*SIN(0.0172*R608-1.39)</f>
        <v>0.14759280465120031</v>
      </c>
      <c r="AE608">
        <f>1+0.033*COS(0.0172*R608)</f>
        <v>0.98275163146458056</v>
      </c>
      <c r="AF608">
        <f>47.70748439*PI()/180</f>
        <v>0.83265268044929852</v>
      </c>
      <c r="AG608">
        <f>ACOS(-TAN(AF608)*TAN(AD608))</f>
        <v>1.734966174563779</v>
      </c>
      <c r="AL608" s="6">
        <f>24*AG608/PI()</f>
        <v>13.254165253394959</v>
      </c>
      <c r="AS608" s="6">
        <f>IF(O608=2015,$AQ$2,IF(O608=2016,$AQ$14,IF(O608=2017,$AQ$26,IF(O608=2018,$AQ$38,IF(O608=2019,$AQ$50,$AQ$62)))))</f>
        <v>47.160647582888814</v>
      </c>
      <c r="AT608" s="6">
        <f>IF(O608=2015,$AR$2,IF(O608=2016,$AR$14,IF(O608=2017,$AR$26,IF(O608=2018,$AR$38,IF(O608=2019,$AR$50,$AR$62)))))</f>
        <v>1.2368302344488131</v>
      </c>
      <c r="AU608" s="6">
        <f>IF(T608*0.1&lt;0,0,IF(T608*0.1&lt;=26,(16*AL608/360)*(T608/AS608)^AT608,(AL608/360)*(-415.85+30.5332*0.1*T608-0.43*0.01*T608*T608)))</f>
        <v>3.2749068943201247</v>
      </c>
    </row>
    <row r="609" spans="1:47">
      <c r="A609">
        <v>2015</v>
      </c>
      <c r="B609">
        <v>7</v>
      </c>
      <c r="C609">
        <v>27</v>
      </c>
      <c r="D609" t="s">
        <v>52</v>
      </c>
      <c r="E609">
        <v>200</v>
      </c>
      <c r="O609">
        <v>2016</v>
      </c>
      <c r="P609">
        <v>8</v>
      </c>
      <c r="Q609">
        <v>30</v>
      </c>
      <c r="R609">
        <f>R608+1</f>
        <v>243</v>
      </c>
      <c r="S609" t="s">
        <v>51</v>
      </c>
      <c r="T609">
        <v>235</v>
      </c>
      <c r="U609" t="s">
        <v>50</v>
      </c>
      <c r="V609">
        <v>281</v>
      </c>
      <c r="W609" t="s">
        <v>52</v>
      </c>
      <c r="X609">
        <v>194</v>
      </c>
      <c r="Y609">
        <f>0.0135*AB609*(AC609/AA609)*((0.1*(V609-X609))^0.5)*(17.8+0.5*0.1*(X609+V609))</f>
        <v>3.6462221225179268</v>
      </c>
      <c r="Z609">
        <f>IF(Y609&lt;0,0,Y609)</f>
        <v>3.6462221225179268</v>
      </c>
      <c r="AA609">
        <f>2.501-0.002361*(V609+X609)*0.1</f>
        <v>2.3888525</v>
      </c>
      <c r="AB609">
        <v>0.17</v>
      </c>
      <c r="AC609">
        <f>37.6*AE609*(AG609*SIN(AF609)*SIN(AD609)+COS(AF609)*COS(AD609)*SIN(AG609))</f>
        <v>30.968424569082359</v>
      </c>
      <c r="AD609">
        <f>0.409*SIN(0.0172*R609-1.39)</f>
        <v>0.1410105086721708</v>
      </c>
      <c r="AE609">
        <f>1+0.033*COS(0.0172*R609)</f>
        <v>0.98323805510936091</v>
      </c>
      <c r="AF609">
        <f>47.70748439*PI()/180</f>
        <v>0.83265268044929852</v>
      </c>
      <c r="AG609">
        <f>ACOS(-TAN(AF609)*TAN(AD609))</f>
        <v>1.7274814849983584</v>
      </c>
      <c r="AL609" s="6">
        <f>24*AG609/PI()</f>
        <v>13.196986436986395</v>
      </c>
      <c r="AS609" s="6">
        <f>IF(O609=2015,$AQ$2,IF(O609=2016,$AQ$14,IF(O609=2017,$AQ$26,IF(O609=2018,$AQ$38,IF(O609=2019,$AQ$50,$AQ$62)))))</f>
        <v>47.160647582888814</v>
      </c>
      <c r="AT609" s="6">
        <f>IF(O609=2015,$AR$2,IF(O609=2016,$AR$14,IF(O609=2017,$AR$26,IF(O609=2018,$AR$38,IF(O609=2019,$AR$50,$AR$62)))))</f>
        <v>1.2368302344488131</v>
      </c>
      <c r="AU609" s="6">
        <f>IF(T609*0.1&lt;0,0,IF(T609*0.1&lt;=26,(16*AL609/360)*(T609/AS609)^AT609,(AL609/360)*(-415.85+30.5332*0.1*T609-0.43*0.01*T609*T609)))</f>
        <v>4.2753003009343864</v>
      </c>
    </row>
    <row r="610" spans="1:47">
      <c r="A610">
        <v>2015</v>
      </c>
      <c r="B610">
        <v>7</v>
      </c>
      <c r="C610">
        <v>28</v>
      </c>
      <c r="D610" t="s">
        <v>52</v>
      </c>
      <c r="E610">
        <v>190</v>
      </c>
      <c r="O610">
        <v>2016</v>
      </c>
      <c r="P610">
        <v>8</v>
      </c>
      <c r="Q610">
        <v>31</v>
      </c>
      <c r="R610">
        <f>R609+1</f>
        <v>244</v>
      </c>
      <c r="S610" t="s">
        <v>51</v>
      </c>
      <c r="T610">
        <v>200</v>
      </c>
      <c r="U610" t="s">
        <v>50</v>
      </c>
      <c r="V610">
        <v>246</v>
      </c>
      <c r="W610" t="s">
        <v>52</v>
      </c>
      <c r="X610">
        <v>111</v>
      </c>
      <c r="Y610">
        <f>0.0135*AB610*(AC610/AA610)*((0.1*(V610-X610))^0.5)*(17.8+0.5*0.1*(X610+V610))</f>
        <v>3.8183658582714579</v>
      </c>
      <c r="Z610">
        <f>IF(Y610&lt;0,0,Y610)</f>
        <v>3.8183658582714579</v>
      </c>
      <c r="AA610">
        <f>2.501-0.002361*(V610+X610)*0.1</f>
        <v>2.4167122999999999</v>
      </c>
      <c r="AB610">
        <v>0.17</v>
      </c>
      <c r="AC610">
        <f>37.6*AE610*(AG610*SIN(AF610)*SIN(AD610)+COS(AF610)*COS(AD610)*SIN(AG610))</f>
        <v>30.696819625468365</v>
      </c>
      <c r="AD610">
        <f>0.409*SIN(0.0172*R610-1.39)</f>
        <v>0.13438649717269754</v>
      </c>
      <c r="AE610">
        <f>1+0.033*COS(0.0172*R610)</f>
        <v>0.98372943748566655</v>
      </c>
      <c r="AF610">
        <f>47.70748439*PI()/180</f>
        <v>0.83265268044929852</v>
      </c>
      <c r="AG610">
        <f>ACOS(-TAN(AF610)*TAN(AD610))</f>
        <v>1.7199723651269121</v>
      </c>
      <c r="AL610" s="6">
        <f>24*AG610/PI()</f>
        <v>13.139620986787504</v>
      </c>
      <c r="AS610" s="6">
        <f>IF(O610=2015,$AQ$2,IF(O610=2016,$AQ$14,IF(O610=2017,$AQ$26,IF(O610=2018,$AQ$38,IF(O610=2019,$AQ$50,$AQ$62)))))</f>
        <v>47.160647582888814</v>
      </c>
      <c r="AT610" s="6">
        <f>IF(O610=2015,$AR$2,IF(O610=2016,$AR$14,IF(O610=2017,$AR$26,IF(O610=2018,$AR$38,IF(O610=2019,$AR$50,$AR$62)))))</f>
        <v>1.2368302344488131</v>
      </c>
      <c r="AU610" s="6">
        <f>IF(T610*0.1&lt;0,0,IF(T610*0.1&lt;=26,(16*AL610/360)*(T610/AS610)^AT610,(AL610/360)*(-415.85+30.5332*0.1*T610-0.43*0.01*T610*T610)))</f>
        <v>3.4869822943451383</v>
      </c>
    </row>
    <row r="611" spans="1:47">
      <c r="A611">
        <v>2015</v>
      </c>
      <c r="B611">
        <v>7</v>
      </c>
      <c r="C611">
        <v>29</v>
      </c>
      <c r="D611" t="s">
        <v>52</v>
      </c>
      <c r="E611">
        <v>160</v>
      </c>
      <c r="O611">
        <v>2016</v>
      </c>
      <c r="P611">
        <v>9</v>
      </c>
      <c r="Q611">
        <v>1</v>
      </c>
      <c r="R611">
        <f>R610+1</f>
        <v>245</v>
      </c>
      <c r="S611" t="s">
        <v>51</v>
      </c>
      <c r="T611">
        <v>173</v>
      </c>
      <c r="U611" t="s">
        <v>50</v>
      </c>
      <c r="V611">
        <v>238</v>
      </c>
      <c r="W611" t="s">
        <v>52</v>
      </c>
      <c r="X611">
        <v>111</v>
      </c>
      <c r="Y611">
        <f>0.0135*AB611*(AC611/AA611)*((0.1*(V611-X611))^0.5)*(17.8+0.5*0.1*(X611+V611))</f>
        <v>3.6264930658300125</v>
      </c>
      <c r="Z611">
        <f>IF(Y611&lt;0,0,Y611)</f>
        <v>3.6264930658300125</v>
      </c>
      <c r="AA611">
        <f>2.501-0.002361*(V611+X611)*0.1</f>
        <v>2.4186011000000001</v>
      </c>
      <c r="AB611">
        <v>0.17</v>
      </c>
      <c r="AC611">
        <f>37.6*AE611*(AG611*SIN(AF611)*SIN(AD611)+COS(AF611)*COS(AD611)*SIN(AG611))</f>
        <v>30.423377463387936</v>
      </c>
      <c r="AD611">
        <f>0.409*SIN(0.0172*R611-1.39)</f>
        <v>0.12772272975203083</v>
      </c>
      <c r="AE611">
        <f>1+0.033*COS(0.0172*R611)</f>
        <v>0.98422563322651913</v>
      </c>
      <c r="AF611">
        <f>47.70748439*PI()/180</f>
        <v>0.83265268044929852</v>
      </c>
      <c r="AG611">
        <f>ACOS(-TAN(AF611)*TAN(AD611))</f>
        <v>1.7124402529532685</v>
      </c>
      <c r="AL611" s="6">
        <f>24*AG611/PI()</f>
        <v>13.08207988833832</v>
      </c>
      <c r="AS611" s="6">
        <f>IF(O611=2015,$AQ$2,IF(O611=2016,$AQ$14,IF(O611=2017,$AQ$26,IF(O611=2018,$AQ$38,IF(O611=2019,$AQ$50,$AQ$62)))))</f>
        <v>47.160647582888814</v>
      </c>
      <c r="AT611" s="6">
        <f>IF(O611=2015,$AR$2,IF(O611=2016,$AR$14,IF(O611=2017,$AR$26,IF(O611=2018,$AR$38,IF(O611=2019,$AR$50,$AR$62)))))</f>
        <v>1.2368302344488131</v>
      </c>
      <c r="AU611" s="6">
        <f>IF(T611*0.1&lt;0,0,IF(T611*0.1&lt;=26,(16*AL611/360)*(T611/AS611)^AT611,(AL611/360)*(-415.85+30.5332*0.1*T611-0.43*0.01*T611*T611)))</f>
        <v>2.9016385894456045</v>
      </c>
    </row>
    <row r="612" spans="1:47">
      <c r="A612">
        <v>2015</v>
      </c>
      <c r="B612">
        <v>7</v>
      </c>
      <c r="C612">
        <v>31</v>
      </c>
      <c r="D612" t="s">
        <v>52</v>
      </c>
      <c r="E612">
        <v>196</v>
      </c>
      <c r="O612">
        <v>2016</v>
      </c>
      <c r="P612">
        <v>9</v>
      </c>
      <c r="Q612">
        <v>2</v>
      </c>
      <c r="R612">
        <f>R611+1</f>
        <v>246</v>
      </c>
      <c r="S612" t="s">
        <v>51</v>
      </c>
      <c r="T612">
        <v>188</v>
      </c>
      <c r="U612" t="s">
        <v>50</v>
      </c>
      <c r="V612">
        <v>260</v>
      </c>
      <c r="W612" t="s">
        <v>52</v>
      </c>
      <c r="X612">
        <v>94</v>
      </c>
      <c r="Y612">
        <f>0.0135*AB612*(AC612/AA612)*((0.1*(V612-X612))^0.5)*(17.8+0.5*0.1*(X612+V612))</f>
        <v>4.1397486609056866</v>
      </c>
      <c r="Z612">
        <f>IF(Y612&lt;0,0,Y612)</f>
        <v>4.1397486609056866</v>
      </c>
      <c r="AA612">
        <f>2.501-0.002361*(V612+X612)*0.1</f>
        <v>2.4174205999999998</v>
      </c>
      <c r="AB612">
        <v>0.17</v>
      </c>
      <c r="AC612">
        <f>37.6*AE612*(AG612*SIN(AF612)*SIN(AD612)+COS(AF612)*COS(AD612)*SIN(AG612))</f>
        <v>30.148180446959739</v>
      </c>
      <c r="AD612">
        <f>0.409*SIN(0.0172*R612-1.39)</f>
        <v>0.12102117777052379</v>
      </c>
      <c r="AE612">
        <f>1+0.033*COS(0.0172*R612)</f>
        <v>0.98472649554098979</v>
      </c>
      <c r="AF612">
        <f>47.70748439*PI()/180</f>
        <v>0.83265268044929852</v>
      </c>
      <c r="AG612">
        <f>ACOS(-TAN(AF612)*TAN(AD612))</f>
        <v>1.7048865505559878</v>
      </c>
      <c r="AL612" s="6">
        <f>24*AG612/PI()</f>
        <v>13.024373852730049</v>
      </c>
      <c r="AS612" s="6">
        <f>IF(O612=2015,$AQ$2,IF(O612=2016,$AQ$14,IF(O612=2017,$AQ$26,IF(O612=2018,$AQ$38,IF(O612=2019,$AQ$50,$AQ$62)))))</f>
        <v>47.160647582888814</v>
      </c>
      <c r="AT612" s="6">
        <f>IF(O612=2015,$AR$2,IF(O612=2016,$AR$14,IF(O612=2017,$AR$26,IF(O612=2018,$AR$38,IF(O612=2019,$AR$50,$AR$62)))))</f>
        <v>1.2368302344488131</v>
      </c>
      <c r="AU612" s="6">
        <f>IF(T612*0.1&lt;0,0,IF(T612*0.1&lt;=26,(16*AL612/360)*(T612/AS612)^AT612,(AL612/360)*(-415.85+30.5332*0.1*T612-0.43*0.01*T612*T612)))</f>
        <v>3.2017504162267256</v>
      </c>
    </row>
    <row r="613" spans="1:47">
      <c r="A613">
        <v>2015</v>
      </c>
      <c r="B613">
        <v>7</v>
      </c>
      <c r="C613">
        <v>2</v>
      </c>
      <c r="D613" t="s">
        <v>53</v>
      </c>
      <c r="E613">
        <v>89</v>
      </c>
      <c r="O613">
        <v>2016</v>
      </c>
      <c r="P613">
        <v>9</v>
      </c>
      <c r="Q613">
        <v>3</v>
      </c>
      <c r="R613">
        <f>R612+1</f>
        <v>247</v>
      </c>
      <c r="S613" t="s">
        <v>51</v>
      </c>
      <c r="T613">
        <v>208</v>
      </c>
      <c r="U613" t="s">
        <v>50</v>
      </c>
      <c r="V613">
        <v>277</v>
      </c>
      <c r="W613" t="s">
        <v>52</v>
      </c>
      <c r="X613">
        <v>130</v>
      </c>
      <c r="Y613">
        <f>0.0135*AB613*(AC613/AA613)*((0.1*(V613-X613))^0.5)*(17.8+0.5*0.1*(X613+V613))</f>
        <v>4.1695756725372757</v>
      </c>
      <c r="Z613">
        <f>IF(Y613&lt;0,0,Y613)</f>
        <v>4.1695756725372757</v>
      </c>
      <c r="AA613">
        <f>2.501-0.002361*(V613+X613)*0.1</f>
        <v>2.4049073000000001</v>
      </c>
      <c r="AB613">
        <v>0.17</v>
      </c>
      <c r="AC613">
        <f>37.6*AE613*(AG613*SIN(AF613)*SIN(AD613)+COS(AF613)*COS(AD613)*SIN(AG613))</f>
        <v>29.871312223386216</v>
      </c>
      <c r="AD613">
        <f>0.409*SIN(0.0172*R613-1.39)</f>
        <v>0.11428382376643738</v>
      </c>
      <c r="AE613">
        <f>1+0.033*COS(0.0172*R613)</f>
        <v>0.98523187625762421</v>
      </c>
      <c r="AF613">
        <f>47.70748439*PI()/180</f>
        <v>0.83265268044929852</v>
      </c>
      <c r="AG613">
        <f>ACOS(-TAN(AF613)*TAN(AD613))</f>
        <v>1.6973126257204512</v>
      </c>
      <c r="AL613" s="6">
        <f>24*AG613/PI()</f>
        <v>12.966513329073305</v>
      </c>
      <c r="AS613" s="6">
        <f>IF(O613=2015,$AQ$2,IF(O613=2016,$AQ$14,IF(O613=2017,$AQ$26,IF(O613=2018,$AQ$38,IF(O613=2019,$AQ$50,$AQ$62)))))</f>
        <v>47.160647582888814</v>
      </c>
      <c r="AT613" s="6">
        <f>IF(O613=2015,$AR$2,IF(O613=2016,$AR$14,IF(O613=2017,$AR$26,IF(O613=2018,$AR$38,IF(O613=2019,$AR$50,$AR$62)))))</f>
        <v>1.2368302344488131</v>
      </c>
      <c r="AU613" s="6">
        <f>IF(T613*0.1&lt;0,0,IF(T613*0.1&lt;=26,(16*AL613/360)*(T613/AS613)^AT613,(AL613/360)*(-415.85+30.5332*0.1*T613-0.43*0.01*T613*T613)))</f>
        <v>3.6120808602536325</v>
      </c>
    </row>
    <row r="614" spans="1:47">
      <c r="A614">
        <v>2015</v>
      </c>
      <c r="B614">
        <v>7</v>
      </c>
      <c r="C614">
        <v>14</v>
      </c>
      <c r="D614" t="s">
        <v>53</v>
      </c>
      <c r="E614">
        <v>53</v>
      </c>
      <c r="O614">
        <v>2016</v>
      </c>
      <c r="P614">
        <v>9</v>
      </c>
      <c r="Q614">
        <v>4</v>
      </c>
      <c r="R614">
        <f>R613+1</f>
        <v>248</v>
      </c>
      <c r="S614" t="s">
        <v>51</v>
      </c>
      <c r="T614">
        <v>216</v>
      </c>
      <c r="U614" t="s">
        <v>50</v>
      </c>
      <c r="V614">
        <v>289</v>
      </c>
      <c r="W614" t="s">
        <v>52</v>
      </c>
      <c r="X614">
        <v>129</v>
      </c>
      <c r="Y614">
        <f>0.0135*AB614*(AC614/AA614)*((0.1*(V614-X614))^0.5)*(17.8+0.5*0.1*(X614+V614))</f>
        <v>4.3763441472947298</v>
      </c>
      <c r="Z614">
        <f>IF(Y614&lt;0,0,Y614)</f>
        <v>4.3763441472947298</v>
      </c>
      <c r="AA614">
        <f>2.501-0.002361*(V614+X614)*0.1</f>
        <v>2.4023102000000001</v>
      </c>
      <c r="AB614">
        <v>0.17</v>
      </c>
      <c r="AC614">
        <f>37.6*AE614*(AG614*SIN(AF614)*SIN(AD614)+COS(AF614)*COS(AD614)*SIN(AG614))</f>
        <v>29.592857700304648</v>
      </c>
      <c r="AD614">
        <f>0.409*SIN(0.0172*R614-1.39)</f>
        <v>0.10751266086944213</v>
      </c>
      <c r="AE614">
        <f>1+0.033*COS(0.0172*R614)</f>
        <v>0.98574162586827729</v>
      </c>
      <c r="AF614">
        <f>47.70748439*PI()/180</f>
        <v>0.83265268044929852</v>
      </c>
      <c r="AG614">
        <f>ACOS(-TAN(AF614)*TAN(AD614))</f>
        <v>1.6897198136102263</v>
      </c>
      <c r="AL614" s="6">
        <f>24*AG614/PI()</f>
        <v>12.90850851726641</v>
      </c>
      <c r="AS614" s="6">
        <f>IF(O614=2015,$AQ$2,IF(O614=2016,$AQ$14,IF(O614=2017,$AQ$26,IF(O614=2018,$AQ$38,IF(O614=2019,$AQ$50,$AQ$62)))))</f>
        <v>47.160647582888814</v>
      </c>
      <c r="AT614" s="6">
        <f>IF(O614=2015,$AR$2,IF(O614=2016,$AR$14,IF(O614=2017,$AR$26,IF(O614=2018,$AR$38,IF(O614=2019,$AR$50,$AR$62)))))</f>
        <v>1.2368302344488131</v>
      </c>
      <c r="AU614" s="6">
        <f>IF(T614*0.1&lt;0,0,IF(T614*0.1&lt;=26,(16*AL614/360)*(T614/AS614)^AT614,(AL614/360)*(-415.85+30.5332*0.1*T614-0.43*0.01*T614*T614)))</f>
        <v>3.7677534920047813</v>
      </c>
    </row>
    <row r="615" spans="1:47">
      <c r="A615">
        <v>2015</v>
      </c>
      <c r="B615">
        <v>7</v>
      </c>
      <c r="C615">
        <v>1</v>
      </c>
      <c r="D615" t="s">
        <v>51</v>
      </c>
      <c r="E615">
        <v>208</v>
      </c>
      <c r="O615">
        <v>2016</v>
      </c>
      <c r="P615">
        <v>9</v>
      </c>
      <c r="Q615">
        <v>5</v>
      </c>
      <c r="R615">
        <f>R614+1</f>
        <v>249</v>
      </c>
      <c r="S615" t="s">
        <v>51</v>
      </c>
      <c r="T615">
        <v>231</v>
      </c>
      <c r="U615" t="s">
        <v>50</v>
      </c>
      <c r="V615">
        <v>305</v>
      </c>
      <c r="W615" t="s">
        <v>52</v>
      </c>
      <c r="X615">
        <v>148</v>
      </c>
      <c r="Y615">
        <f>0.0135*AB615*(AC615/AA615)*((0.1*(V615-X615))^0.5)*(17.8+0.5*0.1*(X615+V615))</f>
        <v>4.5037809061428424</v>
      </c>
      <c r="Z615">
        <f>IF(Y615&lt;0,0,Y615)</f>
        <v>4.5037809061428424</v>
      </c>
      <c r="AA615">
        <f>2.501-0.002361*(V615+X615)*0.1</f>
        <v>2.3940467000000001</v>
      </c>
      <c r="AB615">
        <v>0.17</v>
      </c>
      <c r="AC615">
        <f>37.6*AE615*(AG615*SIN(AF615)*SIN(AD615)+COS(AF615)*COS(AD615)*SIN(AG615))</f>
        <v>29.312903020270728</v>
      </c>
      <c r="AD615">
        <f>0.409*SIN(0.0172*R615-1.39)</f>
        <v>0.1007096922109849</v>
      </c>
      <c r="AE615">
        <f>1+0.033*COS(0.0172*R615)</f>
        <v>0.98625559357234172</v>
      </c>
      <c r="AF615">
        <f>47.70748439*PI()/180</f>
        <v>0.83265268044929852</v>
      </c>
      <c r="AG615">
        <f>ACOS(-TAN(AF615)*TAN(AD615))</f>
        <v>1.6821094184741026</v>
      </c>
      <c r="AL615" s="6">
        <f>24*AG615/PI()</f>
        <v>12.850369381036176</v>
      </c>
      <c r="AS615" s="6">
        <f>IF(O615=2015,$AQ$2,IF(O615=2016,$AQ$14,IF(O615=2017,$AQ$26,IF(O615=2018,$AQ$38,IF(O615=2019,$AQ$50,$AQ$62)))))</f>
        <v>47.160647582888814</v>
      </c>
      <c r="AT615" s="6">
        <f>IF(O615=2015,$AR$2,IF(O615=2016,$AR$14,IF(O615=2017,$AR$26,IF(O615=2018,$AR$38,IF(O615=2019,$AR$50,$AR$62)))))</f>
        <v>1.2368302344488131</v>
      </c>
      <c r="AU615" s="6">
        <f>IF(T615*0.1&lt;0,0,IF(T615*0.1&lt;=26,(16*AL615/360)*(T615/AS615)^AT615,(AL615/360)*(-415.85+30.5332*0.1*T615-0.43*0.01*T615*T615)))</f>
        <v>4.0755460609787404</v>
      </c>
    </row>
    <row r="616" spans="1:47">
      <c r="A616">
        <v>2015</v>
      </c>
      <c r="B616">
        <v>7</v>
      </c>
      <c r="C616">
        <v>2</v>
      </c>
      <c r="D616" t="s">
        <v>51</v>
      </c>
      <c r="E616">
        <v>173</v>
      </c>
      <c r="O616">
        <v>2016</v>
      </c>
      <c r="P616">
        <v>9</v>
      </c>
      <c r="Q616">
        <v>6</v>
      </c>
      <c r="R616">
        <f>R615+1</f>
        <v>250</v>
      </c>
      <c r="S616" t="s">
        <v>51</v>
      </c>
      <c r="T616">
        <v>234</v>
      </c>
      <c r="U616" t="s">
        <v>50</v>
      </c>
      <c r="V616">
        <v>308</v>
      </c>
      <c r="W616" t="s">
        <v>52</v>
      </c>
      <c r="X616">
        <v>141</v>
      </c>
      <c r="Y616">
        <f>0.0135*AB616*(AC616/AA616)*((0.1*(V616-X616))^0.5)*(17.8+0.5*0.1*(X616+V616))</f>
        <v>4.5758619467197565</v>
      </c>
      <c r="Z616">
        <f>IF(Y616&lt;0,0,Y616)</f>
        <v>4.5758619467197565</v>
      </c>
      <c r="AA616">
        <f>2.501-0.002361*(V616+X616)*0.1</f>
        <v>2.3949910999999999</v>
      </c>
      <c r="AB616">
        <v>0.17</v>
      </c>
      <c r="AC616">
        <f>37.6*AE616*(AG616*SIN(AF616)*SIN(AD616)+COS(AF616)*COS(AD616)*SIN(AG616))</f>
        <v>29.031535532362724</v>
      </c>
      <c r="AD616">
        <f>0.409*SIN(0.0172*R616-1.39)</f>
        <v>9.3876930331697056E-2</v>
      </c>
      <c r="AE616">
        <f>1+0.033*COS(0.0172*R616)</f>
        <v>0.98677362732136076</v>
      </c>
      <c r="AF616">
        <f>47.70748439*PI()/180</f>
        <v>0.83265268044929852</v>
      </c>
      <c r="AG616">
        <f>ACOS(-TAN(AF616)*TAN(AD616))</f>
        <v>1.6744827153854378</v>
      </c>
      <c r="AL616" s="6">
        <f>24*AG616/PI()</f>
        <v>12.792105661225525</v>
      </c>
      <c r="AS616" s="6">
        <f>IF(O616=2015,$AQ$2,IF(O616=2016,$AQ$14,IF(O616=2017,$AQ$26,IF(O616=2018,$AQ$38,IF(O616=2019,$AQ$50,$AQ$62)))))</f>
        <v>47.160647582888814</v>
      </c>
      <c r="AT616" s="6">
        <f>IF(O616=2015,$AR$2,IF(O616=2016,$AR$14,IF(O616=2017,$AR$26,IF(O616=2018,$AR$38,IF(O616=2019,$AR$50,$AR$62)))))</f>
        <v>1.2368302344488131</v>
      </c>
      <c r="AU616" s="6">
        <f>IF(T616*0.1&lt;0,0,IF(T616*0.1&lt;=26,(16*AL616/360)*(T616/AS616)^AT616,(AL616/360)*(-415.85+30.5332*0.1*T616-0.43*0.01*T616*T616)))</f>
        <v>4.1223349594096801</v>
      </c>
    </row>
    <row r="617" spans="1:47">
      <c r="A617">
        <v>2015</v>
      </c>
      <c r="B617">
        <v>7</v>
      </c>
      <c r="C617">
        <v>3</v>
      </c>
      <c r="D617" t="s">
        <v>51</v>
      </c>
      <c r="E617">
        <v>226</v>
      </c>
      <c r="O617">
        <v>2016</v>
      </c>
      <c r="P617">
        <v>9</v>
      </c>
      <c r="Q617">
        <v>7</v>
      </c>
      <c r="R617">
        <f>R616+1</f>
        <v>251</v>
      </c>
      <c r="S617" t="s">
        <v>51</v>
      </c>
      <c r="T617">
        <v>211</v>
      </c>
      <c r="U617" t="s">
        <v>50</v>
      </c>
      <c r="V617">
        <v>271</v>
      </c>
      <c r="W617" t="s">
        <v>52</v>
      </c>
      <c r="X617">
        <v>162</v>
      </c>
      <c r="Y617">
        <f>0.0135*AB617*(AC617/AA617)*((0.1*(V617-X617))^0.5)*(17.8+0.5*0.1*(X617+V617))</f>
        <v>3.5824072542373022</v>
      </c>
      <c r="Z617">
        <f>IF(Y617&lt;0,0,Y617)</f>
        <v>3.5824072542373022</v>
      </c>
      <c r="AA617">
        <f>2.501-0.002361*(V617+X617)*0.1</f>
        <v>2.3987686999999998</v>
      </c>
      <c r="AB617">
        <v>0.17</v>
      </c>
      <c r="AC617">
        <f>37.6*AE617*(AG617*SIN(AF617)*SIN(AD617)+COS(AF617)*COS(AD617)*SIN(AG617))</f>
        <v>28.748843760903352</v>
      </c>
      <c r="AD617">
        <f>0.409*SIN(0.0172*R617-1.39)</f>
        <v>8.7016396586019076E-2</v>
      </c>
      <c r="AE617">
        <f>1+0.033*COS(0.0172*R617)</f>
        <v>0.98729557386400824</v>
      </c>
      <c r="AF617">
        <f>47.70748439*PI()/180</f>
        <v>0.83265268044929852</v>
      </c>
      <c r="AG617">
        <f>ACOS(-TAN(AF617)*TAN(AD617))</f>
        <v>1.6668409520106826</v>
      </c>
      <c r="AL617" s="6">
        <f>24*AG617/PI()</f>
        <v>12.733726889304041</v>
      </c>
      <c r="AS617" s="6">
        <f>IF(O617=2015,$AQ$2,IF(O617=2016,$AQ$14,IF(O617=2017,$AQ$26,IF(O617=2018,$AQ$38,IF(O617=2019,$AQ$50,$AQ$62)))))</f>
        <v>47.160647582888814</v>
      </c>
      <c r="AT617" s="6">
        <f>IF(O617=2015,$AR$2,IF(O617=2016,$AR$14,IF(O617=2017,$AR$26,IF(O617=2018,$AR$38,IF(O617=2019,$AR$50,$AR$62)))))</f>
        <v>1.2368302344488131</v>
      </c>
      <c r="AU617" s="6">
        <f>IF(T617*0.1&lt;0,0,IF(T617*0.1&lt;=26,(16*AL617/360)*(T617/AS617)^AT617,(AL617/360)*(-415.85+30.5332*0.1*T617-0.43*0.01*T617*T617)))</f>
        <v>3.6106199719075676</v>
      </c>
    </row>
    <row r="618" spans="1:47">
      <c r="A618">
        <v>2015</v>
      </c>
      <c r="B618">
        <v>7</v>
      </c>
      <c r="C618">
        <v>4</v>
      </c>
      <c r="D618" t="s">
        <v>51</v>
      </c>
      <c r="E618">
        <v>214</v>
      </c>
      <c r="O618">
        <v>2016</v>
      </c>
      <c r="P618">
        <v>9</v>
      </c>
      <c r="Q618">
        <v>8</v>
      </c>
      <c r="R618">
        <f>R617+1</f>
        <v>252</v>
      </c>
      <c r="S618" t="s">
        <v>51</v>
      </c>
      <c r="T618">
        <v>208</v>
      </c>
      <c r="U618" t="s">
        <v>50</v>
      </c>
      <c r="V618">
        <v>292</v>
      </c>
      <c r="W618" t="s">
        <v>52</v>
      </c>
      <c r="X618">
        <v>128</v>
      </c>
      <c r="Y618">
        <f>0.0135*AB618*(AC618/AA618)*((0.1*(V618-X618))^0.5)*(17.8+0.5*0.1*(X618+V618))</f>
        <v>4.273685460871917</v>
      </c>
      <c r="Z618">
        <f>IF(Y618&lt;0,0,Y618)</f>
        <v>4.273685460871917</v>
      </c>
      <c r="AA618">
        <f>2.501-0.002361*(V618+X618)*0.1</f>
        <v>2.4018379999999997</v>
      </c>
      <c r="AB618">
        <v>0.17</v>
      </c>
      <c r="AC618">
        <f>37.6*AE618*(AG618*SIN(AF618)*SIN(AD618)+COS(AF618)*COS(AD618)*SIN(AG618))</f>
        <v>28.464917371305955</v>
      </c>
      <c r="AD618">
        <f>0.409*SIN(0.0172*R618-1.39)</f>
        <v>8.0130120544217892E-2</v>
      </c>
      <c r="AE618">
        <f>1+0.033*COS(0.0172*R618)</f>
        <v>0.98782127879142567</v>
      </c>
      <c r="AF618">
        <f>47.70748439*PI()/180</f>
        <v>0.83265268044929852</v>
      </c>
      <c r="AG618">
        <f>ACOS(-TAN(AF618)*TAN(AD618))</f>
        <v>1.6591853504041705</v>
      </c>
      <c r="AL618" s="6">
        <f>24*AG618/PI()</f>
        <v>12.675242401079144</v>
      </c>
      <c r="AS618" s="6">
        <f>IF(O618=2015,$AQ$2,IF(O618=2016,$AQ$14,IF(O618=2017,$AQ$26,IF(O618=2018,$AQ$38,IF(O618=2019,$AQ$50,$AQ$62)))))</f>
        <v>47.160647582888814</v>
      </c>
      <c r="AT618" s="6">
        <f>IF(O618=2015,$AR$2,IF(O618=2016,$AR$14,IF(O618=2017,$AR$26,IF(O618=2018,$AR$38,IF(O618=2019,$AR$50,$AR$62)))))</f>
        <v>1.2368302344488131</v>
      </c>
      <c r="AU618" s="6">
        <f>IF(T618*0.1&lt;0,0,IF(T618*0.1&lt;=26,(16*AL618/360)*(T618/AS618)^AT618,(AL618/360)*(-415.85+30.5332*0.1*T618-0.43*0.01*T618*T618)))</f>
        <v>3.5309415348655939</v>
      </c>
    </row>
    <row r="619" spans="1:47">
      <c r="A619">
        <v>2015</v>
      </c>
      <c r="B619">
        <v>7</v>
      </c>
      <c r="C619">
        <v>5</v>
      </c>
      <c r="D619" t="s">
        <v>51</v>
      </c>
      <c r="E619">
        <v>212</v>
      </c>
      <c r="O619">
        <v>2016</v>
      </c>
      <c r="P619">
        <v>9</v>
      </c>
      <c r="Q619">
        <v>9</v>
      </c>
      <c r="R619">
        <f>R618+1</f>
        <v>253</v>
      </c>
      <c r="S619" t="s">
        <v>51</v>
      </c>
      <c r="T619">
        <v>201</v>
      </c>
      <c r="U619" t="s">
        <v>50</v>
      </c>
      <c r="V619">
        <v>276</v>
      </c>
      <c r="W619" t="s">
        <v>52</v>
      </c>
      <c r="X619">
        <v>124</v>
      </c>
      <c r="Y619">
        <f>0.0135*AB619*(AC619/AA619)*((0.1*(V619-X619))^0.5)*(17.8+0.5*0.1*(X619+V619))</f>
        <v>3.9603924383605809</v>
      </c>
      <c r="Z619">
        <f>IF(Y619&lt;0,0,Y619)</f>
        <v>3.9603924383605809</v>
      </c>
      <c r="AA619">
        <f>2.501-0.002361*(V619+X619)*0.1</f>
        <v>2.4065599999999998</v>
      </c>
      <c r="AB619">
        <v>0.17</v>
      </c>
      <c r="AC619">
        <f>37.6*AE619*(AG619*SIN(AF619)*SIN(AD619)+COS(AF619)*COS(AD619)*SIN(AG619))</f>
        <v>28.179847133060694</v>
      </c>
      <c r="AD619">
        <f>0.409*SIN(0.0172*R619-1.39)</f>
        <v>7.322013939197318E-2</v>
      </c>
      <c r="AE619">
        <f>1+0.033*COS(0.0172*R619)</f>
        <v>0.98835058658290165</v>
      </c>
      <c r="AF619">
        <f>47.70748439*PI()/180</f>
        <v>0.83265268044929852</v>
      </c>
      <c r="AG619">
        <f>ACOS(-TAN(AF619)*TAN(AD619))</f>
        <v>1.6515171088264609</v>
      </c>
      <c r="AL619" s="6">
        <f>24*AG619/PI()</f>
        <v>12.616661350587211</v>
      </c>
      <c r="AS619" s="6">
        <f>IF(O619=2015,$AQ$2,IF(O619=2016,$AQ$14,IF(O619=2017,$AQ$26,IF(O619=2018,$AQ$38,IF(O619=2019,$AQ$50,$AQ$62)))))</f>
        <v>47.160647582888814</v>
      </c>
      <c r="AT619" s="6">
        <f>IF(O619=2015,$AR$2,IF(O619=2016,$AR$14,IF(O619=2017,$AR$26,IF(O619=2018,$AR$38,IF(O619=2019,$AR$50,$AR$62)))))</f>
        <v>1.2368302344488131</v>
      </c>
      <c r="AU619" s="6">
        <f>IF(T619*0.1&lt;0,0,IF(T619*0.1&lt;=26,(16*AL619/360)*(T619/AS619)^AT619,(AL619/360)*(-415.85+30.5332*0.1*T619-0.43*0.01*T619*T619)))</f>
        <v>3.3689176937337084</v>
      </c>
    </row>
    <row r="620" spans="1:47">
      <c r="A620">
        <v>2015</v>
      </c>
      <c r="B620">
        <v>7</v>
      </c>
      <c r="C620">
        <v>6</v>
      </c>
      <c r="D620" t="s">
        <v>51</v>
      </c>
      <c r="E620">
        <v>246</v>
      </c>
      <c r="O620">
        <v>2016</v>
      </c>
      <c r="P620">
        <v>9</v>
      </c>
      <c r="Q620">
        <v>10</v>
      </c>
      <c r="R620">
        <f>R619+1</f>
        <v>254</v>
      </c>
      <c r="S620" t="s">
        <v>51</v>
      </c>
      <c r="T620">
        <v>201</v>
      </c>
      <c r="U620" t="s">
        <v>50</v>
      </c>
      <c r="V620">
        <v>276</v>
      </c>
      <c r="W620" t="s">
        <v>52</v>
      </c>
      <c r="X620">
        <v>106</v>
      </c>
      <c r="Y620">
        <f>0.0135*AB620*(AC620/AA620)*((0.1*(V620-X620))^0.5)*(17.8+0.5*0.1*(X620+V620))</f>
        <v>4.039960152882804</v>
      </c>
      <c r="Z620">
        <f>IF(Y620&lt;0,0,Y620)</f>
        <v>4.039960152882804</v>
      </c>
      <c r="AA620">
        <f>2.501-0.002361*(V620+X620)*0.1</f>
        <v>2.4108098</v>
      </c>
      <c r="AB620">
        <v>0.17</v>
      </c>
      <c r="AC620">
        <f>37.6*AE620*(AG620*SIN(AF620)*SIN(AD620)+COS(AF620)*COS(AD620)*SIN(AG620))</f>
        <v>27.893724879885625</v>
      </c>
      <c r="AD620">
        <f>0.409*SIN(0.0172*R620-1.39)</f>
        <v>6.6288497327712692E-2</v>
      </c>
      <c r="AE620">
        <f>1+0.033*COS(0.0172*R620)</f>
        <v>0.98888334065187933</v>
      </c>
      <c r="AF620">
        <f>47.70748439*PI()/180</f>
        <v>0.83265268044929852</v>
      </c>
      <c r="AG620">
        <f>ACOS(-TAN(AF620)*TAN(AD620))</f>
        <v>1.6438374035837175</v>
      </c>
      <c r="AL620" s="6">
        <f>24*AG620/PI()</f>
        <v>12.557992724145388</v>
      </c>
      <c r="AS620" s="6">
        <f>IF(O620=2015,$AQ$2,IF(O620=2016,$AQ$14,IF(O620=2017,$AQ$26,IF(O620=2018,$AQ$38,IF(O620=2019,$AQ$50,$AQ$62)))))</f>
        <v>47.160647582888814</v>
      </c>
      <c r="AT620" s="6">
        <f>IF(O620=2015,$AR$2,IF(O620=2016,$AR$14,IF(O620=2017,$AR$26,IF(O620=2018,$AR$38,IF(O620=2019,$AR$50,$AR$62)))))</f>
        <v>1.2368302344488131</v>
      </c>
      <c r="AU620" s="6">
        <f>IF(T620*0.1&lt;0,0,IF(T620*0.1&lt;=26,(16*AL620/360)*(T620/AS620)^AT620,(AL620/360)*(-415.85+30.5332*0.1*T620-0.43*0.01*T620*T620)))</f>
        <v>3.3532519190731471</v>
      </c>
    </row>
    <row r="621" spans="1:47">
      <c r="A621">
        <v>2015</v>
      </c>
      <c r="B621">
        <v>7</v>
      </c>
      <c r="C621">
        <v>7</v>
      </c>
      <c r="D621" t="s">
        <v>51</v>
      </c>
      <c r="E621">
        <v>265</v>
      </c>
      <c r="O621">
        <v>2016</v>
      </c>
      <c r="P621">
        <v>9</v>
      </c>
      <c r="Q621">
        <v>11</v>
      </c>
      <c r="R621">
        <f>R620+1</f>
        <v>255</v>
      </c>
      <c r="S621" t="s">
        <v>51</v>
      </c>
      <c r="T621">
        <v>196</v>
      </c>
      <c r="U621" t="s">
        <v>50</v>
      </c>
      <c r="V621">
        <v>269</v>
      </c>
      <c r="W621" t="s">
        <v>52</v>
      </c>
      <c r="X621">
        <v>106</v>
      </c>
      <c r="Y621">
        <f>0.0135*AB621*(AC621/AA621)*((0.1*(V621-X621))^0.5)*(17.8+0.5*0.1*(X621+V621))</f>
        <v>3.8754033342658061</v>
      </c>
      <c r="Z621">
        <f>IF(Y621&lt;0,0,Y621)</f>
        <v>3.8754033342658061</v>
      </c>
      <c r="AA621">
        <f>2.501-0.002361*(V621+X621)*0.1</f>
        <v>2.4124624999999997</v>
      </c>
      <c r="AB621">
        <v>0.17</v>
      </c>
      <c r="AC621">
        <f>37.6*AE621*(AG621*SIN(AF621)*SIN(AD621)+COS(AF621)*COS(AD621)*SIN(AG621))</f>
        <v>27.606643467076427</v>
      </c>
      <c r="AD621">
        <f>0.409*SIN(0.0172*R621-1.39)</f>
        <v>5.9337244957869316E-2</v>
      </c>
      <c r="AE621">
        <f>1+0.033*COS(0.0172*R621)</f>
        <v>0.98941938339228064</v>
      </c>
      <c r="AF621">
        <f>47.70748439*PI()/180</f>
        <v>0.83265268044929852</v>
      </c>
      <c r="AG621">
        <f>ACOS(-TAN(AF621)*TAN(AD621))</f>
        <v>1.6361473908857738</v>
      </c>
      <c r="AL621" s="6">
        <f>24*AG621/PI()</f>
        <v>12.499245354546161</v>
      </c>
      <c r="AS621" s="6">
        <f>IF(O621=2015,$AQ$2,IF(O621=2016,$AQ$14,IF(O621=2017,$AQ$26,IF(O621=2018,$AQ$38,IF(O621=2019,$AQ$50,$AQ$62)))))</f>
        <v>47.160647582888814</v>
      </c>
      <c r="AT621" s="6">
        <f>IF(O621=2015,$AR$2,IF(O621=2016,$AR$14,IF(O621=2017,$AR$26,IF(O621=2018,$AR$38,IF(O621=2019,$AR$50,$AR$62)))))</f>
        <v>1.2368302344488131</v>
      </c>
      <c r="AU621" s="6">
        <f>IF(T621*0.1&lt;0,0,IF(T621*0.1&lt;=26,(16*AL621/360)*(T621/AS621)^AT621,(AL621/360)*(-415.85+30.5332*0.1*T621-0.43*0.01*T621*T621)))</f>
        <v>3.2351829292911911</v>
      </c>
    </row>
    <row r="622" spans="1:47">
      <c r="A622">
        <v>2015</v>
      </c>
      <c r="B622">
        <v>7</v>
      </c>
      <c r="C622">
        <v>8</v>
      </c>
      <c r="D622" t="s">
        <v>51</v>
      </c>
      <c r="E622">
        <v>264</v>
      </c>
      <c r="O622">
        <v>2016</v>
      </c>
      <c r="P622">
        <v>9</v>
      </c>
      <c r="Q622">
        <v>12</v>
      </c>
      <c r="R622">
        <f>R621+1</f>
        <v>256</v>
      </c>
      <c r="S622" t="s">
        <v>51</v>
      </c>
      <c r="T622">
        <v>222</v>
      </c>
      <c r="U622" t="s">
        <v>50</v>
      </c>
      <c r="V622">
        <v>292</v>
      </c>
      <c r="W622" t="s">
        <v>52</v>
      </c>
      <c r="X622">
        <v>147</v>
      </c>
      <c r="Y622">
        <f>0.0135*AB622*(AC622/AA622)*((0.1*(V622-X622))^0.5)*(17.8+0.5*0.1*(X622+V622))</f>
        <v>3.9585121037007802</v>
      </c>
      <c r="Z622">
        <f>IF(Y622&lt;0,0,Y622)</f>
        <v>3.9585121037007802</v>
      </c>
      <c r="AA622">
        <f>2.501-0.002361*(V622+X622)*0.1</f>
        <v>2.3973521</v>
      </c>
      <c r="AB622">
        <v>0.17</v>
      </c>
      <c r="AC622">
        <f>37.6*AE622*(AG622*SIN(AF622)*SIN(AD622)+COS(AF622)*COS(AD622)*SIN(AG622))</f>
        <v>27.318696726097926</v>
      </c>
      <c r="AD622">
        <f>0.409*SIN(0.0172*R622-1.39)</f>
        <v>5.2368438690246107E-2</v>
      </c>
      <c r="AE622">
        <f>1+0.033*COS(0.0172*R622)</f>
        <v>0.98995855622513085</v>
      </c>
      <c r="AF622">
        <f>47.70748439*PI()/180</f>
        <v>0.83265268044929852</v>
      </c>
      <c r="AG622">
        <f>ACOS(-TAN(AF622)*TAN(AD622))</f>
        <v>1.6284482087207137</v>
      </c>
      <c r="AL622" s="6">
        <f>24*AG622/PI()</f>
        <v>12.440427935378116</v>
      </c>
      <c r="AS622" s="6">
        <f>IF(O622=2015,$AQ$2,IF(O622=2016,$AQ$14,IF(O622=2017,$AQ$26,IF(O622=2018,$AQ$38,IF(O622=2019,$AQ$50,$AQ$62)))))</f>
        <v>47.160647582888814</v>
      </c>
      <c r="AT622" s="6">
        <f>IF(O622=2015,$AR$2,IF(O622=2016,$AR$14,IF(O622=2017,$AR$26,IF(O622=2018,$AR$38,IF(O622=2019,$AR$50,$AR$62)))))</f>
        <v>1.2368302344488131</v>
      </c>
      <c r="AU622" s="6">
        <f>IF(T622*0.1&lt;0,0,IF(T622*0.1&lt;=26,(16*AL622/360)*(T622/AS622)^AT622,(AL622/360)*(-415.85+30.5332*0.1*T622-0.43*0.01*T622*T622)))</f>
        <v>3.7562894830631715</v>
      </c>
    </row>
    <row r="623" spans="1:47">
      <c r="A623">
        <v>2015</v>
      </c>
      <c r="B623">
        <v>7</v>
      </c>
      <c r="C623">
        <v>9</v>
      </c>
      <c r="D623" t="s">
        <v>51</v>
      </c>
      <c r="E623">
        <v>273</v>
      </c>
      <c r="O623">
        <v>2016</v>
      </c>
      <c r="P623">
        <v>9</v>
      </c>
      <c r="Q623">
        <v>13</v>
      </c>
      <c r="R623">
        <f>R622+1</f>
        <v>257</v>
      </c>
      <c r="S623" t="s">
        <v>51</v>
      </c>
      <c r="T623">
        <v>229</v>
      </c>
      <c r="U623" t="s">
        <v>50</v>
      </c>
      <c r="V623">
        <v>299</v>
      </c>
      <c r="W623" t="s">
        <v>52</v>
      </c>
      <c r="X623">
        <v>149</v>
      </c>
      <c r="Y623">
        <f>0.0135*AB623*(AC623/AA623)*((0.1*(V623-X623))^0.5)*(17.8+0.5*0.1*(X623+V623))</f>
        <v>4.0323049841693521</v>
      </c>
      <c r="Z623">
        <f>IF(Y623&lt;0,0,Y623)</f>
        <v>4.0323049841693521</v>
      </c>
      <c r="AA623">
        <f>2.501-0.002361*(V623+X623)*0.1</f>
        <v>2.3952271999999999</v>
      </c>
      <c r="AB623">
        <v>0.17</v>
      </c>
      <c r="AC623">
        <f>37.6*AE623*(AG623*SIN(AF623)*SIN(AD623)+COS(AF623)*COS(AD623)*SIN(AG623))</f>
        <v>27.029979416468738</v>
      </c>
      <c r="AD623">
        <f>0.409*SIN(0.0172*R623-1.39)</f>
        <v>4.5384140125663178E-2</v>
      </c>
      <c r="AE623">
        <f>1+0.033*COS(0.0172*R623)</f>
        <v>0.99050069964547138</v>
      </c>
      <c r="AF623">
        <f>47.70748439*PI()/180</f>
        <v>0.83265268044929852</v>
      </c>
      <c r="AG623">
        <f>ACOS(-TAN(AF623)*TAN(AD623))</f>
        <v>1.6207409787439329</v>
      </c>
      <c r="AL623" s="6">
        <f>24*AG623/PI()</f>
        <v>12.381549035457283</v>
      </c>
      <c r="AS623" s="6">
        <f>IF(O623=2015,$AQ$2,IF(O623=2016,$AQ$14,IF(O623=2017,$AQ$26,IF(O623=2018,$AQ$38,IF(O623=2019,$AQ$50,$AQ$62)))))</f>
        <v>47.160647582888814</v>
      </c>
      <c r="AT623" s="6">
        <f>IF(O623=2015,$AR$2,IF(O623=2016,$AR$14,IF(O623=2017,$AR$26,IF(O623=2018,$AR$38,IF(O623=2019,$AR$50,$AR$62)))))</f>
        <v>1.2368302344488131</v>
      </c>
      <c r="AU623" s="6">
        <f>IF(T623*0.1&lt;0,0,IF(T623*0.1&lt;=26,(16*AL623/360)*(T623/AS623)^AT623,(AL623/360)*(-415.85+30.5332*0.1*T623-0.43*0.01*T623*T623)))</f>
        <v>3.8848503147069366</v>
      </c>
    </row>
    <row r="624" spans="1:47">
      <c r="A624">
        <v>2015</v>
      </c>
      <c r="B624">
        <v>7</v>
      </c>
      <c r="C624">
        <v>10</v>
      </c>
      <c r="D624" t="s">
        <v>51</v>
      </c>
      <c r="E624">
        <v>213</v>
      </c>
      <c r="O624">
        <v>2016</v>
      </c>
      <c r="P624">
        <v>9</v>
      </c>
      <c r="Q624">
        <v>14</v>
      </c>
      <c r="R624">
        <f>R623+1</f>
        <v>258</v>
      </c>
      <c r="S624" t="s">
        <v>51</v>
      </c>
      <c r="T624">
        <v>178</v>
      </c>
      <c r="U624" t="s">
        <v>50</v>
      </c>
      <c r="V624">
        <v>240</v>
      </c>
      <c r="W624" t="s">
        <v>52</v>
      </c>
      <c r="X624">
        <v>125</v>
      </c>
      <c r="Y624">
        <f>0.0135*AB624*(AC624/AA624)*((0.1*(V624-X624))^0.5)*(17.8+0.5*0.1*(X624+V624))</f>
        <v>3.1068653023409585</v>
      </c>
      <c r="Z624">
        <f>IF(Y624&lt;0,0,Y624)</f>
        <v>3.1068653023409585</v>
      </c>
      <c r="AA624">
        <f>2.501-0.002361*(V624+X624)*0.1</f>
        <v>2.4148234999999998</v>
      </c>
      <c r="AB624">
        <v>0.17</v>
      </c>
      <c r="AC624">
        <f>37.6*AE624*(AG624*SIN(AF624)*SIN(AD624)+COS(AF624)*COS(AD624)*SIN(AG624))</f>
        <v>26.740587174999298</v>
      </c>
      <c r="AD624">
        <f>0.409*SIN(0.0172*R624-1.39)</f>
        <v>3.8386415448068818E-2</v>
      </c>
      <c r="AE624">
        <f>1+0.033*COS(0.0172*R624)</f>
        <v>0.99104565326954697</v>
      </c>
      <c r="AF624">
        <f>47.70748439*PI()/180</f>
        <v>0.83265268044929852</v>
      </c>
      <c r="AG624">
        <f>ACOS(-TAN(AF624)*TAN(AD624))</f>
        <v>1.6130268081797878</v>
      </c>
      <c r="AL624" s="6">
        <f>24*AG624/PI()</f>
        <v>12.322617113354674</v>
      </c>
      <c r="AS624" s="6">
        <f>IF(O624=2015,$AQ$2,IF(O624=2016,$AQ$14,IF(O624=2017,$AQ$26,IF(O624=2018,$AQ$38,IF(O624=2019,$AQ$50,$AQ$62)))))</f>
        <v>47.160647582888814</v>
      </c>
      <c r="AT624" s="6">
        <f>IF(O624=2015,$AR$2,IF(O624=2016,$AR$14,IF(O624=2017,$AR$26,IF(O624=2018,$AR$38,IF(O624=2019,$AR$50,$AR$62)))))</f>
        <v>1.2368302344488131</v>
      </c>
      <c r="AU624" s="6">
        <f>IF(T624*0.1&lt;0,0,IF(T624*0.1&lt;=26,(16*AL624/360)*(T624/AS624)^AT624,(AL624/360)*(-415.85+30.5332*0.1*T624-0.43*0.01*T624*T624)))</f>
        <v>2.8312217660712422</v>
      </c>
    </row>
    <row r="625" spans="1:47">
      <c r="A625">
        <v>2015</v>
      </c>
      <c r="B625">
        <v>7</v>
      </c>
      <c r="C625">
        <v>11</v>
      </c>
      <c r="D625" t="s">
        <v>51</v>
      </c>
      <c r="E625">
        <v>167</v>
      </c>
      <c r="O625">
        <v>2016</v>
      </c>
      <c r="P625">
        <v>9</v>
      </c>
      <c r="Q625">
        <v>15</v>
      </c>
      <c r="R625">
        <f>R624+1</f>
        <v>259</v>
      </c>
      <c r="S625" t="s">
        <v>51</v>
      </c>
      <c r="T625">
        <v>136</v>
      </c>
      <c r="U625" t="s">
        <v>50</v>
      </c>
      <c r="V625">
        <v>198</v>
      </c>
      <c r="W625" t="s">
        <v>52</v>
      </c>
      <c r="X625">
        <v>59</v>
      </c>
      <c r="Y625">
        <f>0.0135*AB625*(AC625/AA625)*((0.1*(V625-X625))^0.5)*(17.8+0.5*0.1*(X625+V625))</f>
        <v>2.8425569765907728</v>
      </c>
      <c r="Z625">
        <f>IF(Y625&lt;0,0,Y625)</f>
        <v>2.8425569765907728</v>
      </c>
      <c r="AA625">
        <f>2.501-0.002361*(V625+X625)*0.1</f>
        <v>2.4403223000000001</v>
      </c>
      <c r="AB625">
        <v>0.17</v>
      </c>
      <c r="AC625">
        <f>37.6*AE625*(AG625*SIN(AF625)*SIN(AD625)+COS(AF625)*COS(AD625)*SIN(AG625))</f>
        <v>26.450616462451958</v>
      </c>
      <c r="AD625">
        <f>0.409*SIN(0.0172*R625-1.39)</f>
        <v>3.137733481329464E-2</v>
      </c>
      <c r="AE625">
        <f>1+0.033*COS(0.0172*R625)</f>
        <v>0.99159325588225189</v>
      </c>
      <c r="AF625">
        <f>47.70748439*PI()/180</f>
        <v>0.83265268044929852</v>
      </c>
      <c r="AG625">
        <f>ACOS(-TAN(AF625)*TAN(AD625))</f>
        <v>1.6053067917340618</v>
      </c>
      <c r="AL625" s="6">
        <f>24*AG625/PI()</f>
        <v>12.263640532006448</v>
      </c>
      <c r="AS625" s="6">
        <f>IF(O625=2015,$AQ$2,IF(O625=2016,$AQ$14,IF(O625=2017,$AQ$26,IF(O625=2018,$AQ$38,IF(O625=2019,$AQ$50,$AQ$62)))))</f>
        <v>47.160647582888814</v>
      </c>
      <c r="AT625" s="6">
        <f>IF(O625=2015,$AR$2,IF(O625=2016,$AR$14,IF(O625=2017,$AR$26,IF(O625=2018,$AR$38,IF(O625=2019,$AR$50,$AR$62)))))</f>
        <v>1.2368302344488131</v>
      </c>
      <c r="AU625" s="6">
        <f>IF(T625*0.1&lt;0,0,IF(T625*0.1&lt;=26,(16*AL625/360)*(T625/AS625)^AT625,(AL625/360)*(-415.85+30.5332*0.1*T625-0.43*0.01*T625*T625)))</f>
        <v>2.0198925873204128</v>
      </c>
    </row>
    <row r="626" spans="1:47">
      <c r="A626">
        <v>2015</v>
      </c>
      <c r="B626">
        <v>7</v>
      </c>
      <c r="C626">
        <v>12</v>
      </c>
      <c r="D626" t="s">
        <v>51</v>
      </c>
      <c r="E626">
        <v>169</v>
      </c>
      <c r="O626">
        <v>2016</v>
      </c>
      <c r="P626">
        <v>9</v>
      </c>
      <c r="Q626">
        <v>16</v>
      </c>
      <c r="R626">
        <f>R625+1</f>
        <v>260</v>
      </c>
      <c r="S626" t="s">
        <v>51</v>
      </c>
      <c r="T626">
        <v>168</v>
      </c>
      <c r="U626" t="s">
        <v>50</v>
      </c>
      <c r="V626">
        <v>254</v>
      </c>
      <c r="W626" t="s">
        <v>52</v>
      </c>
      <c r="X626">
        <v>66</v>
      </c>
      <c r="Y626">
        <f>0.0135*AB626*(AC626/AA626)*((0.1*(V626-X626))^0.5)*(17.8+0.5*0.1*(X626+V626))</f>
        <v>3.6276620137758049</v>
      </c>
      <c r="Z626">
        <f>IF(Y626&lt;0,0,Y626)</f>
        <v>3.6276620137758049</v>
      </c>
      <c r="AA626">
        <f>2.501-0.002361*(V626+X626)*0.1</f>
        <v>2.4254479999999998</v>
      </c>
      <c r="AB626">
        <v>0.17</v>
      </c>
      <c r="AC626">
        <f>37.6*AE626*(AG626*SIN(AF626)*SIN(AD626)+COS(AF626)*COS(AD626)*SIN(AG626))</f>
        <v>26.160164507699903</v>
      </c>
      <c r="AD626">
        <f>0.409*SIN(0.0172*R626-1.39)</f>
        <v>2.4358971736635447E-2</v>
      </c>
      <c r="AE626">
        <f>1+0.033*COS(0.0172*R626)</f>
        <v>0.99214334548482319</v>
      </c>
      <c r="AF626">
        <f>47.70748439*PI()/180</f>
        <v>0.83265268044929852</v>
      </c>
      <c r="AG626">
        <f>ACOS(-TAN(AF626)*TAN(AD626))</f>
        <v>1.5975820135155812</v>
      </c>
      <c r="AL626" s="6">
        <f>24*AG626/PI()</f>
        <v>12.20462757339398</v>
      </c>
      <c r="AS626" s="6">
        <f>IF(O626=2015,$AQ$2,IF(O626=2016,$AQ$14,IF(O626=2017,$AQ$26,IF(O626=2018,$AQ$38,IF(O626=2019,$AQ$50,$AQ$62)))))</f>
        <v>47.160647582888814</v>
      </c>
      <c r="AT626" s="6">
        <f>IF(O626=2015,$AR$2,IF(O626=2016,$AR$14,IF(O626=2017,$AR$26,IF(O626=2018,$AR$38,IF(O626=2019,$AR$50,$AR$62)))))</f>
        <v>1.2368302344488131</v>
      </c>
      <c r="AU626" s="6">
        <f>IF(T626*0.1&lt;0,0,IF(T626*0.1&lt;=26,(16*AL626/360)*(T626/AS626)^AT626,(AL626/360)*(-415.85+30.5332*0.1*T626-0.43*0.01*T626*T626)))</f>
        <v>2.6105845716519109</v>
      </c>
    </row>
    <row r="627" spans="1:47">
      <c r="A627">
        <v>2015</v>
      </c>
      <c r="B627">
        <v>7</v>
      </c>
      <c r="C627">
        <v>13</v>
      </c>
      <c r="D627" t="s">
        <v>51</v>
      </c>
      <c r="E627">
        <v>189</v>
      </c>
      <c r="O627">
        <v>2016</v>
      </c>
      <c r="P627">
        <v>9</v>
      </c>
      <c r="Q627">
        <v>17</v>
      </c>
      <c r="R627">
        <f>R626+1</f>
        <v>261</v>
      </c>
      <c r="S627" t="s">
        <v>51</v>
      </c>
      <c r="T627">
        <v>166</v>
      </c>
      <c r="U627" t="s">
        <v>50</v>
      </c>
      <c r="V627">
        <v>233</v>
      </c>
      <c r="W627" t="s">
        <v>52</v>
      </c>
      <c r="X627">
        <v>102</v>
      </c>
      <c r="Y627">
        <f>0.0135*AB627*(AC627/AA627)*((0.1*(V627-X627))^0.5)*(17.8+0.5*0.1*(X627+V627))</f>
        <v>3.0654496337159807</v>
      </c>
      <c r="Z627">
        <f>IF(Y627&lt;0,0,Y627)</f>
        <v>3.0654496337159807</v>
      </c>
      <c r="AA627">
        <f>2.501-0.002361*(V627+X627)*0.1</f>
        <v>2.4219065</v>
      </c>
      <c r="AB627">
        <v>0.17</v>
      </c>
      <c r="AC627">
        <f>37.6*AE627*(AG627*SIN(AF627)*SIN(AD627)+COS(AF627)*COS(AD627)*SIN(AG627))</f>
        <v>25.869329249469644</v>
      </c>
      <c r="AD627">
        <f>0.409*SIN(0.0172*R627-1.39)</f>
        <v>1.733340247943705E-2</v>
      </c>
      <c r="AE627">
        <f>1+0.033*COS(0.0172*R627)</f>
        <v>0.99269575934276477</v>
      </c>
      <c r="AF627">
        <f>47.70748439*PI()/180</f>
        <v>0.83265268044929852</v>
      </c>
      <c r="AG627">
        <f>ACOS(-TAN(AF627)*TAN(AD627))</f>
        <v>1.5898535489654118</v>
      </c>
      <c r="AL627" s="6">
        <f>24*AG627/PI()</f>
        <v>12.145586453281823</v>
      </c>
      <c r="AS627" s="6">
        <f>IF(O627=2015,$AQ$2,IF(O627=2016,$AQ$14,IF(O627=2017,$AQ$26,IF(O627=2018,$AQ$38,IF(O627=2019,$AQ$50,$AQ$62)))))</f>
        <v>47.160647582888814</v>
      </c>
      <c r="AT627" s="6">
        <f>IF(O627=2015,$AR$2,IF(O627=2016,$AR$14,IF(O627=2017,$AR$26,IF(O627=2018,$AR$38,IF(O627=2019,$AR$50,$AR$62)))))</f>
        <v>1.2368302344488131</v>
      </c>
      <c r="AU627" s="6">
        <f>IF(T627*0.1&lt;0,0,IF(T627*0.1&lt;=26,(16*AL627/360)*(T627/AS627)^AT627,(AL627/360)*(-415.85+30.5332*0.1*T627-0.43*0.01*T627*T627)))</f>
        <v>2.5597569554176647</v>
      </c>
    </row>
    <row r="628" spans="1:47">
      <c r="A628">
        <v>2015</v>
      </c>
      <c r="B628">
        <v>7</v>
      </c>
      <c r="C628">
        <v>14</v>
      </c>
      <c r="D628" t="s">
        <v>51</v>
      </c>
      <c r="E628">
        <v>188</v>
      </c>
      <c r="O628">
        <v>2016</v>
      </c>
      <c r="P628">
        <v>9</v>
      </c>
      <c r="Q628">
        <v>18</v>
      </c>
      <c r="R628">
        <f>R627+1</f>
        <v>262</v>
      </c>
      <c r="S628" t="s">
        <v>51</v>
      </c>
      <c r="T628">
        <v>137</v>
      </c>
      <c r="U628" t="s">
        <v>50</v>
      </c>
      <c r="V628">
        <v>194</v>
      </c>
      <c r="W628" t="s">
        <v>52</v>
      </c>
      <c r="X628">
        <v>90</v>
      </c>
      <c r="Y628">
        <f>0.0135*AB628*(AC628/AA628)*((0.1*(V628-X628))^0.5)*(17.8+0.5*0.1*(X628+V628))</f>
        <v>2.4889045981507771</v>
      </c>
      <c r="Z628">
        <f>IF(Y628&lt;0,0,Y628)</f>
        <v>2.4889045981507771</v>
      </c>
      <c r="AA628">
        <f>2.501-0.002361*(V628+X628)*0.1</f>
        <v>2.4339475999999998</v>
      </c>
      <c r="AB628">
        <v>0.17</v>
      </c>
      <c r="AC628">
        <f>37.6*AE628*(AG628*SIN(AF628)*SIN(AD628)+COS(AF628)*COS(AD628)*SIN(AG628))</f>
        <v>25.578209275759477</v>
      </c>
      <c r="AD628">
        <f>0.409*SIN(0.0172*R628-1.39)</f>
        <v>1.0302705434868062E-2</v>
      </c>
      <c r="AE628">
        <f>1+0.033*COS(0.0172*R628)</f>
        <v>0.99325033403398977</v>
      </c>
      <c r="AF628">
        <f>47.70748439*PI()/180</f>
        <v>0.83265268044929852</v>
      </c>
      <c r="AG628">
        <f>ACOS(-TAN(AF628)*TAN(AD628))</f>
        <v>1.5821224667921387</v>
      </c>
      <c r="AL628" s="6">
        <f>24*AG628/PI()</f>
        <v>12.086525336002172</v>
      </c>
      <c r="AS628" s="6">
        <f>IF(O628=2015,$AQ$2,IF(O628=2016,$AQ$14,IF(O628=2017,$AQ$26,IF(O628=2018,$AQ$38,IF(O628=2019,$AQ$50,$AQ$62)))))</f>
        <v>47.160647582888814</v>
      </c>
      <c r="AT628" s="6">
        <f>IF(O628=2015,$AR$2,IF(O628=2016,$AR$14,IF(O628=2017,$AR$26,IF(O628=2018,$AR$38,IF(O628=2019,$AR$50,$AR$62)))))</f>
        <v>1.2368302344488131</v>
      </c>
      <c r="AU628" s="6">
        <f>IF(T628*0.1&lt;0,0,IF(T628*0.1&lt;=26,(16*AL628/360)*(T628/AS628)^AT628,(AL628/360)*(-415.85+30.5332*0.1*T628-0.43*0.01*T628*T628)))</f>
        <v>2.0088407139712703</v>
      </c>
    </row>
    <row r="629" spans="1:47">
      <c r="A629">
        <v>2015</v>
      </c>
      <c r="B629">
        <v>7</v>
      </c>
      <c r="C629">
        <v>15</v>
      </c>
      <c r="D629" t="s">
        <v>51</v>
      </c>
      <c r="E629">
        <v>198</v>
      </c>
      <c r="O629">
        <v>2016</v>
      </c>
      <c r="P629">
        <v>9</v>
      </c>
      <c r="Q629">
        <v>19</v>
      </c>
      <c r="R629">
        <f>R628+1</f>
        <v>263</v>
      </c>
      <c r="S629" t="s">
        <v>51</v>
      </c>
      <c r="T629">
        <v>134</v>
      </c>
      <c r="U629" t="s">
        <v>50</v>
      </c>
      <c r="V629">
        <v>183</v>
      </c>
      <c r="W629" t="s">
        <v>52</v>
      </c>
      <c r="X629">
        <v>70</v>
      </c>
      <c r="Y629">
        <f>0.0135*AB629*(AC629/AA629)*((0.1*(V629-X629))^0.5)*(17.8+0.5*0.1*(X629+V629))</f>
        <v>2.4332662762747179</v>
      </c>
      <c r="Z629">
        <f>IF(Y629&lt;0,0,Y629)</f>
        <v>2.4332662762747179</v>
      </c>
      <c r="AA629">
        <f>2.501-0.002361*(V629+X629)*0.1</f>
        <v>2.4412666999999999</v>
      </c>
      <c r="AB629">
        <v>0.17</v>
      </c>
      <c r="AC629">
        <f>37.6*AE629*(AG629*SIN(AF629)*SIN(AD629)+COS(AF629)*COS(AD629)*SIN(AG629))</f>
        <v>25.286903761034065</v>
      </c>
      <c r="AD629">
        <f>0.409*SIN(0.0172*R629-1.39)</f>
        <v>3.2689605130646654E-3</v>
      </c>
      <c r="AE629">
        <f>1+0.033*COS(0.0172*R629)</f>
        <v>0.99380690549716633</v>
      </c>
      <c r="AF629">
        <f>47.70748439*PI()/180</f>
        <v>0.83265268044929852</v>
      </c>
      <c r="AG629">
        <f>ACOS(-TAN(AF629)*TAN(AD629))</f>
        <v>1.5743898309118052</v>
      </c>
      <c r="AL629" s="6">
        <f>24*AG629/PI()</f>
        <v>12.027452349274901</v>
      </c>
      <c r="AS629" s="6">
        <f>IF(O629=2015,$AQ$2,IF(O629=2016,$AQ$14,IF(O629=2017,$AQ$26,IF(O629=2018,$AQ$38,IF(O629=2019,$AQ$50,$AQ$62)))))</f>
        <v>47.160647582888814</v>
      </c>
      <c r="AT629" s="6">
        <f>IF(O629=2015,$AR$2,IF(O629=2016,$AR$14,IF(O629=2017,$AR$26,IF(O629=2018,$AR$38,IF(O629=2019,$AR$50,$AR$62)))))</f>
        <v>1.2368302344488131</v>
      </c>
      <c r="AU629" s="6">
        <f>IF(T629*0.1&lt;0,0,IF(T629*0.1&lt;=26,(16*AL629/360)*(T629/AS629)^AT629,(AL629/360)*(-415.85+30.5332*0.1*T629-0.43*0.01*T629*T629)))</f>
        <v>1.9450223963507824</v>
      </c>
    </row>
    <row r="630" spans="1:47">
      <c r="A630">
        <v>2015</v>
      </c>
      <c r="B630">
        <v>7</v>
      </c>
      <c r="C630">
        <v>16</v>
      </c>
      <c r="D630" t="s">
        <v>51</v>
      </c>
      <c r="E630">
        <v>203</v>
      </c>
      <c r="O630">
        <v>2016</v>
      </c>
      <c r="P630">
        <v>9</v>
      </c>
      <c r="Q630">
        <v>20</v>
      </c>
      <c r="R630">
        <f>R629+1</f>
        <v>264</v>
      </c>
      <c r="S630" t="s">
        <v>51</v>
      </c>
      <c r="T630">
        <v>94</v>
      </c>
      <c r="U630" t="s">
        <v>50</v>
      </c>
      <c r="V630">
        <v>135</v>
      </c>
      <c r="W630" t="s">
        <v>52</v>
      </c>
      <c r="X630">
        <v>51</v>
      </c>
      <c r="Y630">
        <f>0.0135*AB630*(AC630/AA630)*((0.1*(V630-X630))^0.5)*(17.8+0.5*0.1*(X630+V630))</f>
        <v>1.833721666770433</v>
      </c>
      <c r="Z630">
        <f>IF(Y630&lt;0,0,Y630)</f>
        <v>1.833721666770433</v>
      </c>
      <c r="AA630">
        <f>2.501-0.002361*(V630+X630)*0.1</f>
        <v>2.4570854</v>
      </c>
      <c r="AB630">
        <v>0.17</v>
      </c>
      <c r="AC630">
        <f>37.6*AE630*(AG630*SIN(AF630)*SIN(AD630)+COS(AF630)*COS(AD630)*SIN(AG630))</f>
        <v>24.995512401301966</v>
      </c>
      <c r="AD630">
        <f>0.409*SIN(0.0172*R630-1.39)</f>
        <v>-3.7657514741751773E-3</v>
      </c>
      <c r="AE630">
        <f>1+0.033*COS(0.0172*R630)</f>
        <v>0.99436530908025211</v>
      </c>
      <c r="AF630">
        <f>47.70748439*PI()/180</f>
        <v>0.83265268044929852</v>
      </c>
      <c r="AG630">
        <f>ACOS(-TAN(AF630)*TAN(AD630))</f>
        <v>1.5666567023911271</v>
      </c>
      <c r="AL630" s="6">
        <f>24*AG630/PI()</f>
        <v>11.968375599052621</v>
      </c>
      <c r="AS630" s="6">
        <f>IF(O630=2015,$AQ$2,IF(O630=2016,$AQ$14,IF(O630=2017,$AQ$26,IF(O630=2018,$AQ$38,IF(O630=2019,$AQ$50,$AQ$62)))))</f>
        <v>47.160647582888814</v>
      </c>
      <c r="AT630" s="6">
        <f>IF(O630=2015,$AR$2,IF(O630=2016,$AR$14,IF(O630=2017,$AR$26,IF(O630=2018,$AR$38,IF(O630=2019,$AR$50,$AR$62)))))</f>
        <v>1.2368302344488131</v>
      </c>
      <c r="AU630" s="6">
        <f>IF(T630*0.1&lt;0,0,IF(T630*0.1&lt;=26,(16*AL630/360)*(T630/AS630)^AT630,(AL630/360)*(-415.85+30.5332*0.1*T630-0.43*0.01*T630*T630)))</f>
        <v>1.2483685839889893</v>
      </c>
    </row>
    <row r="631" spans="1:47">
      <c r="A631">
        <v>2015</v>
      </c>
      <c r="B631">
        <v>7</v>
      </c>
      <c r="C631">
        <v>17</v>
      </c>
      <c r="D631" t="s">
        <v>51</v>
      </c>
      <c r="E631">
        <v>207</v>
      </c>
      <c r="O631">
        <v>2016</v>
      </c>
      <c r="P631">
        <v>9</v>
      </c>
      <c r="Q631">
        <v>21</v>
      </c>
      <c r="R631">
        <f>R630+1</f>
        <v>265</v>
      </c>
      <c r="S631" t="s">
        <v>51</v>
      </c>
      <c r="T631">
        <v>100</v>
      </c>
      <c r="U631" t="s">
        <v>50</v>
      </c>
      <c r="V631">
        <v>135</v>
      </c>
      <c r="W631" t="s">
        <v>52</v>
      </c>
      <c r="X631">
        <v>51</v>
      </c>
      <c r="Y631">
        <f>0.0135*AB631*(AC631/AA631)*((0.1*(V631-X631))^0.5)*(17.8+0.5*0.1*(X631+V631))</f>
        <v>1.8123456529985884</v>
      </c>
      <c r="Z631">
        <f>IF(Y631&lt;0,0,Y631)</f>
        <v>1.8123456529985884</v>
      </c>
      <c r="AA631">
        <f>2.501-0.002361*(V631+X631)*0.1</f>
        <v>2.4570854</v>
      </c>
      <c r="AB631">
        <v>0.17</v>
      </c>
      <c r="AC631">
        <f>37.6*AE631*(AG631*SIN(AF631)*SIN(AD631)+COS(AF631)*COS(AD631)*SIN(AG631))</f>
        <v>24.704135347190164</v>
      </c>
      <c r="AD631">
        <f>0.409*SIN(0.0172*R631-1.39)</f>
        <v>-1.079934942896392E-2</v>
      </c>
      <c r="AE631">
        <f>1+0.033*COS(0.0172*R631)</f>
        <v>0.99492537958920368</v>
      </c>
      <c r="AF631">
        <f>47.70748439*PI()/180</f>
        <v>0.83265268044929852</v>
      </c>
      <c r="AG631">
        <f>ACOS(-TAN(AF631)*TAN(AD631))</f>
        <v>1.5589241413926431</v>
      </c>
      <c r="AL631" s="6">
        <f>24*AG631/PI()</f>
        <v>11.909303184380542</v>
      </c>
      <c r="AS631" s="6">
        <f>IF(O631=2015,$AQ$2,IF(O631=2016,$AQ$14,IF(O631=2017,$AQ$26,IF(O631=2018,$AQ$38,IF(O631=2019,$AQ$50,$AQ$62)))))</f>
        <v>47.160647582888814</v>
      </c>
      <c r="AT631" s="6">
        <f>IF(O631=2015,$AR$2,IF(O631=2016,$AR$14,IF(O631=2017,$AR$26,IF(O631=2018,$AR$38,IF(O631=2019,$AR$50,$AR$62)))))</f>
        <v>1.2368302344488131</v>
      </c>
      <c r="AU631" s="6">
        <f>IF(T631*0.1&lt;0,0,IF(T631*0.1&lt;=26,(16*AL631/360)*(T631/AS631)^AT631,(AL631/360)*(-415.85+30.5332*0.1*T631-0.43*0.01*T631*T631)))</f>
        <v>1.341004562628499</v>
      </c>
    </row>
    <row r="632" spans="1:47">
      <c r="A632">
        <v>2015</v>
      </c>
      <c r="B632">
        <v>7</v>
      </c>
      <c r="C632">
        <v>18</v>
      </c>
      <c r="D632" t="s">
        <v>51</v>
      </c>
      <c r="E632">
        <v>207</v>
      </c>
      <c r="O632">
        <v>2016</v>
      </c>
      <c r="P632">
        <v>9</v>
      </c>
      <c r="Q632">
        <v>22</v>
      </c>
      <c r="R632">
        <f>R631+1</f>
        <v>266</v>
      </c>
      <c r="S632" t="s">
        <v>51</v>
      </c>
      <c r="T632">
        <v>101</v>
      </c>
      <c r="U632" t="s">
        <v>50</v>
      </c>
      <c r="V632">
        <v>153</v>
      </c>
      <c r="W632" t="s">
        <v>52</v>
      </c>
      <c r="X632">
        <v>54</v>
      </c>
      <c r="Y632">
        <f>0.0135*AB632*(AC632/AA632)*((0.1*(V632-X632))^0.5)*(17.8+0.5*0.1*(X632+V632))</f>
        <v>2.0237393122545084</v>
      </c>
      <c r="Z632">
        <f>IF(Y632&lt;0,0,Y632)</f>
        <v>2.0237393122545084</v>
      </c>
      <c r="AA632">
        <f>2.501-0.002361*(V632+X632)*0.1</f>
        <v>2.4521272999999999</v>
      </c>
      <c r="AB632">
        <v>0.17</v>
      </c>
      <c r="AC632">
        <f>37.6*AE632*(AG632*SIN(AF632)*SIN(AD632)+COS(AF632)*COS(AD632)*SIN(AG632))</f>
        <v>24.412873135136177</v>
      </c>
      <c r="AD632">
        <f>0.409*SIN(0.0172*R632-1.39)</f>
        <v>-1.7829752582981251E-2</v>
      </c>
      <c r="AE632">
        <f>1+0.033*COS(0.0172*R632)</f>
        <v>0.9954869513368465</v>
      </c>
      <c r="AF632">
        <f>47.70748439*PI()/180</f>
        <v>0.83265268044929852</v>
      </c>
      <c r="AG632">
        <f>ACOS(-TAN(AF632)*TAN(AD632))</f>
        <v>1.5511932091204745</v>
      </c>
      <c r="AL632" s="6">
        <f>24*AG632/PI()</f>
        <v>11.850243212260976</v>
      </c>
      <c r="AS632" s="6">
        <f>IF(O632=2015,$AQ$2,IF(O632=2016,$AQ$14,IF(O632=2017,$AQ$26,IF(O632=2018,$AQ$38,IF(O632=2019,$AQ$50,$AQ$62)))))</f>
        <v>47.160647582888814</v>
      </c>
      <c r="AT632" s="6">
        <f>IF(O632=2015,$AR$2,IF(O632=2016,$AR$14,IF(O632=2017,$AR$26,IF(O632=2018,$AR$38,IF(O632=2019,$AR$50,$AR$62)))))</f>
        <v>1.2368302344488131</v>
      </c>
      <c r="AU632" s="6">
        <f>IF(T632*0.1&lt;0,0,IF(T632*0.1&lt;=26,(16*AL632/360)*(T632/AS632)^AT632,(AL632/360)*(-415.85+30.5332*0.1*T632-0.43*0.01*T632*T632)))</f>
        <v>1.3508775164493716</v>
      </c>
    </row>
    <row r="633" spans="1:47">
      <c r="A633">
        <v>2015</v>
      </c>
      <c r="B633">
        <v>7</v>
      </c>
      <c r="C633">
        <v>19</v>
      </c>
      <c r="D633" t="s">
        <v>51</v>
      </c>
      <c r="E633">
        <v>202</v>
      </c>
      <c r="O633">
        <v>2016</v>
      </c>
      <c r="P633">
        <v>9</v>
      </c>
      <c r="Q633">
        <v>23</v>
      </c>
      <c r="R633">
        <f>R632+1</f>
        <v>267</v>
      </c>
      <c r="S633" t="s">
        <v>51</v>
      </c>
      <c r="T633">
        <v>98</v>
      </c>
      <c r="U633" t="s">
        <v>50</v>
      </c>
      <c r="V633">
        <v>168</v>
      </c>
      <c r="W633" t="s">
        <v>52</v>
      </c>
      <c r="X633">
        <v>33</v>
      </c>
      <c r="Y633">
        <f>0.0135*AB633*(AC633/AA633)*((0.1*(V633-X633))^0.5)*(17.8+0.5*0.1*(X633+V633))</f>
        <v>2.3088256157435341</v>
      </c>
      <c r="Z633">
        <f>IF(Y633&lt;0,0,Y633)</f>
        <v>2.3088256157435341</v>
      </c>
      <c r="AA633">
        <f>2.501-0.002361*(V633+X633)*0.1</f>
        <v>2.4535438999999997</v>
      </c>
      <c r="AB633">
        <v>0.17</v>
      </c>
      <c r="AC633">
        <f>37.6*AE633*(AG633*SIN(AF633)*SIN(AD633)+COS(AF633)*COS(AD633)*SIN(AG633))</f>
        <v>24.121826616824372</v>
      </c>
      <c r="AD633">
        <f>0.409*SIN(0.0172*R633-1.39)</f>
        <v>-2.4854881113033418E-2</v>
      </c>
      <c r="AE633">
        <f>1+0.033*COS(0.0172*R633)</f>
        <v>0.99604985819189051</v>
      </c>
      <c r="AF633">
        <f>47.70748439*PI()/180</f>
        <v>0.83265268044929852</v>
      </c>
      <c r="AG633">
        <f>ACOS(-TAN(AF633)*TAN(AD633))</f>
        <v>1.5434649697653817</v>
      </c>
      <c r="AL633" s="6">
        <f>24*AG633/PI()</f>
        <v>11.791203812512478</v>
      </c>
      <c r="AS633" s="6">
        <f>IF(O633=2015,$AQ$2,IF(O633=2016,$AQ$14,IF(O633=2017,$AQ$26,IF(O633=2018,$AQ$38,IF(O633=2019,$AQ$50,$AQ$62)))))</f>
        <v>47.160647582888814</v>
      </c>
      <c r="AT633" s="6">
        <f>IF(O633=2015,$AR$2,IF(O633=2016,$AR$14,IF(O633=2017,$AR$26,IF(O633=2018,$AR$38,IF(O633=2019,$AR$50,$AR$62)))))</f>
        <v>1.2368302344488131</v>
      </c>
      <c r="AU633" s="6">
        <f>IF(T633*0.1&lt;0,0,IF(T633*0.1&lt;=26,(16*AL633/360)*(T633/AS633)^AT633,(AL633/360)*(-415.85+30.5332*0.1*T633-0.43*0.01*T633*T633)))</f>
        <v>1.2949416373628644</v>
      </c>
    </row>
    <row r="634" spans="1:47">
      <c r="A634">
        <v>2015</v>
      </c>
      <c r="B634">
        <v>7</v>
      </c>
      <c r="C634">
        <v>20</v>
      </c>
      <c r="D634" t="s">
        <v>51</v>
      </c>
      <c r="E634">
        <v>232</v>
      </c>
      <c r="O634">
        <v>2016</v>
      </c>
      <c r="P634">
        <v>9</v>
      </c>
      <c r="Q634">
        <v>24</v>
      </c>
      <c r="R634">
        <f>R633+1</f>
        <v>268</v>
      </c>
      <c r="S634" t="s">
        <v>51</v>
      </c>
      <c r="T634">
        <v>119</v>
      </c>
      <c r="U634" t="s">
        <v>50</v>
      </c>
      <c r="V634">
        <v>170</v>
      </c>
      <c r="W634" t="s">
        <v>52</v>
      </c>
      <c r="X634">
        <v>67</v>
      </c>
      <c r="Y634">
        <f>0.0135*AB634*(AC634/AA634)*((0.1*(V634-X634))^0.5)*(17.8+0.5*0.1*(X634+V634))</f>
        <v>2.1285472737724276</v>
      </c>
      <c r="Z634">
        <f>IF(Y634&lt;0,0,Y634)</f>
        <v>2.1285472737724276</v>
      </c>
      <c r="AA634">
        <f>2.501-0.002361*(V634+X634)*0.1</f>
        <v>2.4450442999999997</v>
      </c>
      <c r="AB634">
        <v>0.17</v>
      </c>
      <c r="AC634">
        <f>37.6*AE634*(AG634*SIN(AF634)*SIN(AD634)+COS(AF634)*COS(AD634)*SIN(AG634))</f>
        <v>23.831096886999099</v>
      </c>
      <c r="AD634">
        <f>0.409*SIN(0.0172*R634-1.39)</f>
        <v>-3.1872656756333322E-2</v>
      </c>
      <c r="AE634">
        <f>1+0.033*COS(0.0172*R634)</f>
        <v>0.99661393362807726</v>
      </c>
      <c r="AF634">
        <f>47.70748439*PI()/180</f>
        <v>0.83265268044929852</v>
      </c>
      <c r="AG634">
        <f>ACOS(-TAN(AF634)*TAN(AD634))</f>
        <v>1.535740492447792</v>
      </c>
      <c r="AL634" s="6">
        <f>24*AG634/PI()</f>
        <v>11.732193152613489</v>
      </c>
      <c r="AS634" s="6">
        <f>IF(O634=2015,$AQ$2,IF(O634=2016,$AQ$14,IF(O634=2017,$AQ$26,IF(O634=2018,$AQ$38,IF(O634=2019,$AQ$50,$AQ$62)))))</f>
        <v>47.160647582888814</v>
      </c>
      <c r="AT634" s="6">
        <f>IF(O634=2015,$AR$2,IF(O634=2016,$AR$14,IF(O634=2017,$AR$26,IF(O634=2018,$AR$38,IF(O634=2019,$AR$50,$AR$62)))))</f>
        <v>1.2368302344488131</v>
      </c>
      <c r="AU634" s="6">
        <f>IF(T634*0.1&lt;0,0,IF(T634*0.1&lt;=26,(16*AL634/360)*(T634/AS634)^AT634,(AL634/360)*(-415.85+30.5332*0.1*T634-0.43*0.01*T634*T634)))</f>
        <v>1.6381809610632854</v>
      </c>
    </row>
    <row r="635" spans="1:47">
      <c r="A635">
        <v>2015</v>
      </c>
      <c r="B635">
        <v>7</v>
      </c>
      <c r="C635">
        <v>21</v>
      </c>
      <c r="D635" t="s">
        <v>51</v>
      </c>
      <c r="E635">
        <v>212</v>
      </c>
      <c r="O635">
        <v>2016</v>
      </c>
      <c r="P635">
        <v>9</v>
      </c>
      <c r="Q635">
        <v>25</v>
      </c>
      <c r="R635">
        <f>R634+1</f>
        <v>269</v>
      </c>
      <c r="S635" t="s">
        <v>51</v>
      </c>
      <c r="T635">
        <v>126</v>
      </c>
      <c r="U635" t="s">
        <v>50</v>
      </c>
      <c r="V635">
        <v>198</v>
      </c>
      <c r="W635" t="s">
        <v>52</v>
      </c>
      <c r="X635">
        <v>80</v>
      </c>
      <c r="Y635">
        <f>0.0135*AB635*(AC635/AA635)*((0.1*(V635-X635))^0.5)*(17.8+0.5*0.1*(X635+V635))</f>
        <v>2.4156832218505544</v>
      </c>
      <c r="Z635">
        <f>IF(Y635&lt;0,0,Y635)</f>
        <v>2.4156832218505544</v>
      </c>
      <c r="AA635">
        <f>2.501-0.002361*(V635+X635)*0.1</f>
        <v>2.4353642</v>
      </c>
      <c r="AB635">
        <v>0.17</v>
      </c>
      <c r="AC635">
        <f>37.6*AE635*(AG635*SIN(AF635)*SIN(AD635)+COS(AF635)*COS(AD635)*SIN(AG635))</f>
        <v>23.540785209793114</v>
      </c>
      <c r="AD635">
        <f>0.409*SIN(0.0172*R635-1.39)</f>
        <v>-3.8881003425317154E-2</v>
      </c>
      <c r="AE635">
        <f>1+0.033*COS(0.0172*R635)</f>
        <v>0.99717901077344351</v>
      </c>
      <c r="AF635">
        <f>47.70748439*PI()/180</f>
        <v>0.83265268044929852</v>
      </c>
      <c r="AG635">
        <f>ACOS(-TAN(AF635)*TAN(AD635))</f>
        <v>1.5280208531574564</v>
      </c>
      <c r="AL635" s="6">
        <f>24*AG635/PI()</f>
        <v>11.673219452520208</v>
      </c>
      <c r="AS635" s="6">
        <f>IF(O635=2015,$AQ$2,IF(O635=2016,$AQ$14,IF(O635=2017,$AQ$26,IF(O635=2018,$AQ$38,IF(O635=2019,$AQ$50,$AQ$62)))))</f>
        <v>47.160647582888814</v>
      </c>
      <c r="AT635" s="6">
        <f>IF(O635=2015,$AR$2,IF(O635=2016,$AR$14,IF(O635=2017,$AR$26,IF(O635=2018,$AR$38,IF(O635=2019,$AR$50,$AR$62)))))</f>
        <v>1.2368302344488131</v>
      </c>
      <c r="AU635" s="6">
        <f>IF(T635*0.1&lt;0,0,IF(T635*0.1&lt;=26,(16*AL635/360)*(T635/AS635)^AT635,(AL635/360)*(-415.85+30.5332*0.1*T635-0.43*0.01*T635*T635)))</f>
        <v>1.749346655201429</v>
      </c>
    </row>
    <row r="636" spans="1:47">
      <c r="A636">
        <v>2015</v>
      </c>
      <c r="B636">
        <v>7</v>
      </c>
      <c r="C636">
        <v>22</v>
      </c>
      <c r="D636" t="s">
        <v>51</v>
      </c>
      <c r="E636">
        <v>213</v>
      </c>
      <c r="O636">
        <v>2016</v>
      </c>
      <c r="P636">
        <v>9</v>
      </c>
      <c r="Q636">
        <v>26</v>
      </c>
      <c r="R636">
        <f>R635+1</f>
        <v>270</v>
      </c>
      <c r="S636" t="s">
        <v>51</v>
      </c>
      <c r="T636">
        <v>108</v>
      </c>
      <c r="U636" t="s">
        <v>50</v>
      </c>
      <c r="V636">
        <v>135</v>
      </c>
      <c r="W636" t="s">
        <v>52</v>
      </c>
      <c r="X636">
        <v>76</v>
      </c>
      <c r="Y636">
        <f>0.0135*AB636*(AC636/AA636)*((0.1*(V636-X636))^0.5)*(17.8+0.5*0.1*(X636+V636))</f>
        <v>1.4990894405820645</v>
      </c>
      <c r="Z636">
        <f>IF(Y636&lt;0,0,Y636)</f>
        <v>1.4990894405820645</v>
      </c>
      <c r="AA636">
        <f>2.501-0.002361*(V636+X636)*0.1</f>
        <v>2.4511829000000001</v>
      </c>
      <c r="AB636">
        <v>0.17</v>
      </c>
      <c r="AC636">
        <f>37.6*AE636*(AG636*SIN(AF636)*SIN(AD636)+COS(AF636)*COS(AD636)*SIN(AG636))</f>
        <v>23.250992943714206</v>
      </c>
      <c r="AD636">
        <f>0.409*SIN(0.0172*R636-1.39)</f>
        <v>-4.5877847821821187E-2</v>
      </c>
      <c r="AE636">
        <f>1+0.033*COS(0.0172*R636)</f>
        <v>0.99774492245968815</v>
      </c>
      <c r="AF636">
        <f>47.70748439*PI()/180</f>
        <v>0.83265268044929852</v>
      </c>
      <c r="AG636">
        <f>ACOS(-TAN(AF636)*TAN(AD636))</f>
        <v>1.5203071366883452</v>
      </c>
      <c r="AL636" s="6">
        <f>24*AG636/PI()</f>
        <v>11.614290999448125</v>
      </c>
      <c r="AS636" s="6">
        <f>IF(O636=2015,$AQ$2,IF(O636=2016,$AQ$14,IF(O636=2017,$AQ$26,IF(O636=2018,$AQ$38,IF(O636=2019,$AQ$50,$AQ$62)))))</f>
        <v>47.160647582888814</v>
      </c>
      <c r="AT636" s="6">
        <f>IF(O636=2015,$AR$2,IF(O636=2016,$AR$14,IF(O636=2017,$AR$26,IF(O636=2018,$AR$38,IF(O636=2019,$AR$50,$AR$62)))))</f>
        <v>1.2368302344488131</v>
      </c>
      <c r="AU636" s="6">
        <f>IF(T636*0.1&lt;0,0,IF(T636*0.1&lt;=26,(16*AL636/360)*(T636/AS636)^AT636,(AL636/360)*(-415.85+30.5332*0.1*T636-0.43*0.01*T636*T636)))</f>
        <v>1.4383882226975717</v>
      </c>
    </row>
    <row r="637" spans="1:47">
      <c r="A637">
        <v>2015</v>
      </c>
      <c r="B637">
        <v>7</v>
      </c>
      <c r="C637">
        <v>23</v>
      </c>
      <c r="D637" t="s">
        <v>51</v>
      </c>
      <c r="E637">
        <v>238</v>
      </c>
      <c r="O637">
        <v>2016</v>
      </c>
      <c r="P637">
        <v>9</v>
      </c>
      <c r="Q637">
        <v>27</v>
      </c>
      <c r="R637">
        <f>R636+1</f>
        <v>271</v>
      </c>
      <c r="S637" t="s">
        <v>51</v>
      </c>
      <c r="T637">
        <v>123</v>
      </c>
      <c r="U637" t="s">
        <v>50</v>
      </c>
      <c r="V637">
        <v>167</v>
      </c>
      <c r="W637" t="s">
        <v>52</v>
      </c>
      <c r="X637">
        <v>54</v>
      </c>
      <c r="Y637">
        <f>0.0135*AB637*(AC637/AA637)*((0.1*(V637-X637))^0.5)*(17.8+0.5*0.1*(X637+V637))</f>
        <v>2.086973163245057</v>
      </c>
      <c r="Z637">
        <f>IF(Y637&lt;0,0,Y637)</f>
        <v>2.086973163245057</v>
      </c>
      <c r="AA637">
        <f>2.501-0.002361*(V637+X637)*0.1</f>
        <v>2.4488219</v>
      </c>
      <c r="AB637">
        <v>0.17</v>
      </c>
      <c r="AC637">
        <f>37.6*AE637*(AG637*SIN(AF637)*SIN(AD637)+COS(AF637)*COS(AD637)*SIN(AG637))</f>
        <v>22.961821465438742</v>
      </c>
      <c r="AD637">
        <f>0.409*SIN(0.0172*R637-1.39)</f>
        <v>-5.2861120050429734E-2</v>
      </c>
      <c r="AE637">
        <f>1+0.033*COS(0.0172*R637)</f>
        <v>0.99831150127162516</v>
      </c>
      <c r="AF637">
        <f>47.70748439*PI()/180</f>
        <v>0.83265268044929852</v>
      </c>
      <c r="AG637">
        <f>ACOS(-TAN(AF637)*TAN(AD637))</f>
        <v>1.5126004385673602</v>
      </c>
      <c r="AL637" s="6">
        <f>24*AG637/PI()</f>
        <v>11.555416162606278</v>
      </c>
      <c r="AS637" s="6">
        <f>IF(O637=2015,$AQ$2,IF(O637=2016,$AQ$14,IF(O637=2017,$AQ$26,IF(O637=2018,$AQ$38,IF(O637=2019,$AQ$50,$AQ$62)))))</f>
        <v>47.160647582888814</v>
      </c>
      <c r="AT637" s="6">
        <f>IF(O637=2015,$AR$2,IF(O637=2016,$AR$14,IF(O637=2017,$AR$26,IF(O637=2018,$AR$38,IF(O637=2019,$AR$50,$AR$62)))))</f>
        <v>1.2368302344488131</v>
      </c>
      <c r="AU637" s="6">
        <f>IF(T637*0.1&lt;0,0,IF(T637*0.1&lt;=26,(16*AL637/360)*(T637/AS637)^AT637,(AL637/360)*(-415.85+30.5332*0.1*T637-0.43*0.01*T637*T637)))</f>
        <v>1.6808418588298142</v>
      </c>
    </row>
    <row r="638" spans="1:47">
      <c r="A638">
        <v>2015</v>
      </c>
      <c r="B638">
        <v>7</v>
      </c>
      <c r="C638">
        <v>24</v>
      </c>
      <c r="D638" t="s">
        <v>51</v>
      </c>
      <c r="E638">
        <v>256</v>
      </c>
      <c r="O638">
        <v>2016</v>
      </c>
      <c r="P638">
        <v>9</v>
      </c>
      <c r="Q638">
        <v>28</v>
      </c>
      <c r="R638">
        <f>R637+1</f>
        <v>272</v>
      </c>
      <c r="S638" t="s">
        <v>51</v>
      </c>
      <c r="T638">
        <v>108</v>
      </c>
      <c r="U638" t="s">
        <v>50</v>
      </c>
      <c r="V638">
        <v>153</v>
      </c>
      <c r="W638" t="s">
        <v>52</v>
      </c>
      <c r="X638">
        <v>54</v>
      </c>
      <c r="Y638">
        <f>0.0135*AB638*(AC638/AA638)*((0.1*(V638-X638))^0.5)*(17.8+0.5*0.1*(X638+V638))</f>
        <v>1.8795409369107565</v>
      </c>
      <c r="Z638">
        <f>IF(Y638&lt;0,0,Y638)</f>
        <v>1.8795409369107565</v>
      </c>
      <c r="AA638">
        <f>2.501-0.002361*(V638+X638)*0.1</f>
        <v>2.4521272999999999</v>
      </c>
      <c r="AB638">
        <v>0.17</v>
      </c>
      <c r="AC638">
        <f>37.6*AE638*(AG638*SIN(AF638)*SIN(AD638)+COS(AF638)*COS(AD638)*SIN(AG638))</f>
        <v>22.673372092564616</v>
      </c>
      <c r="AD638">
        <f>0.409*SIN(0.0172*R638-1.39)</f>
        <v>-5.9828754230818293E-2</v>
      </c>
      <c r="AE638">
        <f>1+0.033*COS(0.0172*R638)</f>
        <v>0.998878579596711</v>
      </c>
      <c r="AF638">
        <f>47.70748439*PI()/180</f>
        <v>0.83265268044929852</v>
      </c>
      <c r="AG638">
        <f>ACOS(-TAN(AF638)*TAN(AD638))</f>
        <v>1.504901866975358</v>
      </c>
      <c r="AL638" s="6">
        <f>24*AG638/PI()</f>
        <v>11.496603407872808</v>
      </c>
      <c r="AS638" s="6">
        <f>IF(O638=2015,$AQ$2,IF(O638=2016,$AQ$14,IF(O638=2017,$AQ$26,IF(O638=2018,$AQ$38,IF(O638=2019,$AQ$50,$AQ$62)))))</f>
        <v>47.160647582888814</v>
      </c>
      <c r="AT638" s="6">
        <f>IF(O638=2015,$AR$2,IF(O638=2016,$AR$14,IF(O638=2017,$AR$26,IF(O638=2018,$AR$38,IF(O638=2019,$AR$50,$AR$62)))))</f>
        <v>1.2368302344488131</v>
      </c>
      <c r="AU638" s="6">
        <f>IF(T638*0.1&lt;0,0,IF(T638*0.1&lt;=26,(16*AL638/360)*(T638/AS638)^AT638,(AL638/360)*(-415.85+30.5332*0.1*T638-0.43*0.01*T638*T638)))</f>
        <v>1.4238130372051796</v>
      </c>
    </row>
    <row r="639" spans="1:47">
      <c r="A639">
        <v>2015</v>
      </c>
      <c r="B639">
        <v>7</v>
      </c>
      <c r="C639">
        <v>25</v>
      </c>
      <c r="D639" t="s">
        <v>51</v>
      </c>
      <c r="E639">
        <v>271</v>
      </c>
      <c r="O639">
        <v>2016</v>
      </c>
      <c r="P639">
        <v>9</v>
      </c>
      <c r="Q639">
        <v>29</v>
      </c>
      <c r="R639">
        <f>R638+1</f>
        <v>273</v>
      </c>
      <c r="S639" t="s">
        <v>51</v>
      </c>
      <c r="T639">
        <v>120</v>
      </c>
      <c r="U639" t="s">
        <v>50</v>
      </c>
      <c r="V639">
        <v>199</v>
      </c>
      <c r="W639" t="s">
        <v>52</v>
      </c>
      <c r="X639">
        <v>78</v>
      </c>
      <c r="Y639">
        <f>0.0135*AB639*(AC639/AA639)*((0.1*(V639-X639))^0.5)*(17.8+0.5*0.1*(X639+V639))</f>
        <v>2.3222803229344398</v>
      </c>
      <c r="Z639">
        <f>IF(Y639&lt;0,0,Y639)</f>
        <v>2.3222803229344398</v>
      </c>
      <c r="AA639">
        <f>2.501-0.002361*(V639+X639)*0.1</f>
        <v>2.4356002999999999</v>
      </c>
      <c r="AB639">
        <v>0.17</v>
      </c>
      <c r="AC639">
        <f>37.6*AE639*(AG639*SIN(AF639)*SIN(AD639)+COS(AF639)*COS(AD639)*SIN(AG639))</f>
        <v>22.385746005480406</v>
      </c>
      <c r="AD639">
        <f>0.409*SIN(0.0172*R639-1.39)</f>
        <v>-6.6778689108908468E-2</v>
      </c>
      <c r="AE639">
        <f>1+0.033*COS(0.0172*R639)</f>
        <v>0.99944598967463016</v>
      </c>
      <c r="AF639">
        <f>47.70748439*PI()/180</f>
        <v>0.83265268044929852</v>
      </c>
      <c r="AG639">
        <f>ACOS(-TAN(AF639)*TAN(AD639))</f>
        <v>1.4972125446589062</v>
      </c>
      <c r="AL639" s="6">
        <f>24*AG639/PI()</f>
        <v>11.437861312399683</v>
      </c>
      <c r="AS639" s="6">
        <f>IF(O639=2015,$AQ$2,IF(O639=2016,$AQ$14,IF(O639=2017,$AQ$26,IF(O639=2018,$AQ$38,IF(O639=2019,$AQ$50,$AQ$62)))))</f>
        <v>47.160647582888814</v>
      </c>
      <c r="AT639" s="6">
        <f>IF(O639=2015,$AR$2,IF(O639=2016,$AR$14,IF(O639=2017,$AR$26,IF(O639=2018,$AR$38,IF(O639=2019,$AR$50,$AR$62)))))</f>
        <v>1.2368302344488131</v>
      </c>
      <c r="AU639" s="6">
        <f>IF(T639*0.1&lt;0,0,IF(T639*0.1&lt;=26,(16*AL639/360)*(T639/AS639)^AT639,(AL639/360)*(-415.85+30.5332*0.1*T639-0.43*0.01*T639*T639)))</f>
        <v>1.6136988493386093</v>
      </c>
    </row>
    <row r="640" spans="1:47">
      <c r="A640">
        <v>2015</v>
      </c>
      <c r="B640">
        <v>7</v>
      </c>
      <c r="C640">
        <v>26</v>
      </c>
      <c r="D640" t="s">
        <v>51</v>
      </c>
      <c r="E640">
        <v>287</v>
      </c>
      <c r="O640">
        <v>2016</v>
      </c>
      <c r="P640">
        <v>9</v>
      </c>
      <c r="Q640">
        <v>30</v>
      </c>
      <c r="R640">
        <f>R639+1</f>
        <v>274</v>
      </c>
      <c r="S640" t="s">
        <v>51</v>
      </c>
      <c r="T640">
        <v>146</v>
      </c>
      <c r="U640" t="s">
        <v>50</v>
      </c>
      <c r="V640">
        <v>222</v>
      </c>
      <c r="W640" t="s">
        <v>52</v>
      </c>
      <c r="X640">
        <v>62</v>
      </c>
      <c r="Y640">
        <f>0.0135*AB640*(AC640/AA640)*((0.1*(V640-X640))^0.5)*(17.8+0.5*0.1*(X640+V640))</f>
        <v>2.667195963849796</v>
      </c>
      <c r="Z640">
        <f>IF(Y640&lt;0,0,Y640)</f>
        <v>2.667195963849796</v>
      </c>
      <c r="AA640">
        <f>2.501-0.002361*(V640+X640)*0.1</f>
        <v>2.4339475999999998</v>
      </c>
      <c r="AB640">
        <v>0.17</v>
      </c>
      <c r="AC640">
        <f>37.6*AE640*(AG640*SIN(AF640)*SIN(AD640)+COS(AF640)*COS(AD640)*SIN(AG640))</f>
        <v>22.099044168511359</v>
      </c>
      <c r="AD640">
        <f>0.409*SIN(0.0172*R640-1.39)</f>
        <v>-7.3708868666654354E-2</v>
      </c>
      <c r="AE640">
        <f>1+0.033*COS(0.0172*R640)</f>
        <v>1.0000135636469234</v>
      </c>
      <c r="AF640">
        <f>47.70748439*PI()/180</f>
        <v>0.83265268044929852</v>
      </c>
      <c r="AG640">
        <f>ACOS(-TAN(AF640)*TAN(AD640))</f>
        <v>1.4895336108311046</v>
      </c>
      <c r="AL640" s="6">
        <f>24*AG640/PI()</f>
        <v>11.379198579133911</v>
      </c>
      <c r="AS640" s="6">
        <f>IF(O640=2015,$AQ$2,IF(O640=2016,$AQ$14,IF(O640=2017,$AQ$26,IF(O640=2018,$AQ$38,IF(O640=2019,$AQ$50,$AQ$62)))))</f>
        <v>47.160647582888814</v>
      </c>
      <c r="AT640" s="6">
        <f>IF(O640=2015,$AR$2,IF(O640=2016,$AR$14,IF(O640=2017,$AR$26,IF(O640=2018,$AR$38,IF(O640=2019,$AR$50,$AR$62)))))</f>
        <v>1.2368302344488131</v>
      </c>
      <c r="AU640" s="6">
        <f>IF(T640*0.1&lt;0,0,IF(T640*0.1&lt;=26,(16*AL640/360)*(T640/AS640)^AT640,(AL640/360)*(-415.85+30.5332*0.1*T640-0.43*0.01*T640*T640)))</f>
        <v>2.0461249988548089</v>
      </c>
    </row>
    <row r="641" spans="1:47">
      <c r="A641">
        <v>2015</v>
      </c>
      <c r="B641">
        <v>7</v>
      </c>
      <c r="C641">
        <v>27</v>
      </c>
      <c r="D641" t="s">
        <v>51</v>
      </c>
      <c r="E641">
        <v>253</v>
      </c>
      <c r="O641">
        <v>2016</v>
      </c>
      <c r="P641">
        <v>10</v>
      </c>
      <c r="Q641">
        <v>1</v>
      </c>
      <c r="R641">
        <f>R640+1</f>
        <v>275</v>
      </c>
      <c r="S641" t="s">
        <v>51</v>
      </c>
      <c r="T641">
        <v>168</v>
      </c>
      <c r="U641" t="s">
        <v>50</v>
      </c>
      <c r="V641">
        <v>240</v>
      </c>
      <c r="W641" t="s">
        <v>52</v>
      </c>
      <c r="X641">
        <v>104</v>
      </c>
      <c r="Y641">
        <f>0.0135*AB641*(AC641/AA641)*((0.1*(V641-X641))^0.5)*(17.8+0.5*0.1*(X641+V641))</f>
        <v>2.6703410350439523</v>
      </c>
      <c r="Z641">
        <f>IF(Y641&lt;0,0,Y641)</f>
        <v>2.6703410350439523</v>
      </c>
      <c r="AA641">
        <f>2.501-0.002361*(V641+X641)*0.1</f>
        <v>2.4197815999999999</v>
      </c>
      <c r="AB641">
        <v>0.17</v>
      </c>
      <c r="AC641">
        <f>37.6*AE641*(AG641*SIN(AF641)*SIN(AD641)+COS(AF641)*COS(AD641)*SIN(AG641))</f>
        <v>21.813367250506015</v>
      </c>
      <c r="AD641">
        <f>0.409*SIN(0.0172*R641-1.39)</f>
        <v>-8.0617242730280328E-2</v>
      </c>
      <c r="AE641">
        <f>1+0.033*COS(0.0172*R641)</f>
        <v>1.0005811336066461</v>
      </c>
      <c r="AF641">
        <f>47.70748439*PI()/180</f>
        <v>0.83265268044929852</v>
      </c>
      <c r="AG641">
        <f>ACOS(-TAN(AF641)*TAN(AD641))</f>
        <v>1.481866223059686</v>
      </c>
      <c r="AL641" s="6">
        <f>24*AG641/PI()</f>
        <v>11.320624051241577</v>
      </c>
      <c r="AS641" s="6">
        <f>IF(O641=2015,$AQ$2,IF(O641=2016,$AQ$14,IF(O641=2017,$AQ$26,IF(O641=2018,$AQ$38,IF(O641=2019,$AQ$50,$AQ$62)))))</f>
        <v>47.160647582888814</v>
      </c>
      <c r="AT641" s="6">
        <f>IF(O641=2015,$AR$2,IF(O641=2016,$AR$14,IF(O641=2017,$AR$26,IF(O641=2018,$AR$38,IF(O641=2019,$AR$50,$AR$62)))))</f>
        <v>1.2368302344488131</v>
      </c>
      <c r="AU641" s="6">
        <f>IF(T641*0.1&lt;0,0,IF(T641*0.1&lt;=26,(16*AL641/360)*(T641/AS641)^AT641,(AL641/360)*(-415.85+30.5332*0.1*T641-0.43*0.01*T641*T641)))</f>
        <v>2.42149515107443</v>
      </c>
    </row>
    <row r="642" spans="1:47">
      <c r="A642">
        <v>2015</v>
      </c>
      <c r="B642">
        <v>7</v>
      </c>
      <c r="C642">
        <v>28</v>
      </c>
      <c r="D642" t="s">
        <v>51</v>
      </c>
      <c r="E642">
        <v>237</v>
      </c>
      <c r="O642">
        <v>2016</v>
      </c>
      <c r="P642">
        <v>10</v>
      </c>
      <c r="Q642">
        <v>2</v>
      </c>
      <c r="R642">
        <f>R641+1</f>
        <v>276</v>
      </c>
      <c r="S642" t="s">
        <v>51</v>
      </c>
      <c r="T642">
        <v>139</v>
      </c>
      <c r="U642" t="s">
        <v>50</v>
      </c>
      <c r="V642">
        <v>211</v>
      </c>
      <c r="W642" t="s">
        <v>52</v>
      </c>
      <c r="X642">
        <v>96</v>
      </c>
      <c r="Y642">
        <f>0.0135*AB642*(AC642/AA642)*((0.1*(V642-X642))^0.5)*(17.8+0.5*0.1*(X642+V642))</f>
        <v>2.2871469970452987</v>
      </c>
      <c r="Z642">
        <f>IF(Y642&lt;0,0,Y642)</f>
        <v>2.2871469970452987</v>
      </c>
      <c r="AA642">
        <f>2.501-0.002361*(V642+X642)*0.1</f>
        <v>2.4285172999999998</v>
      </c>
      <c r="AB642">
        <v>0.17</v>
      </c>
      <c r="AC642">
        <f>37.6*AE642*(AG642*SIN(AF642)*SIN(AD642)+COS(AF642)*COS(AD642)*SIN(AG642))</f>
        <v>21.528815545030401</v>
      </c>
      <c r="AD642">
        <f>0.409*SIN(0.0172*R642-1.39)</f>
        <v>-8.7501767576788E-2</v>
      </c>
      <c r="AE642">
        <f>1+0.033*COS(0.0172*R642)</f>
        <v>1.0011485316480411</v>
      </c>
      <c r="AF642">
        <f>47.70748439*PI()/180</f>
        <v>0.83265268044929852</v>
      </c>
      <c r="AG642">
        <f>ACOS(-TAN(AF642)*TAN(AD642))</f>
        <v>1.4742115591405003</v>
      </c>
      <c r="AL642" s="6">
        <f>24*AG642/PI()</f>
        <v>11.262146726420189</v>
      </c>
      <c r="AS642" s="6">
        <f>IF(O642=2015,$AQ$2,IF(O642=2016,$AQ$14,IF(O642=2017,$AQ$26,IF(O642=2018,$AQ$38,IF(O642=2019,$AQ$50,$AQ$62)))))</f>
        <v>47.160647582888814</v>
      </c>
      <c r="AT642" s="6">
        <f>IF(O642=2015,$AR$2,IF(O642=2016,$AR$14,IF(O642=2017,$AR$26,IF(O642=2018,$AR$38,IF(O642=2019,$AR$50,$AR$62)))))</f>
        <v>1.2368302344488131</v>
      </c>
      <c r="AU642" s="6">
        <f>IF(T642*0.1&lt;0,0,IF(T642*0.1&lt;=26,(16*AL642/360)*(T642/AS642)^AT642,(AL642/360)*(-415.85+30.5332*0.1*T642-0.43*0.01*T642*T642)))</f>
        <v>1.9056806051128607</v>
      </c>
    </row>
    <row r="643" spans="1:47">
      <c r="A643">
        <v>2015</v>
      </c>
      <c r="B643">
        <v>7</v>
      </c>
      <c r="C643">
        <v>29</v>
      </c>
      <c r="D643" t="s">
        <v>51</v>
      </c>
      <c r="E643">
        <v>237</v>
      </c>
      <c r="O643">
        <v>2016</v>
      </c>
      <c r="P643">
        <v>10</v>
      </c>
      <c r="Q643">
        <v>3</v>
      </c>
      <c r="R643">
        <f>R642+1</f>
        <v>277</v>
      </c>
      <c r="S643" t="s">
        <v>51</v>
      </c>
      <c r="T643">
        <v>160</v>
      </c>
      <c r="U643" t="s">
        <v>50</v>
      </c>
      <c r="V643">
        <v>239</v>
      </c>
      <c r="W643" t="s">
        <v>52</v>
      </c>
      <c r="X643">
        <v>83</v>
      </c>
      <c r="Y643">
        <f>0.0135*AB643*(AC643/AA643)*((0.1*(V643-X643))^0.5)*(17.8+0.5*0.1*(X643+V643))</f>
        <v>2.6921794671514516</v>
      </c>
      <c r="Z643">
        <f>IF(Y643&lt;0,0,Y643)</f>
        <v>2.6921794671514516</v>
      </c>
      <c r="AA643">
        <f>2.501-0.002361*(V643+X643)*0.1</f>
        <v>2.4249757999999999</v>
      </c>
      <c r="AB643">
        <v>0.17</v>
      </c>
      <c r="AC643">
        <f>37.6*AE643*(AG643*SIN(AF643)*SIN(AD643)+COS(AF643)*COS(AD643)*SIN(AG643))</f>
        <v>21.24548889033899</v>
      </c>
      <c r="AD643">
        <f>0.409*SIN(0.0172*R643-1.39)</f>
        <v>-9.4360406538558553E-2</v>
      </c>
      <c r="AE643">
        <f>1+0.033*COS(0.0172*R643)</f>
        <v>1.00171558991621</v>
      </c>
      <c r="AF643">
        <f>47.70748439*PI()/180</f>
        <v>0.83265268044929852</v>
      </c>
      <c r="AG643">
        <f>ACOS(-TAN(AF643)*TAN(AD643))</f>
        <v>1.4665708189543327</v>
      </c>
      <c r="AL643" s="6">
        <f>24*AG643/PI()</f>
        <v>11.203775771083736</v>
      </c>
      <c r="AS643" s="6">
        <f>IF(O643=2015,$AQ$2,IF(O643=2016,$AQ$14,IF(O643=2017,$AQ$26,IF(O643=2018,$AQ$38,IF(O643=2019,$AQ$50,$AQ$62)))))</f>
        <v>47.160647582888814</v>
      </c>
      <c r="AT643" s="6">
        <f>IF(O643=2015,$AR$2,IF(O643=2016,$AR$14,IF(O643=2017,$AR$26,IF(O643=2018,$AR$38,IF(O643=2019,$AR$50,$AR$62)))))</f>
        <v>1.2368302344488131</v>
      </c>
      <c r="AU643" s="6">
        <f>IF(T643*0.1&lt;0,0,IF(T643*0.1&lt;=26,(16*AL643/360)*(T643/AS643)^AT643,(AL643/360)*(-415.85+30.5332*0.1*T643-0.43*0.01*T643*T643)))</f>
        <v>2.256160951120497</v>
      </c>
    </row>
    <row r="644" spans="1:47">
      <c r="A644">
        <v>2015</v>
      </c>
      <c r="B644">
        <v>7</v>
      </c>
      <c r="C644">
        <v>30</v>
      </c>
      <c r="D644" t="s">
        <v>51</v>
      </c>
      <c r="E644">
        <v>265</v>
      </c>
      <c r="O644">
        <v>2016</v>
      </c>
      <c r="P644">
        <v>10</v>
      </c>
      <c r="Q644">
        <v>4</v>
      </c>
      <c r="R644">
        <f>R643+1</f>
        <v>278</v>
      </c>
      <c r="S644" t="s">
        <v>51</v>
      </c>
      <c r="T644">
        <v>154</v>
      </c>
      <c r="U644" t="s">
        <v>50</v>
      </c>
      <c r="V644">
        <v>216</v>
      </c>
      <c r="W644" t="s">
        <v>52</v>
      </c>
      <c r="X644">
        <v>90</v>
      </c>
      <c r="Y644">
        <f>0.0135*AB644*(AC644/AA644)*((0.1*(V644-X644))^0.5)*(17.8+0.5*0.1*(X644+V644))</f>
        <v>2.3274269005304715</v>
      </c>
      <c r="Z644">
        <f>IF(Y644&lt;0,0,Y644)</f>
        <v>2.3274269005304715</v>
      </c>
      <c r="AA644">
        <f>2.501-0.002361*(V644+X644)*0.1</f>
        <v>2.4287533999999997</v>
      </c>
      <c r="AB644">
        <v>0.17</v>
      </c>
      <c r="AC644">
        <f>37.6*AE644*(AG644*SIN(AF644)*SIN(AD644)+COS(AF644)*COS(AD644)*SIN(AG644))</f>
        <v>20.963486589294224</v>
      </c>
      <c r="AD644">
        <f>0.409*SIN(0.0172*R644-1.39)</f>
        <v>-0.10119113060586411</v>
      </c>
      <c r="AE644">
        <f>1+0.033*COS(0.0172*R644)</f>
        <v>1.0022821406567706</v>
      </c>
      <c r="AF644">
        <f>47.70748439*PI()/180</f>
        <v>0.83265268044929852</v>
      </c>
      <c r="AG644">
        <f>ACOS(-TAN(AF644)*TAN(AD644))</f>
        <v>1.4589452263048759</v>
      </c>
      <c r="AL644" s="6">
        <f>24*AG644/PI()</f>
        <v>11.145520534403754</v>
      </c>
      <c r="AS644" s="6">
        <f>IF(O644=2015,$AQ$2,IF(O644=2016,$AQ$14,IF(O644=2017,$AQ$26,IF(O644=2018,$AQ$38,IF(O644=2019,$AQ$50,$AQ$62)))))</f>
        <v>47.160647582888814</v>
      </c>
      <c r="AT644" s="6">
        <f>IF(O644=2015,$AR$2,IF(O644=2016,$AR$14,IF(O644=2017,$AR$26,IF(O644=2018,$AR$38,IF(O644=2019,$AR$50,$AR$62)))))</f>
        <v>1.2368302344488131</v>
      </c>
      <c r="AU644" s="6">
        <f>IF(T644*0.1&lt;0,0,IF(T644*0.1&lt;=26,(16*AL644/360)*(T644/AS644)^AT644,(AL644/360)*(-415.85+30.5332*0.1*T644-0.43*0.01*T644*T644)))</f>
        <v>2.1407973445377011</v>
      </c>
    </row>
    <row r="645" spans="1:47">
      <c r="A645">
        <v>2015</v>
      </c>
      <c r="B645">
        <v>7</v>
      </c>
      <c r="C645">
        <v>31</v>
      </c>
      <c r="D645" t="s">
        <v>51</v>
      </c>
      <c r="E645">
        <v>233</v>
      </c>
      <c r="O645">
        <v>2016</v>
      </c>
      <c r="P645">
        <v>10</v>
      </c>
      <c r="Q645">
        <v>5</v>
      </c>
      <c r="R645">
        <f>R644+1</f>
        <v>279</v>
      </c>
      <c r="S645" t="s">
        <v>51</v>
      </c>
      <c r="T645">
        <v>129</v>
      </c>
      <c r="U645" t="s">
        <v>50</v>
      </c>
      <c r="V645">
        <v>134</v>
      </c>
      <c r="W645" t="s">
        <v>52</v>
      </c>
      <c r="X645">
        <v>87</v>
      </c>
      <c r="Y645">
        <f>0.0135*AB645*(AC645/AA645)*((0.1*(V645-X645))^0.5)*(17.8+0.5*0.1*(X645+V645))</f>
        <v>1.2123606220855567</v>
      </c>
      <c r="Z645">
        <f>IF(Y645&lt;0,0,Y645)</f>
        <v>1.2123606220855567</v>
      </c>
      <c r="AA645">
        <f>2.501-0.002361*(V645+X645)*0.1</f>
        <v>2.4488219</v>
      </c>
      <c r="AB645">
        <v>0.17</v>
      </c>
      <c r="AC645">
        <f>37.6*AE645*(AG645*SIN(AF645)*SIN(AD645)+COS(AF645)*COS(AD645)*SIN(AG645))</f>
        <v>20.682907329407819</v>
      </c>
      <c r="AD645">
        <f>0.409*SIN(0.0172*R645-1.39)</f>
        <v>-0.10799191902711562</v>
      </c>
      <c r="AE645">
        <f>1+0.033*COS(0.0172*R645)</f>
        <v>1.0028480162654838</v>
      </c>
      <c r="AF645">
        <f>47.70748439*PI()/180</f>
        <v>0.83265268044929852</v>
      </c>
      <c r="AG645">
        <f>ACOS(-TAN(AF645)*TAN(AD645))</f>
        <v>1.4513360307354941</v>
      </c>
      <c r="AL645" s="6">
        <f>24*AG645/PI()</f>
        <v>11.087390562188393</v>
      </c>
      <c r="AS645" s="6">
        <f>IF(O645=2015,$AQ$2,IF(O645=2016,$AQ$14,IF(O645=2017,$AQ$26,IF(O645=2018,$AQ$38,IF(O645=2019,$AQ$50,$AQ$62)))))</f>
        <v>47.160647582888814</v>
      </c>
      <c r="AT645" s="6">
        <f>IF(O645=2015,$AR$2,IF(O645=2016,$AR$14,IF(O645=2017,$AR$26,IF(O645=2018,$AR$38,IF(O645=2019,$AR$50,$AR$62)))))</f>
        <v>1.2368302344488131</v>
      </c>
      <c r="AU645" s="6">
        <f>IF(T645*0.1&lt;0,0,IF(T645*0.1&lt;=26,(16*AL645/360)*(T645/AS645)^AT645,(AL645/360)*(-415.85+30.5332*0.1*T645-0.43*0.01*T645*T645)))</f>
        <v>1.7106215836506964</v>
      </c>
    </row>
    <row r="646" spans="1:47">
      <c r="A646">
        <v>2015</v>
      </c>
      <c r="B646">
        <v>8</v>
      </c>
      <c r="C646">
        <v>1</v>
      </c>
      <c r="D646" t="s">
        <v>50</v>
      </c>
      <c r="E646">
        <v>246</v>
      </c>
      <c r="O646">
        <v>2016</v>
      </c>
      <c r="P646">
        <v>10</v>
      </c>
      <c r="Q646">
        <v>6</v>
      </c>
      <c r="R646">
        <f>R645+1</f>
        <v>280</v>
      </c>
      <c r="S646" t="s">
        <v>51</v>
      </c>
      <c r="T646">
        <v>108</v>
      </c>
      <c r="U646" t="s">
        <v>50</v>
      </c>
      <c r="V646">
        <v>134</v>
      </c>
      <c r="W646" t="s">
        <v>52</v>
      </c>
      <c r="X646">
        <v>87</v>
      </c>
      <c r="Y646">
        <f>0.0135*AB646*(AC646/AA646)*((0.1*(V646-X646))^0.5)*(17.8+0.5*0.1*(X646+V646))</f>
        <v>1.1960031922832035</v>
      </c>
      <c r="Z646">
        <f>IF(Y646&lt;0,0,Y646)</f>
        <v>1.1960031922832035</v>
      </c>
      <c r="AA646">
        <f>2.501-0.002361*(V646+X646)*0.1</f>
        <v>2.4488219</v>
      </c>
      <c r="AB646">
        <v>0.17</v>
      </c>
      <c r="AC646">
        <f>37.6*AE646*(AG646*SIN(AF646)*SIN(AD646)+COS(AF646)*COS(AD646)*SIN(AG646))</f>
        <v>20.403849103178583</v>
      </c>
      <c r="AD646">
        <f>0.409*SIN(0.0172*R646-1.39)</f>
        <v>-0.11476075990666719</v>
      </c>
      <c r="AE646">
        <f>1+0.033*COS(0.0172*R646)</f>
        <v>1.0034130493378366</v>
      </c>
      <c r="AF646">
        <f>47.70748439*PI()/180</f>
        <v>0.83265268044929852</v>
      </c>
      <c r="AG646">
        <f>ACOS(-TAN(AF646)*TAN(AD646))</f>
        <v>1.4437445093222496</v>
      </c>
      <c r="AL646" s="6">
        <f>24*AG646/PI()</f>
        <v>11.029395610580112</v>
      </c>
      <c r="AS646" s="6">
        <f>IF(O646=2015,$AQ$2,IF(O646=2016,$AQ$14,IF(O646=2017,$AQ$26,IF(O646=2018,$AQ$38,IF(O646=2019,$AQ$50,$AQ$62)))))</f>
        <v>47.160647582888814</v>
      </c>
      <c r="AT646" s="6">
        <f>IF(O646=2015,$AR$2,IF(O646=2016,$AR$14,IF(O646=2017,$AR$26,IF(O646=2018,$AR$38,IF(O646=2019,$AR$50,$AR$62)))))</f>
        <v>1.2368302344488131</v>
      </c>
      <c r="AU646" s="6">
        <f>IF(T646*0.1&lt;0,0,IF(T646*0.1&lt;=26,(16*AL646/360)*(T646/AS646)^AT646,(AL646/360)*(-415.85+30.5332*0.1*T646-0.43*0.01*T646*T646)))</f>
        <v>1.365951029682704</v>
      </c>
    </row>
    <row r="647" spans="1:47">
      <c r="A647">
        <v>2015</v>
      </c>
      <c r="B647">
        <v>8</v>
      </c>
      <c r="C647">
        <v>2</v>
      </c>
      <c r="D647" t="s">
        <v>50</v>
      </c>
      <c r="E647">
        <v>273</v>
      </c>
      <c r="O647">
        <v>2016</v>
      </c>
      <c r="P647">
        <v>10</v>
      </c>
      <c r="Q647">
        <v>7</v>
      </c>
      <c r="R647">
        <f>R646+1</f>
        <v>281</v>
      </c>
      <c r="S647" t="s">
        <v>51</v>
      </c>
      <c r="T647">
        <v>114</v>
      </c>
      <c r="U647" t="s">
        <v>50</v>
      </c>
      <c r="V647">
        <v>177</v>
      </c>
      <c r="W647" t="s">
        <v>52</v>
      </c>
      <c r="X647">
        <v>60</v>
      </c>
      <c r="Y647">
        <f>0.0135*AB647*(AC647/AA647)*((0.1*(V647-X647))^0.5)*(17.8+0.5*0.1*(X647+V647))</f>
        <v>1.9159310820222155</v>
      </c>
      <c r="Z647">
        <f>IF(Y647&lt;0,0,Y647)</f>
        <v>1.9159310820222155</v>
      </c>
      <c r="AA647">
        <f>2.501-0.002361*(V647+X647)*0.1</f>
        <v>2.4450442999999997</v>
      </c>
      <c r="AB647">
        <v>0.17</v>
      </c>
      <c r="AC647">
        <f>37.6*AE647*(AG647*SIN(AF647)*SIN(AD647)+COS(AF647)*COS(AD647)*SIN(AG647))</f>
        <v>20.126409128902509</v>
      </c>
      <c r="AD647">
        <f>0.409*SIN(0.0172*R647-1.39)</f>
        <v>-0.12149565080000066</v>
      </c>
      <c r="AE647">
        <f>1+0.033*COS(0.0172*R647)</f>
        <v>1.003977072718566</v>
      </c>
      <c r="AF647">
        <f>47.70748439*PI()/180</f>
        <v>0.83265268044929852</v>
      </c>
      <c r="AG647">
        <f>ACOS(-TAN(AF647)*TAN(AD647))</f>
        <v>1.4361719684404655</v>
      </c>
      <c r="AL647" s="6">
        <f>24*AG647/PI()</f>
        <v>10.971545659551245</v>
      </c>
      <c r="AS647" s="6">
        <f>IF(O647=2015,$AQ$2,IF(O647=2016,$AQ$14,IF(O647=2017,$AQ$26,IF(O647=2018,$AQ$38,IF(O647=2019,$AQ$50,$AQ$62)))))</f>
        <v>47.160647582888814</v>
      </c>
      <c r="AT647" s="6">
        <f>IF(O647=2015,$AR$2,IF(O647=2016,$AR$14,IF(O647=2017,$AR$26,IF(O647=2018,$AR$38,IF(O647=2019,$AR$50,$AR$62)))))</f>
        <v>1.2368302344488131</v>
      </c>
      <c r="AU647" s="6">
        <f>IF(T647*0.1&lt;0,0,IF(T647*0.1&lt;=26,(16*AL647/360)*(T647/AS647)^AT647,(AL647/360)*(-415.85+30.5332*0.1*T647-0.43*0.01*T647*T647)))</f>
        <v>1.4527582799563219</v>
      </c>
    </row>
    <row r="648" spans="1:47">
      <c r="A648">
        <v>2015</v>
      </c>
      <c r="B648">
        <v>8</v>
      </c>
      <c r="C648">
        <v>3</v>
      </c>
      <c r="D648" t="s">
        <v>50</v>
      </c>
      <c r="E648">
        <v>305</v>
      </c>
      <c r="O648">
        <v>2016</v>
      </c>
      <c r="P648">
        <v>10</v>
      </c>
      <c r="Q648">
        <v>8</v>
      </c>
      <c r="R648">
        <f>R647+1</f>
        <v>282</v>
      </c>
      <c r="S648" t="s">
        <v>51</v>
      </c>
      <c r="T648">
        <v>114</v>
      </c>
      <c r="U648" t="s">
        <v>50</v>
      </c>
      <c r="V648">
        <v>150</v>
      </c>
      <c r="W648" t="s">
        <v>52</v>
      </c>
      <c r="X648">
        <v>37</v>
      </c>
      <c r="Y648">
        <f>0.0135*AB648*(AC648/AA648)*((0.1*(V648-X648))^0.5)*(17.8+0.5*0.1*(X648+V648))</f>
        <v>1.6923442036895486</v>
      </c>
      <c r="Z648">
        <f>IF(Y648&lt;0,0,Y648)</f>
        <v>1.6923442036895486</v>
      </c>
      <c r="AA648">
        <f>2.501-0.002361*(V648+X648)*0.1</f>
        <v>2.4568493</v>
      </c>
      <c r="AB648">
        <v>0.17</v>
      </c>
      <c r="AC648">
        <f>37.6*AE648*(AG648*SIN(AF648)*SIN(AD648)+COS(AF648)*COS(AD648)*SIN(AG648))</f>
        <v>19.850683772131507</v>
      </c>
      <c r="AD648">
        <f>0.409*SIN(0.0172*R648-1.39)</f>
        <v>-0.12819459930611424</v>
      </c>
      <c r="AE648">
        <f>1+0.033*COS(0.0172*R648)</f>
        <v>1.0045399195511084</v>
      </c>
      <c r="AF648">
        <f>47.70748439*PI()/180</f>
        <v>0.83265268044929852</v>
      </c>
      <c r="AG648">
        <f>ACOS(-TAN(AF648)*TAN(AD648))</f>
        <v>1.4286197455018947</v>
      </c>
      <c r="AL648" s="6">
        <f>24*AG648/PI()</f>
        <v>10.91385092617498</v>
      </c>
      <c r="AS648" s="6">
        <f>IF(O648=2015,$AQ$2,IF(O648=2016,$AQ$14,IF(O648=2017,$AQ$26,IF(O648=2018,$AQ$38,IF(O648=2019,$AQ$50,$AQ$62)))))</f>
        <v>47.160647582888814</v>
      </c>
      <c r="AT648" s="6">
        <f>IF(O648=2015,$AR$2,IF(O648=2016,$AR$14,IF(O648=2017,$AR$26,IF(O648=2018,$AR$38,IF(O648=2019,$AR$50,$AR$62)))))</f>
        <v>1.2368302344488131</v>
      </c>
      <c r="AU648" s="6">
        <f>IF(T648*0.1&lt;0,0,IF(T648*0.1&lt;=26,(16*AL648/360)*(T648/AS648)^AT648,(AL648/360)*(-415.85+30.5332*0.1*T648-0.43*0.01*T648*T648)))</f>
        <v>1.4451188365977397</v>
      </c>
    </row>
    <row r="649" spans="1:47">
      <c r="A649">
        <v>2015</v>
      </c>
      <c r="B649">
        <v>8</v>
      </c>
      <c r="C649">
        <v>4</v>
      </c>
      <c r="D649" t="s">
        <v>50</v>
      </c>
      <c r="E649">
        <v>316</v>
      </c>
      <c r="O649">
        <v>2016</v>
      </c>
      <c r="P649">
        <v>10</v>
      </c>
      <c r="Q649">
        <v>9</v>
      </c>
      <c r="R649">
        <f>R648+1</f>
        <v>283</v>
      </c>
      <c r="S649" t="s">
        <v>51</v>
      </c>
      <c r="T649">
        <v>86</v>
      </c>
      <c r="U649" t="s">
        <v>50</v>
      </c>
      <c r="V649">
        <v>134</v>
      </c>
      <c r="W649" t="s">
        <v>52</v>
      </c>
      <c r="X649">
        <v>37</v>
      </c>
      <c r="Y649">
        <f>0.0135*AB649*(AC649/AA649)*((0.1*(V649-X649))^0.5)*(17.8+0.5*0.1*(X649+V649))</f>
        <v>1.4984574441146972</v>
      </c>
      <c r="Z649">
        <f>IF(Y649&lt;0,0,Y649)</f>
        <v>1.4984574441146972</v>
      </c>
      <c r="AA649">
        <f>2.501-0.002361*(V649+X649)*0.1</f>
        <v>2.4606268999999998</v>
      </c>
      <c r="AB649">
        <v>0.17</v>
      </c>
      <c r="AC649">
        <f>37.6*AE649*(AG649*SIN(AF649)*SIN(AD649)+COS(AF649)*COS(AD649)*SIN(AG649))</f>
        <v>19.576768467957244</v>
      </c>
      <c r="AD649">
        <f>0.409*SIN(0.0172*R649-1.39)</f>
        <v>-0.13485562365694009</v>
      </c>
      <c r="AE649">
        <f>1+0.033*COS(0.0172*R649)</f>
        <v>1.0051014233269624</v>
      </c>
      <c r="AF649">
        <f>47.70748439*PI()/180</f>
        <v>0.83265268044929852</v>
      </c>
      <c r="AG649">
        <f>ACOS(-TAN(AF649)*TAN(AD649))</f>
        <v>1.4210892106593496</v>
      </c>
      <c r="AL649" s="6">
        <f>24*AG649/PI()</f>
        <v>10.856321877647771</v>
      </c>
      <c r="AS649" s="6">
        <f>IF(O649=2015,$AQ$2,IF(O649=2016,$AQ$14,IF(O649=2017,$AQ$26,IF(O649=2018,$AQ$38,IF(O649=2019,$AQ$50,$AQ$62)))))</f>
        <v>47.160647582888814</v>
      </c>
      <c r="AT649" s="6">
        <f>IF(O649=2015,$AR$2,IF(O649=2016,$AR$14,IF(O649=2017,$AR$26,IF(O649=2018,$AR$38,IF(O649=2019,$AR$50,$AR$62)))))</f>
        <v>1.2368302344488131</v>
      </c>
      <c r="AU649" s="6">
        <f>IF(T649*0.1&lt;0,0,IF(T649*0.1&lt;=26,(16*AL649/360)*(T649/AS649)^AT649,(AL649/360)*(-415.85+30.5332*0.1*T649-0.43*0.01*T649*T649)))</f>
        <v>1.0144071909881229</v>
      </c>
    </row>
    <row r="650" spans="1:47">
      <c r="A650">
        <v>2015</v>
      </c>
      <c r="B650">
        <v>8</v>
      </c>
      <c r="C650">
        <v>5</v>
      </c>
      <c r="D650" t="s">
        <v>50</v>
      </c>
      <c r="E650">
        <v>320</v>
      </c>
      <c r="O650">
        <v>2016</v>
      </c>
      <c r="P650">
        <v>10</v>
      </c>
      <c r="Q650">
        <v>10</v>
      </c>
      <c r="R650">
        <f>R649+1</f>
        <v>284</v>
      </c>
      <c r="S650" t="s">
        <v>51</v>
      </c>
      <c r="T650">
        <v>91</v>
      </c>
      <c r="U650" t="s">
        <v>50</v>
      </c>
      <c r="V650">
        <v>134</v>
      </c>
      <c r="W650" t="s">
        <v>52</v>
      </c>
      <c r="X650">
        <v>37</v>
      </c>
      <c r="Y650">
        <f>0.0135*AB650*(AC650/AA650)*((0.1*(V650-X650))^0.5)*(17.8+0.5*0.1*(X650+V650))</f>
        <v>1.4776370189121788</v>
      </c>
      <c r="Z650">
        <f>IF(Y650&lt;0,0,Y650)</f>
        <v>1.4776370189121788</v>
      </c>
      <c r="AA650">
        <f>2.501-0.002361*(V650+X650)*0.1</f>
        <v>2.4606268999999998</v>
      </c>
      <c r="AB650">
        <v>0.17</v>
      </c>
      <c r="AC650">
        <f>37.6*AE650*(AG650*SIN(AF650)*SIN(AD650)+COS(AF650)*COS(AD650)*SIN(AG650))</f>
        <v>19.304757644296558</v>
      </c>
      <c r="AD650">
        <f>0.409*SIN(0.0172*R650-1.39)</f>
        <v>-0.14147675330361495</v>
      </c>
      <c r="AE650">
        <f>1+0.033*COS(0.0172*R650)</f>
        <v>1.0056614179349457</v>
      </c>
      <c r="AF650">
        <f>47.70748439*PI()/180</f>
        <v>0.83265268044929852</v>
      </c>
      <c r="AG650">
        <f>ACOS(-TAN(AF650)*TAN(AD650))</f>
        <v>1.4135817684754151</v>
      </c>
      <c r="AL650" s="6">
        <f>24*AG650/PI()</f>
        <v>10.79896924403738</v>
      </c>
      <c r="AS650" s="6">
        <f>IF(O650=2015,$AQ$2,IF(O650=2016,$AQ$14,IF(O650=2017,$AQ$26,IF(O650=2018,$AQ$38,IF(O650=2019,$AQ$50,$AQ$62)))))</f>
        <v>47.160647582888814</v>
      </c>
      <c r="AT650" s="6">
        <f>IF(O650=2015,$AR$2,IF(O650=2016,$AR$14,IF(O650=2017,$AR$26,IF(O650=2018,$AR$38,IF(O650=2019,$AR$50,$AR$62)))))</f>
        <v>1.2368302344488131</v>
      </c>
      <c r="AU650" s="6">
        <f>IF(T650*0.1&lt;0,0,IF(T650*0.1&lt;=26,(16*AL650/360)*(T650/AS650)^AT650,(AL650/360)*(-415.85+30.5332*0.1*T650-0.43*0.01*T650*T650)))</f>
        <v>1.082099917356081</v>
      </c>
    </row>
    <row r="651" spans="1:47">
      <c r="A651">
        <v>2015</v>
      </c>
      <c r="B651">
        <v>8</v>
      </c>
      <c r="C651">
        <v>6</v>
      </c>
      <c r="D651" t="s">
        <v>50</v>
      </c>
      <c r="E651">
        <v>321</v>
      </c>
      <c r="O651">
        <v>2016</v>
      </c>
      <c r="P651">
        <v>10</v>
      </c>
      <c r="Q651">
        <v>11</v>
      </c>
      <c r="R651">
        <f>R650+1</f>
        <v>285</v>
      </c>
      <c r="S651" t="s">
        <v>51</v>
      </c>
      <c r="T651">
        <v>101</v>
      </c>
      <c r="U651" t="s">
        <v>50</v>
      </c>
      <c r="V651">
        <v>147</v>
      </c>
      <c r="W651" t="s">
        <v>52</v>
      </c>
      <c r="X651">
        <v>70</v>
      </c>
      <c r="Y651">
        <f>0.0135*AB651*(AC651/AA651)*((0.1*(V651-X651))^0.5)*(17.8+0.5*0.1*(X651+V651))</f>
        <v>1.4176697671869889</v>
      </c>
      <c r="Z651">
        <f>IF(Y651&lt;0,0,Y651)</f>
        <v>1.4176697671869889</v>
      </c>
      <c r="AA651">
        <f>2.501-0.002361*(V651+X651)*0.1</f>
        <v>2.4497662999999998</v>
      </c>
      <c r="AB651">
        <v>0.17</v>
      </c>
      <c r="AC651">
        <f>37.6*AE651*(AG651*SIN(AF651)*SIN(AD651)+COS(AF651)*COS(AD651)*SIN(AG651))</f>
        <v>19.034744646354092</v>
      </c>
      <c r="AD651">
        <f>0.409*SIN(0.0172*R651-1.39)</f>
        <v>-0.14805602949943478</v>
      </c>
      <c r="AE651">
        <f>1+0.033*COS(0.0172*R651)</f>
        <v>1.0062197377103379</v>
      </c>
      <c r="AF651">
        <f>47.70748439*PI()/180</f>
        <v>0.83265268044929852</v>
      </c>
      <c r="AG651">
        <f>ACOS(-TAN(AF651)*TAN(AD651))</f>
        <v>1.4060988595516224</v>
      </c>
      <c r="AL651" s="6">
        <f>24*AG651/PI()</f>
        <v>10.741804030728835</v>
      </c>
      <c r="AS651" s="6">
        <f>IF(O651=2015,$AQ$2,IF(O651=2016,$AQ$14,IF(O651=2017,$AQ$26,IF(O651=2018,$AQ$38,IF(O651=2019,$AQ$50,$AQ$62)))))</f>
        <v>47.160647582888814</v>
      </c>
      <c r="AT651" s="6">
        <f>IF(O651=2015,$AR$2,IF(O651=2016,$AR$14,IF(O651=2017,$AR$26,IF(O651=2018,$AR$38,IF(O651=2019,$AR$50,$AR$62)))))</f>
        <v>1.2368302344488131</v>
      </c>
      <c r="AU651" s="6">
        <f>IF(T651*0.1&lt;0,0,IF(T651*0.1&lt;=26,(16*AL651/360)*(T651/AS651)^AT651,(AL651/360)*(-415.85+30.5332*0.1*T651-0.43*0.01*T651*T651)))</f>
        <v>1.2245201462365776</v>
      </c>
    </row>
    <row r="652" spans="1:47">
      <c r="A652">
        <v>2015</v>
      </c>
      <c r="B652">
        <v>8</v>
      </c>
      <c r="C652">
        <v>7</v>
      </c>
      <c r="D652" t="s">
        <v>50</v>
      </c>
      <c r="E652">
        <v>294</v>
      </c>
      <c r="O652">
        <v>2016</v>
      </c>
      <c r="P652">
        <v>10</v>
      </c>
      <c r="Q652">
        <v>12</v>
      </c>
      <c r="R652">
        <f>R651+1</f>
        <v>286</v>
      </c>
      <c r="S652" t="s">
        <v>51</v>
      </c>
      <c r="T652">
        <v>81</v>
      </c>
      <c r="U652" t="s">
        <v>50</v>
      </c>
      <c r="V652">
        <v>99</v>
      </c>
      <c r="W652" t="s">
        <v>52</v>
      </c>
      <c r="X652">
        <v>30</v>
      </c>
      <c r="Y652">
        <f>0.0135*AB652*(AC652/AA652)*((0.1*(V652-X652))^0.5)*(17.8+0.5*0.1*(X652+V652))</f>
        <v>1.1104966950387283</v>
      </c>
      <c r="Z652">
        <f>IF(Y652&lt;0,0,Y652)</f>
        <v>1.1104966950387283</v>
      </c>
      <c r="AA652">
        <f>2.501-0.002361*(V652+X652)*0.1</f>
        <v>2.4705431</v>
      </c>
      <c r="AB652">
        <v>0.17</v>
      </c>
      <c r="AC652">
        <f>37.6*AE652*(AG652*SIN(AF652)*SIN(AD652)+COS(AF652)*COS(AD652)*SIN(AG652))</f>
        <v>18.766821662437113</v>
      </c>
      <c r="AD652">
        <f>0.409*SIN(0.0172*R652-1.39)</f>
        <v>-0.15459150587931494</v>
      </c>
      <c r="AE652">
        <f>1+0.033*COS(0.0172*R652)</f>
        <v>1.006776217483889</v>
      </c>
      <c r="AF652">
        <f>47.70748439*PI()/180</f>
        <v>0.83265268044929852</v>
      </c>
      <c r="AG652">
        <f>ACOS(-TAN(AF652)*TAN(AD652))</f>
        <v>1.3986419621142192</v>
      </c>
      <c r="AL652" s="6">
        <f>24*AG652/PI()</f>
        <v>10.68483753053882</v>
      </c>
      <c r="AS652" s="6">
        <f>IF(O652=2015,$AQ$2,IF(O652=2016,$AQ$14,IF(O652=2017,$AQ$26,IF(O652=2018,$AQ$38,IF(O652=2019,$AQ$50,$AQ$62)))))</f>
        <v>47.160647582888814</v>
      </c>
      <c r="AT652" s="6">
        <f>IF(O652=2015,$AR$2,IF(O652=2016,$AR$14,IF(O652=2017,$AR$26,IF(O652=2018,$AR$38,IF(O652=2019,$AR$50,$AR$62)))))</f>
        <v>1.2368302344488131</v>
      </c>
      <c r="AU652" s="6">
        <f>IF(T652*0.1&lt;0,0,IF(T652*0.1&lt;=26,(16*AL652/360)*(T652/AS652)^AT652,(AL652/360)*(-415.85+30.5332*0.1*T652-0.43*0.01*T652*T652)))</f>
        <v>0.92709306244047129</v>
      </c>
    </row>
    <row r="653" spans="1:47">
      <c r="A653">
        <v>2015</v>
      </c>
      <c r="B653">
        <v>8</v>
      </c>
      <c r="C653">
        <v>8</v>
      </c>
      <c r="D653" t="s">
        <v>50</v>
      </c>
      <c r="E653">
        <v>301</v>
      </c>
      <c r="O653">
        <v>2016</v>
      </c>
      <c r="P653">
        <v>10</v>
      </c>
      <c r="Q653">
        <v>13</v>
      </c>
      <c r="R653">
        <f>R652+1</f>
        <v>287</v>
      </c>
      <c r="S653" t="s">
        <v>51</v>
      </c>
      <c r="T653">
        <v>38</v>
      </c>
      <c r="U653" t="s">
        <v>50</v>
      </c>
      <c r="V653">
        <v>43</v>
      </c>
      <c r="W653" t="s">
        <v>52</v>
      </c>
      <c r="X653">
        <v>30</v>
      </c>
      <c r="Y653">
        <f>0.0135*AB653*(AC653/AA653)*((0.1*(V653-X653))^0.5)*(17.8+0.5*0.1*(X653+V653))</f>
        <v>0.41808856066131717</v>
      </c>
      <c r="Z653">
        <f>IF(Y653&lt;0,0,Y653)</f>
        <v>0.41808856066131717</v>
      </c>
      <c r="AA653">
        <f>2.501-0.002361*(V653+X653)*0.1</f>
        <v>2.4837647</v>
      </c>
      <c r="AB653">
        <v>0.17</v>
      </c>
      <c r="AC653">
        <f>37.6*AE653*(AG653*SIN(AF653)*SIN(AD653)+COS(AF653)*COS(AD653)*SIN(AG653))</f>
        <v>18.501079651295989</v>
      </c>
      <c r="AD653">
        <f>0.409*SIN(0.0172*R653-1.39)</f>
        <v>-0.16108124903558887</v>
      </c>
      <c r="AE653">
        <f>1+0.033*COS(0.0172*R653)</f>
        <v>1.0073306926306809</v>
      </c>
      <c r="AF653">
        <f>47.70748439*PI()/180</f>
        <v>0.83265268044929852</v>
      </c>
      <c r="AG653">
        <f>ACOS(-TAN(AF653)*TAN(AD653))</f>
        <v>1.3912125935523956</v>
      </c>
      <c r="AL653" s="6">
        <f>24*AG653/PI()</f>
        <v>10.628081335466861</v>
      </c>
      <c r="AS653" s="6">
        <f>IF(O653=2015,$AQ$2,IF(O653=2016,$AQ$14,IF(O653=2017,$AQ$26,IF(O653=2018,$AQ$38,IF(O653=2019,$AQ$50,$AQ$62)))))</f>
        <v>47.160647582888814</v>
      </c>
      <c r="AT653" s="6">
        <f>IF(O653=2015,$AR$2,IF(O653=2016,$AR$14,IF(O653=2017,$AR$26,IF(O653=2018,$AR$38,IF(O653=2019,$AR$50,$AR$62)))))</f>
        <v>1.2368302344488131</v>
      </c>
      <c r="AU653" s="6">
        <f>IF(T653*0.1&lt;0,0,IF(T653*0.1&lt;=26,(16*AL653/360)*(T653/AS653)^AT653,(AL653/360)*(-415.85+30.5332*0.1*T653-0.43*0.01*T653*T653)))</f>
        <v>0.36162830897812182</v>
      </c>
    </row>
    <row r="654" spans="1:47">
      <c r="A654">
        <v>2015</v>
      </c>
      <c r="B654">
        <v>8</v>
      </c>
      <c r="C654">
        <v>9</v>
      </c>
      <c r="D654" t="s">
        <v>50</v>
      </c>
      <c r="E654">
        <v>326</v>
      </c>
      <c r="O654">
        <v>2016</v>
      </c>
      <c r="P654">
        <v>10</v>
      </c>
      <c r="Q654">
        <v>14</v>
      </c>
      <c r="R654">
        <f>R653+1</f>
        <v>288</v>
      </c>
      <c r="S654" t="s">
        <v>51</v>
      </c>
      <c r="T654">
        <v>54</v>
      </c>
      <c r="U654" t="s">
        <v>50</v>
      </c>
      <c r="V654">
        <v>103</v>
      </c>
      <c r="W654" t="s">
        <v>52</v>
      </c>
      <c r="X654">
        <v>25</v>
      </c>
      <c r="Y654">
        <f>0.0135*AB654*(AC654/AA654)*((0.1*(V654-X654))^0.5)*(17.8+0.5*0.1*(X654+V654))</f>
        <v>1.1449309718861749</v>
      </c>
      <c r="Z654">
        <f>IF(Y654&lt;0,0,Y654)</f>
        <v>1.1449309718861749</v>
      </c>
      <c r="AA654">
        <f>2.501-0.002361*(V654+X654)*0.1</f>
        <v>2.4707792</v>
      </c>
      <c r="AB654">
        <v>0.17</v>
      </c>
      <c r="AC654">
        <f>37.6*AE654*(AG654*SIN(AF654)*SIN(AD654)+COS(AF654)*COS(AD654)*SIN(AG654))</f>
        <v>18.237608271161882</v>
      </c>
      <c r="AD654">
        <f>0.409*SIN(0.0172*R654-1.39)</f>
        <v>-0.16752333908997327</v>
      </c>
      <c r="AE654">
        <f>1+0.033*COS(0.0172*R654)</f>
        <v>1.0078829991188305</v>
      </c>
      <c r="AF654">
        <f>47.70748439*PI()/180</f>
        <v>0.83265268044929852</v>
      </c>
      <c r="AG654">
        <f>ACOS(-TAN(AF654)*TAN(AD654))</f>
        <v>1.3838123119045629</v>
      </c>
      <c r="AL654" s="6">
        <f>24*AG654/PI()</f>
        <v>10.571547348049672</v>
      </c>
      <c r="AS654" s="6">
        <f>IF(O654=2015,$AQ$2,IF(O654=2016,$AQ$14,IF(O654=2017,$AQ$26,IF(O654=2018,$AQ$38,IF(O654=2019,$AQ$50,$AQ$62)))))</f>
        <v>47.160647582888814</v>
      </c>
      <c r="AT654" s="6">
        <f>IF(O654=2015,$AR$2,IF(O654=2016,$AR$14,IF(O654=2017,$AR$26,IF(O654=2018,$AR$38,IF(O654=2019,$AR$50,$AR$62)))))</f>
        <v>1.2368302344488131</v>
      </c>
      <c r="AU654" s="6">
        <f>IF(T654*0.1&lt;0,0,IF(T654*0.1&lt;=26,(16*AL654/360)*(T654/AS654)^AT654,(AL654/360)*(-415.85+30.5332*0.1*T654-0.43*0.01*T654*T654)))</f>
        <v>0.55551907294306169</v>
      </c>
    </row>
    <row r="655" spans="1:47">
      <c r="A655">
        <v>2015</v>
      </c>
      <c r="B655">
        <v>8</v>
      </c>
      <c r="C655">
        <v>10</v>
      </c>
      <c r="D655" t="s">
        <v>50</v>
      </c>
      <c r="E655">
        <v>354</v>
      </c>
      <c r="O655">
        <v>2016</v>
      </c>
      <c r="P655">
        <v>10</v>
      </c>
      <c r="Q655">
        <v>15</v>
      </c>
      <c r="R655">
        <f>R654+1</f>
        <v>289</v>
      </c>
      <c r="S655" t="s">
        <v>51</v>
      </c>
      <c r="T655">
        <v>38</v>
      </c>
      <c r="U655" t="s">
        <v>50</v>
      </c>
      <c r="V655">
        <v>62</v>
      </c>
      <c r="W655" t="s">
        <v>52</v>
      </c>
      <c r="X655">
        <v>25</v>
      </c>
      <c r="Y655">
        <f>0.0135*AB655*(AC655/AA655)*((0.1*(V655-X655))^0.5)*(17.8+0.5*0.1*(X655+V655))</f>
        <v>0.7086474275260386</v>
      </c>
      <c r="Z655">
        <f>IF(Y655&lt;0,0,Y655)</f>
        <v>0.7086474275260386</v>
      </c>
      <c r="AA655">
        <f>2.501-0.002361*(V655+X655)*0.1</f>
        <v>2.4804592999999997</v>
      </c>
      <c r="AB655">
        <v>0.17</v>
      </c>
      <c r="AC655">
        <f>37.6*AE655*(AG655*SIN(AF655)*SIN(AD655)+COS(AF655)*COS(AD655)*SIN(AG655))</f>
        <v>17.976495810651492</v>
      </c>
      <c r="AD655">
        <f>0.409*SIN(0.0172*R655-1.39)</f>
        <v>-0.17391587026153102</v>
      </c>
      <c r="AE655">
        <f>1+0.033*COS(0.0172*R655)</f>
        <v>1.0084329735580144</v>
      </c>
      <c r="AF655">
        <f>47.70748439*PI()/180</f>
        <v>0.83265268044929852</v>
      </c>
      <c r="AG655">
        <f>ACOS(-TAN(AF655)*TAN(AD655))</f>
        <v>1.3764427172879943</v>
      </c>
      <c r="AL655" s="6">
        <f>24*AG655/PI()</f>
        <v>10.515247792282777</v>
      </c>
      <c r="AS655" s="6">
        <f>IF(O655=2015,$AQ$2,IF(O655=2016,$AQ$14,IF(O655=2017,$AQ$26,IF(O655=2018,$AQ$38,IF(O655=2019,$AQ$50,$AQ$62)))))</f>
        <v>47.160647582888814</v>
      </c>
      <c r="AT655" s="6">
        <f>IF(O655=2015,$AR$2,IF(O655=2016,$AR$14,IF(O655=2017,$AR$26,IF(O655=2018,$AR$38,IF(O655=2019,$AR$50,$AR$62)))))</f>
        <v>1.2368302344488131</v>
      </c>
      <c r="AU655" s="6">
        <f>IF(T655*0.1&lt;0,0,IF(T655*0.1&lt;=26,(16*AL655/360)*(T655/AS655)^AT655,(AL655/360)*(-415.85+30.5332*0.1*T655-0.43*0.01*T655*T655)))</f>
        <v>0.35778906442120406</v>
      </c>
    </row>
    <row r="656" spans="1:47">
      <c r="A656">
        <v>2015</v>
      </c>
      <c r="B656">
        <v>8</v>
      </c>
      <c r="C656">
        <v>11</v>
      </c>
      <c r="D656" t="s">
        <v>50</v>
      </c>
      <c r="E656">
        <v>362</v>
      </c>
      <c r="O656">
        <v>2016</v>
      </c>
      <c r="P656">
        <v>10</v>
      </c>
      <c r="Q656">
        <v>16</v>
      </c>
      <c r="R656">
        <f>R655+1</f>
        <v>290</v>
      </c>
      <c r="S656" t="s">
        <v>51</v>
      </c>
      <c r="T656">
        <v>47</v>
      </c>
      <c r="U656" t="s">
        <v>50</v>
      </c>
      <c r="V656">
        <v>97</v>
      </c>
      <c r="W656" t="s">
        <v>52</v>
      </c>
      <c r="X656">
        <v>25</v>
      </c>
      <c r="Y656">
        <f>0.0135*AB656*(AC656/AA656)*((0.1*(V656-X656))^0.5)*(17.8+0.5*0.1*(X656+V656))</f>
        <v>1.0548105955335509</v>
      </c>
      <c r="Z656">
        <f>IF(Y656&lt;0,0,Y656)</f>
        <v>1.0548105955335509</v>
      </c>
      <c r="AA656">
        <f>2.501-0.002361*(V656+X656)*0.1</f>
        <v>2.4721957999999997</v>
      </c>
      <c r="AB656">
        <v>0.17</v>
      </c>
      <c r="AC656">
        <f>37.6*AE656*(AG656*SIN(AF656)*SIN(AD656)+COS(AF656)*COS(AD656)*SIN(AG656))</f>
        <v>17.717829121705719</v>
      </c>
      <c r="AD656">
        <f>0.409*SIN(0.0172*R656-1.39)</f>
        <v>-0.18025695143046375</v>
      </c>
      <c r="AE656">
        <f>1+0.033*COS(0.0172*R656)</f>
        <v>1.0089804532478057</v>
      </c>
      <c r="AF656">
        <f>47.70748439*PI()/180</f>
        <v>0.83265268044929852</v>
      </c>
      <c r="AG656">
        <f>ACOS(-TAN(AF656)*TAN(AD656))</f>
        <v>1.3691054532668541</v>
      </c>
      <c r="AL656" s="6">
        <f>24*AG656/PI()</f>
        <v>10.459195224071506</v>
      </c>
      <c r="AS656" s="6">
        <f>IF(O656=2015,$AQ$2,IF(O656=2016,$AQ$14,IF(O656=2017,$AQ$26,IF(O656=2018,$AQ$38,IF(O656=2019,$AQ$50,$AQ$62)))))</f>
        <v>47.160647582888814</v>
      </c>
      <c r="AT656" s="6">
        <f>IF(O656=2015,$AR$2,IF(O656=2016,$AR$14,IF(O656=2017,$AR$26,IF(O656=2018,$AR$38,IF(O656=2019,$AR$50,$AR$62)))))</f>
        <v>1.2368302344488131</v>
      </c>
      <c r="AU656" s="6">
        <f>IF(T656*0.1&lt;0,0,IF(T656*0.1&lt;=26,(16*AL656/360)*(T656/AS656)^AT656,(AL656/360)*(-415.85+30.5332*0.1*T656-0.43*0.01*T656*T656)))</f>
        <v>0.46289542660968958</v>
      </c>
    </row>
    <row r="657" spans="1:47">
      <c r="A657">
        <v>2015</v>
      </c>
      <c r="B657">
        <v>8</v>
      </c>
      <c r="C657">
        <v>12</v>
      </c>
      <c r="D657" t="s">
        <v>50</v>
      </c>
      <c r="E657">
        <v>355</v>
      </c>
      <c r="O657">
        <v>2016</v>
      </c>
      <c r="P657">
        <v>10</v>
      </c>
      <c r="Q657">
        <v>17</v>
      </c>
      <c r="R657">
        <f>R656+1</f>
        <v>291</v>
      </c>
      <c r="S657" t="s">
        <v>51</v>
      </c>
      <c r="T657">
        <v>38</v>
      </c>
      <c r="U657" t="s">
        <v>50</v>
      </c>
      <c r="V657">
        <v>82</v>
      </c>
      <c r="W657" t="s">
        <v>52</v>
      </c>
      <c r="X657">
        <v>5</v>
      </c>
      <c r="Y657">
        <f>0.0135*AB657*(AC657/AA657)*((0.1*(V657-X657))^0.5)*(17.8+0.5*0.1*(X657+V657))</f>
        <v>0.99301552837278162</v>
      </c>
      <c r="Z657">
        <f>IF(Y657&lt;0,0,Y657)</f>
        <v>0.99301552837278162</v>
      </c>
      <c r="AA657">
        <f>2.501-0.002361*(V657+X657)*0.1</f>
        <v>2.4804592999999997</v>
      </c>
      <c r="AB657">
        <v>0.17</v>
      </c>
      <c r="AC657">
        <f>37.6*AE657*(AG657*SIN(AF657)*SIN(AD657)+COS(AF657)*COS(AD657)*SIN(AG657))</f>
        <v>17.461693554726576</v>
      </c>
      <c r="AD657">
        <f>0.409*SIN(0.0172*R657-1.39)</f>
        <v>-0.18654470669756568</v>
      </c>
      <c r="AE657">
        <f>1+0.033*COS(0.0172*R657)</f>
        <v>1.0095252762258058</v>
      </c>
      <c r="AF657">
        <f>47.70748439*PI()/180</f>
        <v>0.83265268044929852</v>
      </c>
      <c r="AG657">
        <f>ACOS(-TAN(AF657)*TAN(AD657))</f>
        <v>1.3618022081533452</v>
      </c>
      <c r="AL657" s="6">
        <f>24*AG657/PI()</f>
        <v>10.403402541171028</v>
      </c>
      <c r="AS657" s="6">
        <f>IF(O657=2015,$AQ$2,IF(O657=2016,$AQ$14,IF(O657=2017,$AQ$26,IF(O657=2018,$AQ$38,IF(O657=2019,$AQ$50,$AQ$62)))))</f>
        <v>47.160647582888814</v>
      </c>
      <c r="AT657" s="6">
        <f>IF(O657=2015,$AR$2,IF(O657=2016,$AR$14,IF(O657=2017,$AR$26,IF(O657=2018,$AR$38,IF(O657=2019,$AR$50,$AR$62)))))</f>
        <v>1.2368302344488131</v>
      </c>
      <c r="AU657" s="6">
        <f>IF(T657*0.1&lt;0,0,IF(T657*0.1&lt;=26,(16*AL657/360)*(T657/AS657)^AT657,(AL657/360)*(-415.85+30.5332*0.1*T657-0.43*0.01*T657*T657)))</f>
        <v>0.35398344723122249</v>
      </c>
    </row>
    <row r="658" spans="1:47">
      <c r="A658">
        <v>2015</v>
      </c>
      <c r="B658">
        <v>8</v>
      </c>
      <c r="C658">
        <v>13</v>
      </c>
      <c r="D658" t="s">
        <v>50</v>
      </c>
      <c r="E658">
        <v>316</v>
      </c>
      <c r="O658">
        <v>2016</v>
      </c>
      <c r="P658">
        <v>10</v>
      </c>
      <c r="Q658">
        <v>18</v>
      </c>
      <c r="R658">
        <f>R657+1</f>
        <v>292</v>
      </c>
      <c r="S658" t="s">
        <v>51</v>
      </c>
      <c r="T658">
        <v>31</v>
      </c>
      <c r="U658" t="s">
        <v>50</v>
      </c>
      <c r="V658">
        <v>87</v>
      </c>
      <c r="W658" t="s">
        <v>52</v>
      </c>
      <c r="X658">
        <v>-10</v>
      </c>
      <c r="Y658">
        <f>0.0135*AB658*(AC658/AA658)*((0.1*(V658-X658))^0.5)*(17.8+0.5*0.1*(X658+V658))</f>
        <v>1.0725460085297727</v>
      </c>
      <c r="Z658">
        <f>IF(Y658&lt;0,0,Y658)</f>
        <v>1.0725460085297727</v>
      </c>
      <c r="AA658">
        <f>2.501-0.002361*(V658+X658)*0.1</f>
        <v>2.4828202999999998</v>
      </c>
      <c r="AB658">
        <v>0.17</v>
      </c>
      <c r="AC658">
        <f>37.6*AE658*(AG658*SIN(AF658)*SIN(AD658)+COS(AF658)*COS(AD658)*SIN(AG658))</f>
        <v>17.208172896072941</v>
      </c>
      <c r="AD658">
        <f>0.409*SIN(0.0172*R658-1.39)</f>
        <v>-0.19277727593917776</v>
      </c>
      <c r="AE658">
        <f>1+0.033*COS(0.0172*R658)</f>
        <v>1.0100672813155589</v>
      </c>
      <c r="AF658">
        <f>47.70748439*PI()/180</f>
        <v>0.83265268044929852</v>
      </c>
      <c r="AG658">
        <f>ACOS(-TAN(AF658)*TAN(AD658))</f>
        <v>1.3545347162364063</v>
      </c>
      <c r="AL658" s="6">
        <f>24*AG658/PI()</f>
        <v>10.347882992572888</v>
      </c>
      <c r="AS658" s="6">
        <f>IF(O658=2015,$AQ$2,IF(O658=2016,$AQ$14,IF(O658=2017,$AQ$26,IF(O658=2018,$AQ$38,IF(O658=2019,$AQ$50,$AQ$62)))))</f>
        <v>47.160647582888814</v>
      </c>
      <c r="AT658" s="6">
        <f>IF(O658=2015,$AR$2,IF(O658=2016,$AR$14,IF(O658=2017,$AR$26,IF(O658=2018,$AR$38,IF(O658=2019,$AR$50,$AR$62)))))</f>
        <v>1.2368302344488131</v>
      </c>
      <c r="AU658" s="6">
        <f>IF(T658*0.1&lt;0,0,IF(T658*0.1&lt;=26,(16*AL658/360)*(T658/AS658)^AT658,(AL658/360)*(-415.85+30.5332*0.1*T658-0.43*0.01*T658*T658)))</f>
        <v>0.27371347462781859</v>
      </c>
    </row>
    <row r="659" spans="1:47">
      <c r="A659">
        <v>2015</v>
      </c>
      <c r="B659">
        <v>8</v>
      </c>
      <c r="C659">
        <v>14</v>
      </c>
      <c r="D659" t="s">
        <v>50</v>
      </c>
      <c r="E659">
        <v>270</v>
      </c>
      <c r="O659">
        <v>2016</v>
      </c>
      <c r="P659">
        <v>10</v>
      </c>
      <c r="Q659">
        <v>19</v>
      </c>
      <c r="R659">
        <f>R658+1</f>
        <v>293</v>
      </c>
      <c r="S659" t="s">
        <v>51</v>
      </c>
      <c r="T659">
        <v>26</v>
      </c>
      <c r="U659" t="s">
        <v>50</v>
      </c>
      <c r="V659">
        <v>85</v>
      </c>
      <c r="W659" t="s">
        <v>52</v>
      </c>
      <c r="X659">
        <v>-20</v>
      </c>
      <c r="Y659">
        <f>0.0135*AB659*(AC659/AA659)*((0.1*(V659-X659))^0.5)*(17.8+0.5*0.1*(X659+V659))</f>
        <v>1.0679399130314755</v>
      </c>
      <c r="Z659">
        <f>IF(Y659&lt;0,0,Y659)</f>
        <v>1.0679399130314755</v>
      </c>
      <c r="AA659">
        <f>2.501-0.002361*(V659+X659)*0.1</f>
        <v>2.4856534999999997</v>
      </c>
      <c r="AB659">
        <v>0.17</v>
      </c>
      <c r="AC659">
        <f>37.6*AE659*(AG659*SIN(AF659)*SIN(AD659)+COS(AF659)*COS(AD659)*SIN(AG659))</f>
        <v>16.957349308072651</v>
      </c>
      <c r="AD659">
        <f>0.409*SIN(0.0172*R659-1.39)</f>
        <v>-0.19895281535747208</v>
      </c>
      <c r="AE659">
        <f>1+0.033*COS(0.0172*R659)</f>
        <v>1.0106063081742318</v>
      </c>
      <c r="AF659">
        <f>47.70748439*PI()/180</f>
        <v>0.83265268044929852</v>
      </c>
      <c r="AG659">
        <f>ACOS(-TAN(AF659)*TAN(AD659))</f>
        <v>1.3473047589320917</v>
      </c>
      <c r="AL659" s="6">
        <f>24*AG659/PI()</f>
        <v>10.292650187293287</v>
      </c>
      <c r="AS659" s="6">
        <f>IF(O659=2015,$AQ$2,IF(O659=2016,$AQ$14,IF(O659=2017,$AQ$26,IF(O659=2018,$AQ$38,IF(O659=2019,$AQ$50,$AQ$62)))))</f>
        <v>47.160647582888814</v>
      </c>
      <c r="AT659" s="6">
        <f>IF(O659=2015,$AR$2,IF(O659=2016,$AR$14,IF(O659=2017,$AR$26,IF(O659=2018,$AR$38,IF(O659=2019,$AR$50,$AR$62)))))</f>
        <v>1.2368302344488131</v>
      </c>
      <c r="AU659" s="6">
        <f>IF(T659*0.1&lt;0,0,IF(T659*0.1&lt;=26,(16*AL659/360)*(T659/AS659)^AT659,(AL659/360)*(-415.85+30.5332*0.1*T659-0.43*0.01*T659*T659)))</f>
        <v>0.21902438298145085</v>
      </c>
    </row>
    <row r="660" spans="1:47">
      <c r="A660">
        <v>2015</v>
      </c>
      <c r="B660">
        <v>8</v>
      </c>
      <c r="C660">
        <v>15</v>
      </c>
      <c r="D660" t="s">
        <v>50</v>
      </c>
      <c r="E660">
        <v>268</v>
      </c>
      <c r="O660">
        <v>2016</v>
      </c>
      <c r="P660">
        <v>10</v>
      </c>
      <c r="Q660">
        <v>20</v>
      </c>
      <c r="R660">
        <f>R659+1</f>
        <v>294</v>
      </c>
      <c r="S660" t="s">
        <v>51</v>
      </c>
      <c r="T660">
        <v>37</v>
      </c>
      <c r="U660" t="s">
        <v>50</v>
      </c>
      <c r="V660">
        <v>76</v>
      </c>
      <c r="W660" t="s">
        <v>52</v>
      </c>
      <c r="X660">
        <v>-17</v>
      </c>
      <c r="Y660">
        <f>0.0135*AB660*(AC660/AA660)*((0.1*(V660-X660))^0.5)*(17.8+0.5*0.1*(X660+V660))</f>
        <v>0.97569163205090792</v>
      </c>
      <c r="Z660">
        <f>IF(Y660&lt;0,0,Y660)</f>
        <v>0.97569163205090792</v>
      </c>
      <c r="AA660">
        <f>2.501-0.002361*(V660+X660)*0.1</f>
        <v>2.4870701</v>
      </c>
      <c r="AB660">
        <v>0.17</v>
      </c>
      <c r="AC660">
        <f>37.6*AE660*(AG660*SIN(AF660)*SIN(AD660)+COS(AF660)*COS(AD660)*SIN(AG660))</f>
        <v>16.709303271703575</v>
      </c>
      <c r="AD660">
        <f>0.409*SIN(0.0172*R660-1.39)</f>
        <v>-0.20506949802590757</v>
      </c>
      <c r="AE660">
        <f>1+0.033*COS(0.0172*R660)</f>
        <v>1.0111421973400501</v>
      </c>
      <c r="AF660">
        <f>47.70748439*PI()/180</f>
        <v>0.83265268044929852</v>
      </c>
      <c r="AG660">
        <f>ACOS(-TAN(AF660)*TAN(AD660))</f>
        <v>1.3401141658494637</v>
      </c>
      <c r="AL660" s="6">
        <f>24*AG660/PI()</f>
        <v>10.237718102515881</v>
      </c>
      <c r="AS660" s="6">
        <f>IF(O660=2015,$AQ$2,IF(O660=2016,$AQ$14,IF(O660=2017,$AQ$26,IF(O660=2018,$AQ$38,IF(O660=2019,$AQ$50,$AQ$62)))))</f>
        <v>47.160647582888814</v>
      </c>
      <c r="AT660" s="6">
        <f>IF(O660=2015,$AR$2,IF(O660=2016,$AR$14,IF(O660=2017,$AR$26,IF(O660=2018,$AR$38,IF(O660=2019,$AR$50,$AR$62)))))</f>
        <v>1.2368302344488131</v>
      </c>
      <c r="AU660" s="6">
        <f>IF(T660*0.1&lt;0,0,IF(T660*0.1&lt;=26,(16*AL660/360)*(T660/AS660)^AT660,(AL660/360)*(-415.85+30.5332*0.1*T660-0.43*0.01*T660*T660)))</f>
        <v>0.33704346277087549</v>
      </c>
    </row>
    <row r="661" spans="1:47">
      <c r="A661">
        <v>2015</v>
      </c>
      <c r="B661">
        <v>8</v>
      </c>
      <c r="C661">
        <v>16</v>
      </c>
      <c r="D661" t="s">
        <v>50</v>
      </c>
      <c r="E661">
        <v>285</v>
      </c>
      <c r="O661">
        <v>2016</v>
      </c>
      <c r="P661">
        <v>10</v>
      </c>
      <c r="Q661">
        <v>21</v>
      </c>
      <c r="R661">
        <f>R660+1</f>
        <v>295</v>
      </c>
      <c r="S661" t="s">
        <v>51</v>
      </c>
      <c r="T661">
        <v>55</v>
      </c>
      <c r="U661" t="s">
        <v>50</v>
      </c>
      <c r="V661">
        <v>76</v>
      </c>
      <c r="W661" t="s">
        <v>52</v>
      </c>
      <c r="X661">
        <v>21</v>
      </c>
      <c r="Y661">
        <f>0.0135*AB661*(AC661/AA661)*((0.1*(V661-X661))^0.5)*(17.8+0.5*0.1*(X661+V661))</f>
        <v>0.80993853729015797</v>
      </c>
      <c r="Z661">
        <f>IF(Y661&lt;0,0,Y661)</f>
        <v>0.80993853729015797</v>
      </c>
      <c r="AA661">
        <f>2.501-0.002361*(V661+X661)*0.1</f>
        <v>2.4780983000000001</v>
      </c>
      <c r="AB661">
        <v>0.17</v>
      </c>
      <c r="AC661">
        <f>37.6*AE661*(AG661*SIN(AF661)*SIN(AD661)+COS(AF661)*COS(AD661)*SIN(AG661))</f>
        <v>16.464113532092469</v>
      </c>
      <c r="AD661">
        <f>0.409*SIN(0.0172*R661-1.39)</f>
        <v>-0.21112551442969485</v>
      </c>
      <c r="AE661">
        <f>1+0.033*COS(0.0172*R661)</f>
        <v>1.0116747902794716</v>
      </c>
      <c r="AF661">
        <f>47.70748439*PI()/180</f>
        <v>0.83265268044929852</v>
      </c>
      <c r="AG661">
        <f>ACOS(-TAN(AF661)*TAN(AD661))</f>
        <v>1.3329648157655345</v>
      </c>
      <c r="AL661" s="6">
        <f>24*AG661/PI()</f>
        <v>10.183101091039795</v>
      </c>
      <c r="AS661" s="6">
        <f>IF(O661=2015,$AQ$2,IF(O661=2016,$AQ$14,IF(O661=2017,$AQ$26,IF(O661=2018,$AQ$38,IF(O661=2019,$AQ$50,$AQ$62)))))</f>
        <v>47.160647582888814</v>
      </c>
      <c r="AT661" s="6">
        <f>IF(O661=2015,$AR$2,IF(O661=2016,$AR$14,IF(O661=2017,$AR$26,IF(O661=2018,$AR$38,IF(O661=2019,$AR$50,$AR$62)))))</f>
        <v>1.2368302344488131</v>
      </c>
      <c r="AU661" s="6">
        <f>IF(T661*0.1&lt;0,0,IF(T661*0.1&lt;=26,(16*AL661/360)*(T661/AS661)^AT661,(AL661/360)*(-415.85+30.5332*0.1*T661-0.43*0.01*T661*T661)))</f>
        <v>0.54738977847101367</v>
      </c>
    </row>
    <row r="662" spans="1:47">
      <c r="A662">
        <v>2015</v>
      </c>
      <c r="B662">
        <v>8</v>
      </c>
      <c r="C662">
        <v>17</v>
      </c>
      <c r="D662" t="s">
        <v>50</v>
      </c>
      <c r="E662">
        <v>274</v>
      </c>
      <c r="O662">
        <v>2016</v>
      </c>
      <c r="P662">
        <v>10</v>
      </c>
      <c r="Q662">
        <v>22</v>
      </c>
      <c r="R662">
        <f>R661+1</f>
        <v>296</v>
      </c>
      <c r="S662" t="s">
        <v>51</v>
      </c>
      <c r="T662">
        <v>66</v>
      </c>
      <c r="U662" t="s">
        <v>50</v>
      </c>
      <c r="V662">
        <v>118</v>
      </c>
      <c r="W662" t="s">
        <v>52</v>
      </c>
      <c r="X662">
        <v>21</v>
      </c>
      <c r="Y662">
        <f>0.0135*AB662*(AC662/AA662)*((0.1*(V662-X662))^0.5)*(17.8+0.5*0.1*(X662+V662))</f>
        <v>1.1626985526267186</v>
      </c>
      <c r="Z662">
        <f>IF(Y662&lt;0,0,Y662)</f>
        <v>1.1626985526267186</v>
      </c>
      <c r="AA662">
        <f>2.501-0.002361*(V662+X662)*0.1</f>
        <v>2.4681820999999999</v>
      </c>
      <c r="AB662">
        <v>0.17</v>
      </c>
      <c r="AC662">
        <f>37.6*AE662*(AG662*SIN(AF662)*SIN(AD662)+COS(AF662)*COS(AD662)*SIN(AG662))</f>
        <v>16.22185704697506</v>
      </c>
      <c r="AD662">
        <f>0.409*SIN(0.0172*R662-1.39)</f>
        <v>-0.21711907300110972</v>
      </c>
      <c r="AE662">
        <f>1+0.033*COS(0.0172*R662)</f>
        <v>1.0122039294340854</v>
      </c>
      <c r="AF662">
        <f>47.70748439*PI()/180</f>
        <v>0.83265268044929852</v>
      </c>
      <c r="AG662">
        <f>ACOS(-TAN(AF662)*TAN(AD662))</f>
        <v>1.3258586375024859</v>
      </c>
      <c r="AL662" s="6">
        <f>24*AG662/PI()</f>
        <v>10.128813887981091</v>
      </c>
      <c r="AS662" s="6">
        <f>IF(O662=2015,$AQ$2,IF(O662=2016,$AQ$14,IF(O662=2017,$AQ$26,IF(O662=2018,$AQ$38,IF(O662=2019,$AQ$50,$AQ$62)))))</f>
        <v>47.160647582888814</v>
      </c>
      <c r="AT662" s="6">
        <f>IF(O662=2015,$AR$2,IF(O662=2016,$AR$14,IF(O662=2017,$AR$26,IF(O662=2018,$AR$38,IF(O662=2019,$AR$50,$AR$62)))))</f>
        <v>1.2368302344488131</v>
      </c>
      <c r="AU662" s="6">
        <f>IF(T662*0.1&lt;0,0,IF(T662*0.1&lt;=26,(16*AL662/360)*(T662/AS662)^AT662,(AL662/360)*(-415.85+30.5332*0.1*T662-0.43*0.01*T662*T662)))</f>
        <v>0.68219570160841003</v>
      </c>
    </row>
    <row r="663" spans="1:47">
      <c r="A663">
        <v>2015</v>
      </c>
      <c r="B663">
        <v>8</v>
      </c>
      <c r="C663">
        <v>18</v>
      </c>
      <c r="D663" t="s">
        <v>50</v>
      </c>
      <c r="E663">
        <v>244</v>
      </c>
      <c r="O663">
        <v>2016</v>
      </c>
      <c r="P663">
        <v>10</v>
      </c>
      <c r="Q663">
        <v>23</v>
      </c>
      <c r="R663">
        <f>R662+1</f>
        <v>297</v>
      </c>
      <c r="S663" t="s">
        <v>51</v>
      </c>
      <c r="T663">
        <v>58</v>
      </c>
      <c r="U663" t="s">
        <v>50</v>
      </c>
      <c r="V663">
        <v>83</v>
      </c>
      <c r="W663" t="s">
        <v>52</v>
      </c>
      <c r="X663">
        <v>-7</v>
      </c>
      <c r="Y663">
        <f>0.0135*AB663*(AC663/AA663)*((0.1*(V663-X663))^0.5)*(17.8+0.5*0.1*(X663+V663))</f>
        <v>0.95723547433784917</v>
      </c>
      <c r="Z663">
        <f>IF(Y663&lt;0,0,Y663)</f>
        <v>0.95723547433784917</v>
      </c>
      <c r="AA663">
        <f>2.501-0.002361*(V663+X663)*0.1</f>
        <v>2.4830563999999997</v>
      </c>
      <c r="AB663">
        <v>0.17</v>
      </c>
      <c r="AC663">
        <f>37.6*AE663*(AG663*SIN(AF663)*SIN(AD663)+COS(AF663)*COS(AD663)*SIN(AG663))</f>
        <v>15.982608938255678</v>
      </c>
      <c r="AD663">
        <f>0.409*SIN(0.0172*R663-1.39)</f>
        <v>-0.2230484006494978</v>
      </c>
      <c r="AE663">
        <f>1+0.033*COS(0.0172*R663)</f>
        <v>1.0127294582672233</v>
      </c>
      <c r="AF663">
        <f>47.70748439*PI()/180</f>
        <v>0.83265268044929852</v>
      </c>
      <c r="AG663">
        <f>ACOS(-TAN(AF663)*TAN(AD663))</f>
        <v>1.3187976107001271</v>
      </c>
      <c r="AL663" s="6">
        <f>24*AG663/PI()</f>
        <v>10.074871616673901</v>
      </c>
      <c r="AS663" s="6">
        <f>IF(O663=2015,$AQ$2,IF(O663=2016,$AQ$14,IF(O663=2017,$AQ$26,IF(O663=2018,$AQ$38,IF(O663=2019,$AQ$50,$AQ$62)))))</f>
        <v>47.160647582888814</v>
      </c>
      <c r="AT663" s="6">
        <f>IF(O663=2015,$AR$2,IF(O663=2016,$AR$14,IF(O663=2017,$AR$26,IF(O663=2018,$AR$38,IF(O663=2019,$AR$50,$AR$62)))))</f>
        <v>1.2368302344488131</v>
      </c>
      <c r="AU663" s="6">
        <f>IF(T663*0.1&lt;0,0,IF(T663*0.1&lt;=26,(16*AL663/360)*(T663/AS663)^AT663,(AL663/360)*(-415.85+30.5332*0.1*T663-0.43*0.01*T663*T663)))</f>
        <v>0.57834104370246731</v>
      </c>
    </row>
    <row r="664" spans="1:47">
      <c r="A664">
        <v>2015</v>
      </c>
      <c r="B664">
        <v>8</v>
      </c>
      <c r="C664">
        <v>19</v>
      </c>
      <c r="D664" t="s">
        <v>50</v>
      </c>
      <c r="E664">
        <v>230</v>
      </c>
      <c r="O664">
        <v>2016</v>
      </c>
      <c r="P664">
        <v>10</v>
      </c>
      <c r="Q664">
        <v>24</v>
      </c>
      <c r="R664">
        <f>R663+1</f>
        <v>298</v>
      </c>
      <c r="S664" t="s">
        <v>51</v>
      </c>
      <c r="T664">
        <v>54</v>
      </c>
      <c r="U664" t="s">
        <v>50</v>
      </c>
      <c r="V664">
        <v>77</v>
      </c>
      <c r="W664" t="s">
        <v>52</v>
      </c>
      <c r="X664">
        <v>-7</v>
      </c>
      <c r="Y664">
        <f>0.0135*AB664*(AC664/AA664)*((0.1*(V664-X664))^0.5)*(17.8+0.5*0.1*(X664+V664))</f>
        <v>0.89794576207063237</v>
      </c>
      <c r="Z664">
        <f>IF(Y664&lt;0,0,Y664)</f>
        <v>0.89794576207063237</v>
      </c>
      <c r="AA664">
        <f>2.501-0.002361*(V664+X664)*0.1</f>
        <v>2.4844729999999999</v>
      </c>
      <c r="AB664">
        <v>0.17</v>
      </c>
      <c r="AC664">
        <f>37.6*AE664*(AG664*SIN(AF664)*SIN(AD664)+COS(AF664)*COS(AD664)*SIN(AG664))</f>
        <v>15.746442446799005</v>
      </c>
      <c r="AD664">
        <f>0.409*SIN(0.0172*R664-1.39)</f>
        <v>-0.2289117432858126</v>
      </c>
      <c r="AE664">
        <f>1+0.033*COS(0.0172*R664)</f>
        <v>1.013251221310268</v>
      </c>
      <c r="AF664">
        <f>47.70748439*PI()/180</f>
        <v>0.83265268044929852</v>
      </c>
      <c r="AG664">
        <f>ACOS(-TAN(AF664)*TAN(AD664))</f>
        <v>1.3117837664762597</v>
      </c>
      <c r="AL664" s="6">
        <f>24*AG664/PI()</f>
        <v>10.02128979371526</v>
      </c>
      <c r="AS664" s="6">
        <f>IF(O664=2015,$AQ$2,IF(O664=2016,$AQ$14,IF(O664=2017,$AQ$26,IF(O664=2018,$AQ$38,IF(O664=2019,$AQ$50,$AQ$62)))))</f>
        <v>47.160647582888814</v>
      </c>
      <c r="AT664" s="6">
        <f>IF(O664=2015,$AR$2,IF(O664=2016,$AR$14,IF(O664=2017,$AR$26,IF(O664=2018,$AR$38,IF(O664=2019,$AR$50,$AR$62)))))</f>
        <v>1.2368302344488131</v>
      </c>
      <c r="AU664" s="6">
        <f>IF(T664*0.1&lt;0,0,IF(T664*0.1&lt;=26,(16*AL664/360)*(T664/AS664)^AT664,(AL664/360)*(-415.85+30.5332*0.1*T664-0.43*0.01*T664*T664)))</f>
        <v>0.52660385775271756</v>
      </c>
    </row>
    <row r="665" spans="1:47">
      <c r="A665">
        <v>2015</v>
      </c>
      <c r="B665">
        <v>8</v>
      </c>
      <c r="C665">
        <v>20</v>
      </c>
      <c r="D665" t="s">
        <v>50</v>
      </c>
      <c r="E665">
        <v>229</v>
      </c>
      <c r="O665">
        <v>2016</v>
      </c>
      <c r="P665">
        <v>10</v>
      </c>
      <c r="Q665">
        <v>25</v>
      </c>
      <c r="R665">
        <f>R664+1</f>
        <v>299</v>
      </c>
      <c r="S665" t="s">
        <v>51</v>
      </c>
      <c r="T665">
        <v>30</v>
      </c>
      <c r="U665" t="s">
        <v>50</v>
      </c>
      <c r="V665">
        <v>79</v>
      </c>
      <c r="W665" t="s">
        <v>52</v>
      </c>
      <c r="X665">
        <v>-7</v>
      </c>
      <c r="Y665">
        <f>0.0135*AB665*(AC665/AA665)*((0.1*(V665-X665))^0.5)*(17.8+0.5*0.1*(X665+V665))</f>
        <v>0.8995012201898186</v>
      </c>
      <c r="Z665">
        <f>IF(Y665&lt;0,0,Y665)</f>
        <v>0.8995012201898186</v>
      </c>
      <c r="AA665">
        <f>2.501-0.002361*(V665+X665)*0.1</f>
        <v>2.4840008</v>
      </c>
      <c r="AB665">
        <v>0.17</v>
      </c>
      <c r="AC665">
        <f>37.6*AE665*(AG665*SIN(AF665)*SIN(AD665)+COS(AF665)*COS(AD665)*SIN(AG665))</f>
        <v>15.513428890580222</v>
      </c>
      <c r="AD665">
        <f>0.409*SIN(0.0172*R665-1.39)</f>
        <v>-0.23470736634153147</v>
      </c>
      <c r="AE665">
        <f>1+0.033*COS(0.0172*R665)</f>
        <v>1.0137690642086463</v>
      </c>
      <c r="AF665">
        <f>47.70748439*PI()/180</f>
        <v>0.83265268044929852</v>
      </c>
      <c r="AG665">
        <f>ACOS(-TAN(AF665)*TAN(AD665))</f>
        <v>1.3048191879673605</v>
      </c>
      <c r="AL665" s="6">
        <f>24*AG665/PI()</f>
        <v>9.9680843330956002</v>
      </c>
      <c r="AS665" s="6">
        <f>IF(O665=2015,$AQ$2,IF(O665=2016,$AQ$14,IF(O665=2017,$AQ$26,IF(O665=2018,$AQ$38,IF(O665=2019,$AQ$50,$AQ$62)))))</f>
        <v>47.160647582888814</v>
      </c>
      <c r="AT665" s="6">
        <f>IF(O665=2015,$AR$2,IF(O665=2016,$AR$14,IF(O665=2017,$AR$26,IF(O665=2018,$AR$38,IF(O665=2019,$AR$50,$AR$62)))))</f>
        <v>1.2368302344488131</v>
      </c>
      <c r="AU665" s="6">
        <f>IF(T665*0.1&lt;0,0,IF(T665*0.1&lt;=26,(16*AL665/360)*(T665/AS665)^AT665,(AL665/360)*(-415.85+30.5332*0.1*T665-0.43*0.01*T665*T665)))</f>
        <v>0.2531881447128117</v>
      </c>
    </row>
    <row r="666" spans="1:47">
      <c r="A666">
        <v>2015</v>
      </c>
      <c r="B666">
        <v>8</v>
      </c>
      <c r="C666">
        <v>21</v>
      </c>
      <c r="D666" t="s">
        <v>50</v>
      </c>
      <c r="E666">
        <v>224</v>
      </c>
      <c r="O666">
        <v>2016</v>
      </c>
      <c r="P666">
        <v>10</v>
      </c>
      <c r="Q666">
        <v>26</v>
      </c>
      <c r="R666">
        <f>R665+1</f>
        <v>300</v>
      </c>
      <c r="S666" t="s">
        <v>51</v>
      </c>
      <c r="T666">
        <v>23</v>
      </c>
      <c r="U666" t="s">
        <v>50</v>
      </c>
      <c r="V666">
        <v>76</v>
      </c>
      <c r="W666" t="s">
        <v>52</v>
      </c>
      <c r="X666">
        <v>-31</v>
      </c>
      <c r="Y666">
        <f>0.0135*AB666*(AC666/AA666)*((0.1*(V666-X666))^0.5)*(17.8+0.5*0.1*(X666+V666))</f>
        <v>0.92374234525872922</v>
      </c>
      <c r="Z666">
        <f>IF(Y666&lt;0,0,Y666)</f>
        <v>0.92374234525872922</v>
      </c>
      <c r="AA666">
        <f>2.501-0.002361*(V666+X666)*0.1</f>
        <v>2.4903754999999999</v>
      </c>
      <c r="AB666">
        <v>0.17</v>
      </c>
      <c r="AC666">
        <f>37.6*AE666*(AG666*SIN(AF666)*SIN(AD666)+COS(AF666)*COS(AD666)*SIN(AG666))</f>
        <v>15.28363762631318</v>
      </c>
      <c r="AD666">
        <f>0.409*SIN(0.0172*R666-1.39)</f>
        <v>-0.2404335552817996</v>
      </c>
      <c r="AE666">
        <f>1+0.033*COS(0.0172*R666)</f>
        <v>1.0142828337674918</v>
      </c>
      <c r="AF666">
        <f>47.70748439*PI()/180</f>
        <v>0.83265268044929852</v>
      </c>
      <c r="AG666">
        <f>ACOS(-TAN(AF666)*TAN(AD666))</f>
        <v>1.2979060107417448</v>
      </c>
      <c r="AL666" s="6">
        <f>24*AG666/PI()</f>
        <v>9.9152715493551025</v>
      </c>
      <c r="AS666" s="6">
        <f>IF(O666=2015,$AQ$2,IF(O666=2016,$AQ$14,IF(O666=2017,$AQ$26,IF(O666=2018,$AQ$38,IF(O666=2019,$AQ$50,$AQ$62)))))</f>
        <v>47.160647582888814</v>
      </c>
      <c r="AT666" s="6">
        <f>IF(O666=2015,$AR$2,IF(O666=2016,$AR$14,IF(O666=2017,$AR$26,IF(O666=2018,$AR$38,IF(O666=2019,$AR$50,$AR$62)))))</f>
        <v>1.2368302344488131</v>
      </c>
      <c r="AU666" s="6">
        <f>IF(T666*0.1&lt;0,0,IF(T666*0.1&lt;=26,(16*AL666/360)*(T666/AS666)^AT666,(AL666/360)*(-415.85+30.5332*0.1*T666-0.43*0.01*T666*T666)))</f>
        <v>0.18130684742278094</v>
      </c>
    </row>
    <row r="667" spans="1:47">
      <c r="A667">
        <v>2015</v>
      </c>
      <c r="B667">
        <v>8</v>
      </c>
      <c r="C667">
        <v>22</v>
      </c>
      <c r="D667" t="s">
        <v>50</v>
      </c>
      <c r="E667">
        <v>270</v>
      </c>
      <c r="O667">
        <v>2016</v>
      </c>
      <c r="P667">
        <v>10</v>
      </c>
      <c r="Q667">
        <v>27</v>
      </c>
      <c r="R667">
        <f>R666+1</f>
        <v>301</v>
      </c>
      <c r="S667" t="s">
        <v>51</v>
      </c>
      <c r="T667">
        <v>18</v>
      </c>
      <c r="U667" t="s">
        <v>50</v>
      </c>
      <c r="V667">
        <v>61</v>
      </c>
      <c r="W667" t="s">
        <v>52</v>
      </c>
      <c r="X667">
        <v>-46</v>
      </c>
      <c r="Y667">
        <f>0.0135*AB667*(AC667/AA667)*((0.1*(V667-X667))^0.5)*(17.8+0.5*0.1*(X667+V667))</f>
        <v>0.83958096915835334</v>
      </c>
      <c r="Z667">
        <f>IF(Y667&lt;0,0,Y667)</f>
        <v>0.83958096915835334</v>
      </c>
      <c r="AA667">
        <f>2.501-0.002361*(V667+X667)*0.1</f>
        <v>2.4974585</v>
      </c>
      <c r="AB667">
        <v>0.17</v>
      </c>
      <c r="AC667">
        <f>37.6*AE667*(AG667*SIN(AF667)*SIN(AD667)+COS(AF667)*COS(AD667)*SIN(AG667))</f>
        <v>15.057136014669609</v>
      </c>
      <c r="AD667">
        <f>0.409*SIN(0.0172*R667-1.39)</f>
        <v>-0.24608861611264404</v>
      </c>
      <c r="AE667">
        <f>1+0.033*COS(0.0172*R667)</f>
        <v>1.0147923779969659</v>
      </c>
      <c r="AF667">
        <f>47.70748439*PI()/180</f>
        <v>0.83265268044929852</v>
      </c>
      <c r="AG667">
        <f>ACOS(-TAN(AF667)*TAN(AD667))</f>
        <v>1.2910464230771554</v>
      </c>
      <c r="AL667" s="6">
        <f>24*AG667/PI()</f>
        <v>9.8628681597043073</v>
      </c>
      <c r="AS667" s="6">
        <f>IF(O667=2015,$AQ$2,IF(O667=2016,$AQ$14,IF(O667=2017,$AQ$26,IF(O667=2018,$AQ$38,IF(O667=2019,$AQ$50,$AQ$62)))))</f>
        <v>47.160647582888814</v>
      </c>
      <c r="AT667" s="6">
        <f>IF(O667=2015,$AR$2,IF(O667=2016,$AR$14,IF(O667=2017,$AR$26,IF(O667=2018,$AR$38,IF(O667=2019,$AR$50,$AR$62)))))</f>
        <v>1.2368302344488131</v>
      </c>
      <c r="AU667" s="6">
        <f>IF(T667*0.1&lt;0,0,IF(T667*0.1&lt;=26,(16*AL667/360)*(T667/AS667)^AT667,(AL667/360)*(-415.85+30.5332*0.1*T667-0.43*0.01*T667*T667)))</f>
        <v>0.1331820359366028</v>
      </c>
    </row>
    <row r="668" spans="1:47">
      <c r="A668">
        <v>2015</v>
      </c>
      <c r="B668">
        <v>8</v>
      </c>
      <c r="C668">
        <v>23</v>
      </c>
      <c r="D668" t="s">
        <v>50</v>
      </c>
      <c r="E668">
        <v>290</v>
      </c>
      <c r="O668">
        <v>2016</v>
      </c>
      <c r="P668">
        <v>10</v>
      </c>
      <c r="Q668">
        <v>28</v>
      </c>
      <c r="R668">
        <f>R667+1</f>
        <v>302</v>
      </c>
      <c r="S668" t="s">
        <v>51</v>
      </c>
      <c r="T668">
        <v>-1</v>
      </c>
      <c r="U668" t="s">
        <v>50</v>
      </c>
      <c r="V668">
        <v>55</v>
      </c>
      <c r="W668" t="s">
        <v>52</v>
      </c>
      <c r="X668">
        <v>-46</v>
      </c>
      <c r="Y668">
        <f>0.0135*AB668*(AC668/AA668)*((0.1*(V668-X668))^0.5)*(17.8+0.5*0.1*(X668+V668))</f>
        <v>0.79016840439505964</v>
      </c>
      <c r="Z668">
        <f>IF(Y668&lt;0,0,Y668)</f>
        <v>0.79016840439505964</v>
      </c>
      <c r="AA668">
        <f>2.501-0.002361*(V668+X668)*0.1</f>
        <v>2.4988750999999998</v>
      </c>
      <c r="AB668">
        <v>0.17</v>
      </c>
      <c r="AC668">
        <f>37.6*AE668*(AG668*SIN(AF668)*SIN(AD668)+COS(AF668)*COS(AD668)*SIN(AG668))</f>
        <v>14.83398938919418</v>
      </c>
      <c r="AD668">
        <f>0.409*SIN(0.0172*R668-1.39)</f>
        <v>-0.25167087588211318</v>
      </c>
      <c r="AE668">
        <f>1+0.033*COS(0.0172*R668)</f>
        <v>1.0152975461572193</v>
      </c>
      <c r="AF668">
        <f>47.70748439*PI()/180</f>
        <v>0.83265268044929852</v>
      </c>
      <c r="AG668">
        <f>ACOS(-TAN(AF668)*TAN(AD668))</f>
        <v>1.2842426660945154</v>
      </c>
      <c r="AL668" s="6">
        <f>24*AG668/PI()</f>
        <v>9.8108912850459138</v>
      </c>
      <c r="AS668" s="6">
        <f>IF(O668=2015,$AQ$2,IF(O668=2016,$AQ$14,IF(O668=2017,$AQ$26,IF(O668=2018,$AQ$38,IF(O668=2019,$AQ$50,$AQ$62)))))</f>
        <v>47.160647582888814</v>
      </c>
      <c r="AT668" s="6">
        <f>IF(O668=2015,$AR$2,IF(O668=2016,$AR$14,IF(O668=2017,$AR$26,IF(O668=2018,$AR$38,IF(O668=2019,$AR$50,$AR$62)))))</f>
        <v>1.2368302344488131</v>
      </c>
      <c r="AU668" s="6">
        <f>IF(T668*0.1&lt;0,0,IF(T668*0.1&lt;=26,(16*AL668/360)*(T668/AS668)^AT668,(AL668/360)*(-415.85+30.5332*0.1*T668-0.43*0.01*T668*T668)))</f>
        <v>0</v>
      </c>
    </row>
    <row r="669" spans="1:47">
      <c r="A669">
        <v>2015</v>
      </c>
      <c r="B669">
        <v>8</v>
      </c>
      <c r="C669">
        <v>24</v>
      </c>
      <c r="D669" t="s">
        <v>50</v>
      </c>
      <c r="E669">
        <v>294</v>
      </c>
      <c r="O669">
        <v>2016</v>
      </c>
      <c r="P669">
        <v>10</v>
      </c>
      <c r="Q669">
        <v>29</v>
      </c>
      <c r="R669">
        <f>R668+1</f>
        <v>303</v>
      </c>
      <c r="S669" t="s">
        <v>51</v>
      </c>
      <c r="T669">
        <v>37</v>
      </c>
      <c r="U669" t="s">
        <v>50</v>
      </c>
      <c r="V669">
        <v>84</v>
      </c>
      <c r="W669" t="s">
        <v>52</v>
      </c>
      <c r="X669">
        <v>-24</v>
      </c>
      <c r="Y669">
        <f>0.0135*AB669*(AC669/AA669)*((0.1*(V669-X669))^0.5)*(17.8+0.5*0.1*(X669+V669))</f>
        <v>0.92190881225656784</v>
      </c>
      <c r="Z669">
        <f>IF(Y669&lt;0,0,Y669)</f>
        <v>0.92190881225656784</v>
      </c>
      <c r="AA669">
        <f>2.501-0.002361*(V669+X669)*0.1</f>
        <v>2.486834</v>
      </c>
      <c r="AB669">
        <v>0.17</v>
      </c>
      <c r="AC669">
        <f>37.6*AE669*(AG669*SIN(AF669)*SIN(AD669)+COS(AF669)*COS(AD669)*SIN(AG669))</f>
        <v>14.614261029012864</v>
      </c>
      <c r="AD669">
        <f>0.409*SIN(0.0172*R669-1.39)</f>
        <v>-0.25717868317519021</v>
      </c>
      <c r="AE669">
        <f>1+0.033*COS(0.0172*R669)</f>
        <v>1.0157981888029886</v>
      </c>
      <c r="AF669">
        <f>47.70748439*PI()/180</f>
        <v>0.83265268044929852</v>
      </c>
      <c r="AG669">
        <f>ACOS(-TAN(AF669)*TAN(AD669))</f>
        <v>1.2774970337394178</v>
      </c>
      <c r="AL669" s="6">
        <f>24*AG669/PI()</f>
        <v>9.7593584498333836</v>
      </c>
      <c r="AS669" s="6">
        <f>IF(O669=2015,$AQ$2,IF(O669=2016,$AQ$14,IF(O669=2017,$AQ$26,IF(O669=2018,$AQ$38,IF(O669=2019,$AQ$50,$AQ$62)))))</f>
        <v>47.160647582888814</v>
      </c>
      <c r="AT669" s="6">
        <f>IF(O669=2015,$AR$2,IF(O669=2016,$AR$14,IF(O669=2017,$AR$26,IF(O669=2018,$AR$38,IF(O669=2019,$AR$50,$AR$62)))))</f>
        <v>1.2368302344488131</v>
      </c>
      <c r="AU669" s="6">
        <f>IF(T669*0.1&lt;0,0,IF(T669*0.1&lt;=26,(16*AL669/360)*(T669/AS669)^AT669,(AL669/360)*(-415.85+30.5332*0.1*T669-0.43*0.01*T669*T669)))</f>
        <v>0.32129503209760257</v>
      </c>
    </row>
    <row r="670" spans="1:47">
      <c r="A670">
        <v>2015</v>
      </c>
      <c r="B670">
        <v>8</v>
      </c>
      <c r="C670">
        <v>25</v>
      </c>
      <c r="D670" t="s">
        <v>50</v>
      </c>
      <c r="E670">
        <v>281</v>
      </c>
      <c r="O670">
        <v>2016</v>
      </c>
      <c r="P670">
        <v>10</v>
      </c>
      <c r="Q670">
        <v>30</v>
      </c>
      <c r="R670">
        <f>R669+1</f>
        <v>304</v>
      </c>
      <c r="S670" t="s">
        <v>51</v>
      </c>
      <c r="T670">
        <v>43</v>
      </c>
      <c r="U670" t="s">
        <v>50</v>
      </c>
      <c r="V670">
        <v>70</v>
      </c>
      <c r="W670" t="s">
        <v>52</v>
      </c>
      <c r="X670">
        <v>8</v>
      </c>
      <c r="Y670">
        <f>0.0135*AB670*(AC670/AA670)*((0.1*(V670-X670))^0.5)*(17.8+0.5*0.1*(X670+V670))</f>
        <v>0.71917870052029764</v>
      </c>
      <c r="Z670">
        <f>IF(Y670&lt;0,0,Y670)</f>
        <v>0.71917870052029764</v>
      </c>
      <c r="AA670">
        <f>2.501-0.002361*(V670+X670)*0.1</f>
        <v>2.4825841999999998</v>
      </c>
      <c r="AB670">
        <v>0.17</v>
      </c>
      <c r="AC670">
        <f>37.6*AE670*(AG670*SIN(AF670)*SIN(AD670)+COS(AF670)*COS(AD670)*SIN(AG670))</f>
        <v>14.39801213542334</v>
      </c>
      <c r="AD670">
        <f>0.409*SIN(0.0172*R670-1.39)</f>
        <v>-0.26261040860233603</v>
      </c>
      <c r="AE670">
        <f>1+0.033*COS(0.0172*R670)</f>
        <v>1.0162941578278042</v>
      </c>
      <c r="AF670">
        <f>47.70748439*PI()/180</f>
        <v>0.83265268044929852</v>
      </c>
      <c r="AG670">
        <f>ACOS(-TAN(AF670)*TAN(AD670))</f>
        <v>1.2708118726027973</v>
      </c>
      <c r="AL670" s="6">
        <f>24*AG670/PI()</f>
        <v>9.7082875807009508</v>
      </c>
      <c r="AS670" s="6">
        <f>IF(O670=2015,$AQ$2,IF(O670=2016,$AQ$14,IF(O670=2017,$AQ$26,IF(O670=2018,$AQ$38,IF(O670=2019,$AQ$50,$AQ$62)))))</f>
        <v>47.160647582888814</v>
      </c>
      <c r="AT670" s="6">
        <f>IF(O670=2015,$AR$2,IF(O670=2016,$AR$14,IF(O670=2017,$AR$26,IF(O670=2018,$AR$38,IF(O670=2019,$AR$50,$AR$62)))))</f>
        <v>1.2368302344488131</v>
      </c>
      <c r="AU670" s="6">
        <f>IF(T670*0.1&lt;0,0,IF(T670*0.1&lt;=26,(16*AL670/360)*(T670/AS670)^AT670,(AL670/360)*(-415.85+30.5332*0.1*T670-0.43*0.01*T670*T670)))</f>
        <v>0.38490117821386005</v>
      </c>
    </row>
    <row r="671" spans="1:47">
      <c r="A671">
        <v>2015</v>
      </c>
      <c r="B671">
        <v>8</v>
      </c>
      <c r="C671">
        <v>26</v>
      </c>
      <c r="D671" t="s">
        <v>50</v>
      </c>
      <c r="E671">
        <v>290</v>
      </c>
      <c r="O671">
        <v>2016</v>
      </c>
      <c r="P671">
        <v>10</v>
      </c>
      <c r="Q671">
        <v>31</v>
      </c>
      <c r="R671">
        <f>R670+1</f>
        <v>305</v>
      </c>
      <c r="S671" t="s">
        <v>51</v>
      </c>
      <c r="T671">
        <v>32</v>
      </c>
      <c r="U671" t="s">
        <v>50</v>
      </c>
      <c r="V671">
        <v>56</v>
      </c>
      <c r="W671" t="s">
        <v>52</v>
      </c>
      <c r="X671">
        <v>-37</v>
      </c>
      <c r="Y671">
        <f>0.0135*AB671*(AC671/AA671)*((0.1*(V671-X671))^0.5)*(17.8+0.5*0.1*(X671+V671))</f>
        <v>0.74564136606262454</v>
      </c>
      <c r="Z671">
        <f>IF(Y671&lt;0,0,Y671)</f>
        <v>0.74564136606262454</v>
      </c>
      <c r="AA671">
        <f>2.501-0.002361*(V671+X671)*0.1</f>
        <v>2.4965140999999997</v>
      </c>
      <c r="AB671">
        <v>0.17</v>
      </c>
      <c r="AC671">
        <f>37.6*AE671*(AG671*SIN(AF671)*SIN(AD671)+COS(AF671)*COS(AD671)*SIN(AG671))</f>
        <v>14.185301812447271</v>
      </c>
      <c r="AD671">
        <f>0.409*SIN(0.0172*R671-1.39)</f>
        <v>-0.26796444528151608</v>
      </c>
      <c r="AE671">
        <f>1+0.033*COS(0.0172*R671)</f>
        <v>1.0167853065078074</v>
      </c>
      <c r="AF671">
        <f>47.70748439*PI()/180</f>
        <v>0.83265268044929852</v>
      </c>
      <c r="AG671">
        <f>ACOS(-TAN(AF671)*TAN(AD671))</f>
        <v>1.2641895815721276</v>
      </c>
      <c r="AL671" s="6">
        <f>24*AG671/PI()</f>
        <v>9.6576970037989902</v>
      </c>
      <c r="AS671" s="6">
        <f>IF(O671=2015,$AQ$2,IF(O671=2016,$AQ$14,IF(O671=2017,$AQ$26,IF(O671=2018,$AQ$38,IF(O671=2019,$AQ$50,$AQ$62)))))</f>
        <v>47.160647582888814</v>
      </c>
      <c r="AT671" s="6">
        <f>IF(O671=2015,$AR$2,IF(O671=2016,$AR$14,IF(O671=2017,$AR$26,IF(O671=2018,$AR$38,IF(O671=2019,$AR$50,$AR$62)))))</f>
        <v>1.2368302344488131</v>
      </c>
      <c r="AU671" s="6">
        <f>IF(T671*0.1&lt;0,0,IF(T671*0.1&lt;=26,(16*AL671/360)*(T671/AS671)^AT671,(AL671/360)*(-415.85+30.5332*0.1*T671-0.43*0.01*T671*T671)))</f>
        <v>0.26568804398521223</v>
      </c>
    </row>
    <row r="672" spans="1:47">
      <c r="A672">
        <v>2015</v>
      </c>
      <c r="B672">
        <v>8</v>
      </c>
      <c r="C672">
        <v>27</v>
      </c>
      <c r="D672" t="s">
        <v>50</v>
      </c>
      <c r="E672">
        <v>314</v>
      </c>
      <c r="O672">
        <v>2016</v>
      </c>
      <c r="P672">
        <v>11</v>
      </c>
      <c r="Q672">
        <v>1</v>
      </c>
      <c r="R672">
        <f>R671+1</f>
        <v>306</v>
      </c>
      <c r="S672" t="s">
        <v>51</v>
      </c>
      <c r="T672">
        <v>2</v>
      </c>
      <c r="U672" t="s">
        <v>50</v>
      </c>
      <c r="V672">
        <v>27</v>
      </c>
      <c r="W672" t="s">
        <v>52</v>
      </c>
      <c r="X672">
        <v>-37</v>
      </c>
      <c r="Y672">
        <f>0.0135*AB672*(AC672/AA672)*((0.1*(V672-X672))^0.5)*(17.8+0.5*0.1*(X672+V672))</f>
        <v>0.5607690065633153</v>
      </c>
      <c r="Z672">
        <f>IF(Y672&lt;0,0,Y672)</f>
        <v>0.5607690065633153</v>
      </c>
      <c r="AA672">
        <f>2.501-0.002361*(V672+X672)*0.1</f>
        <v>2.5033609999999999</v>
      </c>
      <c r="AB672">
        <v>0.17</v>
      </c>
      <c r="AC672">
        <f>37.6*AE672*(AG672*SIN(AF672)*SIN(AD672)+COS(AF672)*COS(AD672)*SIN(AG672))</f>
        <v>13.976187051415138</v>
      </c>
      <c r="AD672">
        <f>0.409*SIN(0.0172*R672-1.39)</f>
        <v>-0.27323920931356771</v>
      </c>
      <c r="AE672">
        <f>1+0.033*COS(0.0172*R672)</f>
        <v>1.0172714895451549</v>
      </c>
      <c r="AF672">
        <f>47.70748439*PI()/180</f>
        <v>0.83265268044929852</v>
      </c>
      <c r="AG672">
        <f>ACOS(-TAN(AF672)*TAN(AD672))</f>
        <v>1.2576326113044549</v>
      </c>
      <c r="AL672" s="6">
        <f>24*AG672/PI()</f>
        <v>9.6076054407682676</v>
      </c>
      <c r="AS672" s="6">
        <f>IF(O672=2015,$AQ$2,IF(O672=2016,$AQ$14,IF(O672=2017,$AQ$26,IF(O672=2018,$AQ$38,IF(O672=2019,$AQ$50,$AQ$62)))))</f>
        <v>47.160647582888814</v>
      </c>
      <c r="AT672" s="6">
        <f>IF(O672=2015,$AR$2,IF(O672=2016,$AR$14,IF(O672=2017,$AR$26,IF(O672=2018,$AR$38,IF(O672=2019,$AR$50,$AR$62)))))</f>
        <v>1.2368302344488131</v>
      </c>
      <c r="AU672" s="6">
        <f>IF(T672*0.1&lt;0,0,IF(T672*0.1&lt;=26,(16*AL672/360)*(T672/AS672)^AT672,(AL672/360)*(-415.85+30.5332*0.1*T672-0.43*0.01*T672*T672)))</f>
        <v>8.5668585178316162E-3</v>
      </c>
    </row>
    <row r="673" spans="1:47">
      <c r="A673">
        <v>2015</v>
      </c>
      <c r="B673">
        <v>8</v>
      </c>
      <c r="C673">
        <v>28</v>
      </c>
      <c r="D673" t="s">
        <v>50</v>
      </c>
      <c r="E673">
        <v>286</v>
      </c>
      <c r="O673">
        <v>2016</v>
      </c>
      <c r="P673">
        <v>11</v>
      </c>
      <c r="Q673">
        <v>2</v>
      </c>
      <c r="R673">
        <f>R672+1</f>
        <v>307</v>
      </c>
      <c r="S673" t="s">
        <v>51</v>
      </c>
      <c r="T673">
        <v>4</v>
      </c>
      <c r="U673" t="s">
        <v>50</v>
      </c>
      <c r="V673">
        <v>96</v>
      </c>
      <c r="W673" t="s">
        <v>52</v>
      </c>
      <c r="X673">
        <v>-37</v>
      </c>
      <c r="Y673">
        <f>0.0135*AB673*(AC673/AA673)*((0.1*(V673-X673))^0.5)*(17.8+0.5*0.1*(X673+V673))</f>
        <v>0.96160191308385323</v>
      </c>
      <c r="Z673">
        <f>IF(Y673&lt;0,0,Y673)</f>
        <v>0.96160191308385323</v>
      </c>
      <c r="AA673">
        <f>2.501-0.002361*(V673+X673)*0.1</f>
        <v>2.4870701</v>
      </c>
      <c r="AB673">
        <v>0.17</v>
      </c>
      <c r="AC673">
        <f>37.6*AE673*(AG673*SIN(AF673)*SIN(AD673)+COS(AF673)*COS(AD673)*SIN(AG673))</f>
        <v>13.770722719643912</v>
      </c>
      <c r="AD673">
        <f>0.409*SIN(0.0172*R673-1.39)</f>
        <v>-0.27843314025077076</v>
      </c>
      <c r="AE673">
        <f>1+0.033*COS(0.0172*R673)</f>
        <v>1.0177525631110025</v>
      </c>
      <c r="AF673">
        <f>47.70748439*PI()/180</f>
        <v>0.83265268044929852</v>
      </c>
      <c r="AG673">
        <f>ACOS(-TAN(AF673)*TAN(AD673))</f>
        <v>1.2511434635125724</v>
      </c>
      <c r="AL673" s="6">
        <f>24*AG673/PI()</f>
        <v>9.5580320032867352</v>
      </c>
      <c r="AS673" s="6">
        <f>IF(O673=2015,$AQ$2,IF(O673=2016,$AQ$14,IF(O673=2017,$AQ$26,IF(O673=2018,$AQ$38,IF(O673=2019,$AQ$50,$AQ$62)))))</f>
        <v>47.160647582888814</v>
      </c>
      <c r="AT673" s="6">
        <f>IF(O673=2015,$AR$2,IF(O673=2016,$AR$14,IF(O673=2017,$AR$26,IF(O673=2018,$AR$38,IF(O673=2019,$AR$50,$AR$62)))))</f>
        <v>1.2368302344488131</v>
      </c>
      <c r="AU673" s="6">
        <f>IF(T673*0.1&lt;0,0,IF(T673*0.1&lt;=26,(16*AL673/360)*(T673/AS673)^AT673,(AL673/360)*(-415.85+30.5332*0.1*T673-0.43*0.01*T673*T673)))</f>
        <v>2.0086206147037013E-2</v>
      </c>
    </row>
    <row r="674" spans="1:47">
      <c r="A674">
        <v>2015</v>
      </c>
      <c r="B674">
        <v>8</v>
      </c>
      <c r="C674">
        <v>29</v>
      </c>
      <c r="D674" t="s">
        <v>50</v>
      </c>
      <c r="E674">
        <v>346</v>
      </c>
      <c r="O674">
        <v>2016</v>
      </c>
      <c r="P674">
        <v>11</v>
      </c>
      <c r="Q674">
        <v>3</v>
      </c>
      <c r="R674">
        <f>R673+1</f>
        <v>308</v>
      </c>
      <c r="S674" t="s">
        <v>51</v>
      </c>
      <c r="T674">
        <v>62</v>
      </c>
      <c r="U674" t="s">
        <v>50</v>
      </c>
      <c r="V674">
        <v>96</v>
      </c>
      <c r="W674" t="s">
        <v>52</v>
      </c>
      <c r="X674">
        <v>2</v>
      </c>
      <c r="Y674">
        <f>0.0135*AB674*(AC674/AA674)*((0.1*(V674-X674))^0.5)*(17.8+0.5*0.1*(X674+V674))</f>
        <v>0.87466537625319141</v>
      </c>
      <c r="Z674">
        <f>IF(Y674&lt;0,0,Y674)</f>
        <v>0.87466537625319141</v>
      </c>
      <c r="AA674">
        <f>2.501-0.002361*(V674+X674)*0.1</f>
        <v>2.4778621999999997</v>
      </c>
      <c r="AB674">
        <v>0.17</v>
      </c>
      <c r="AC674">
        <f>37.6*AE674*(AG674*SIN(AF674)*SIN(AD674)+COS(AF674)*COS(AD674)*SIN(AG674))</f>
        <v>13.568961553258273</v>
      </c>
      <c r="AD674">
        <f>0.409*SIN(0.0172*R674-1.39)</f>
        <v>-0.28354470155847794</v>
      </c>
      <c r="AE674">
        <f>1+0.033*COS(0.0172*R674)</f>
        <v>1.0182283848880556</v>
      </c>
      <c r="AF674">
        <f>47.70748439*PI()/180</f>
        <v>0.83265268044929852</v>
      </c>
      <c r="AG674">
        <f>ACOS(-TAN(AF674)*TAN(AD674))</f>
        <v>1.2447246900557167</v>
      </c>
      <c r="AL674" s="6">
        <f>24*AG674/PI()</f>
        <v>9.5089961861229444</v>
      </c>
      <c r="AS674" s="6">
        <f>IF(O674=2015,$AQ$2,IF(O674=2016,$AQ$14,IF(O674=2017,$AQ$26,IF(O674=2018,$AQ$38,IF(O674=2019,$AQ$50,$AQ$62)))))</f>
        <v>47.160647582888814</v>
      </c>
      <c r="AT674" s="6">
        <f>IF(O674=2015,$AR$2,IF(O674=2016,$AR$14,IF(O674=2017,$AR$26,IF(O674=2018,$AR$38,IF(O674=2019,$AR$50,$AR$62)))))</f>
        <v>1.2368302344488131</v>
      </c>
      <c r="AU674" s="6">
        <f>IF(T674*0.1&lt;0,0,IF(T674*0.1&lt;=26,(16*AL674/360)*(T674/AS674)^AT674,(AL674/360)*(-415.85+30.5332*0.1*T674-0.43*0.01*T674*T674)))</f>
        <v>0.59279201061328479</v>
      </c>
    </row>
    <row r="675" spans="1:47">
      <c r="A675">
        <v>2015</v>
      </c>
      <c r="B675">
        <v>8</v>
      </c>
      <c r="C675">
        <v>30</v>
      </c>
      <c r="D675" t="s">
        <v>50</v>
      </c>
      <c r="E675">
        <v>274</v>
      </c>
      <c r="O675">
        <v>2016</v>
      </c>
      <c r="P675">
        <v>11</v>
      </c>
      <c r="Q675">
        <v>4</v>
      </c>
      <c r="R675">
        <f>R674+1</f>
        <v>309</v>
      </c>
      <c r="S675" t="s">
        <v>51</v>
      </c>
      <c r="T675">
        <v>32</v>
      </c>
      <c r="U675" t="s">
        <v>50</v>
      </c>
      <c r="V675">
        <v>64</v>
      </c>
      <c r="W675" t="s">
        <v>52</v>
      </c>
      <c r="X675">
        <v>2</v>
      </c>
      <c r="Y675">
        <f>0.0135*AB675*(AC675/AA675)*((0.1*(V675-X675))^0.5)*(17.8+0.5*0.1*(X675+V675))</f>
        <v>0.64867036185176785</v>
      </c>
      <c r="Z675">
        <f>IF(Y675&lt;0,0,Y675)</f>
        <v>0.64867036185176785</v>
      </c>
      <c r="AA675">
        <f>2.501-0.002361*(V675+X675)*0.1</f>
        <v>2.4854173999999998</v>
      </c>
      <c r="AB675">
        <v>0.17</v>
      </c>
      <c r="AC675">
        <f>37.6*AE675*(AG675*SIN(AF675)*SIN(AD675)+COS(AF675)*COS(AD675)*SIN(AG675))</f>
        <v>13.370954154194342</v>
      </c>
      <c r="AD675">
        <f>0.409*SIN(0.0172*R675-1.39)</f>
        <v>-0.28857238106967259</v>
      </c>
      <c r="AE675">
        <f>1+0.033*COS(0.0172*R675)</f>
        <v>1.0186988141126696</v>
      </c>
      <c r="AF675">
        <f>47.70748439*PI()/180</f>
        <v>0.83265268044929852</v>
      </c>
      <c r="AG675">
        <f>ACOS(-TAN(AF675)*TAN(AD675))</f>
        <v>1.2383788918262875</v>
      </c>
      <c r="AL675" s="6">
        <f>24*AG675/PI()</f>
        <v>9.460517858631226</v>
      </c>
      <c r="AS675" s="6">
        <f>IF(O675=2015,$AQ$2,IF(O675=2016,$AQ$14,IF(O675=2017,$AQ$26,IF(O675=2018,$AQ$38,IF(O675=2019,$AQ$50,$AQ$62)))))</f>
        <v>47.160647582888814</v>
      </c>
      <c r="AT675" s="6">
        <f>IF(O675=2015,$AR$2,IF(O675=2016,$AR$14,IF(O675=2017,$AR$26,IF(O675=2018,$AR$38,IF(O675=2019,$AR$50,$AR$62)))))</f>
        <v>1.2368302344488131</v>
      </c>
      <c r="AU675" s="6">
        <f>IF(T675*0.1&lt;0,0,IF(T675*0.1&lt;=26,(16*AL675/360)*(T675/AS675)^AT675,(AL675/360)*(-415.85+30.5332*0.1*T675-0.43*0.01*T675*T675)))</f>
        <v>0.26026354771309973</v>
      </c>
    </row>
    <row r="676" spans="1:47">
      <c r="A676">
        <v>2015</v>
      </c>
      <c r="B676">
        <v>8</v>
      </c>
      <c r="C676">
        <v>31</v>
      </c>
      <c r="D676" t="s">
        <v>50</v>
      </c>
      <c r="E676">
        <v>323</v>
      </c>
      <c r="O676">
        <v>2016</v>
      </c>
      <c r="P676">
        <v>11</v>
      </c>
      <c r="Q676">
        <v>5</v>
      </c>
      <c r="R676">
        <f>R675+1</f>
        <v>310</v>
      </c>
      <c r="S676" t="s">
        <v>51</v>
      </c>
      <c r="T676">
        <v>36</v>
      </c>
      <c r="U676" t="s">
        <v>50</v>
      </c>
      <c r="V676">
        <v>79</v>
      </c>
      <c r="W676" t="s">
        <v>52</v>
      </c>
      <c r="X676">
        <v>2</v>
      </c>
      <c r="Y676">
        <f>0.0135*AB676*(AC676/AA676)*((0.1*(V676-X676))^0.5)*(17.8+0.5*0.1*(X676+V676))</f>
        <v>0.7387673694131266</v>
      </c>
      <c r="Z676">
        <f>IF(Y676&lt;0,0,Y676)</f>
        <v>0.7387673694131266</v>
      </c>
      <c r="AA676">
        <f>2.501-0.002361*(V676+X676)*0.1</f>
        <v>2.4818758999999999</v>
      </c>
      <c r="AB676">
        <v>0.17</v>
      </c>
      <c r="AC676">
        <f>37.6*AE676*(AG676*SIN(AF676)*SIN(AD676)+COS(AF676)*COS(AD676)*SIN(AG676))</f>
        <v>13.176748991414167</v>
      </c>
      <c r="AD676">
        <f>0.409*SIN(0.0172*R676-1.39)</f>
        <v>-0.29351469143231679</v>
      </c>
      <c r="AE676">
        <f>1+0.033*COS(0.0172*R676)</f>
        <v>1.019163711616494</v>
      </c>
      <c r="AF676">
        <f>47.70748439*PI()/180</f>
        <v>0.83265268044929852</v>
      </c>
      <c r="AG676">
        <f>ACOS(-TAN(AF676)*TAN(AD676))</f>
        <v>1.2321087174242999</v>
      </c>
      <c r="AL676" s="6">
        <f>24*AG676/PI()</f>
        <v>9.4126172546252462</v>
      </c>
      <c r="AS676" s="6">
        <f>IF(O676=2015,$AQ$2,IF(O676=2016,$AQ$14,IF(O676=2017,$AQ$26,IF(O676=2018,$AQ$38,IF(O676=2019,$AQ$50,$AQ$62)))))</f>
        <v>47.160647582888814</v>
      </c>
      <c r="AT676" s="6">
        <f>IF(O676=2015,$AR$2,IF(O676=2016,$AR$14,IF(O676=2017,$AR$26,IF(O676=2018,$AR$38,IF(O676=2019,$AR$50,$AR$62)))))</f>
        <v>1.2368302344488131</v>
      </c>
      <c r="AU676" s="6">
        <f>IF(T676*0.1&lt;0,0,IF(T676*0.1&lt;=26,(16*AL676/360)*(T676/AS676)^AT676,(AL676/360)*(-415.85+30.5332*0.1*T676-0.43*0.01*T676*T676)))</f>
        <v>0.29955448149207953</v>
      </c>
    </row>
    <row r="677" spans="1:47">
      <c r="A677">
        <v>2015</v>
      </c>
      <c r="B677">
        <v>8</v>
      </c>
      <c r="C677">
        <v>3</v>
      </c>
      <c r="D677" t="s">
        <v>52</v>
      </c>
      <c r="E677">
        <v>165</v>
      </c>
      <c r="O677">
        <v>2016</v>
      </c>
      <c r="P677">
        <v>11</v>
      </c>
      <c r="Q677">
        <v>6</v>
      </c>
      <c r="R677">
        <f>R676+1</f>
        <v>311</v>
      </c>
      <c r="S677" t="s">
        <v>51</v>
      </c>
      <c r="T677">
        <v>83</v>
      </c>
      <c r="U677" t="s">
        <v>50</v>
      </c>
      <c r="V677">
        <v>182</v>
      </c>
      <c r="W677" t="s">
        <v>52</v>
      </c>
      <c r="X677">
        <v>26</v>
      </c>
      <c r="Y677">
        <f>0.0135*AB677*(AC677/AA677)*((0.1*(V677-X677))^0.5)*(17.8+0.5*0.1*(X677+V677))</f>
        <v>1.3538839011557608</v>
      </c>
      <c r="Z677">
        <f>IF(Y677&lt;0,0,Y677)</f>
        <v>1.3538839011557608</v>
      </c>
      <c r="AA677">
        <f>2.501-0.002361*(V677+X677)*0.1</f>
        <v>2.4518911999999999</v>
      </c>
      <c r="AB677">
        <v>0.17</v>
      </c>
      <c r="AC677">
        <f>37.6*AE677*(AG677*SIN(AF677)*SIN(AD677)+COS(AF677)*COS(AD677)*SIN(AG677))</f>
        <v>12.986392406346855</v>
      </c>
      <c r="AD677">
        <f>0.409*SIN(0.0172*R677-1.39)</f>
        <v>-0.29837017054935894</v>
      </c>
      <c r="AE677">
        <f>1+0.033*COS(0.0172*R677)</f>
        <v>1.0196229398676417</v>
      </c>
      <c r="AF677">
        <f>47.70748439*PI()/180</f>
        <v>0.83265268044929852</v>
      </c>
      <c r="AG677">
        <f>ACOS(-TAN(AF677)*TAN(AD677))</f>
        <v>1.2259168616115494</v>
      </c>
      <c r="AL677" s="6">
        <f>24*AG677/PI()</f>
        <v>9.3653149605686927</v>
      </c>
      <c r="AS677" s="6">
        <f>IF(O677=2015,$AQ$2,IF(O677=2016,$AQ$14,IF(O677=2017,$AQ$26,IF(O677=2018,$AQ$38,IF(O677=2019,$AQ$50,$AQ$62)))))</f>
        <v>47.160647582888814</v>
      </c>
      <c r="AT677" s="6">
        <f>IF(O677=2015,$AR$2,IF(O677=2016,$AR$14,IF(O677=2017,$AR$26,IF(O677=2018,$AR$38,IF(O677=2019,$AR$50,$AR$62)))))</f>
        <v>1.2368302344488131</v>
      </c>
      <c r="AU677" s="6">
        <f>IF(T677*0.1&lt;0,0,IF(T677*0.1&lt;=26,(16*AL677/360)*(T677/AS677)^AT677,(AL677/360)*(-415.85+30.5332*0.1*T677-0.43*0.01*T677*T677)))</f>
        <v>0.83748999881611397</v>
      </c>
    </row>
    <row r="678" spans="1:47">
      <c r="A678">
        <v>2015</v>
      </c>
      <c r="B678">
        <v>8</v>
      </c>
      <c r="C678">
        <v>4</v>
      </c>
      <c r="D678" t="s">
        <v>52</v>
      </c>
      <c r="E678">
        <v>183</v>
      </c>
      <c r="O678">
        <v>2016</v>
      </c>
      <c r="P678">
        <v>11</v>
      </c>
      <c r="Q678">
        <v>7</v>
      </c>
      <c r="R678">
        <f>R677+1</f>
        <v>312</v>
      </c>
      <c r="S678" t="s">
        <v>51</v>
      </c>
      <c r="T678">
        <v>135</v>
      </c>
      <c r="U678" t="s">
        <v>50</v>
      </c>
      <c r="V678">
        <v>182</v>
      </c>
      <c r="W678" t="s">
        <v>52</v>
      </c>
      <c r="X678">
        <v>54</v>
      </c>
      <c r="Y678">
        <f>0.0135*AB678*(AC678/AA678)*((0.1*(V678-X678))^0.5)*(17.8+0.5*0.1*(X678+V678))</f>
        <v>1.2722084235571074</v>
      </c>
      <c r="Z678">
        <f>IF(Y678&lt;0,0,Y678)</f>
        <v>1.2722084235571074</v>
      </c>
      <c r="AA678">
        <f>2.501-0.002361*(V678+X678)*0.1</f>
        <v>2.4452803999999997</v>
      </c>
      <c r="AB678">
        <v>0.17</v>
      </c>
      <c r="AC678">
        <f>37.6*AE678*(AG678*SIN(AF678)*SIN(AD678)+COS(AF678)*COS(AD678)*SIN(AG678))</f>
        <v>12.799928622560275</v>
      </c>
      <c r="AD678">
        <f>0.409*SIN(0.0172*R678-1.39)</f>
        <v>-0.30313738201126988</v>
      </c>
      <c r="AE678">
        <f>1+0.033*COS(0.0172*R678)</f>
        <v>1.0200763630113763</v>
      </c>
      <c r="AF678">
        <f>47.70748439*PI()/180</f>
        <v>0.83265268044929852</v>
      </c>
      <c r="AG678">
        <f>ACOS(-TAN(AF678)*TAN(AD678))</f>
        <v>1.2198060635378374</v>
      </c>
      <c r="AL678" s="6">
        <f>24*AG678/PI()</f>
        <v>9.3186319020246415</v>
      </c>
      <c r="AS678" s="6">
        <f>IF(O678=2015,$AQ$2,IF(O678=2016,$AQ$14,IF(O678=2017,$AQ$26,IF(O678=2018,$AQ$38,IF(O678=2019,$AQ$50,$AQ$62)))))</f>
        <v>47.160647582888814</v>
      </c>
      <c r="AT678" s="6">
        <f>IF(O678=2015,$AR$2,IF(O678=2016,$AR$14,IF(O678=2017,$AR$26,IF(O678=2018,$AR$38,IF(O678=2019,$AR$50,$AR$62)))))</f>
        <v>1.2368302344488131</v>
      </c>
      <c r="AU678" s="6">
        <f>IF(T678*0.1&lt;0,0,IF(T678*0.1&lt;=26,(16*AL678/360)*(T678/AS678)^AT678,(AL678/360)*(-415.85+30.5332*0.1*T678-0.43*0.01*T678*T678)))</f>
        <v>1.5208865045854298</v>
      </c>
    </row>
    <row r="679" spans="1:47">
      <c r="A679">
        <v>2015</v>
      </c>
      <c r="B679">
        <v>8</v>
      </c>
      <c r="C679">
        <v>5</v>
      </c>
      <c r="D679" t="s">
        <v>52</v>
      </c>
      <c r="E679">
        <v>197</v>
      </c>
      <c r="O679">
        <v>2016</v>
      </c>
      <c r="P679">
        <v>11</v>
      </c>
      <c r="Q679">
        <v>8</v>
      </c>
      <c r="R679">
        <f>R678+1</f>
        <v>313</v>
      </c>
      <c r="S679" t="s">
        <v>51</v>
      </c>
      <c r="T679">
        <v>64</v>
      </c>
      <c r="U679" t="s">
        <v>50</v>
      </c>
      <c r="V679">
        <v>126</v>
      </c>
      <c r="W679" t="s">
        <v>52</v>
      </c>
      <c r="X679">
        <v>54</v>
      </c>
      <c r="Y679">
        <f>0.0135*AB679*(AC679/AA679)*((0.1*(V679-X679))^0.5)*(17.8+0.5*0.1*(X679+V679))</f>
        <v>0.846999256898742</v>
      </c>
      <c r="Z679">
        <f>IF(Y679&lt;0,0,Y679)</f>
        <v>0.846999256898742</v>
      </c>
      <c r="AA679">
        <f>2.501-0.002361*(V679+X679)*0.1</f>
        <v>2.4585019999999997</v>
      </c>
      <c r="AB679">
        <v>0.17</v>
      </c>
      <c r="AC679">
        <f>37.6*AE679*(AG679*SIN(AF679)*SIN(AD679)+COS(AF679)*COS(AD679)*SIN(AG679))</f>
        <v>12.617399759653924</v>
      </c>
      <c r="AD679">
        <f>0.409*SIN(0.0172*R679-1.39)</f>
        <v>-0.30781491552098</v>
      </c>
      <c r="AE679">
        <f>1+0.033*COS(0.0172*R679)</f>
        <v>1.0205238469103022</v>
      </c>
      <c r="AF679">
        <f>47.70748439*PI()/180</f>
        <v>0.83265268044929852</v>
      </c>
      <c r="AG679">
        <f>ACOS(-TAN(AF679)*TAN(AD679))</f>
        <v>1.213779104732051</v>
      </c>
      <c r="AL679" s="6">
        <f>24*AG679/PI()</f>
        <v>9.2725893283085394</v>
      </c>
      <c r="AS679" s="6">
        <f>IF(O679=2015,$AQ$2,IF(O679=2016,$AQ$14,IF(O679=2017,$AQ$26,IF(O679=2018,$AQ$38,IF(O679=2019,$AQ$50,$AQ$62)))))</f>
        <v>47.160647582888814</v>
      </c>
      <c r="AT679" s="6">
        <f>IF(O679=2015,$AR$2,IF(O679=2016,$AR$14,IF(O679=2017,$AR$26,IF(O679=2018,$AR$38,IF(O679=2019,$AR$50,$AR$62)))))</f>
        <v>1.2368302344488131</v>
      </c>
      <c r="AU679" s="6">
        <f>IF(T679*0.1&lt;0,0,IF(T679*0.1&lt;=26,(16*AL679/360)*(T679/AS679)^AT679,(AL679/360)*(-415.85+30.5332*0.1*T679-0.43*0.01*T679*T679)))</f>
        <v>0.60120483075700515</v>
      </c>
    </row>
    <row r="680" spans="1:47">
      <c r="A680">
        <v>2015</v>
      </c>
      <c r="B680">
        <v>8</v>
      </c>
      <c r="C680">
        <v>6</v>
      </c>
      <c r="D680" t="s">
        <v>52</v>
      </c>
      <c r="E680">
        <v>195</v>
      </c>
      <c r="O680">
        <v>2016</v>
      </c>
      <c r="P680">
        <v>11</v>
      </c>
      <c r="Q680">
        <v>9</v>
      </c>
      <c r="R680">
        <f>R679+1</f>
        <v>314</v>
      </c>
      <c r="S680" t="s">
        <v>51</v>
      </c>
      <c r="T680">
        <v>89</v>
      </c>
      <c r="U680" t="s">
        <v>50</v>
      </c>
      <c r="V680">
        <v>126</v>
      </c>
      <c r="W680" t="s">
        <v>52</v>
      </c>
      <c r="X680">
        <v>56</v>
      </c>
      <c r="Y680">
        <f>0.0135*AB680*(AC680/AA680)*((0.1*(V680-X680))^0.5)*(17.8+0.5*0.1*(X680+V680))</f>
        <v>0.8265648484305903</v>
      </c>
      <c r="Z680">
        <f>IF(Y680&lt;0,0,Y680)</f>
        <v>0.8265648484305903</v>
      </c>
      <c r="AA680">
        <f>2.501-0.002361*(V680+X680)*0.1</f>
        <v>2.4580297999999998</v>
      </c>
      <c r="AB680">
        <v>0.17</v>
      </c>
      <c r="AC680">
        <f>37.6*AE680*(AG680*SIN(AF680)*SIN(AD680)+COS(AF680)*COS(AD680)*SIN(AG680))</f>
        <v>12.438845851350512</v>
      </c>
      <c r="AD680">
        <f>0.409*SIN(0.0172*R680-1.39)</f>
        <v>-0.3124013873110903</v>
      </c>
      <c r="AE680">
        <f>1+0.033*COS(0.0172*R680)</f>
        <v>1.0209652591840459</v>
      </c>
      <c r="AF680">
        <f>47.70748439*PI()/180</f>
        <v>0.83265268044929852</v>
      </c>
      <c r="AG680">
        <f>ACOS(-TAN(AF680)*TAN(AD680))</f>
        <v>1.2078388068514421</v>
      </c>
      <c r="AL680" s="6">
        <f>24*AG680/PI()</f>
        <v>9.2272087952939525</v>
      </c>
      <c r="AS680" s="6">
        <f>IF(O680=2015,$AQ$2,IF(O680=2016,$AQ$14,IF(O680=2017,$AQ$26,IF(O680=2018,$AQ$38,IF(O680=2019,$AQ$50,$AQ$62)))))</f>
        <v>47.160647582888814</v>
      </c>
      <c r="AT680" s="6">
        <f>IF(O680=2015,$AR$2,IF(O680=2016,$AR$14,IF(O680=2017,$AR$26,IF(O680=2018,$AR$38,IF(O680=2019,$AR$50,$AR$62)))))</f>
        <v>1.2368302344488131</v>
      </c>
      <c r="AU680" s="6">
        <f>IF(T680*0.1&lt;0,0,IF(T680*0.1&lt;=26,(16*AL680/360)*(T680/AS680)^AT680,(AL680/360)*(-415.85+30.5332*0.1*T680-0.43*0.01*T680*T680)))</f>
        <v>0.89953544747109715</v>
      </c>
    </row>
    <row r="681" spans="1:47">
      <c r="A681">
        <v>2015</v>
      </c>
      <c r="B681">
        <v>8</v>
      </c>
      <c r="C681">
        <v>7</v>
      </c>
      <c r="D681" t="s">
        <v>52</v>
      </c>
      <c r="E681">
        <v>168</v>
      </c>
      <c r="O681">
        <v>2016</v>
      </c>
      <c r="P681">
        <v>11</v>
      </c>
      <c r="Q681">
        <v>10</v>
      </c>
      <c r="R681">
        <f>R680+1</f>
        <v>315</v>
      </c>
      <c r="S681" t="s">
        <v>51</v>
      </c>
      <c r="T681">
        <v>73</v>
      </c>
      <c r="U681" t="s">
        <v>50</v>
      </c>
      <c r="V681">
        <v>58</v>
      </c>
      <c r="W681" t="s">
        <v>52</v>
      </c>
      <c r="X681">
        <v>-6</v>
      </c>
      <c r="Y681">
        <f>0.0135*AB681*(AC681/AA681)*((0.1*(V681-X681))^0.5)*(17.8+0.5*0.1*(X681+V681))</f>
        <v>0.58367253183774148</v>
      </c>
      <c r="Z681">
        <f>IF(Y681&lt;0,0,Y681)</f>
        <v>0.58367253183774148</v>
      </c>
      <c r="AA681">
        <f>2.501-0.002361*(V681+X681)*0.1</f>
        <v>2.4887227999999997</v>
      </c>
      <c r="AB681">
        <v>0.17</v>
      </c>
      <c r="AC681">
        <f>37.6*AE681*(AG681*SIN(AF681)*SIN(AD681)+COS(AF681)*COS(AD681)*SIN(AG681))</f>
        <v>12.264304867749773</v>
      </c>
      <c r="AD681">
        <f>0.409*SIN(0.0172*R681-1.39)</f>
        <v>-0.31689544055323748</v>
      </c>
      <c r="AE681">
        <f>1+0.033*COS(0.0172*R681)</f>
        <v>1.0214004692484202</v>
      </c>
      <c r="AF681">
        <f>47.70748439*PI()/180</f>
        <v>0.83265268044929852</v>
      </c>
      <c r="AG681">
        <f>ACOS(-TAN(AF681)*TAN(AD681))</f>
        <v>1.2019880291830924</v>
      </c>
      <c r="AL681" s="6">
        <f>24*AG681/PI()</f>
        <v>9.1825121463251769</v>
      </c>
      <c r="AS681" s="6">
        <f>IF(O681=2015,$AQ$2,IF(O681=2016,$AQ$14,IF(O681=2017,$AQ$26,IF(O681=2018,$AQ$38,IF(O681=2019,$AQ$50,$AQ$62)))))</f>
        <v>47.160647582888814</v>
      </c>
      <c r="AT681" s="6">
        <f>IF(O681=2015,$AR$2,IF(O681=2016,$AR$14,IF(O681=2017,$AR$26,IF(O681=2018,$AR$38,IF(O681=2019,$AR$50,$AR$62)))))</f>
        <v>1.2368302344488131</v>
      </c>
      <c r="AU681" s="6">
        <f>IF(T681*0.1&lt;0,0,IF(T681*0.1&lt;=26,(16*AL681/360)*(T681/AS681)^AT681,(AL681/360)*(-415.85+30.5332*0.1*T681-0.43*0.01*T681*T681)))</f>
        <v>0.70058203487730719</v>
      </c>
    </row>
    <row r="682" spans="1:47">
      <c r="A682">
        <v>2015</v>
      </c>
      <c r="B682">
        <v>8</v>
      </c>
      <c r="C682">
        <v>8</v>
      </c>
      <c r="D682" t="s">
        <v>52</v>
      </c>
      <c r="E682">
        <v>164</v>
      </c>
      <c r="O682">
        <v>2016</v>
      </c>
      <c r="P682">
        <v>11</v>
      </c>
      <c r="Q682">
        <v>11</v>
      </c>
      <c r="R682">
        <f>R681+1</f>
        <v>316</v>
      </c>
      <c r="S682" t="s">
        <v>51</v>
      </c>
      <c r="T682">
        <v>28</v>
      </c>
      <c r="U682" t="s">
        <v>50</v>
      </c>
      <c r="V682">
        <v>58</v>
      </c>
      <c r="W682" t="s">
        <v>52</v>
      </c>
      <c r="X682">
        <v>-6</v>
      </c>
      <c r="Y682">
        <f>0.0135*AB682*(AC682/AA682)*((0.1*(V682-X682))^0.5)*(17.8+0.5*0.1*(X682+V682))</f>
        <v>0.57555861327924773</v>
      </c>
      <c r="Z682">
        <f>IF(Y682&lt;0,0,Y682)</f>
        <v>0.57555861327924773</v>
      </c>
      <c r="AA682">
        <f>2.501-0.002361*(V682+X682)*0.1</f>
        <v>2.4887227999999997</v>
      </c>
      <c r="AB682">
        <v>0.17</v>
      </c>
      <c r="AC682">
        <f>37.6*AE682*(AG682*SIN(AF682)*SIN(AD682)+COS(AF682)*COS(AD682)*SIN(AG682))</f>
        <v>12.093812741693851</v>
      </c>
      <c r="AD682">
        <f>0.409*SIN(0.0172*R682-1.39)</f>
        <v>-0.32129574575948711</v>
      </c>
      <c r="AE682">
        <f>1+0.033*COS(0.0172*R682)</f>
        <v>1.0218293483540535</v>
      </c>
      <c r="AF682">
        <f>47.70748439*PI()/180</f>
        <v>0.83265268044929852</v>
      </c>
      <c r="AG682">
        <f>ACOS(-TAN(AF682)*TAN(AD682))</f>
        <v>1.1962296658923195</v>
      </c>
      <c r="AL682" s="6">
        <f>24*AG682/PI()</f>
        <v>9.1385214911965953</v>
      </c>
      <c r="AS682" s="6">
        <f>IF(O682=2015,$AQ$2,IF(O682=2016,$AQ$14,IF(O682=2017,$AQ$26,IF(O682=2018,$AQ$38,IF(O682=2019,$AQ$50,$AQ$62)))))</f>
        <v>47.160647582888814</v>
      </c>
      <c r="AT682" s="6">
        <f>IF(O682=2015,$AR$2,IF(O682=2016,$AR$14,IF(O682=2017,$AR$26,IF(O682=2018,$AR$38,IF(O682=2019,$AR$50,$AR$62)))))</f>
        <v>1.2368302344488131</v>
      </c>
      <c r="AU682" s="6">
        <f>IF(T682*0.1&lt;0,0,IF(T682*0.1&lt;=26,(16*AL682/360)*(T682/AS682)^AT682,(AL682/360)*(-415.85+30.5332*0.1*T682-0.43*0.01*T682*T682)))</f>
        <v>0.21313176414670018</v>
      </c>
    </row>
    <row r="683" spans="1:47">
      <c r="A683">
        <v>2015</v>
      </c>
      <c r="B683">
        <v>8</v>
      </c>
      <c r="C683">
        <v>10</v>
      </c>
      <c r="D683" t="s">
        <v>52</v>
      </c>
      <c r="E683">
        <v>210</v>
      </c>
      <c r="O683">
        <v>2016</v>
      </c>
      <c r="P683">
        <v>11</v>
      </c>
      <c r="Q683">
        <v>12</v>
      </c>
      <c r="R683">
        <f>R682+1</f>
        <v>317</v>
      </c>
      <c r="S683" t="s">
        <v>51</v>
      </c>
      <c r="T683">
        <v>33</v>
      </c>
      <c r="U683" t="s">
        <v>50</v>
      </c>
      <c r="V683">
        <v>93</v>
      </c>
      <c r="W683" t="s">
        <v>52</v>
      </c>
      <c r="X683">
        <v>-6</v>
      </c>
      <c r="Y683">
        <f>0.0135*AB683*(AC683/AA683)*((0.1*(V683-X683))^0.5)*(17.8+0.5*0.1*(X683+V683))</f>
        <v>0.7691088702693053</v>
      </c>
      <c r="Z683">
        <f>IF(Y683&lt;0,0,Y683)</f>
        <v>0.7691088702693053</v>
      </c>
      <c r="AA683">
        <f>2.501-0.002361*(V683+X683)*0.1</f>
        <v>2.4804592999999997</v>
      </c>
      <c r="AB683">
        <v>0.17</v>
      </c>
      <c r="AC683">
        <f>37.6*AE683*(AG683*SIN(AF683)*SIN(AD683)+COS(AF683)*COS(AD683)*SIN(AG683))</f>
        <v>11.927403399178676</v>
      </c>
      <c r="AD683">
        <f>0.409*SIN(0.0172*R683-1.39)</f>
        <v>-0.32560100117564011</v>
      </c>
      <c r="AE683">
        <f>1+0.033*COS(0.0172*R683)</f>
        <v>1.0222517696244791</v>
      </c>
      <c r="AF683">
        <f>47.70748439*PI()/180</f>
        <v>0.83265268044929852</v>
      </c>
      <c r="AG683">
        <f>ACOS(-TAN(AF683)*TAN(AD683))</f>
        <v>1.1905666430136286</v>
      </c>
      <c r="AL683" s="6">
        <f>24*AG683/PI()</f>
        <v>9.0952591831652612</v>
      </c>
      <c r="AS683" s="6">
        <f>IF(O683=2015,$AQ$2,IF(O683=2016,$AQ$14,IF(O683=2017,$AQ$26,IF(O683=2018,$AQ$38,IF(O683=2019,$AQ$50,$AQ$62)))))</f>
        <v>47.160647582888814</v>
      </c>
      <c r="AT683" s="6">
        <f>IF(O683=2015,$AR$2,IF(O683=2016,$AR$14,IF(O683=2017,$AR$26,IF(O683=2018,$AR$38,IF(O683=2019,$AR$50,$AR$62)))))</f>
        <v>1.2368302344488131</v>
      </c>
      <c r="AU683" s="6">
        <f>IF(T683*0.1&lt;0,0,IF(T683*0.1&lt;=26,(16*AL683/360)*(T683/AS683)^AT683,(AL683/360)*(-415.85+30.5332*0.1*T683-0.43*0.01*T683*T683)))</f>
        <v>0.25992165686863172</v>
      </c>
    </row>
    <row r="684" spans="1:47">
      <c r="A684">
        <v>2015</v>
      </c>
      <c r="B684">
        <v>8</v>
      </c>
      <c r="C684">
        <v>11</v>
      </c>
      <c r="D684" t="s">
        <v>52</v>
      </c>
      <c r="E684">
        <v>211</v>
      </c>
      <c r="O684">
        <v>2016</v>
      </c>
      <c r="P684">
        <v>11</v>
      </c>
      <c r="Q684">
        <v>13</v>
      </c>
      <c r="R684">
        <f>R683+1</f>
        <v>318</v>
      </c>
      <c r="S684" t="s">
        <v>51</v>
      </c>
      <c r="T684">
        <v>44</v>
      </c>
      <c r="U684" t="s">
        <v>50</v>
      </c>
      <c r="V684">
        <v>80</v>
      </c>
      <c r="W684" t="s">
        <v>52</v>
      </c>
      <c r="X684">
        <v>12</v>
      </c>
      <c r="Y684">
        <f>0.0135*AB684*(AC684/AA684)*((0.1*(V684-X684))^0.5)*(17.8+0.5*0.1*(X684+V684))</f>
        <v>0.63614445395108032</v>
      </c>
      <c r="Z684">
        <f>IF(Y684&lt;0,0,Y684)</f>
        <v>0.63614445395108032</v>
      </c>
      <c r="AA684">
        <f>2.501-0.002361*(V684+X684)*0.1</f>
        <v>2.4792787999999999</v>
      </c>
      <c r="AB684">
        <v>0.17</v>
      </c>
      <c r="AC684">
        <f>37.6*AE684*(AG684*SIN(AF684)*SIN(AD684)+COS(AF684)*COS(AD684)*SIN(AG684))</f>
        <v>11.765108793730922</v>
      </c>
      <c r="AD684">
        <f>0.409*SIN(0.0172*R684-1.39)</f>
        <v>-0.32980993316633395</v>
      </c>
      <c r="AE684">
        <f>1+0.033*COS(0.0172*R684)</f>
        <v>1.0226676080936696</v>
      </c>
      <c r="AF684">
        <f>47.70748439*PI()/180</f>
        <v>0.83265268044929852</v>
      </c>
      <c r="AG684">
        <f>ACOS(-TAN(AF684)*TAN(AD684))</f>
        <v>1.1850019151808096</v>
      </c>
      <c r="AL684" s="6">
        <f>24*AG684/PI()</f>
        <v>9.05274779397066</v>
      </c>
      <c r="AS684" s="6">
        <f>IF(O684=2015,$AQ$2,IF(O684=2016,$AQ$14,IF(O684=2017,$AQ$26,IF(O684=2018,$AQ$38,IF(O684=2019,$AQ$50,$AQ$62)))))</f>
        <v>47.160647582888814</v>
      </c>
      <c r="AT684" s="6">
        <f>IF(O684=2015,$AR$2,IF(O684=2016,$AR$14,IF(O684=2017,$AR$26,IF(O684=2018,$AR$38,IF(O684=2019,$AR$50,$AR$62)))))</f>
        <v>1.2368302344488131</v>
      </c>
      <c r="AU684" s="6">
        <f>IF(T684*0.1&lt;0,0,IF(T684*0.1&lt;=26,(16*AL684/360)*(T684/AS684)^AT684,(AL684/360)*(-415.85+30.5332*0.1*T684-0.43*0.01*T684*T684)))</f>
        <v>0.36926301849330712</v>
      </c>
    </row>
    <row r="685" spans="1:47">
      <c r="A685">
        <v>2015</v>
      </c>
      <c r="B685">
        <v>8</v>
      </c>
      <c r="C685">
        <v>12</v>
      </c>
      <c r="D685" t="s">
        <v>52</v>
      </c>
      <c r="E685">
        <v>227</v>
      </c>
      <c r="O685">
        <v>2016</v>
      </c>
      <c r="P685">
        <v>11</v>
      </c>
      <c r="Q685">
        <v>14</v>
      </c>
      <c r="R685">
        <f>R684+1</f>
        <v>319</v>
      </c>
      <c r="S685" t="s">
        <v>51</v>
      </c>
      <c r="T685">
        <v>7</v>
      </c>
      <c r="U685" t="s">
        <v>50</v>
      </c>
      <c r="V685">
        <v>28</v>
      </c>
      <c r="W685" t="s">
        <v>52</v>
      </c>
      <c r="X685">
        <v>-12</v>
      </c>
      <c r="Y685">
        <f>0.0135*AB685*(AC685/AA685)*((0.1*(V685-X685))^0.5)*(17.8+0.5*0.1*(X685+V685))</f>
        <v>0.39681388127101169</v>
      </c>
      <c r="Z685">
        <f>IF(Y685&lt;0,0,Y685)</f>
        <v>0.39681388127101169</v>
      </c>
      <c r="AA685">
        <f>2.501-0.002361*(V685+X685)*0.1</f>
        <v>2.4972224000000001</v>
      </c>
      <c r="AB685">
        <v>0.17</v>
      </c>
      <c r="AC685">
        <f>37.6*AE685*(AG685*SIN(AF685)*SIN(AD685)+COS(AF685)*COS(AD685)*SIN(AG685))</f>
        <v>11.606958944654236</v>
      </c>
      <c r="AD685">
        <f>0.409*SIN(0.0172*R685-1.39)</f>
        <v>-0.33392129659182579</v>
      </c>
      <c r="AE685">
        <f>1+0.033*COS(0.0172*R685)</f>
        <v>1.0230767407430048</v>
      </c>
      <c r="AF685">
        <f>47.70748439*PI()/180</f>
        <v>0.83265268044929852</v>
      </c>
      <c r="AG685">
        <f>ACOS(-TAN(AF685)*TAN(AD685))</f>
        <v>1.179538462093876</v>
      </c>
      <c r="AL685" s="6">
        <f>24*AG685/PI()</f>
        <v>9.0110100868441236</v>
      </c>
      <c r="AS685" s="6">
        <f>IF(O685=2015,$AQ$2,IF(O685=2016,$AQ$14,IF(O685=2017,$AQ$26,IF(O685=2018,$AQ$38,IF(O685=2019,$AQ$50,$AQ$62)))))</f>
        <v>47.160647582888814</v>
      </c>
      <c r="AT685" s="6">
        <f>IF(O685=2015,$AR$2,IF(O685=2016,$AR$14,IF(O685=2017,$AR$26,IF(O685=2018,$AR$38,IF(O685=2019,$AR$50,$AR$62)))))</f>
        <v>1.2368302344488131</v>
      </c>
      <c r="AU685" s="6">
        <f>IF(T685*0.1&lt;0,0,IF(T685*0.1&lt;=26,(16*AL685/360)*(T685/AS685)^AT685,(AL685/360)*(-415.85+30.5332*0.1*T685-0.43*0.01*T685*T685)))</f>
        <v>3.7835520929298726E-2</v>
      </c>
    </row>
    <row r="686" spans="1:47">
      <c r="A686">
        <v>2015</v>
      </c>
      <c r="B686">
        <v>8</v>
      </c>
      <c r="C686">
        <v>15</v>
      </c>
      <c r="D686" t="s">
        <v>52</v>
      </c>
      <c r="E686">
        <v>178</v>
      </c>
      <c r="O686">
        <v>2016</v>
      </c>
      <c r="P686">
        <v>11</v>
      </c>
      <c r="Q686">
        <v>15</v>
      </c>
      <c r="R686">
        <f>R685+1</f>
        <v>320</v>
      </c>
      <c r="S686" t="s">
        <v>51</v>
      </c>
      <c r="T686">
        <v>-7</v>
      </c>
      <c r="U686" t="s">
        <v>50</v>
      </c>
      <c r="V686">
        <v>-2</v>
      </c>
      <c r="W686" t="s">
        <v>52</v>
      </c>
      <c r="X686">
        <v>-12</v>
      </c>
      <c r="Y686">
        <f>0.0135*AB686*(AC686/AA686)*((0.1*(V686-X686))^0.5)*(17.8+0.5*0.1*(X686+V686))</f>
        <v>0.17947753148484411</v>
      </c>
      <c r="Z686">
        <f>IF(Y686&lt;0,0,Y686)</f>
        <v>0.17947753148484411</v>
      </c>
      <c r="AA686">
        <f>2.501-0.002361*(V686+X686)*0.1</f>
        <v>2.5043053999999998</v>
      </c>
      <c r="AB686">
        <v>0.17</v>
      </c>
      <c r="AC686">
        <f>37.6*AE686*(AG686*SIN(AF686)*SIN(AD686)+COS(AF686)*COS(AD686)*SIN(AG686))</f>
        <v>11.452981979033112</v>
      </c>
      <c r="AD686">
        <f>0.409*SIN(0.0172*R686-1.39)</f>
        <v>-0.33793387517634554</v>
      </c>
      <c r="AE686">
        <f>1+0.033*COS(0.0172*R686)</f>
        <v>1.023479046537666</v>
      </c>
      <c r="AF686">
        <f>47.70748439*PI()/180</f>
        <v>0.83265268044929852</v>
      </c>
      <c r="AG686">
        <f>ACOS(-TAN(AF686)*TAN(AD686))</f>
        <v>1.1741792847217516</v>
      </c>
      <c r="AL686" s="6">
        <f>24*AG686/PI()</f>
        <v>8.9700689874994914</v>
      </c>
      <c r="AS686" s="6">
        <f>IF(O686=2015,$AQ$2,IF(O686=2016,$AQ$14,IF(O686=2017,$AQ$26,IF(O686=2018,$AQ$38,IF(O686=2019,$AQ$50,$AQ$62)))))</f>
        <v>47.160647582888814</v>
      </c>
      <c r="AT686" s="6">
        <f>IF(O686=2015,$AR$2,IF(O686=2016,$AR$14,IF(O686=2017,$AR$26,IF(O686=2018,$AR$38,IF(O686=2019,$AR$50,$AR$62)))))</f>
        <v>1.2368302344488131</v>
      </c>
      <c r="AU686" s="6">
        <f>IF(T686*0.1&lt;0,0,IF(T686*0.1&lt;=26,(16*AL686/360)*(T686/AS686)^AT686,(AL686/360)*(-415.85+30.5332*0.1*T686-0.43*0.01*T686*T686)))</f>
        <v>0</v>
      </c>
    </row>
    <row r="687" spans="1:47">
      <c r="A687">
        <v>2015</v>
      </c>
      <c r="B687">
        <v>8</v>
      </c>
      <c r="C687">
        <v>16</v>
      </c>
      <c r="D687" t="s">
        <v>52</v>
      </c>
      <c r="E687">
        <v>181</v>
      </c>
      <c r="O687">
        <v>2016</v>
      </c>
      <c r="P687">
        <v>11</v>
      </c>
      <c r="Q687">
        <v>16</v>
      </c>
      <c r="R687">
        <f>R686+1</f>
        <v>321</v>
      </c>
      <c r="S687" t="s">
        <v>51</v>
      </c>
      <c r="T687">
        <v>1</v>
      </c>
      <c r="U687" t="s">
        <v>50</v>
      </c>
      <c r="V687">
        <v>9</v>
      </c>
      <c r="W687" t="s">
        <v>52</v>
      </c>
      <c r="X687">
        <v>-12</v>
      </c>
      <c r="Y687">
        <f>0.0135*AB687*(AC687/AA687)*((0.1*(V687-X687))^0.5)*(17.8+0.5*0.1*(X687+V687))</f>
        <v>0.26521736148067415</v>
      </c>
      <c r="Z687">
        <f>IF(Y687&lt;0,0,Y687)</f>
        <v>0.26521736148067415</v>
      </c>
      <c r="AA687">
        <f>2.501-0.002361*(V687+X687)*0.1</f>
        <v>2.5017082999999998</v>
      </c>
      <c r="AB687">
        <v>0.17</v>
      </c>
      <c r="AC687">
        <f>37.6*AE687*(AG687*SIN(AF687)*SIN(AD687)+COS(AF687)*COS(AD687)*SIN(AG687))</f>
        <v>11.303204177366307</v>
      </c>
      <c r="AD687">
        <f>0.409*SIN(0.0172*R687-1.39)</f>
        <v>-0.34184648186791022</v>
      </c>
      <c r="AE687">
        <f>1+0.033*COS(0.0172*R687)</f>
        <v>1.0238744064624408</v>
      </c>
      <c r="AF687">
        <f>47.70748439*PI()/180</f>
        <v>0.83265268044929852</v>
      </c>
      <c r="AG687">
        <f>ACOS(-TAN(AF687)*TAN(AD687))</f>
        <v>1.1689274012409669</v>
      </c>
      <c r="AL687" s="6">
        <f>24*AG687/PI()</f>
        <v>8.9299475531070343</v>
      </c>
      <c r="AS687" s="6">
        <f>IF(O687=2015,$AQ$2,IF(O687=2016,$AQ$14,IF(O687=2017,$AQ$26,IF(O687=2018,$AQ$38,IF(O687=2019,$AQ$50,$AQ$62)))))</f>
        <v>47.160647582888814</v>
      </c>
      <c r="AT687" s="6">
        <f>IF(O687=2015,$AR$2,IF(O687=2016,$AR$14,IF(O687=2017,$AR$26,IF(O687=2018,$AR$38,IF(O687=2019,$AR$50,$AR$62)))))</f>
        <v>1.2368302344488131</v>
      </c>
      <c r="AU687" s="6">
        <f>IF(T687*0.1&lt;0,0,IF(T687*0.1&lt;=26,(16*AL687/360)*(T687/AS687)^AT687,(AL687/360)*(-415.85+30.5332*0.1*T687-0.43*0.01*T687*T687)))</f>
        <v>3.3785655020918373E-3</v>
      </c>
    </row>
    <row r="688" spans="1:47">
      <c r="A688">
        <v>2015</v>
      </c>
      <c r="B688">
        <v>8</v>
      </c>
      <c r="C688">
        <v>17</v>
      </c>
      <c r="D688" t="s">
        <v>52</v>
      </c>
      <c r="E688">
        <v>153</v>
      </c>
      <c r="O688">
        <v>2016</v>
      </c>
      <c r="P688">
        <v>11</v>
      </c>
      <c r="Q688">
        <v>17</v>
      </c>
      <c r="R688">
        <f>R687+1</f>
        <v>322</v>
      </c>
      <c r="S688" t="s">
        <v>51</v>
      </c>
      <c r="T688">
        <v>16</v>
      </c>
      <c r="U688" t="s">
        <v>50</v>
      </c>
      <c r="V688">
        <v>28</v>
      </c>
      <c r="W688" t="s">
        <v>52</v>
      </c>
      <c r="X688">
        <v>4</v>
      </c>
      <c r="Y688">
        <f>0.0135*AB688*(AC688/AA688)*((0.1*(V688-X688))^0.5)*(17.8+0.5*0.1*(X688+V688))</f>
        <v>0.30864768036613754</v>
      </c>
      <c r="Z688">
        <f>IF(Y688&lt;0,0,Y688)</f>
        <v>0.30864768036613754</v>
      </c>
      <c r="AA688">
        <f>2.501-0.002361*(V688+X688)*0.1</f>
        <v>2.4934447999999998</v>
      </c>
      <c r="AB688">
        <v>0.17</v>
      </c>
      <c r="AC688">
        <f>37.6*AE688*(AG688*SIN(AF688)*SIN(AD688)+COS(AF688)*COS(AD688)*SIN(AG688))</f>
        <v>11.157650022685793</v>
      </c>
      <c r="AD688">
        <f>0.409*SIN(0.0172*R688-1.39)</f>
        <v>-0.34565795918949177</v>
      </c>
      <c r="AE688">
        <f>1+0.033*COS(0.0172*R688)</f>
        <v>1.0242627035569325</v>
      </c>
      <c r="AF688">
        <f>47.70748439*PI()/180</f>
        <v>0.83265268044929852</v>
      </c>
      <c r="AG688">
        <f>ACOS(-TAN(AF688)*TAN(AD688))</f>
        <v>1.1637858427120702</v>
      </c>
      <c r="AL688" s="6">
        <f>24*AG688/PI()</f>
        <v>8.890668939263664</v>
      </c>
      <c r="AS688" s="6">
        <f>IF(O688=2015,$AQ$2,IF(O688=2016,$AQ$14,IF(O688=2017,$AQ$26,IF(O688=2018,$AQ$38,IF(O688=2019,$AQ$50,$AQ$62)))))</f>
        <v>47.160647582888814</v>
      </c>
      <c r="AT688" s="6">
        <f>IF(O688=2015,$AR$2,IF(O688=2016,$AR$14,IF(O688=2017,$AR$26,IF(O688=2018,$AR$38,IF(O688=2019,$AR$50,$AR$62)))))</f>
        <v>1.2368302344488131</v>
      </c>
      <c r="AU688" s="6">
        <f>IF(T688*0.1&lt;0,0,IF(T688*0.1&lt;=26,(16*AL688/360)*(T688/AS688)^AT688,(AL688/360)*(-415.85+30.5332*0.1*T688-0.43*0.01*T688*T688)))</f>
        <v>0.10377909383427664</v>
      </c>
    </row>
    <row r="689" spans="1:47">
      <c r="A689">
        <v>2015</v>
      </c>
      <c r="B689">
        <v>8</v>
      </c>
      <c r="C689">
        <v>18</v>
      </c>
      <c r="D689" t="s">
        <v>52</v>
      </c>
      <c r="E689">
        <v>142</v>
      </c>
      <c r="O689">
        <v>2016</v>
      </c>
      <c r="P689">
        <v>11</v>
      </c>
      <c r="Q689">
        <v>18</v>
      </c>
      <c r="R689">
        <f>R688+1</f>
        <v>323</v>
      </c>
      <c r="S689" t="s">
        <v>51</v>
      </c>
      <c r="T689">
        <v>22</v>
      </c>
      <c r="U689" t="s">
        <v>50</v>
      </c>
      <c r="V689">
        <v>50</v>
      </c>
      <c r="W689" t="s">
        <v>52</v>
      </c>
      <c r="X689">
        <v>0</v>
      </c>
      <c r="Y689">
        <f>0.0135*AB689*(AC689/AA689)*((0.1*(V689-X689))^0.5)*(17.8+0.5*0.1*(X689+V689))</f>
        <v>0.46104384660069364</v>
      </c>
      <c r="Z689">
        <f>IF(Y689&lt;0,0,Y689)</f>
        <v>0.46104384660069364</v>
      </c>
      <c r="AA689">
        <f>2.501-0.002361*(V689+X689)*0.1</f>
        <v>2.489195</v>
      </c>
      <c r="AB689">
        <v>0.17</v>
      </c>
      <c r="AC689">
        <f>37.6*AE689*(AG689*SIN(AF689)*SIN(AD689)+COS(AF689)*COS(AD689)*SIN(AG689))</f>
        <v>11.016342253000527</v>
      </c>
      <c r="AD689">
        <f>0.409*SIN(0.0172*R689-1.39)</f>
        <v>-0.3493671795814382</v>
      </c>
      <c r="AE689">
        <f>1+0.033*COS(0.0172*R689)</f>
        <v>1.0246438229501609</v>
      </c>
      <c r="AF689">
        <f>47.70748439*PI()/180</f>
        <v>0.83265268044929852</v>
      </c>
      <c r="AG689">
        <f>ACOS(-TAN(AF689)*TAN(AD689))</f>
        <v>1.1587576484970343</v>
      </c>
      <c r="AL689" s="6">
        <f>24*AG689/PI()</f>
        <v>8.8522563649845107</v>
      </c>
      <c r="AS689" s="6">
        <f>IF(O689=2015,$AQ$2,IF(O689=2016,$AQ$14,IF(O689=2017,$AQ$26,IF(O689=2018,$AQ$38,IF(O689=2019,$AQ$50,$AQ$62)))))</f>
        <v>47.160647582888814</v>
      </c>
      <c r="AT689" s="6">
        <f>IF(O689=2015,$AR$2,IF(O689=2016,$AR$14,IF(O689=2017,$AR$26,IF(O689=2018,$AR$38,IF(O689=2019,$AR$50,$AR$62)))))</f>
        <v>1.2368302344488131</v>
      </c>
      <c r="AU689" s="6">
        <f>IF(T689*0.1&lt;0,0,IF(T689*0.1&lt;=26,(16*AL689/360)*(T689/AS689)^AT689,(AL689/360)*(-415.85+30.5332*0.1*T689-0.43*0.01*T689*T689)))</f>
        <v>0.15320974045552996</v>
      </c>
    </row>
    <row r="690" spans="1:47">
      <c r="A690">
        <v>2015</v>
      </c>
      <c r="B690">
        <v>8</v>
      </c>
      <c r="C690">
        <v>19</v>
      </c>
      <c r="D690" t="s">
        <v>52</v>
      </c>
      <c r="E690">
        <v>125</v>
      </c>
      <c r="O690">
        <v>2016</v>
      </c>
      <c r="P690">
        <v>11</v>
      </c>
      <c r="Q690">
        <v>19</v>
      </c>
      <c r="R690">
        <f>R689+1</f>
        <v>324</v>
      </c>
      <c r="S690" t="s">
        <v>51</v>
      </c>
      <c r="T690">
        <v>14</v>
      </c>
      <c r="U690" t="s">
        <v>50</v>
      </c>
      <c r="V690">
        <v>32</v>
      </c>
      <c r="W690" t="s">
        <v>52</v>
      </c>
      <c r="X690">
        <v>-11</v>
      </c>
      <c r="Y690">
        <f>0.0135*AB690*(AC690/AA690)*((0.1*(V690-X690))^0.5)*(17.8+0.5*0.1*(X690+V690))</f>
        <v>0.39100060560640187</v>
      </c>
      <c r="Z690">
        <f>IF(Y690&lt;0,0,Y690)</f>
        <v>0.39100060560640187</v>
      </c>
      <c r="AA690">
        <f>2.501-0.002361*(V690+X690)*0.1</f>
        <v>2.4960418999999998</v>
      </c>
      <c r="AB690">
        <v>0.17</v>
      </c>
      <c r="AC690">
        <f>37.6*AE690*(AG690*SIN(AF690)*SIN(AD690)+COS(AF690)*COS(AD690)*SIN(AG690))</f>
        <v>10.879301916888288</v>
      </c>
      <c r="AD690">
        <f>0.409*SIN(0.0172*R690-1.39)</f>
        <v>-0.35297304573504146</v>
      </c>
      <c r="AE690">
        <f>1+0.033*COS(0.0172*R690)</f>
        <v>1.0250176518945442</v>
      </c>
      <c r="AF690">
        <f>47.70748439*PI()/180</f>
        <v>0.83265268044929852</v>
      </c>
      <c r="AG690">
        <f>ACOS(-TAN(AF690)*TAN(AD690))</f>
        <v>1.1538458614226386</v>
      </c>
      <c r="AL690" s="6">
        <f>24*AG690/PI()</f>
        <v>8.8147330757538711</v>
      </c>
      <c r="AS690" s="6">
        <f>IF(O690=2015,$AQ$2,IF(O690=2016,$AQ$14,IF(O690=2017,$AQ$26,IF(O690=2018,$AQ$38,IF(O690=2019,$AQ$50,$AQ$62)))))</f>
        <v>47.160647582888814</v>
      </c>
      <c r="AT690" s="6">
        <f>IF(O690=2015,$AR$2,IF(O690=2016,$AR$14,IF(O690=2017,$AR$26,IF(O690=2018,$AR$38,IF(O690=2019,$AR$50,$AR$62)))))</f>
        <v>1.2368302344488131</v>
      </c>
      <c r="AU690" s="6">
        <f>IF(T690*0.1&lt;0,0,IF(T690*0.1&lt;=26,(16*AL690/360)*(T690/AS690)^AT690,(AL690/360)*(-415.85+30.5332*0.1*T690-0.43*0.01*T690*T690)))</f>
        <v>8.7228500699873757E-2</v>
      </c>
    </row>
    <row r="691" spans="1:47">
      <c r="A691">
        <v>2015</v>
      </c>
      <c r="B691">
        <v>8</v>
      </c>
      <c r="C691">
        <v>20</v>
      </c>
      <c r="D691" t="s">
        <v>52</v>
      </c>
      <c r="E691">
        <v>116</v>
      </c>
      <c r="O691">
        <v>2016</v>
      </c>
      <c r="P691">
        <v>11</v>
      </c>
      <c r="Q691">
        <v>20</v>
      </c>
      <c r="R691">
        <f>R690+1</f>
        <v>325</v>
      </c>
      <c r="S691" t="s">
        <v>51</v>
      </c>
      <c r="T691">
        <v>-4</v>
      </c>
      <c r="U691" t="s">
        <v>50</v>
      </c>
      <c r="V691">
        <v>41</v>
      </c>
      <c r="W691" t="s">
        <v>52</v>
      </c>
      <c r="X691">
        <v>-11</v>
      </c>
      <c r="Y691">
        <f>0.0135*AB691*(AC691/AA691)*((0.1*(V691-X691))^0.5)*(17.8+0.5*0.1*(X691+V691))</f>
        <v>0.43523987344548853</v>
      </c>
      <c r="Z691">
        <f>IF(Y691&lt;0,0,Y691)</f>
        <v>0.43523987344548853</v>
      </c>
      <c r="AA691">
        <f>2.501-0.002361*(V691+X691)*0.1</f>
        <v>2.4939169999999997</v>
      </c>
      <c r="AB691">
        <v>0.17</v>
      </c>
      <c r="AC691">
        <f>37.6*AE691*(AG691*SIN(AF691)*SIN(AD691)+COS(AF691)*COS(AD691)*SIN(AG691))</f>
        <v>10.746548432042173</v>
      </c>
      <c r="AD691">
        <f>0.409*SIN(0.0172*R691-1.39)</f>
        <v>-0.35647449091715755</v>
      </c>
      <c r="AE691">
        <f>1+0.033*COS(0.0172*R691)</f>
        <v>1.0253840797992539</v>
      </c>
      <c r="AF691">
        <f>47.70748439*PI()/180</f>
        <v>0.83265268044929852</v>
      </c>
      <c r="AG691">
        <f>ACOS(-TAN(AF691)*TAN(AD691))</f>
        <v>1.1490535226965723</v>
      </c>
      <c r="AL691" s="6">
        <f>24*AG691/PI()</f>
        <v>8.7781223046871126</v>
      </c>
      <c r="AS691" s="6">
        <f>IF(O691=2015,$AQ$2,IF(O691=2016,$AQ$14,IF(O691=2017,$AQ$26,IF(O691=2018,$AQ$38,IF(O691=2019,$AQ$50,$AQ$62)))))</f>
        <v>47.160647582888814</v>
      </c>
      <c r="AT691" s="6">
        <f>IF(O691=2015,$AR$2,IF(O691=2016,$AR$14,IF(O691=2017,$AR$26,IF(O691=2018,$AR$38,IF(O691=2019,$AR$50,$AR$62)))))</f>
        <v>1.2368302344488131</v>
      </c>
      <c r="AU691" s="6">
        <f>IF(T691*0.1&lt;0,0,IF(T691*0.1&lt;=26,(16*AL691/360)*(T691/AS691)^AT691,(AL691/360)*(-415.85+30.5332*0.1*T691-0.43*0.01*T691*T691)))</f>
        <v>0</v>
      </c>
    </row>
    <row r="692" spans="1:47">
      <c r="A692">
        <v>2015</v>
      </c>
      <c r="B692">
        <v>8</v>
      </c>
      <c r="C692">
        <v>21</v>
      </c>
      <c r="D692" t="s">
        <v>52</v>
      </c>
      <c r="E692">
        <v>110</v>
      </c>
      <c r="O692">
        <v>2016</v>
      </c>
      <c r="P692">
        <v>11</v>
      </c>
      <c r="Q692">
        <v>21</v>
      </c>
      <c r="R692">
        <f>R691+1</f>
        <v>326</v>
      </c>
      <c r="S692" t="s">
        <v>51</v>
      </c>
      <c r="T692">
        <v>9</v>
      </c>
      <c r="U692" t="s">
        <v>50</v>
      </c>
      <c r="V692">
        <v>41</v>
      </c>
      <c r="W692" t="s">
        <v>52</v>
      </c>
      <c r="X692">
        <v>-63</v>
      </c>
      <c r="Y692">
        <f>0.0135*AB692*(AC692/AA692)*((0.1*(V692-X692))^0.5)*(17.8+0.5*0.1*(X692+V692))</f>
        <v>0.52365819785951584</v>
      </c>
      <c r="Z692">
        <f>IF(Y692&lt;0,0,Y692)</f>
        <v>0.52365819785951584</v>
      </c>
      <c r="AA692">
        <f>2.501-0.002361*(V692+X692)*0.1</f>
        <v>2.5061941999999999</v>
      </c>
      <c r="AB692">
        <v>0.17</v>
      </c>
      <c r="AC692">
        <f>37.6*AE692*(AG692*SIN(AF692)*SIN(AD692)+COS(AF692)*COS(AD692)*SIN(AG692))</f>
        <v>10.618099646562261</v>
      </c>
      <c r="AD692">
        <f>0.409*SIN(0.0172*R692-1.39)</f>
        <v>-0.35987047928578109</v>
      </c>
      <c r="AE692">
        <f>1+0.033*COS(0.0172*R692)</f>
        <v>1.0257429982629316</v>
      </c>
      <c r="AF692">
        <f>47.70748439*PI()/180</f>
        <v>0.83265268044929852</v>
      </c>
      <c r="AG692">
        <f>ACOS(-TAN(AF692)*TAN(AD692))</f>
        <v>1.1443836665849143</v>
      </c>
      <c r="AL692" s="6">
        <f>24*AG692/PI()</f>
        <v>8.7424472318695958</v>
      </c>
      <c r="AS692" s="6">
        <f>IF(O692=2015,$AQ$2,IF(O692=2016,$AQ$14,IF(O692=2017,$AQ$26,IF(O692=2018,$AQ$38,IF(O692=2019,$AQ$50,$AQ$62)))))</f>
        <v>47.160647582888814</v>
      </c>
      <c r="AT692" s="6">
        <f>IF(O692=2015,$AR$2,IF(O692=2016,$AR$14,IF(O692=2017,$AR$26,IF(O692=2018,$AR$38,IF(O692=2019,$AR$50,$AR$62)))))</f>
        <v>1.2368302344488131</v>
      </c>
      <c r="AU692" s="6">
        <f>IF(T692*0.1&lt;0,0,IF(T692*0.1&lt;=26,(16*AL692/360)*(T692/AS692)^AT692,(AL692/360)*(-415.85+30.5332*0.1*T692-0.43*0.01*T692*T692)))</f>
        <v>5.0090162585320737E-2</v>
      </c>
    </row>
    <row r="693" spans="1:47">
      <c r="A693">
        <v>2015</v>
      </c>
      <c r="B693">
        <v>8</v>
      </c>
      <c r="C693">
        <v>22</v>
      </c>
      <c r="D693" t="s">
        <v>52</v>
      </c>
      <c r="E693">
        <v>95</v>
      </c>
      <c r="O693">
        <v>2016</v>
      </c>
      <c r="P693">
        <v>11</v>
      </c>
      <c r="Q693">
        <v>22</v>
      </c>
      <c r="R693">
        <f>R692+1</f>
        <v>327</v>
      </c>
      <c r="S693" t="s">
        <v>51</v>
      </c>
      <c r="T693">
        <v>-29</v>
      </c>
      <c r="U693" t="s">
        <v>50</v>
      </c>
      <c r="V693">
        <v>-13</v>
      </c>
      <c r="W693" t="s">
        <v>52</v>
      </c>
      <c r="X693">
        <v>-63</v>
      </c>
      <c r="Y693">
        <f>0.0135*AB693*(AC693/AA693)*((0.1*(V693-X693))^0.5)*(17.8+0.5*0.1*(X693+V693))</f>
        <v>0.29930721172265151</v>
      </c>
      <c r="Z693">
        <f>IF(Y693&lt;0,0,Y693)</f>
        <v>0.29930721172265151</v>
      </c>
      <c r="AA693">
        <f>2.501-0.002361*(V693+X693)*0.1</f>
        <v>2.5189436000000001</v>
      </c>
      <c r="AB693">
        <v>0.17</v>
      </c>
      <c r="AC693">
        <f>37.6*AE693*(AG693*SIN(AF693)*SIN(AD693)+COS(AF693)*COS(AD693)*SIN(AG693))</f>
        <v>10.493971902766871</v>
      </c>
      <c r="AD693">
        <f>0.409*SIN(0.0172*R693-1.39)</f>
        <v>-0.36316000619648142</v>
      </c>
      <c r="AE693">
        <f>1+0.033*COS(0.0172*R693)</f>
        <v>1.0260943011057562</v>
      </c>
      <c r="AF693">
        <f>47.70748439*PI()/180</f>
        <v>0.83265268044929852</v>
      </c>
      <c r="AG693">
        <f>ACOS(-TAN(AF693)*TAN(AD693))</f>
        <v>1.1398393148615962</v>
      </c>
      <c r="AL693" s="6">
        <f>24*AG693/PI()</f>
        <v>8.7077309419537112</v>
      </c>
      <c r="AS693" s="6">
        <f>IF(O693=2015,$AQ$2,IF(O693=2016,$AQ$14,IF(O693=2017,$AQ$26,IF(O693=2018,$AQ$38,IF(O693=2019,$AQ$50,$AQ$62)))))</f>
        <v>47.160647582888814</v>
      </c>
      <c r="AT693" s="6">
        <f>IF(O693=2015,$AR$2,IF(O693=2016,$AR$14,IF(O693=2017,$AR$26,IF(O693=2018,$AR$38,IF(O693=2019,$AR$50,$AR$62)))))</f>
        <v>1.2368302344488131</v>
      </c>
      <c r="AU693" s="6">
        <f>IF(T693*0.1&lt;0,0,IF(T693*0.1&lt;=26,(16*AL693/360)*(T693/AS693)^AT693,(AL693/360)*(-415.85+30.5332*0.1*T693-0.43*0.01*T693*T693)))</f>
        <v>0</v>
      </c>
    </row>
    <row r="694" spans="1:47">
      <c r="A694">
        <v>2015</v>
      </c>
      <c r="B694">
        <v>8</v>
      </c>
      <c r="C694">
        <v>23</v>
      </c>
      <c r="D694" t="s">
        <v>52</v>
      </c>
      <c r="E694">
        <v>149</v>
      </c>
      <c r="O694">
        <v>2016</v>
      </c>
      <c r="P694">
        <v>11</v>
      </c>
      <c r="Q694">
        <v>23</v>
      </c>
      <c r="R694">
        <f>R693+1</f>
        <v>328</v>
      </c>
      <c r="S694" t="s">
        <v>51</v>
      </c>
      <c r="T694">
        <v>-42</v>
      </c>
      <c r="U694" t="s">
        <v>50</v>
      </c>
      <c r="V694">
        <v>1</v>
      </c>
      <c r="W694" t="s">
        <v>52</v>
      </c>
      <c r="X694">
        <v>-63</v>
      </c>
      <c r="Y694">
        <f>0.0135*AB694*(AC694/AA694)*((0.1*(V694-X694))^0.5)*(17.8+0.5*0.1*(X694+V694))</f>
        <v>0.35196186809989782</v>
      </c>
      <c r="Z694">
        <f>IF(Y694&lt;0,0,Y694)</f>
        <v>0.35196186809989782</v>
      </c>
      <c r="AA694">
        <f>2.501-0.002361*(V694+X694)*0.1</f>
        <v>2.5156381999999997</v>
      </c>
      <c r="AB694">
        <v>0.17</v>
      </c>
      <c r="AC694">
        <f>37.6*AE694*(AG694*SIN(AF694)*SIN(AD694)+COS(AF694)*COS(AD694)*SIN(AG694))</f>
        <v>10.374180103282463</v>
      </c>
      <c r="AD694">
        <f>0.409*SIN(0.0172*R694-1.39)</f>
        <v>-0.36634209849960914</v>
      </c>
      <c r="AE694">
        <f>1+0.033*COS(0.0172*R694)</f>
        <v>1.026437884400857</v>
      </c>
      <c r="AF694">
        <f>47.70748439*PI()/180</f>
        <v>0.83265268044929852</v>
      </c>
      <c r="AG694">
        <f>ACOS(-TAN(AF694)*TAN(AD694))</f>
        <v>1.1354234710425088</v>
      </c>
      <c r="AL694" s="6">
        <f>24*AG694/PI()</f>
        <v>8.6739963801106938</v>
      </c>
      <c r="AS694" s="6">
        <f>IF(O694=2015,$AQ$2,IF(O694=2016,$AQ$14,IF(O694=2017,$AQ$26,IF(O694=2018,$AQ$38,IF(O694=2019,$AQ$50,$AQ$62)))))</f>
        <v>47.160647582888814</v>
      </c>
      <c r="AT694" s="6">
        <f>IF(O694=2015,$AR$2,IF(O694=2016,$AR$14,IF(O694=2017,$AR$26,IF(O694=2018,$AR$38,IF(O694=2019,$AR$50,$AR$62)))))</f>
        <v>1.2368302344488131</v>
      </c>
      <c r="AU694" s="6">
        <f>IF(T694*0.1&lt;0,0,IF(T694*0.1&lt;=26,(16*AL694/360)*(T694/AS694)^AT694,(AL694/360)*(-415.85+30.5332*0.1*T694-0.43*0.01*T694*T694)))</f>
        <v>0</v>
      </c>
    </row>
    <row r="695" spans="1:47">
      <c r="A695">
        <v>2015</v>
      </c>
      <c r="B695">
        <v>8</v>
      </c>
      <c r="C695">
        <v>24</v>
      </c>
      <c r="D695" t="s">
        <v>52</v>
      </c>
      <c r="E695">
        <v>166</v>
      </c>
      <c r="O695">
        <v>2016</v>
      </c>
      <c r="P695">
        <v>11</v>
      </c>
      <c r="Q695">
        <v>24</v>
      </c>
      <c r="R695">
        <f>R694+1</f>
        <v>329</v>
      </c>
      <c r="S695" t="s">
        <v>51</v>
      </c>
      <c r="T695">
        <v>-35</v>
      </c>
      <c r="U695" t="s">
        <v>50</v>
      </c>
      <c r="V695">
        <v>-28</v>
      </c>
      <c r="W695" t="s">
        <v>52</v>
      </c>
      <c r="X695">
        <v>-60</v>
      </c>
      <c r="Y695">
        <f>0.0135*AB695*(AC695/AA695)*((0.1*(V695-X695))^0.5)*(17.8+0.5*0.1*(X695+V695))</f>
        <v>0.22379468162587554</v>
      </c>
      <c r="Z695">
        <f>IF(Y695&lt;0,0,Y695)</f>
        <v>0.22379468162587554</v>
      </c>
      <c r="AA695">
        <f>2.501-0.002361*(V695+X695)*0.1</f>
        <v>2.5217768</v>
      </c>
      <c r="AB695">
        <v>0.17</v>
      </c>
      <c r="AC695">
        <f>37.6*AE695*(AG695*SIN(AF695)*SIN(AD695)+COS(AF695)*COS(AD695)*SIN(AG695))</f>
        <v>10.258737779155878</v>
      </c>
      <c r="AD695">
        <f>0.409*SIN(0.0172*R695-1.39)</f>
        <v>-0.36941581482818509</v>
      </c>
      <c r="AE695">
        <f>1+0.033*COS(0.0172*R695)</f>
        <v>1.0267736465050581</v>
      </c>
      <c r="AF695">
        <f>47.70748439*PI()/180</f>
        <v>0.83265268044929852</v>
      </c>
      <c r="AG695">
        <f>ACOS(-TAN(AF695)*TAN(AD695))</f>
        <v>1.1311391144190084</v>
      </c>
      <c r="AL695" s="6">
        <f>24*AG695/PI()</f>
        <v>8.6412663064499604</v>
      </c>
      <c r="AS695" s="6">
        <f>IF(O695=2015,$AQ$2,IF(O695=2016,$AQ$14,IF(O695=2017,$AQ$26,IF(O695=2018,$AQ$38,IF(O695=2019,$AQ$50,$AQ$62)))))</f>
        <v>47.160647582888814</v>
      </c>
      <c r="AT695" s="6">
        <f>IF(O695=2015,$AR$2,IF(O695=2016,$AR$14,IF(O695=2017,$AR$26,IF(O695=2018,$AR$38,IF(O695=2019,$AR$50,$AR$62)))))</f>
        <v>1.2368302344488131</v>
      </c>
      <c r="AU695" s="6">
        <f>IF(T695*0.1&lt;0,0,IF(T695*0.1&lt;=26,(16*AL695/360)*(T695/AS695)^AT695,(AL695/360)*(-415.85+30.5332*0.1*T695-0.43*0.01*T695*T695)))</f>
        <v>0</v>
      </c>
    </row>
    <row r="696" spans="1:47">
      <c r="A696">
        <v>2015</v>
      </c>
      <c r="B696">
        <v>8</v>
      </c>
      <c r="C696">
        <v>25</v>
      </c>
      <c r="D696" t="s">
        <v>52</v>
      </c>
      <c r="E696">
        <v>150</v>
      </c>
      <c r="O696">
        <v>2016</v>
      </c>
      <c r="P696">
        <v>11</v>
      </c>
      <c r="Q696">
        <v>25</v>
      </c>
      <c r="R696">
        <f>R695+1</f>
        <v>330</v>
      </c>
      <c r="S696" t="s">
        <v>51</v>
      </c>
      <c r="T696">
        <v>-11</v>
      </c>
      <c r="U696" t="s">
        <v>50</v>
      </c>
      <c r="V696">
        <v>3</v>
      </c>
      <c r="W696" t="s">
        <v>52</v>
      </c>
      <c r="X696">
        <v>-32</v>
      </c>
      <c r="Y696">
        <f>0.0135*AB696*(AC696/AA696)*((0.1*(V696-X696))^0.5)*(17.8+0.5*0.1*(X696+V696))</f>
        <v>0.28405290499186375</v>
      </c>
      <c r="Z696">
        <f>IF(Y696&lt;0,0,Y696)</f>
        <v>0.28405290499186375</v>
      </c>
      <c r="AA696">
        <f>2.501-0.002361*(V696+X696)*0.1</f>
        <v>2.5078469000000001</v>
      </c>
      <c r="AB696">
        <v>0.17</v>
      </c>
      <c r="AC696">
        <f>37.6*AE696*(AG696*SIN(AF696)*SIN(AD696)+COS(AF696)*COS(AD696)*SIN(AG696))</f>
        <v>10.147657159718088</v>
      </c>
      <c r="AD696">
        <f>0.409*SIN(0.0172*R696-1.39)</f>
        <v>-0.37238024587638852</v>
      </c>
      <c r="AE696">
        <f>1+0.033*COS(0.0172*R696)</f>
        <v>1.0271014880889471</v>
      </c>
      <c r="AF696">
        <f>47.70748439*PI()/180</f>
        <v>0.83265268044929852</v>
      </c>
      <c r="AG696">
        <f>ACOS(-TAN(AF696)*TAN(AD696))</f>
        <v>1.1269891939077008</v>
      </c>
      <c r="AL696" s="6">
        <f>24*AG696/PI()</f>
        <v>8.6095632490349345</v>
      </c>
      <c r="AS696" s="6">
        <f>IF(O696=2015,$AQ$2,IF(O696=2016,$AQ$14,IF(O696=2017,$AQ$26,IF(O696=2018,$AQ$38,IF(O696=2019,$AQ$50,$AQ$62)))))</f>
        <v>47.160647582888814</v>
      </c>
      <c r="AT696" s="6">
        <f>IF(O696=2015,$AR$2,IF(O696=2016,$AR$14,IF(O696=2017,$AR$26,IF(O696=2018,$AR$38,IF(O696=2019,$AR$50,$AR$62)))))</f>
        <v>1.2368302344488131</v>
      </c>
      <c r="AU696" s="6">
        <f>IF(T696*0.1&lt;0,0,IF(T696*0.1&lt;=26,(16*AL696/360)*(T696/AS696)^AT696,(AL696/360)*(-415.85+30.5332*0.1*T696-0.43*0.01*T696*T696)))</f>
        <v>0</v>
      </c>
    </row>
    <row r="697" spans="1:47">
      <c r="A697">
        <v>2015</v>
      </c>
      <c r="B697">
        <v>8</v>
      </c>
      <c r="C697">
        <v>26</v>
      </c>
      <c r="D697" t="s">
        <v>52</v>
      </c>
      <c r="E697">
        <v>107</v>
      </c>
      <c r="O697">
        <v>2016</v>
      </c>
      <c r="P697">
        <v>11</v>
      </c>
      <c r="Q697">
        <v>26</v>
      </c>
      <c r="R697">
        <f>R696+1</f>
        <v>331</v>
      </c>
      <c r="S697" t="s">
        <v>51</v>
      </c>
      <c r="T697">
        <v>-1</v>
      </c>
      <c r="U697" t="s">
        <v>50</v>
      </c>
      <c r="V697">
        <v>10</v>
      </c>
      <c r="W697" t="s">
        <v>52</v>
      </c>
      <c r="X697">
        <v>-22</v>
      </c>
      <c r="Y697">
        <f>0.0135*AB697*(AC697/AA697)*((0.1*(V697-X697))^0.5)*(17.8+0.5*0.1*(X697+V697))</f>
        <v>0.28317538782216151</v>
      </c>
      <c r="Z697">
        <f>IF(Y697&lt;0,0,Y697)</f>
        <v>0.28317538782216151</v>
      </c>
      <c r="AA697">
        <f>2.501-0.002361*(V697+X697)*0.1</f>
        <v>2.5038331999999999</v>
      </c>
      <c r="AB697">
        <v>0.17</v>
      </c>
      <c r="AC697">
        <f>37.6*AE697*(AG697*SIN(AF697)*SIN(AD697)+COS(AF697)*COS(AD697)*SIN(AG697))</f>
        <v>10.040949243915231</v>
      </c>
      <c r="AD697">
        <f>0.409*SIN(0.0172*R697-1.39)</f>
        <v>-0.37523451466855895</v>
      </c>
      <c r="AE697">
        <f>1+0.033*COS(0.0172*R697)</f>
        <v>1.0274213121662612</v>
      </c>
      <c r="AF697">
        <f>47.70748439*PI()/180</f>
        <v>0.83265268044929852</v>
      </c>
      <c r="AG697">
        <f>ACOS(-TAN(AF697)*TAN(AD697))</f>
        <v>1.1229766217355561</v>
      </c>
      <c r="AL697" s="6">
        <f>24*AG697/PI()</f>
        <v>8.5789094556408632</v>
      </c>
      <c r="AS697" s="6">
        <f>IF(O697=2015,$AQ$2,IF(O697=2016,$AQ$14,IF(O697=2017,$AQ$26,IF(O697=2018,$AQ$38,IF(O697=2019,$AQ$50,$AQ$62)))))</f>
        <v>47.160647582888814</v>
      </c>
      <c r="AT697" s="6">
        <f>IF(O697=2015,$AR$2,IF(O697=2016,$AR$14,IF(O697=2017,$AR$26,IF(O697=2018,$AR$38,IF(O697=2019,$AR$50,$AR$62)))))</f>
        <v>1.2368302344488131</v>
      </c>
      <c r="AU697" s="6">
        <f>IF(T697*0.1&lt;0,0,IF(T697*0.1&lt;=26,(16*AL697/360)*(T697/AS697)^AT697,(AL697/360)*(-415.85+30.5332*0.1*T697-0.43*0.01*T697*T697)))</f>
        <v>0</v>
      </c>
    </row>
    <row r="698" spans="1:47">
      <c r="A698">
        <v>2015</v>
      </c>
      <c r="B698">
        <v>8</v>
      </c>
      <c r="C698">
        <v>28</v>
      </c>
      <c r="D698" t="s">
        <v>52</v>
      </c>
      <c r="E698">
        <v>138</v>
      </c>
      <c r="O698">
        <v>2016</v>
      </c>
      <c r="P698">
        <v>11</v>
      </c>
      <c r="Q698">
        <v>27</v>
      </c>
      <c r="R698">
        <f>R697+1</f>
        <v>332</v>
      </c>
      <c r="S698" t="s">
        <v>51</v>
      </c>
      <c r="T698">
        <v>31</v>
      </c>
      <c r="U698" t="s">
        <v>50</v>
      </c>
      <c r="V698">
        <v>63</v>
      </c>
      <c r="W698" t="s">
        <v>52</v>
      </c>
      <c r="X698">
        <v>-22</v>
      </c>
      <c r="Y698">
        <f>0.0135*AB698*(AC698/AA698)*((0.1*(V698-X698))^0.5)*(17.8+0.5*0.1*(X698+V698))</f>
        <v>0.52984570935725372</v>
      </c>
      <c r="Z698">
        <f>IF(Y698&lt;0,0,Y698)</f>
        <v>0.52984570935725372</v>
      </c>
      <c r="AA698">
        <f>2.501-0.002361*(V698+X698)*0.1</f>
        <v>2.4913198999999997</v>
      </c>
      <c r="AB698">
        <v>0.17</v>
      </c>
      <c r="AC698">
        <f>37.6*AE698*(AG698*SIN(AF698)*SIN(AD698)+COS(AF698)*COS(AD698)*SIN(AG698))</f>
        <v>9.9386238728093836</v>
      </c>
      <c r="AD698">
        <f>0.409*SIN(0.0172*R698-1.39)</f>
        <v>-0.37797777681863398</v>
      </c>
      <c r="AE698">
        <f>1+0.033*COS(0.0172*R698)</f>
        <v>1.0277330241225777</v>
      </c>
      <c r="AF698">
        <f>47.70748439*PI()/180</f>
        <v>0.83265268044929852</v>
      </c>
      <c r="AG698">
        <f>ACOS(-TAN(AF698)*TAN(AD698))</f>
        <v>1.1191042669815277</v>
      </c>
      <c r="AL698" s="6">
        <f>24*AG698/PI()</f>
        <v>8.549326844416429</v>
      </c>
      <c r="AS698" s="6">
        <f>IF(O698=2015,$AQ$2,IF(O698=2016,$AQ$14,IF(O698=2017,$AQ$26,IF(O698=2018,$AQ$38,IF(O698=2019,$AQ$50,$AQ$62)))))</f>
        <v>47.160647582888814</v>
      </c>
      <c r="AT698" s="6">
        <f>IF(O698=2015,$AR$2,IF(O698=2016,$AR$14,IF(O698=2017,$AR$26,IF(O698=2018,$AR$38,IF(O698=2019,$AR$50,$AR$62)))))</f>
        <v>1.2368302344488131</v>
      </c>
      <c r="AU698" s="6">
        <f>IF(T698*0.1&lt;0,0,IF(T698*0.1&lt;=26,(16*AL698/360)*(T698/AS698)^AT698,(AL698/360)*(-415.85+30.5332*0.1*T698-0.43*0.01*T698*T698)))</f>
        <v>0.22613958410562515</v>
      </c>
    </row>
    <row r="699" spans="1:47">
      <c r="A699">
        <v>2015</v>
      </c>
      <c r="B699">
        <v>8</v>
      </c>
      <c r="C699">
        <v>29</v>
      </c>
      <c r="D699" t="s">
        <v>52</v>
      </c>
      <c r="E699">
        <v>158</v>
      </c>
      <c r="O699">
        <v>2016</v>
      </c>
      <c r="P699">
        <v>11</v>
      </c>
      <c r="Q699">
        <v>28</v>
      </c>
      <c r="R699">
        <f>R698+1</f>
        <v>333</v>
      </c>
      <c r="S699" t="s">
        <v>51</v>
      </c>
      <c r="T699">
        <v>11</v>
      </c>
      <c r="U699" t="s">
        <v>50</v>
      </c>
      <c r="V699">
        <v>42</v>
      </c>
      <c r="W699" t="s">
        <v>52</v>
      </c>
      <c r="X699">
        <v>-46</v>
      </c>
      <c r="Y699">
        <f>0.0135*AB699*(AC699/AA699)*((0.1*(V699-X699))^0.5)*(17.8+0.5*0.1*(X699+V699))</f>
        <v>0.47128604658080508</v>
      </c>
      <c r="Z699">
        <f>IF(Y699&lt;0,0,Y699)</f>
        <v>0.47128604658080508</v>
      </c>
      <c r="AA699">
        <f>2.501-0.002361*(V699+X699)*0.1</f>
        <v>2.5019443999999997</v>
      </c>
      <c r="AB699">
        <v>0.17</v>
      </c>
      <c r="AC699">
        <f>37.6*AE699*(AG699*SIN(AF699)*SIN(AD699)+COS(AF699)*COS(AD699)*SIN(AG699))</f>
        <v>9.8406898029400605</v>
      </c>
      <c r="AD699">
        <f>0.409*SIN(0.0172*R699-1.39)</f>
        <v>-0.38060922077994697</v>
      </c>
      <c r="AE699">
        <f>1+0.033*COS(0.0172*R699)</f>
        <v>1.0280365317433051</v>
      </c>
      <c r="AF699">
        <f>47.70748439*PI()/180</f>
        <v>0.83265268044929852</v>
      </c>
      <c r="AG699">
        <f>ACOS(-TAN(AF699)*TAN(AD699))</f>
        <v>1.1153749489979792</v>
      </c>
      <c r="AL699" s="6">
        <f>24*AG699/PI()</f>
        <v>8.5208369536271551</v>
      </c>
      <c r="AS699" s="6">
        <f>IF(O699=2015,$AQ$2,IF(O699=2016,$AQ$14,IF(O699=2017,$AQ$26,IF(O699=2018,$AQ$38,IF(O699=2019,$AQ$50,$AQ$62)))))</f>
        <v>47.160647582888814</v>
      </c>
      <c r="AT699" s="6">
        <f>IF(O699=2015,$AR$2,IF(O699=2016,$AR$14,IF(O699=2017,$AR$26,IF(O699=2018,$AR$38,IF(O699=2019,$AR$50,$AR$62)))))</f>
        <v>1.2368302344488131</v>
      </c>
      <c r="AU699" s="6">
        <f>IF(T699*0.1&lt;0,0,IF(T699*0.1&lt;=26,(16*AL699/360)*(T699/AS699)^AT699,(AL699/360)*(-415.85+30.5332*0.1*T699-0.43*0.01*T699*T699)))</f>
        <v>6.2573673118450149E-2</v>
      </c>
    </row>
    <row r="700" spans="1:47">
      <c r="A700">
        <v>2015</v>
      </c>
      <c r="B700">
        <v>8</v>
      </c>
      <c r="C700">
        <v>30</v>
      </c>
      <c r="D700" t="s">
        <v>52</v>
      </c>
      <c r="E700">
        <v>145</v>
      </c>
      <c r="O700">
        <v>2016</v>
      </c>
      <c r="P700">
        <v>11</v>
      </c>
      <c r="Q700">
        <v>29</v>
      </c>
      <c r="R700">
        <f>R699+1</f>
        <v>334</v>
      </c>
      <c r="S700" t="s">
        <v>51</v>
      </c>
      <c r="T700">
        <v>-19</v>
      </c>
      <c r="U700" t="s">
        <v>50</v>
      </c>
      <c r="V700">
        <v>5</v>
      </c>
      <c r="W700" t="s">
        <v>52</v>
      </c>
      <c r="X700">
        <v>-46</v>
      </c>
      <c r="Y700">
        <f>0.0135*AB700*(AC700/AA700)*((0.1*(V700-X700))^0.5)*(17.8+0.5*0.1*(X700+V700))</f>
        <v>0.3169091789340302</v>
      </c>
      <c r="Z700">
        <f>IF(Y700&lt;0,0,Y700)</f>
        <v>0.3169091789340302</v>
      </c>
      <c r="AA700">
        <f>2.501-0.002361*(V700+X700)*0.1</f>
        <v>2.5106801000000001</v>
      </c>
      <c r="AB700">
        <v>0.17</v>
      </c>
      <c r="AC700">
        <f>37.6*AE700*(AG700*SIN(AF700)*SIN(AD700)+COS(AF700)*COS(AD700)*SIN(AG700))</f>
        <v>9.7471547802266247</v>
      </c>
      <c r="AD700">
        <f>0.409*SIN(0.0172*R700-1.39)</f>
        <v>-0.38312806808530825</v>
      </c>
      <c r="AE700">
        <f>1+0.033*COS(0.0172*R700)</f>
        <v>1.0283317452409624</v>
      </c>
      <c r="AF700">
        <f>47.70748439*PI()/180</f>
        <v>0.83265268044929852</v>
      </c>
      <c r="AG700">
        <f>ACOS(-TAN(AF700)*TAN(AD700))</f>
        <v>1.1117914307372723</v>
      </c>
      <c r="AL700" s="6">
        <f>24*AG700/PI()</f>
        <v>8.4934608906742781</v>
      </c>
      <c r="AS700" s="6">
        <f>IF(O700=2015,$AQ$2,IF(O700=2016,$AQ$14,IF(O700=2017,$AQ$26,IF(O700=2018,$AQ$38,IF(O700=2019,$AQ$50,$AQ$62)))))</f>
        <v>47.160647582888814</v>
      </c>
      <c r="AT700" s="6">
        <f>IF(O700=2015,$AR$2,IF(O700=2016,$AR$14,IF(O700=2017,$AR$26,IF(O700=2018,$AR$38,IF(O700=2019,$AR$50,$AR$62)))))</f>
        <v>1.2368302344488131</v>
      </c>
      <c r="AU700" s="6">
        <f>IF(T700*0.1&lt;0,0,IF(T700*0.1&lt;=26,(16*AL700/360)*(T700/AS700)^AT700,(AL700/360)*(-415.85+30.5332*0.1*T700-0.43*0.01*T700*T700)))</f>
        <v>0</v>
      </c>
    </row>
    <row r="701" spans="1:47">
      <c r="A701">
        <v>2015</v>
      </c>
      <c r="B701">
        <v>8</v>
      </c>
      <c r="C701">
        <v>31</v>
      </c>
      <c r="D701" t="s">
        <v>52</v>
      </c>
      <c r="E701">
        <v>115</v>
      </c>
      <c r="O701">
        <v>2016</v>
      </c>
      <c r="P701">
        <v>11</v>
      </c>
      <c r="Q701">
        <v>30</v>
      </c>
      <c r="R701">
        <f>R700+1</f>
        <v>335</v>
      </c>
      <c r="S701" t="s">
        <v>51</v>
      </c>
      <c r="T701">
        <v>-71</v>
      </c>
      <c r="U701" t="s">
        <v>50</v>
      </c>
      <c r="V701">
        <v>-46</v>
      </c>
      <c r="W701" t="s">
        <v>52</v>
      </c>
      <c r="X701">
        <v>-100</v>
      </c>
      <c r="Y701">
        <f>0.0135*AB701*(AC701/AA701)*((0.1*(V701-X701))^0.5)*(17.8+0.5*0.1*(X701+V701))</f>
        <v>0.21330382465311801</v>
      </c>
      <c r="Z701">
        <f>IF(Y701&lt;0,0,Y701)</f>
        <v>0.21330382465311801</v>
      </c>
      <c r="AA701">
        <f>2.501-0.002361*(V701+X701)*0.1</f>
        <v>2.5354706</v>
      </c>
      <c r="AB701">
        <v>0.17</v>
      </c>
      <c r="AC701">
        <f>37.6*AE701*(AG701*SIN(AF701)*SIN(AD701)+COS(AF701)*COS(AD701)*SIN(AG701))</f>
        <v>9.6580256140825096</v>
      </c>
      <c r="AD701">
        <f>0.409*SIN(0.0172*R701-1.39)</f>
        <v>-0.38553357357730206</v>
      </c>
      <c r="AE701">
        <f>1+0.033*COS(0.0172*R701)</f>
        <v>1.0286185772817413</v>
      </c>
      <c r="AF701">
        <f>47.70748439*PI()/180</f>
        <v>0.83265268044929852</v>
      </c>
      <c r="AG701">
        <f>ACOS(-TAN(AF701)*TAN(AD701))</f>
        <v>1.1083564120108385</v>
      </c>
      <c r="AL701" s="6">
        <f>24*AG701/PI()</f>
        <v>8.4672192805978703</v>
      </c>
      <c r="AS701" s="6">
        <f>IF(O701=2015,$AQ$2,IF(O701=2016,$AQ$14,IF(O701=2017,$AQ$26,IF(O701=2018,$AQ$38,IF(O701=2019,$AQ$50,$AQ$62)))))</f>
        <v>47.160647582888814</v>
      </c>
      <c r="AT701" s="6">
        <f>IF(O701=2015,$AR$2,IF(O701=2016,$AR$14,IF(O701=2017,$AR$26,IF(O701=2018,$AR$38,IF(O701=2019,$AR$50,$AR$62)))))</f>
        <v>1.2368302344488131</v>
      </c>
      <c r="AU701" s="6">
        <f>IF(T701*0.1&lt;0,0,IF(T701*0.1&lt;=26,(16*AL701/360)*(T701/AS701)^AT701,(AL701/360)*(-415.85+30.5332*0.1*T701-0.43*0.01*T701*T701)))</f>
        <v>0</v>
      </c>
    </row>
    <row r="702" spans="1:47">
      <c r="A702">
        <v>2015</v>
      </c>
      <c r="B702">
        <v>8</v>
      </c>
      <c r="C702">
        <v>1</v>
      </c>
      <c r="D702" t="s">
        <v>51</v>
      </c>
      <c r="E702">
        <v>201</v>
      </c>
      <c r="O702">
        <v>2016</v>
      </c>
      <c r="P702">
        <v>12</v>
      </c>
      <c r="Q702">
        <v>1</v>
      </c>
      <c r="R702">
        <f>R701+1</f>
        <v>336</v>
      </c>
      <c r="S702" t="s">
        <v>51</v>
      </c>
      <c r="T702">
        <v>-38</v>
      </c>
      <c r="U702" t="s">
        <v>50</v>
      </c>
      <c r="V702">
        <v>4</v>
      </c>
      <c r="W702" t="s">
        <v>52</v>
      </c>
      <c r="X702">
        <v>-100</v>
      </c>
      <c r="Y702">
        <f>0.0135*AB702*(AC702/AA702)*((0.1*(V702-X702))^0.5)*(17.8+0.5*0.1*(X702+V702))</f>
        <v>0.36498326082958743</v>
      </c>
      <c r="Z702">
        <f>IF(Y702&lt;0,0,Y702)</f>
        <v>0.36498326082958743</v>
      </c>
      <c r="AA702">
        <f>2.501-0.002361*(V702+X702)*0.1</f>
        <v>2.5236655999999997</v>
      </c>
      <c r="AB702">
        <v>0.17</v>
      </c>
      <c r="AC702">
        <f>37.6*AE702*(AG702*SIN(AF702)*SIN(AD702)+COS(AF702)*COS(AD702)*SIN(AG702))</f>
        <v>9.5733082514043453</v>
      </c>
      <c r="AD702">
        <f>0.409*SIN(0.0172*R702-1.39)</f>
        <v>-0.387825025628728</v>
      </c>
      <c r="AE702">
        <f>1+0.033*COS(0.0172*R702)</f>
        <v>1.0288969430113433</v>
      </c>
      <c r="AF702">
        <f>47.70748439*PI()/180</f>
        <v>0.83265268044929852</v>
      </c>
      <c r="AG702">
        <f>ACOS(-TAN(AF702)*TAN(AD702))</f>
        <v>1.1050725227099147</v>
      </c>
      <c r="AL702" s="6">
        <f>24*AG702/PI()</f>
        <v>8.4421322142870583</v>
      </c>
      <c r="AS702" s="6">
        <f>IF(O702=2015,$AQ$2,IF(O702=2016,$AQ$14,IF(O702=2017,$AQ$26,IF(O702=2018,$AQ$38,IF(O702=2019,$AQ$50,$AQ$62)))))</f>
        <v>47.160647582888814</v>
      </c>
      <c r="AT702" s="6">
        <f>IF(O702=2015,$AR$2,IF(O702=2016,$AR$14,IF(O702=2017,$AR$26,IF(O702=2018,$AR$38,IF(O702=2019,$AR$50,$AR$62)))))</f>
        <v>1.2368302344488131</v>
      </c>
      <c r="AU702" s="6">
        <f>IF(T702*0.1&lt;0,0,IF(T702*0.1&lt;=26,(16*AL702/360)*(T702/AS702)^AT702,(AL702/360)*(-415.85+30.5332*0.1*T702-0.43*0.01*T702*T702)))</f>
        <v>0</v>
      </c>
    </row>
    <row r="703" spans="1:47">
      <c r="A703">
        <v>2015</v>
      </c>
      <c r="B703">
        <v>8</v>
      </c>
      <c r="C703">
        <v>2</v>
      </c>
      <c r="D703" t="s">
        <v>51</v>
      </c>
      <c r="E703">
        <v>205</v>
      </c>
      <c r="O703">
        <v>2016</v>
      </c>
      <c r="P703">
        <v>12</v>
      </c>
      <c r="Q703">
        <v>2</v>
      </c>
      <c r="R703">
        <f>R702+1</f>
        <v>337</v>
      </c>
      <c r="S703" t="s">
        <v>51</v>
      </c>
      <c r="T703">
        <v>-3</v>
      </c>
      <c r="U703" t="s">
        <v>50</v>
      </c>
      <c r="V703">
        <v>8</v>
      </c>
      <c r="W703" t="s">
        <v>52</v>
      </c>
      <c r="X703">
        <v>-24</v>
      </c>
      <c r="Y703">
        <f>0.0135*AB703*(AC703/AA703)*((0.1*(V703-X703))^0.5)*(17.8+0.5*0.1*(X703+V703))</f>
        <v>0.26450949700255622</v>
      </c>
      <c r="Z703">
        <f>IF(Y703&lt;0,0,Y703)</f>
        <v>0.26450949700255622</v>
      </c>
      <c r="AA703">
        <f>2.501-0.002361*(V703+X703)*0.1</f>
        <v>2.5047775999999997</v>
      </c>
      <c r="AB703">
        <v>0.17</v>
      </c>
      <c r="AC703">
        <f>37.6*AE703*(AG703*SIN(AF703)*SIN(AD703)+COS(AF703)*COS(AD703)*SIN(AG703))</f>
        <v>9.4930078500929422</v>
      </c>
      <c r="AD703">
        <f>0.409*SIN(0.0172*R703-1.39)</f>
        <v>-0.39000174635312324</v>
      </c>
      <c r="AE703">
        <f>1+0.033*COS(0.0172*R703)</f>
        <v>1.0291667600800807</v>
      </c>
      <c r="AF703">
        <f>47.70748439*PI()/180</f>
        <v>0.83265268044929852</v>
      </c>
      <c r="AG703">
        <f>ACOS(-TAN(AF703)*TAN(AD703))</f>
        <v>1.1019423160188306</v>
      </c>
      <c r="AL703" s="6">
        <f>24*AG703/PI()</f>
        <v>8.418219196633359</v>
      </c>
      <c r="AS703" s="6">
        <f>IF(O703=2015,$AQ$2,IF(O703=2016,$AQ$14,IF(O703=2017,$AQ$26,IF(O703=2018,$AQ$38,IF(O703=2019,$AQ$50,$AQ$62)))))</f>
        <v>47.160647582888814</v>
      </c>
      <c r="AT703" s="6">
        <f>IF(O703=2015,$AR$2,IF(O703=2016,$AR$14,IF(O703=2017,$AR$26,IF(O703=2018,$AR$38,IF(O703=2019,$AR$50,$AR$62)))))</f>
        <v>1.2368302344488131</v>
      </c>
      <c r="AU703" s="6">
        <f>IF(T703*0.1&lt;0,0,IF(T703*0.1&lt;=26,(16*AL703/360)*(T703/AS703)^AT703,(AL703/360)*(-415.85+30.5332*0.1*T703-0.43*0.01*T703*T703)))</f>
        <v>0</v>
      </c>
    </row>
    <row r="704" spans="1:47">
      <c r="A704">
        <v>2015</v>
      </c>
      <c r="B704">
        <v>8</v>
      </c>
      <c r="C704">
        <v>3</v>
      </c>
      <c r="D704" t="s">
        <v>51</v>
      </c>
      <c r="E704">
        <v>237</v>
      </c>
      <c r="O704">
        <v>2016</v>
      </c>
      <c r="P704">
        <v>12</v>
      </c>
      <c r="Q704">
        <v>3</v>
      </c>
      <c r="R704">
        <f>R703+1</f>
        <v>338</v>
      </c>
      <c r="S704" t="s">
        <v>51</v>
      </c>
      <c r="T704">
        <v>-24</v>
      </c>
      <c r="U704" t="s">
        <v>50</v>
      </c>
      <c r="V704">
        <v>-14</v>
      </c>
      <c r="W704" t="s">
        <v>52</v>
      </c>
      <c r="X704">
        <v>-67</v>
      </c>
      <c r="Y704">
        <f>0.0135*AB704*(AC704/AA704)*((0.1*(V704-X704))^0.5)*(17.8+0.5*0.1*(X704+V704))</f>
        <v>0.27146879056393358</v>
      </c>
      <c r="Z704">
        <f>IF(Y704&lt;0,0,Y704)</f>
        <v>0.27146879056393358</v>
      </c>
      <c r="AA704">
        <f>2.501-0.002361*(V704+X704)*0.1</f>
        <v>2.5201240999999999</v>
      </c>
      <c r="AB704">
        <v>0.17</v>
      </c>
      <c r="AC704">
        <f>37.6*AE704*(AG704*SIN(AF704)*SIN(AD704)+COS(AF704)*COS(AD704)*SIN(AG704))</f>
        <v>9.4171288517584024</v>
      </c>
      <c r="AD704">
        <f>0.409*SIN(0.0172*R704-1.39)</f>
        <v>-0.39206309180530452</v>
      </c>
      <c r="AE704">
        <f>1+0.033*COS(0.0172*R704)</f>
        <v>1.0294279486672402</v>
      </c>
      <c r="AF704">
        <f>47.70748439*PI()/180</f>
        <v>0.83265268044929852</v>
      </c>
      <c r="AG704">
        <f>ACOS(-TAN(AF704)*TAN(AD704))</f>
        <v>1.0989682616532588</v>
      </c>
      <c r="AL704" s="6">
        <f>24*AG704/PI()</f>
        <v>8.3954990948747312</v>
      </c>
      <c r="AS704" s="6">
        <f>IF(O704=2015,$AQ$2,IF(O704=2016,$AQ$14,IF(O704=2017,$AQ$26,IF(O704=2018,$AQ$38,IF(O704=2019,$AQ$50,$AQ$62)))))</f>
        <v>47.160647582888814</v>
      </c>
      <c r="AT704" s="6">
        <f>IF(O704=2015,$AR$2,IF(O704=2016,$AR$14,IF(O704=2017,$AR$26,IF(O704=2018,$AR$38,IF(O704=2019,$AR$50,$AR$62)))))</f>
        <v>1.2368302344488131</v>
      </c>
      <c r="AU704" s="6">
        <f>IF(T704*0.1&lt;0,0,IF(T704*0.1&lt;=26,(16*AL704/360)*(T704/AS704)^AT704,(AL704/360)*(-415.85+30.5332*0.1*T704-0.43*0.01*T704*T704)))</f>
        <v>0</v>
      </c>
    </row>
    <row r="705" spans="1:47">
      <c r="A705">
        <v>2015</v>
      </c>
      <c r="B705">
        <v>8</v>
      </c>
      <c r="C705">
        <v>4</v>
      </c>
      <c r="D705" t="s">
        <v>51</v>
      </c>
      <c r="E705">
        <v>248</v>
      </c>
      <c r="O705">
        <v>2016</v>
      </c>
      <c r="P705">
        <v>12</v>
      </c>
      <c r="Q705">
        <v>4</v>
      </c>
      <c r="R705">
        <f>R704+1</f>
        <v>339</v>
      </c>
      <c r="S705" t="s">
        <v>51</v>
      </c>
      <c r="T705">
        <v>-56</v>
      </c>
      <c r="U705" t="s">
        <v>50</v>
      </c>
      <c r="V705">
        <v>-17</v>
      </c>
      <c r="W705" t="s">
        <v>52</v>
      </c>
      <c r="X705">
        <v>-67</v>
      </c>
      <c r="Y705">
        <f>0.0135*AB705*(AC705/AA705)*((0.1*(V705-X705))^0.5)*(17.8+0.5*0.1*(X705+V705))</f>
        <v>0.25874579756891963</v>
      </c>
      <c r="Z705">
        <f>IF(Y705&lt;0,0,Y705)</f>
        <v>0.25874579756891963</v>
      </c>
      <c r="AA705">
        <f>2.501-0.002361*(V705+X705)*0.1</f>
        <v>2.5208323999999998</v>
      </c>
      <c r="AB705">
        <v>0.17</v>
      </c>
      <c r="AC705">
        <f>37.6*AE705*(AG705*SIN(AF705)*SIN(AD705)+COS(AF705)*COS(AD705)*SIN(AG705))</f>
        <v>9.345675053259157</v>
      </c>
      <c r="AD705">
        <f>0.409*SIN(0.0172*R705-1.39)</f>
        <v>-0.39400845217186742</v>
      </c>
      <c r="AE705">
        <f>1+0.033*COS(0.0172*R705)</f>
        <v>1.0296804315046948</v>
      </c>
      <c r="AF705">
        <f>47.70748439*PI()/180</f>
        <v>0.83265268044929852</v>
      </c>
      <c r="AG705">
        <f>ACOS(-TAN(AF705)*TAN(AD705))</f>
        <v>1.0961527391571757</v>
      </c>
      <c r="AL705" s="6">
        <f>24*AG705/PI()</f>
        <v>8.3739900873881048</v>
      </c>
      <c r="AS705" s="6">
        <f>IF(O705=2015,$AQ$2,IF(O705=2016,$AQ$14,IF(O705=2017,$AQ$26,IF(O705=2018,$AQ$38,IF(O705=2019,$AQ$50,$AQ$62)))))</f>
        <v>47.160647582888814</v>
      </c>
      <c r="AT705" s="6">
        <f>IF(O705=2015,$AR$2,IF(O705=2016,$AR$14,IF(O705=2017,$AR$26,IF(O705=2018,$AR$38,IF(O705=2019,$AR$50,$AR$62)))))</f>
        <v>1.2368302344488131</v>
      </c>
      <c r="AU705" s="6">
        <f>IF(T705*0.1&lt;0,0,IF(T705*0.1&lt;=26,(16*AL705/360)*(T705/AS705)^AT705,(AL705/360)*(-415.85+30.5332*0.1*T705-0.43*0.01*T705*T705)))</f>
        <v>0</v>
      </c>
    </row>
    <row r="706" spans="1:47">
      <c r="A706">
        <v>2015</v>
      </c>
      <c r="B706">
        <v>8</v>
      </c>
      <c r="C706">
        <v>5</v>
      </c>
      <c r="D706" t="s">
        <v>51</v>
      </c>
      <c r="E706">
        <v>255</v>
      </c>
      <c r="O706">
        <v>2016</v>
      </c>
      <c r="P706">
        <v>12</v>
      </c>
      <c r="Q706">
        <v>5</v>
      </c>
      <c r="R706">
        <f>R705+1</f>
        <v>340</v>
      </c>
      <c r="S706" t="s">
        <v>51</v>
      </c>
      <c r="T706">
        <v>-84</v>
      </c>
      <c r="U706" t="s">
        <v>50</v>
      </c>
      <c r="V706">
        <v>-12</v>
      </c>
      <c r="W706" t="s">
        <v>52</v>
      </c>
      <c r="X706">
        <v>-115</v>
      </c>
      <c r="Y706">
        <f>0.0135*AB706*(AC706/AA706)*((0.1*(V706-X706))^0.5)*(17.8+0.5*0.1*(X706+V706))</f>
        <v>0.30917334660954093</v>
      </c>
      <c r="Z706">
        <f>IF(Y706&lt;0,0,Y706)</f>
        <v>0.30917334660954093</v>
      </c>
      <c r="AA706">
        <f>2.501-0.002361*(V706+X706)*0.1</f>
        <v>2.5309846999999999</v>
      </c>
      <c r="AB706">
        <v>0.17</v>
      </c>
      <c r="AC706">
        <f>37.6*AE706*(AG706*SIN(AF706)*SIN(AD706)+COS(AF706)*COS(AD706)*SIN(AG706))</f>
        <v>9.278649676724287</v>
      </c>
      <c r="AD706">
        <f>0.409*SIN(0.0172*R706-1.39)</f>
        <v>-0.39583725195158931</v>
      </c>
      <c r="AE706">
        <f>1+0.033*COS(0.0172*R706)</f>
        <v>1.0299241338997633</v>
      </c>
      <c r="AF706">
        <f>47.70748439*PI()/180</f>
        <v>0.83265268044929852</v>
      </c>
      <c r="AG706">
        <f>ACOS(-TAN(AF706)*TAN(AD706))</f>
        <v>1.0934980312933673</v>
      </c>
      <c r="AL706" s="6">
        <f>24*AG706/PI()</f>
        <v>8.3537096131965818</v>
      </c>
      <c r="AS706" s="6">
        <f>IF(O706=2015,$AQ$2,IF(O706=2016,$AQ$14,IF(O706=2017,$AQ$26,IF(O706=2018,$AQ$38,IF(O706=2019,$AQ$50,$AQ$62)))))</f>
        <v>47.160647582888814</v>
      </c>
      <c r="AT706" s="6">
        <f>IF(O706=2015,$AR$2,IF(O706=2016,$AR$14,IF(O706=2017,$AR$26,IF(O706=2018,$AR$38,IF(O706=2019,$AR$50,$AR$62)))))</f>
        <v>1.2368302344488131</v>
      </c>
      <c r="AU706" s="6">
        <f>IF(T706*0.1&lt;0,0,IF(T706*0.1&lt;=26,(16*AL706/360)*(T706/AS706)^AT706,(AL706/360)*(-415.85+30.5332*0.1*T706-0.43*0.01*T706*T706)))</f>
        <v>0</v>
      </c>
    </row>
    <row r="707" spans="1:47">
      <c r="A707">
        <v>2015</v>
      </c>
      <c r="B707">
        <v>8</v>
      </c>
      <c r="C707">
        <v>6</v>
      </c>
      <c r="D707" t="s">
        <v>51</v>
      </c>
      <c r="E707">
        <v>253</v>
      </c>
      <c r="O707">
        <v>2016</v>
      </c>
      <c r="P707">
        <v>12</v>
      </c>
      <c r="Q707">
        <v>6</v>
      </c>
      <c r="R707">
        <f>R706+1</f>
        <v>341</v>
      </c>
      <c r="S707" t="s">
        <v>51</v>
      </c>
      <c r="T707">
        <v>-36</v>
      </c>
      <c r="U707" t="s">
        <v>50</v>
      </c>
      <c r="V707">
        <v>-12</v>
      </c>
      <c r="W707" t="s">
        <v>52</v>
      </c>
      <c r="X707">
        <v>-92</v>
      </c>
      <c r="Y707">
        <f>0.0135*AB707*(AC707/AA707)*((0.1*(V707-X707))^0.5)*(17.8+0.5*0.1*(X707+V707))</f>
        <v>0.29846030566361204</v>
      </c>
      <c r="Z707">
        <f>IF(Y707&lt;0,0,Y707)</f>
        <v>0.29846030566361204</v>
      </c>
      <c r="AA707">
        <f>2.501-0.002361*(V707+X707)*0.1</f>
        <v>2.5255543999999999</v>
      </c>
      <c r="AB707">
        <v>0.17</v>
      </c>
      <c r="AC707">
        <f>37.6*AE707*(AG707*SIN(AF707)*SIN(AD707)+COS(AF707)*COS(AD707)*SIN(AG707))</f>
        <v>9.2160554377095156</v>
      </c>
      <c r="AD707">
        <f>0.409*SIN(0.0172*R707-1.39)</f>
        <v>-0.39754895012568137</v>
      </c>
      <c r="AE707">
        <f>1+0.033*COS(0.0172*R707)</f>
        <v>1.0301589837573069</v>
      </c>
      <c r="AF707">
        <f>47.70748439*PI()/180</f>
        <v>0.83265268044929852</v>
      </c>
      <c r="AG707">
        <f>ACOS(-TAN(AF707)*TAN(AD707))</f>
        <v>1.0910063175631219</v>
      </c>
      <c r="AL707" s="6">
        <f>24*AG707/PI()</f>
        <v>8.3346743224635347</v>
      </c>
      <c r="AS707" s="6">
        <f>IF(O707=2015,$AQ$2,IF(O707=2016,$AQ$14,IF(O707=2017,$AQ$26,IF(O707=2018,$AQ$38,IF(O707=2019,$AQ$50,$AQ$62)))))</f>
        <v>47.160647582888814</v>
      </c>
      <c r="AT707" s="6">
        <f>IF(O707=2015,$AR$2,IF(O707=2016,$AR$14,IF(O707=2017,$AR$26,IF(O707=2018,$AR$38,IF(O707=2019,$AR$50,$AR$62)))))</f>
        <v>1.2368302344488131</v>
      </c>
      <c r="AU707" s="6">
        <f>IF(T707*0.1&lt;0,0,IF(T707*0.1&lt;=26,(16*AL707/360)*(T707/AS707)^AT707,(AL707/360)*(-415.85+30.5332*0.1*T707-0.43*0.01*T707*T707)))</f>
        <v>0</v>
      </c>
    </row>
    <row r="708" spans="1:47">
      <c r="A708">
        <v>2015</v>
      </c>
      <c r="B708">
        <v>8</v>
      </c>
      <c r="C708">
        <v>7</v>
      </c>
      <c r="D708" t="s">
        <v>51</v>
      </c>
      <c r="E708">
        <v>232</v>
      </c>
      <c r="O708">
        <v>2016</v>
      </c>
      <c r="P708">
        <v>12</v>
      </c>
      <c r="Q708">
        <v>7</v>
      </c>
      <c r="R708">
        <f>R707+1</f>
        <v>342</v>
      </c>
      <c r="S708" t="s">
        <v>51</v>
      </c>
      <c r="T708">
        <v>-90</v>
      </c>
      <c r="U708" t="s">
        <v>50</v>
      </c>
      <c r="V708">
        <v>40</v>
      </c>
      <c r="W708" t="s">
        <v>52</v>
      </c>
      <c r="X708">
        <v>-158</v>
      </c>
      <c r="Y708">
        <f>0.0135*AB708*(AC708/AA708)*((0.1*(V708-X708))^0.5)*(17.8+0.5*0.1*(X708+V708))</f>
        <v>0.44008152312639132</v>
      </c>
      <c r="Z708">
        <f>IF(Y708&lt;0,0,Y708)</f>
        <v>0.44008152312639132</v>
      </c>
      <c r="AA708">
        <f>2.501-0.002361*(V708+X708)*0.1</f>
        <v>2.5288597999999998</v>
      </c>
      <c r="AB708">
        <v>0.17</v>
      </c>
      <c r="AC708">
        <f>37.6*AE708*(AG708*SIN(AF708)*SIN(AD708)+COS(AF708)*COS(AD708)*SIN(AG708))</f>
        <v>9.1578946111413142</v>
      </c>
      <c r="AD708">
        <f>0.409*SIN(0.0172*R708-1.39)</f>
        <v>-0.39914304031784004</v>
      </c>
      <c r="AE708">
        <f>1+0.033*COS(0.0172*R708)</f>
        <v>1.0303849116010562</v>
      </c>
      <c r="AF708">
        <f>47.70748439*PI()/180</f>
        <v>0.83265268044929852</v>
      </c>
      <c r="AG708">
        <f>ACOS(-TAN(AF708)*TAN(AD708))</f>
        <v>1.0886796678913158</v>
      </c>
      <c r="AL708" s="6">
        <f>24*AG708/PI()</f>
        <v>8.3169000282502026</v>
      </c>
      <c r="AS708" s="6">
        <f>IF(O708=2015,$AQ$2,IF(O708=2016,$AQ$14,IF(O708=2017,$AQ$26,IF(O708=2018,$AQ$38,IF(O708=2019,$AQ$50,$AQ$62)))))</f>
        <v>47.160647582888814</v>
      </c>
      <c r="AT708" s="6">
        <f>IF(O708=2015,$AR$2,IF(O708=2016,$AR$14,IF(O708=2017,$AR$26,IF(O708=2018,$AR$38,IF(O708=2019,$AR$50,$AR$62)))))</f>
        <v>1.2368302344488131</v>
      </c>
      <c r="AU708" s="6">
        <f>IF(T708*0.1&lt;0,0,IF(T708*0.1&lt;=26,(16*AL708/360)*(T708/AS708)^AT708,(AL708/360)*(-415.85+30.5332*0.1*T708-0.43*0.01*T708*T708)))</f>
        <v>0</v>
      </c>
    </row>
    <row r="709" spans="1:47">
      <c r="A709">
        <v>2015</v>
      </c>
      <c r="B709">
        <v>8</v>
      </c>
      <c r="C709">
        <v>8</v>
      </c>
      <c r="D709" t="s">
        <v>51</v>
      </c>
      <c r="E709">
        <v>234</v>
      </c>
      <c r="O709">
        <v>2016</v>
      </c>
      <c r="P709">
        <v>12</v>
      </c>
      <c r="Q709">
        <v>8</v>
      </c>
      <c r="R709">
        <f>R708+1</f>
        <v>343</v>
      </c>
      <c r="S709" t="s">
        <v>51</v>
      </c>
      <c r="T709">
        <v>-59</v>
      </c>
      <c r="U709" t="s">
        <v>50</v>
      </c>
      <c r="V709">
        <v>40</v>
      </c>
      <c r="W709" t="s">
        <v>52</v>
      </c>
      <c r="X709">
        <v>-158</v>
      </c>
      <c r="Y709">
        <f>0.0135*AB709*(AC709/AA709)*((0.1*(V709-X709))^0.5)*(17.8+0.5*0.1*(X709+V709))</f>
        <v>0.43749974990163221</v>
      </c>
      <c r="Z709">
        <f>IF(Y709&lt;0,0,Y709)</f>
        <v>0.43749974990163221</v>
      </c>
      <c r="AA709">
        <f>2.501-0.002361*(V709+X709)*0.1</f>
        <v>2.5288597999999998</v>
      </c>
      <c r="AB709">
        <v>0.17</v>
      </c>
      <c r="AC709">
        <f>37.6*AE709*(AG709*SIN(AF709)*SIN(AD709)+COS(AF709)*COS(AD709)*SIN(AG709))</f>
        <v>9.1041690947091674</v>
      </c>
      <c r="AD709">
        <f>0.409*SIN(0.0172*R709-1.39)</f>
        <v>-0.40061905094404904</v>
      </c>
      <c r="AE709">
        <f>1+0.033*COS(0.0172*R709)</f>
        <v>1.0306018505941661</v>
      </c>
      <c r="AF709">
        <f>47.70748439*PI()/180</f>
        <v>0.83265268044929852</v>
      </c>
      <c r="AG709">
        <f>ACOS(-TAN(AF709)*TAN(AD709))</f>
        <v>1.0865200365132943</v>
      </c>
      <c r="AL709" s="6">
        <f>24*AG709/PI()</f>
        <v>8.3004016598149146</v>
      </c>
      <c r="AS709" s="6">
        <f>IF(O709=2015,$AQ$2,IF(O709=2016,$AQ$14,IF(O709=2017,$AQ$26,IF(O709=2018,$AQ$38,IF(O709=2019,$AQ$50,$AQ$62)))))</f>
        <v>47.160647582888814</v>
      </c>
      <c r="AT709" s="6">
        <f>IF(O709=2015,$AR$2,IF(O709=2016,$AR$14,IF(O709=2017,$AR$26,IF(O709=2018,$AR$38,IF(O709=2019,$AR$50,$AR$62)))))</f>
        <v>1.2368302344488131</v>
      </c>
      <c r="AU709" s="6">
        <f>IF(T709*0.1&lt;0,0,IF(T709*0.1&lt;=26,(16*AL709/360)*(T709/AS709)^AT709,(AL709/360)*(-415.85+30.5332*0.1*T709-0.43*0.01*T709*T709)))</f>
        <v>0</v>
      </c>
    </row>
    <row r="710" spans="1:47">
      <c r="A710">
        <v>2015</v>
      </c>
      <c r="B710">
        <v>8</v>
      </c>
      <c r="C710">
        <v>9</v>
      </c>
      <c r="D710" t="s">
        <v>51</v>
      </c>
      <c r="E710">
        <v>257</v>
      </c>
      <c r="O710">
        <v>2016</v>
      </c>
      <c r="P710">
        <v>12</v>
      </c>
      <c r="Q710">
        <v>9</v>
      </c>
      <c r="R710">
        <f>R709+1</f>
        <v>344</v>
      </c>
      <c r="S710" t="s">
        <v>51</v>
      </c>
      <c r="T710">
        <v>31</v>
      </c>
      <c r="U710" t="s">
        <v>50</v>
      </c>
      <c r="V710">
        <v>40</v>
      </c>
      <c r="W710" t="s">
        <v>52</v>
      </c>
      <c r="X710">
        <v>-2</v>
      </c>
      <c r="Y710">
        <f>0.0135*AB710*(AC710/AA710)*((0.1*(V710-X710))^0.5)*(17.8+0.5*0.1*(X710+V710))</f>
        <v>0.3366691561232879</v>
      </c>
      <c r="Z710">
        <f>IF(Y710&lt;0,0,Y710)</f>
        <v>0.3366691561232879</v>
      </c>
      <c r="AA710">
        <f>2.501-0.002361*(V710+X710)*0.1</f>
        <v>2.4920282</v>
      </c>
      <c r="AB710">
        <v>0.17</v>
      </c>
      <c r="AC710">
        <f>37.6*AE710*(AG710*SIN(AF710)*SIN(AD710)+COS(AF710)*COS(AD710)*SIN(AG710))</f>
        <v>9.0548804693743392</v>
      </c>
      <c r="AD710">
        <f>0.409*SIN(0.0172*R710-1.39)</f>
        <v>-0.40197654535208976</v>
      </c>
      <c r="AE710">
        <f>1+0.033*COS(0.0172*R710)</f>
        <v>1.0308097365589866</v>
      </c>
      <c r="AF710">
        <f>47.70748439*PI()/180</f>
        <v>0.83265268044929852</v>
      </c>
      <c r="AG710">
        <f>ACOS(-TAN(AF710)*TAN(AD710))</f>
        <v>1.0845292560998583</v>
      </c>
      <c r="AL710" s="6">
        <f>24*AG710/PI()</f>
        <v>8.2851932177312886</v>
      </c>
      <c r="AS710" s="6">
        <f>IF(O710=2015,$AQ$2,IF(O710=2016,$AQ$14,IF(O710=2017,$AQ$26,IF(O710=2018,$AQ$38,IF(O710=2019,$AQ$50,$AQ$62)))))</f>
        <v>47.160647582888814</v>
      </c>
      <c r="AT710" s="6">
        <f>IF(O710=2015,$AR$2,IF(O710=2016,$AR$14,IF(O710=2017,$AR$26,IF(O710=2018,$AR$38,IF(O710=2019,$AR$50,$AR$62)))))</f>
        <v>1.2368302344488131</v>
      </c>
      <c r="AU710" s="6">
        <f>IF(T710*0.1&lt;0,0,IF(T710*0.1&lt;=26,(16*AL710/360)*(T710/AS710)^AT710,(AL710/360)*(-415.85+30.5332*0.1*T710-0.43*0.01*T710*T710)))</f>
        <v>0.21915294415444603</v>
      </c>
    </row>
    <row r="711" spans="1:47">
      <c r="A711">
        <v>2015</v>
      </c>
      <c r="B711">
        <v>8</v>
      </c>
      <c r="C711">
        <v>10</v>
      </c>
      <c r="D711" t="s">
        <v>51</v>
      </c>
      <c r="E711">
        <v>277</v>
      </c>
      <c r="O711">
        <v>2016</v>
      </c>
      <c r="P711">
        <v>12</v>
      </c>
      <c r="Q711">
        <v>10</v>
      </c>
      <c r="R711">
        <f>R710+1</f>
        <v>345</v>
      </c>
      <c r="S711" t="s">
        <v>51</v>
      </c>
      <c r="T711">
        <v>43</v>
      </c>
      <c r="U711" t="s">
        <v>50</v>
      </c>
      <c r="V711">
        <v>61</v>
      </c>
      <c r="W711" t="s">
        <v>52</v>
      </c>
      <c r="X711">
        <v>30</v>
      </c>
      <c r="Y711">
        <f>0.0135*AB711*(AC711/AA711)*((0.1*(V711-X711))^0.5)*(17.8+0.5*0.1*(X711+V711))</f>
        <v>0.32817128802097434</v>
      </c>
      <c r="Z711">
        <f>IF(Y711&lt;0,0,Y711)</f>
        <v>0.32817128802097434</v>
      </c>
      <c r="AA711">
        <f>2.501-0.002361*(V711+X711)*0.1</f>
        <v>2.4795148999999999</v>
      </c>
      <c r="AB711">
        <v>0.17</v>
      </c>
      <c r="AC711">
        <f>37.6*AE711*(AG711*SIN(AF711)*SIN(AD711)+COS(AF711)*COS(AD711)*SIN(AG711))</f>
        <v>9.0100300566737648</v>
      </c>
      <c r="AD711">
        <f>0.409*SIN(0.0172*R711-1.39)</f>
        <v>-0.40321512195071724</v>
      </c>
      <c r="AE711">
        <f>1+0.033*COS(0.0172*R711)</f>
        <v>1.0310085079960505</v>
      </c>
      <c r="AF711">
        <f>47.70748439*PI()/180</f>
        <v>0.83265268044929852</v>
      </c>
      <c r="AG711">
        <f>ACOS(-TAN(AF711)*TAN(AD711))</f>
        <v>1.0827090321562001</v>
      </c>
      <c r="AL711" s="6">
        <f>24*AG711/PI()</f>
        <v>8.2712877310992532</v>
      </c>
      <c r="AS711" s="6">
        <f>IF(O711=2015,$AQ$2,IF(O711=2016,$AQ$14,IF(O711=2017,$AQ$26,IF(O711=2018,$AQ$38,IF(O711=2019,$AQ$50,$AQ$62)))))</f>
        <v>47.160647582888814</v>
      </c>
      <c r="AT711" s="6">
        <f>IF(O711=2015,$AR$2,IF(O711=2016,$AR$14,IF(O711=2017,$AR$26,IF(O711=2018,$AR$38,IF(O711=2019,$AR$50,$AR$62)))))</f>
        <v>1.2368302344488131</v>
      </c>
      <c r="AU711" s="6">
        <f>IF(T711*0.1&lt;0,0,IF(T711*0.1&lt;=26,(16*AL711/360)*(T711/AS711)^AT711,(AL711/360)*(-415.85+30.5332*0.1*T711-0.43*0.01*T711*T711)))</f>
        <v>0.32792893356132807</v>
      </c>
    </row>
    <row r="712" spans="1:47">
      <c r="A712">
        <v>2015</v>
      </c>
      <c r="B712">
        <v>8</v>
      </c>
      <c r="C712">
        <v>11</v>
      </c>
      <c r="D712" t="s">
        <v>51</v>
      </c>
      <c r="E712">
        <v>291</v>
      </c>
      <c r="O712">
        <v>2016</v>
      </c>
      <c r="P712">
        <v>12</v>
      </c>
      <c r="Q712">
        <v>11</v>
      </c>
      <c r="R712">
        <f>R711+1</f>
        <v>346</v>
      </c>
      <c r="S712" t="s">
        <v>51</v>
      </c>
      <c r="T712">
        <v>42</v>
      </c>
      <c r="U712" t="s">
        <v>50</v>
      </c>
      <c r="V712">
        <v>57</v>
      </c>
      <c r="W712" t="s">
        <v>52</v>
      </c>
      <c r="X712">
        <v>-74</v>
      </c>
      <c r="Y712">
        <f>0.0135*AB712*(AC712/AA712)*((0.1*(V712-X712))^0.5)*(17.8+0.5*0.1*(X712+V712))</f>
        <v>0.50414089675002394</v>
      </c>
      <c r="Z712">
        <f>IF(Y712&lt;0,0,Y712)</f>
        <v>0.50414089675002394</v>
      </c>
      <c r="AA712">
        <f>2.501-0.002361*(V712+X712)*0.1</f>
        <v>2.5050136999999997</v>
      </c>
      <c r="AB712">
        <v>0.17</v>
      </c>
      <c r="AC712">
        <f>37.6*AE712*(AG712*SIN(AF712)*SIN(AD712)+COS(AF712)*COS(AD712)*SIN(AG712))</f>
        <v>8.9696189725105757</v>
      </c>
      <c r="AD712">
        <f>0.409*SIN(0.0172*R712-1.39)</f>
        <v>-0.40433441432846401</v>
      </c>
      <c r="AE712">
        <f>1+0.033*COS(0.0172*R712)</f>
        <v>1.031198106102265</v>
      </c>
      <c r="AF712">
        <f>47.70748439*PI()/180</f>
        <v>0.83265268044929852</v>
      </c>
      <c r="AG712">
        <f>ACOS(-TAN(AF712)*TAN(AD712))</f>
        <v>1.0810609377298326</v>
      </c>
      <c r="AL712" s="6">
        <f>24*AG712/PI()</f>
        <v>8.2586972171166018</v>
      </c>
      <c r="AS712" s="6">
        <f>IF(O712=2015,$AQ$2,IF(O712=2016,$AQ$14,IF(O712=2017,$AQ$26,IF(O712=2018,$AQ$38,IF(O712=2019,$AQ$50,$AQ$62)))))</f>
        <v>47.160647582888814</v>
      </c>
      <c r="AT712" s="6">
        <f>IF(O712=2015,$AR$2,IF(O712=2016,$AR$14,IF(O712=2017,$AR$26,IF(O712=2018,$AR$38,IF(O712=2019,$AR$50,$AR$62)))))</f>
        <v>1.2368302344488131</v>
      </c>
      <c r="AU712" s="6">
        <f>IF(T712*0.1&lt;0,0,IF(T712*0.1&lt;=26,(16*AL712/360)*(T712/AS712)^AT712,(AL712/360)*(-415.85+30.5332*0.1*T712-0.43*0.01*T712*T712)))</f>
        <v>0.31803782856375068</v>
      </c>
    </row>
    <row r="713" spans="1:47">
      <c r="A713">
        <v>2015</v>
      </c>
      <c r="B713">
        <v>8</v>
      </c>
      <c r="C713">
        <v>12</v>
      </c>
      <c r="D713" t="s">
        <v>51</v>
      </c>
      <c r="E713">
        <v>288</v>
      </c>
      <c r="O713">
        <v>2016</v>
      </c>
      <c r="P713">
        <v>12</v>
      </c>
      <c r="Q713">
        <v>12</v>
      </c>
      <c r="R713">
        <f>R712+1</f>
        <v>347</v>
      </c>
      <c r="S713" t="s">
        <v>51</v>
      </c>
      <c r="T713">
        <v>22</v>
      </c>
      <c r="U713" t="s">
        <v>50</v>
      </c>
      <c r="V713">
        <v>58</v>
      </c>
      <c r="W713" t="s">
        <v>52</v>
      </c>
      <c r="X713">
        <v>-74</v>
      </c>
      <c r="Y713">
        <f>0.0135*AB713*(AC713/AA713)*((0.1*(V713-X713))^0.5)*(17.8+0.5*0.1*(X713+V713))</f>
        <v>0.5055664562258152</v>
      </c>
      <c r="Z713">
        <f>IF(Y713&lt;0,0,Y713)</f>
        <v>0.5055664562258152</v>
      </c>
      <c r="AA713">
        <f>2.501-0.002361*(V713+X713)*0.1</f>
        <v>2.5047775999999997</v>
      </c>
      <c r="AB713">
        <v>0.17</v>
      </c>
      <c r="AC713">
        <f>37.6*AE713*(AG713*SIN(AF713)*SIN(AD713)+COS(AF713)*COS(AD713)*SIN(AG713))</f>
        <v>8.9336481771376164</v>
      </c>
      <c r="AD713">
        <f>0.409*SIN(0.0172*R713-1.39)</f>
        <v>-0.40533409136203646</v>
      </c>
      <c r="AE713">
        <f>1+0.033*COS(0.0172*R713)</f>
        <v>1.0313784747883099</v>
      </c>
      <c r="AF713">
        <f>47.70748439*PI()/180</f>
        <v>0.83265268044929852</v>
      </c>
      <c r="AG713">
        <f>ACOS(-TAN(AF713)*TAN(AD713))</f>
        <v>1.0795864084613631</v>
      </c>
      <c r="AL713" s="6">
        <f>24*AG713/PI()</f>
        <v>8.2474326432696916</v>
      </c>
      <c r="AS713" s="6">
        <f>IF(O713=2015,$AQ$2,IF(O713=2016,$AQ$14,IF(O713=2017,$AQ$26,IF(O713=2018,$AQ$38,IF(O713=2019,$AQ$50,$AQ$62)))))</f>
        <v>47.160647582888814</v>
      </c>
      <c r="AT713" s="6">
        <f>IF(O713=2015,$AR$2,IF(O713=2016,$AR$14,IF(O713=2017,$AR$26,IF(O713=2018,$AR$38,IF(O713=2019,$AR$50,$AR$62)))))</f>
        <v>1.2368302344488131</v>
      </c>
      <c r="AU713" s="6">
        <f>IF(T713*0.1&lt;0,0,IF(T713*0.1&lt;=26,(16*AL713/360)*(T713/AS713)^AT713,(AL713/360)*(-415.85+30.5332*0.1*T713-0.43*0.01*T713*T713)))</f>
        <v>0.14274180080210835</v>
      </c>
    </row>
    <row r="714" spans="1:47">
      <c r="A714">
        <v>2015</v>
      </c>
      <c r="B714">
        <v>8</v>
      </c>
      <c r="C714">
        <v>13</v>
      </c>
      <c r="D714" t="s">
        <v>51</v>
      </c>
      <c r="E714">
        <v>267</v>
      </c>
      <c r="O714">
        <v>2016</v>
      </c>
      <c r="P714">
        <v>12</v>
      </c>
      <c r="Q714">
        <v>13</v>
      </c>
      <c r="R714">
        <f>R713+1</f>
        <v>348</v>
      </c>
      <c r="S714" t="s">
        <v>51</v>
      </c>
      <c r="T714">
        <v>-66</v>
      </c>
      <c r="U714" t="s">
        <v>50</v>
      </c>
      <c r="V714">
        <v>-20</v>
      </c>
      <c r="W714" t="s">
        <v>52</v>
      </c>
      <c r="X714">
        <v>-74</v>
      </c>
      <c r="Y714">
        <f>0.0135*AB714*(AC714/AA714)*((0.1*(V714-X714))^0.5)*(17.8+0.5*0.1*(X714+V714))</f>
        <v>0.24648681753514881</v>
      </c>
      <c r="Z714">
        <f>IF(Y714&lt;0,0,Y714)</f>
        <v>0.24648681753514881</v>
      </c>
      <c r="AA714">
        <f>2.501-0.002361*(V714+X714)*0.1</f>
        <v>2.5231933999999998</v>
      </c>
      <c r="AB714">
        <v>0.17</v>
      </c>
      <c r="AC714">
        <f>37.6*AE714*(AG714*SIN(AF714)*SIN(AD714)+COS(AF714)*COS(AD714)*SIN(AG714))</f>
        <v>8.9021185210577407</v>
      </c>
      <c r="AD714">
        <f>0.409*SIN(0.0172*R714-1.39)</f>
        <v>-0.4062138573142719</v>
      </c>
      <c r="AE714">
        <f>1+0.033*COS(0.0172*R714)</f>
        <v>1.0315495606952283</v>
      </c>
      <c r="AF714">
        <f>47.70748439*PI()/180</f>
        <v>0.83265268044929852</v>
      </c>
      <c r="AG714">
        <f>ACOS(-TAN(AF714)*TAN(AD714))</f>
        <v>1.0782867380104459</v>
      </c>
      <c r="AL714" s="6">
        <f>24*AG714/PI()</f>
        <v>8.2375038923903041</v>
      </c>
      <c r="AS714" s="6">
        <f>IF(O714=2015,$AQ$2,IF(O714=2016,$AQ$14,IF(O714=2017,$AQ$26,IF(O714=2018,$AQ$38,IF(O714=2019,$AQ$50,$AQ$62)))))</f>
        <v>47.160647582888814</v>
      </c>
      <c r="AT714" s="6">
        <f>IF(O714=2015,$AR$2,IF(O714=2016,$AR$14,IF(O714=2017,$AR$26,IF(O714=2018,$AR$38,IF(O714=2019,$AR$50,$AR$62)))))</f>
        <v>1.2368302344488131</v>
      </c>
      <c r="AU714" s="6">
        <f>IF(T714*0.1&lt;0,0,IF(T714*0.1&lt;=26,(16*AL714/360)*(T714/AS714)^AT714,(AL714/360)*(-415.85+30.5332*0.1*T714-0.43*0.01*T714*T714)))</f>
        <v>0</v>
      </c>
    </row>
    <row r="715" spans="1:47">
      <c r="A715">
        <v>2015</v>
      </c>
      <c r="B715">
        <v>8</v>
      </c>
      <c r="C715">
        <v>14</v>
      </c>
      <c r="D715" t="s">
        <v>51</v>
      </c>
      <c r="E715">
        <v>230</v>
      </c>
      <c r="O715">
        <v>2016</v>
      </c>
      <c r="P715">
        <v>12</v>
      </c>
      <c r="Q715">
        <v>14</v>
      </c>
      <c r="R715">
        <f>R714+1</f>
        <v>349</v>
      </c>
      <c r="S715" t="s">
        <v>51</v>
      </c>
      <c r="T715">
        <v>-40</v>
      </c>
      <c r="U715" t="s">
        <v>50</v>
      </c>
      <c r="V715">
        <v>-20</v>
      </c>
      <c r="W715" t="s">
        <v>52</v>
      </c>
      <c r="X715">
        <v>-81</v>
      </c>
      <c r="Y715">
        <f>0.0135*AB715*(AC715/AA715)*((0.1*(V715-X715))^0.5)*(17.8+0.5*0.1*(X715+V715))</f>
        <v>0.25403452795182058</v>
      </c>
      <c r="Z715">
        <f>IF(Y715&lt;0,0,Y715)</f>
        <v>0.25403452795182058</v>
      </c>
      <c r="AA715">
        <f>2.501-0.002361*(V715+X715)*0.1</f>
        <v>2.5248461</v>
      </c>
      <c r="AB715">
        <v>0.17</v>
      </c>
      <c r="AC715">
        <f>37.6*AE715*(AG715*SIN(AF715)*SIN(AD715)+COS(AF715)*COS(AD715)*SIN(AG715))</f>
        <v>8.8750307865836451</v>
      </c>
      <c r="AD715">
        <f>0.409*SIN(0.0172*R715-1.39)</f>
        <v>-0.40697345192162754</v>
      </c>
      <c r="AE715">
        <f>1+0.033*COS(0.0172*R715)</f>
        <v>1.0317113132102129</v>
      </c>
      <c r="AF715">
        <f>47.70748439*PI()/180</f>
        <v>0.83265268044929852</v>
      </c>
      <c r="AG715">
        <f>ACOS(-TAN(AF715)*TAN(AD715))</f>
        <v>1.0771630738873332</v>
      </c>
      <c r="AL715" s="6">
        <f>24*AG715/PI()</f>
        <v>8.22891973081102</v>
      </c>
      <c r="AS715" s="6">
        <f>IF(O715=2015,$AQ$2,IF(O715=2016,$AQ$14,IF(O715=2017,$AQ$26,IF(O715=2018,$AQ$38,IF(O715=2019,$AQ$50,$AQ$62)))))</f>
        <v>47.160647582888814</v>
      </c>
      <c r="AT715" s="6">
        <f>IF(O715=2015,$AR$2,IF(O715=2016,$AR$14,IF(O715=2017,$AR$26,IF(O715=2018,$AR$38,IF(O715=2019,$AR$50,$AR$62)))))</f>
        <v>1.2368302344488131</v>
      </c>
      <c r="AU715" s="6">
        <f>IF(T715*0.1&lt;0,0,IF(T715*0.1&lt;=26,(16*AL715/360)*(T715/AS715)^AT715,(AL715/360)*(-415.85+30.5332*0.1*T715-0.43*0.01*T715*T715)))</f>
        <v>0</v>
      </c>
    </row>
    <row r="716" spans="1:47">
      <c r="A716">
        <v>2015</v>
      </c>
      <c r="B716">
        <v>8</v>
      </c>
      <c r="C716">
        <v>15</v>
      </c>
      <c r="D716" t="s">
        <v>51</v>
      </c>
      <c r="E716">
        <v>211</v>
      </c>
      <c r="O716">
        <v>2016</v>
      </c>
      <c r="P716">
        <v>12</v>
      </c>
      <c r="Q716">
        <v>15</v>
      </c>
      <c r="R716">
        <f>R715+1</f>
        <v>350</v>
      </c>
      <c r="S716" t="s">
        <v>51</v>
      </c>
      <c r="T716">
        <v>-36</v>
      </c>
      <c r="U716" t="s">
        <v>50</v>
      </c>
      <c r="V716">
        <v>-19</v>
      </c>
      <c r="W716" t="s">
        <v>52</v>
      </c>
      <c r="X716">
        <v>-115</v>
      </c>
      <c r="Y716">
        <f>0.0135*AB716*(AC716/AA716)*((0.1*(V716-X716))^0.5)*(17.8+0.5*0.1*(X716+V716))</f>
        <v>0.27588532405651112</v>
      </c>
      <c r="Z716">
        <f>IF(Y716&lt;0,0,Y716)</f>
        <v>0.27588532405651112</v>
      </c>
      <c r="AA716">
        <f>2.501-0.002361*(V716+X716)*0.1</f>
        <v>2.5326374</v>
      </c>
      <c r="AB716">
        <v>0.17</v>
      </c>
      <c r="AC716">
        <f>37.6*AE716*(AG716*SIN(AF716)*SIN(AD716)+COS(AF716)*COS(AD716)*SIN(AG716))</f>
        <v>8.8523857248218665</v>
      </c>
      <c r="AD716">
        <f>0.409*SIN(0.0172*R716-1.39)</f>
        <v>-0.40761265047117473</v>
      </c>
      <c r="AE716">
        <f>1+0.033*COS(0.0172*R716)</f>
        <v>1.0318636844815801</v>
      </c>
      <c r="AF716">
        <f>47.70748439*PI()/180</f>
        <v>0.83265268044929852</v>
      </c>
      <c r="AG716">
        <f>ACOS(-TAN(AF716)*TAN(AD716))</f>
        <v>1.0762164137182213</v>
      </c>
      <c r="AL716" s="6">
        <f>24*AG716/PI()</f>
        <v>8.2216877798345855</v>
      </c>
      <c r="AS716" s="6">
        <f>IF(O716=2015,$AQ$2,IF(O716=2016,$AQ$14,IF(O716=2017,$AQ$26,IF(O716=2018,$AQ$38,IF(O716=2019,$AQ$50,$AQ$62)))))</f>
        <v>47.160647582888814</v>
      </c>
      <c r="AT716" s="6">
        <f>IF(O716=2015,$AR$2,IF(O716=2016,$AR$14,IF(O716=2017,$AR$26,IF(O716=2018,$AR$38,IF(O716=2019,$AR$50,$AR$62)))))</f>
        <v>1.2368302344488131</v>
      </c>
      <c r="AU716" s="6">
        <f>IF(T716*0.1&lt;0,0,IF(T716*0.1&lt;=26,(16*AL716/360)*(T716/AS716)^AT716,(AL716/360)*(-415.85+30.5332*0.1*T716-0.43*0.01*T716*T716)))</f>
        <v>0</v>
      </c>
    </row>
    <row r="717" spans="1:47">
      <c r="A717">
        <v>2015</v>
      </c>
      <c r="B717">
        <v>8</v>
      </c>
      <c r="C717">
        <v>16</v>
      </c>
      <c r="D717" t="s">
        <v>51</v>
      </c>
      <c r="E717">
        <v>232</v>
      </c>
      <c r="O717">
        <v>2016</v>
      </c>
      <c r="P717">
        <v>12</v>
      </c>
      <c r="Q717">
        <v>16</v>
      </c>
      <c r="R717">
        <f>R716+1</f>
        <v>351</v>
      </c>
      <c r="S717" t="s">
        <v>51</v>
      </c>
      <c r="T717">
        <v>-91</v>
      </c>
      <c r="U717" t="s">
        <v>50</v>
      </c>
      <c r="V717">
        <v>-66</v>
      </c>
      <c r="W717" t="s">
        <v>52</v>
      </c>
      <c r="X717">
        <v>-115</v>
      </c>
      <c r="Y717">
        <f>0.0135*AB717*(AC717/AA717)*((0.1*(V717-X717))^0.5)*(17.8+0.5*0.1*(X717+V717))</f>
        <v>0.15437732660371786</v>
      </c>
      <c r="Z717">
        <f>IF(Y717&lt;0,0,Y717)</f>
        <v>0.15437732660371786</v>
      </c>
      <c r="AA717">
        <f>2.501-0.002361*(V717+X717)*0.1</f>
        <v>2.5437341</v>
      </c>
      <c r="AB717">
        <v>0.17</v>
      </c>
      <c r="AC717">
        <f>37.6*AE717*(AG717*SIN(AF717)*SIN(AD717)+COS(AF717)*COS(AD717)*SIN(AG717))</f>
        <v>8.8341840878683655</v>
      </c>
      <c r="AD717">
        <f>0.409*SIN(0.0172*R717-1.39)</f>
        <v>-0.40813126386707654</v>
      </c>
      <c r="AE717">
        <f>1+0.033*COS(0.0172*R717)</f>
        <v>1.0320066294329238</v>
      </c>
      <c r="AF717">
        <f>47.70748439*PI()/180</f>
        <v>0.83265268044929852</v>
      </c>
      <c r="AG717">
        <f>ACOS(-TAN(AF717)*TAN(AD717))</f>
        <v>1.0754476019700148</v>
      </c>
      <c r="AL717" s="6">
        <f>24*AG717/PI()</f>
        <v>8.215814490712944</v>
      </c>
      <c r="AS717" s="6">
        <f>IF(O717=2015,$AQ$2,IF(O717=2016,$AQ$14,IF(O717=2017,$AQ$26,IF(O717=2018,$AQ$38,IF(O717=2019,$AQ$50,$AQ$62)))))</f>
        <v>47.160647582888814</v>
      </c>
      <c r="AT717" s="6">
        <f>IF(O717=2015,$AR$2,IF(O717=2016,$AR$14,IF(O717=2017,$AR$26,IF(O717=2018,$AR$38,IF(O717=2019,$AR$50,$AR$62)))))</f>
        <v>1.2368302344488131</v>
      </c>
      <c r="AU717" s="6">
        <f>IF(T717*0.1&lt;0,0,IF(T717*0.1&lt;=26,(16*AL717/360)*(T717/AS717)^AT717,(AL717/360)*(-415.85+30.5332*0.1*T717-0.43*0.01*T717*T717)))</f>
        <v>0</v>
      </c>
    </row>
    <row r="718" spans="1:47">
      <c r="A718">
        <v>2015</v>
      </c>
      <c r="B718">
        <v>8</v>
      </c>
      <c r="C718">
        <v>17</v>
      </c>
      <c r="D718" t="s">
        <v>51</v>
      </c>
      <c r="E718">
        <v>207</v>
      </c>
      <c r="O718">
        <v>2016</v>
      </c>
      <c r="P718">
        <v>12</v>
      </c>
      <c r="Q718">
        <v>17</v>
      </c>
      <c r="R718">
        <f>R717+1</f>
        <v>352</v>
      </c>
      <c r="S718" t="s">
        <v>51</v>
      </c>
      <c r="T718">
        <v>-97</v>
      </c>
      <c r="U718" t="s">
        <v>50</v>
      </c>
      <c r="V718">
        <v>-66</v>
      </c>
      <c r="W718" t="s">
        <v>52</v>
      </c>
      <c r="X718">
        <v>-147</v>
      </c>
      <c r="Y718">
        <f>0.0135*AB718*(AC718/AA718)*((0.1*(V718-X718))^0.5)*(17.8+0.5*0.1*(X718+V718))</f>
        <v>0.1614585792231511</v>
      </c>
      <c r="Z718">
        <f>IF(Y718&lt;0,0,Y718)</f>
        <v>0.1614585792231511</v>
      </c>
      <c r="AA718">
        <f>2.501-0.002361*(V718+X718)*0.1</f>
        <v>2.5512893000000001</v>
      </c>
      <c r="AB718">
        <v>0.17</v>
      </c>
      <c r="AC718">
        <f>37.6*AE718*(AG718*SIN(AF718)*SIN(AD718)+COS(AF718)*COS(AD718)*SIN(AG718))</f>
        <v>8.8204266560284381</v>
      </c>
      <c r="AD718">
        <f>0.409*SIN(0.0172*R718-1.39)</f>
        <v>-0.40852913868652829</v>
      </c>
      <c r="AE718">
        <f>1+0.033*COS(0.0172*R718)</f>
        <v>1.0321401057764521</v>
      </c>
      <c r="AF718">
        <f>47.70748439*PI()/180</f>
        <v>0.83265268044929852</v>
      </c>
      <c r="AG718">
        <f>ACOS(-TAN(AF718)*TAN(AD718))</f>
        <v>1.074857327157267</v>
      </c>
      <c r="AL718" s="6">
        <f>24*AG718/PI()</f>
        <v>8.2113051233098346</v>
      </c>
      <c r="AS718" s="6">
        <f>IF(O718=2015,$AQ$2,IF(O718=2016,$AQ$14,IF(O718=2017,$AQ$26,IF(O718=2018,$AQ$38,IF(O718=2019,$AQ$50,$AQ$62)))))</f>
        <v>47.160647582888814</v>
      </c>
      <c r="AT718" s="6">
        <f>IF(O718=2015,$AR$2,IF(O718=2016,$AR$14,IF(O718=2017,$AR$26,IF(O718=2018,$AR$38,IF(O718=2019,$AR$50,$AR$62)))))</f>
        <v>1.2368302344488131</v>
      </c>
      <c r="AU718" s="6">
        <f>IF(T718*0.1&lt;0,0,IF(T718*0.1&lt;=26,(16*AL718/360)*(T718/AS718)^AT718,(AL718/360)*(-415.85+30.5332*0.1*T718-0.43*0.01*T718*T718)))</f>
        <v>0</v>
      </c>
    </row>
    <row r="719" spans="1:47">
      <c r="A719">
        <v>2015</v>
      </c>
      <c r="B719">
        <v>8</v>
      </c>
      <c r="C719">
        <v>18</v>
      </c>
      <c r="D719" t="s">
        <v>51</v>
      </c>
      <c r="E719">
        <v>183</v>
      </c>
      <c r="O719">
        <v>2016</v>
      </c>
      <c r="P719">
        <v>12</v>
      </c>
      <c r="Q719">
        <v>18</v>
      </c>
      <c r="R719">
        <f>R718+1</f>
        <v>353</v>
      </c>
      <c r="S719" t="s">
        <v>51</v>
      </c>
      <c r="T719">
        <v>-38</v>
      </c>
      <c r="U719" t="s">
        <v>50</v>
      </c>
      <c r="V719">
        <v>6</v>
      </c>
      <c r="W719" t="s">
        <v>52</v>
      </c>
      <c r="X719">
        <v>-76</v>
      </c>
      <c r="Y719">
        <f>0.0135*AB719*(AC719/AA719)*((0.1*(V719-X719))^0.5)*(17.8+0.5*0.1*(X719+V719))</f>
        <v>0.32891399266077542</v>
      </c>
      <c r="Z719">
        <f>IF(Y719&lt;0,0,Y719)</f>
        <v>0.32891399266077542</v>
      </c>
      <c r="AA719">
        <f>2.501-0.002361*(V719+X719)*0.1</f>
        <v>2.5175269999999998</v>
      </c>
      <c r="AB719">
        <v>0.17</v>
      </c>
      <c r="AC719">
        <f>37.6*AE719*(AG719*SIN(AF719)*SIN(AD719)+COS(AF719)*COS(AD719)*SIN(AG719))</f>
        <v>8.8111142599001102</v>
      </c>
      <c r="AD719">
        <f>0.409*SIN(0.0172*R719-1.39)</f>
        <v>-0.40880615722514524</v>
      </c>
      <c r="AE719">
        <f>1+0.033*COS(0.0172*R719)</f>
        <v>1.0322640740254974</v>
      </c>
      <c r="AF719">
        <f>47.70748439*PI()/180</f>
        <v>0.83265268044929852</v>
      </c>
      <c r="AG719">
        <f>ACOS(-TAN(AF719)*TAN(AD719))</f>
        <v>1.0744461195509081</v>
      </c>
      <c r="AL719" s="6">
        <f>24*AG719/PI()</f>
        <v>8.2081637285967624</v>
      </c>
      <c r="AS719" s="6">
        <f>IF(O719=2015,$AQ$2,IF(O719=2016,$AQ$14,IF(O719=2017,$AQ$26,IF(O719=2018,$AQ$38,IF(O719=2019,$AQ$50,$AQ$62)))))</f>
        <v>47.160647582888814</v>
      </c>
      <c r="AT719" s="6">
        <f>IF(O719=2015,$AR$2,IF(O719=2016,$AR$14,IF(O719=2017,$AR$26,IF(O719=2018,$AR$38,IF(O719=2019,$AR$50,$AR$62)))))</f>
        <v>1.2368302344488131</v>
      </c>
      <c r="AU719" s="6">
        <f>IF(T719*0.1&lt;0,0,IF(T719*0.1&lt;=26,(16*AL719/360)*(T719/AS719)^AT719,(AL719/360)*(-415.85+30.5332*0.1*T719-0.43*0.01*T719*T719)))</f>
        <v>0</v>
      </c>
    </row>
    <row r="720" spans="1:47">
      <c r="A720">
        <v>2015</v>
      </c>
      <c r="B720">
        <v>8</v>
      </c>
      <c r="C720">
        <v>19</v>
      </c>
      <c r="D720" t="s">
        <v>51</v>
      </c>
      <c r="E720">
        <v>176</v>
      </c>
      <c r="O720">
        <v>2016</v>
      </c>
      <c r="P720">
        <v>12</v>
      </c>
      <c r="Q720">
        <v>19</v>
      </c>
      <c r="R720">
        <f>R719+1</f>
        <v>354</v>
      </c>
      <c r="S720" t="s">
        <v>51</v>
      </c>
      <c r="T720">
        <v>-24</v>
      </c>
      <c r="U720" t="s">
        <v>50</v>
      </c>
      <c r="V720">
        <v>6</v>
      </c>
      <c r="W720" t="s">
        <v>52</v>
      </c>
      <c r="X720">
        <v>-39</v>
      </c>
      <c r="Y720">
        <f>0.0135*AB720*(AC720/AA720)*((0.1*(V720-X720))^0.5)*(17.8+0.5*0.1*(X720+V720))</f>
        <v>0.27598650089427634</v>
      </c>
      <c r="Z720">
        <f>IF(Y720&lt;0,0,Y720)</f>
        <v>0.27598650089427634</v>
      </c>
      <c r="AA720">
        <f>2.501-0.002361*(V720+X720)*0.1</f>
        <v>2.5087912999999999</v>
      </c>
      <c r="AB720">
        <v>0.17</v>
      </c>
      <c r="AC720">
        <f>37.6*AE720*(AG720*SIN(AF720)*SIN(AD720)+COS(AF720)*COS(AD720)*SIN(AG720))</f>
        <v>8.8062477971880533</v>
      </c>
      <c r="AD720">
        <f>0.409*SIN(0.0172*R720-1.39)</f>
        <v>-0.4089622375317834</v>
      </c>
      <c r="AE720">
        <f>1+0.033*COS(0.0172*R720)</f>
        <v>1.0323784975061967</v>
      </c>
      <c r="AF720">
        <f>47.70748439*PI()/180</f>
        <v>0.83265268044929852</v>
      </c>
      <c r="AG720">
        <f>ACOS(-TAN(AF720)*TAN(AD720))</f>
        <v>1.0742143494049938</v>
      </c>
      <c r="AL720" s="6">
        <f>24*AG720/PI()</f>
        <v>8.2063931351063601</v>
      </c>
      <c r="AS720" s="6">
        <f>IF(O720=2015,$AQ$2,IF(O720=2016,$AQ$14,IF(O720=2017,$AQ$26,IF(O720=2018,$AQ$38,IF(O720=2019,$AQ$50,$AQ$62)))))</f>
        <v>47.160647582888814</v>
      </c>
      <c r="AT720" s="6">
        <f>IF(O720=2015,$AR$2,IF(O720=2016,$AR$14,IF(O720=2017,$AR$26,IF(O720=2018,$AR$38,IF(O720=2019,$AR$50,$AR$62)))))</f>
        <v>1.2368302344488131</v>
      </c>
      <c r="AU720" s="6">
        <f>IF(T720*0.1&lt;0,0,IF(T720*0.1&lt;=26,(16*AL720/360)*(T720/AS720)^AT720,(AL720/360)*(-415.85+30.5332*0.1*T720-0.43*0.01*T720*T720)))</f>
        <v>0</v>
      </c>
    </row>
    <row r="721" spans="1:47">
      <c r="A721">
        <v>2015</v>
      </c>
      <c r="B721">
        <v>8</v>
      </c>
      <c r="C721">
        <v>20</v>
      </c>
      <c r="D721" t="s">
        <v>51</v>
      </c>
      <c r="E721">
        <v>168</v>
      </c>
      <c r="O721">
        <v>2016</v>
      </c>
      <c r="P721">
        <v>12</v>
      </c>
      <c r="Q721">
        <v>20</v>
      </c>
      <c r="R721">
        <f>R720+1</f>
        <v>355</v>
      </c>
      <c r="S721" t="s">
        <v>51</v>
      </c>
      <c r="T721">
        <v>-15</v>
      </c>
      <c r="U721" t="s">
        <v>50</v>
      </c>
      <c r="V721">
        <v>6</v>
      </c>
      <c r="W721" t="s">
        <v>52</v>
      </c>
      <c r="X721">
        <v>-136</v>
      </c>
      <c r="Y721">
        <f>0.0135*AB721*(AC721/AA721)*((0.1*(V721-X721))^0.5)*(17.8+0.5*0.1*(X721+V721))</f>
        <v>0.33991041763841234</v>
      </c>
      <c r="Z721">
        <f>IF(Y721&lt;0,0,Y721)</f>
        <v>0.33991041763841234</v>
      </c>
      <c r="AA721">
        <f>2.501-0.002361*(V721+X721)*0.1</f>
        <v>2.5316929999999997</v>
      </c>
      <c r="AB721">
        <v>0.17</v>
      </c>
      <c r="AC721">
        <f>37.6*AE721*(AG721*SIN(AF721)*SIN(AD721)+COS(AF721)*COS(AD721)*SIN(AG721))</f>
        <v>8.8058282441442284</v>
      </c>
      <c r="AD721">
        <f>0.409*SIN(0.0172*R721-1.39)</f>
        <v>-0.40899733343278311</v>
      </c>
      <c r="AE721">
        <f>1+0.033*COS(0.0172*R721)</f>
        <v>1.0324833423683422</v>
      </c>
      <c r="AF721">
        <f>47.70748439*PI()/180</f>
        <v>0.83265268044929852</v>
      </c>
      <c r="AG721">
        <f>ACOS(-TAN(AF721)*TAN(AD721))</f>
        <v>1.074162225714127</v>
      </c>
      <c r="AL721" s="6">
        <f>24*AG721/PI()</f>
        <v>8.2059949394397851</v>
      </c>
      <c r="AS721" s="6">
        <f>IF(O721=2015,$AQ$2,IF(O721=2016,$AQ$14,IF(O721=2017,$AQ$26,IF(O721=2018,$AQ$38,IF(O721=2019,$AQ$50,$AQ$62)))))</f>
        <v>47.160647582888814</v>
      </c>
      <c r="AT721" s="6">
        <f>IF(O721=2015,$AR$2,IF(O721=2016,$AR$14,IF(O721=2017,$AR$26,IF(O721=2018,$AR$38,IF(O721=2019,$AR$50,$AR$62)))))</f>
        <v>1.2368302344488131</v>
      </c>
      <c r="AU721" s="6">
        <f>IF(T721*0.1&lt;0,0,IF(T721*0.1&lt;=26,(16*AL721/360)*(T721/AS721)^AT721,(AL721/360)*(-415.85+30.5332*0.1*T721-0.43*0.01*T721*T721)))</f>
        <v>0</v>
      </c>
    </row>
    <row r="722" spans="1:47">
      <c r="A722">
        <v>2015</v>
      </c>
      <c r="B722">
        <v>8</v>
      </c>
      <c r="C722">
        <v>21</v>
      </c>
      <c r="D722" t="s">
        <v>51</v>
      </c>
      <c r="E722">
        <v>163</v>
      </c>
      <c r="O722">
        <v>2016</v>
      </c>
      <c r="P722">
        <v>12</v>
      </c>
      <c r="Q722">
        <v>21</v>
      </c>
      <c r="R722">
        <f>R721+1</f>
        <v>356</v>
      </c>
      <c r="S722" t="s">
        <v>51</v>
      </c>
      <c r="T722">
        <v>-76</v>
      </c>
      <c r="U722" t="s">
        <v>50</v>
      </c>
      <c r="V722">
        <v>-10</v>
      </c>
      <c r="W722" t="s">
        <v>52</v>
      </c>
      <c r="X722">
        <v>-136</v>
      </c>
      <c r="Y722">
        <f>0.0135*AB722*(AC722/AA722)*((0.1*(V722-X722))^0.5)*(17.8+0.5*0.1*(X722+V722))</f>
        <v>0.29721281073046535</v>
      </c>
      <c r="Z722">
        <f>IF(Y722&lt;0,0,Y722)</f>
        <v>0.29721281073046535</v>
      </c>
      <c r="AA722">
        <f>2.501-0.002361*(V722+X722)*0.1</f>
        <v>2.5354706</v>
      </c>
      <c r="AB722">
        <v>0.17</v>
      </c>
      <c r="AC722">
        <f>37.6*AE722*(AG722*SIN(AF722)*SIN(AD722)+COS(AF722)*COS(AD722)*SIN(AG722))</f>
        <v>8.809856661561291</v>
      </c>
      <c r="AD722">
        <f>0.409*SIN(0.0172*R722-1.39)</f>
        <v>-0.40891143454562906</v>
      </c>
      <c r="AE722">
        <f>1+0.033*COS(0.0172*R722)</f>
        <v>1.0325785775953946</v>
      </c>
      <c r="AF722">
        <f>47.70748439*PI()/180</f>
        <v>0.83265268044929852</v>
      </c>
      <c r="AG722">
        <f>ACOS(-TAN(AF722)*TAN(AD722))</f>
        <v>1.0742897955104571</v>
      </c>
      <c r="AL722" s="6">
        <f>24*AG722/PI()</f>
        <v>8.2069695008961929</v>
      </c>
      <c r="AS722" s="6">
        <f>IF(O722=2015,$AQ$2,IF(O722=2016,$AQ$14,IF(O722=2017,$AQ$26,IF(O722=2018,$AQ$38,IF(O722=2019,$AQ$50,$AQ$62)))))</f>
        <v>47.160647582888814</v>
      </c>
      <c r="AT722" s="6">
        <f>IF(O722=2015,$AR$2,IF(O722=2016,$AR$14,IF(O722=2017,$AR$26,IF(O722=2018,$AR$38,IF(O722=2019,$AR$50,$AR$62)))))</f>
        <v>1.2368302344488131</v>
      </c>
      <c r="AU722" s="6">
        <f>IF(T722*0.1&lt;0,0,IF(T722*0.1&lt;=26,(16*AL722/360)*(T722/AS722)^AT722,(AL722/360)*(-415.85+30.5332*0.1*T722-0.43*0.01*T722*T722)))</f>
        <v>0</v>
      </c>
    </row>
    <row r="723" spans="1:47">
      <c r="A723">
        <v>2015</v>
      </c>
      <c r="B723">
        <v>8</v>
      </c>
      <c r="C723">
        <v>22</v>
      </c>
      <c r="D723" t="s">
        <v>51</v>
      </c>
      <c r="E723">
        <v>187</v>
      </c>
      <c r="O723">
        <v>2016</v>
      </c>
      <c r="P723">
        <v>12</v>
      </c>
      <c r="Q723">
        <v>22</v>
      </c>
      <c r="R723">
        <f>R722+1</f>
        <v>357</v>
      </c>
      <c r="S723" t="s">
        <v>51</v>
      </c>
      <c r="T723">
        <v>-24</v>
      </c>
      <c r="U723" t="s">
        <v>50</v>
      </c>
      <c r="V723">
        <v>-10</v>
      </c>
      <c r="W723" t="s">
        <v>52</v>
      </c>
      <c r="X723">
        <v>-44</v>
      </c>
      <c r="Y723">
        <f>0.0135*AB723*(AC723/AA723)*((0.1*(V723-X723))^0.5)*(17.8+0.5*0.1*(X723+V723))</f>
        <v>0.22416286535933047</v>
      </c>
      <c r="Z723">
        <f>IF(Y723&lt;0,0,Y723)</f>
        <v>0.22416286535933047</v>
      </c>
      <c r="AA723">
        <f>2.501-0.002361*(V723+X723)*0.1</f>
        <v>2.5137494</v>
      </c>
      <c r="AB723">
        <v>0.17</v>
      </c>
      <c r="AC723">
        <f>37.6*AE723*(AG723*SIN(AF723)*SIN(AD723)+COS(AF723)*COS(AD723)*SIN(AG723))</f>
        <v>8.8183341952752325</v>
      </c>
      <c r="AD723">
        <f>0.409*SIN(0.0172*R723-1.39)</f>
        <v>-0.40870456628202151</v>
      </c>
      <c r="AE723">
        <f>1+0.033*COS(0.0172*R723)</f>
        <v>1.0326641750136587</v>
      </c>
      <c r="AF723">
        <f>47.70748439*PI()/180</f>
        <v>0.83265268044929852</v>
      </c>
      <c r="AG723">
        <f>ACOS(-TAN(AF723)*TAN(AD723))</f>
        <v>1.0745969437053167</v>
      </c>
      <c r="AL723" s="6">
        <f>24*AG723/PI()</f>
        <v>8.209315940262929</v>
      </c>
      <c r="AS723" s="6">
        <f>IF(O723=2015,$AQ$2,IF(O723=2016,$AQ$14,IF(O723=2017,$AQ$26,IF(O723=2018,$AQ$38,IF(O723=2019,$AQ$50,$AQ$62)))))</f>
        <v>47.160647582888814</v>
      </c>
      <c r="AT723" s="6">
        <f>IF(O723=2015,$AR$2,IF(O723=2016,$AR$14,IF(O723=2017,$AR$26,IF(O723=2018,$AR$38,IF(O723=2019,$AR$50,$AR$62)))))</f>
        <v>1.2368302344488131</v>
      </c>
      <c r="AU723" s="6">
        <f>IF(T723*0.1&lt;0,0,IF(T723*0.1&lt;=26,(16*AL723/360)*(T723/AS723)^AT723,(AL723/360)*(-415.85+30.5332*0.1*T723-0.43*0.01*T723*T723)))</f>
        <v>0</v>
      </c>
    </row>
    <row r="724" spans="1:47">
      <c r="A724">
        <v>2015</v>
      </c>
      <c r="B724">
        <v>8</v>
      </c>
      <c r="C724">
        <v>23</v>
      </c>
      <c r="D724" t="s">
        <v>51</v>
      </c>
      <c r="E724">
        <v>218</v>
      </c>
      <c r="O724">
        <v>2016</v>
      </c>
      <c r="P724">
        <v>12</v>
      </c>
      <c r="Q724">
        <v>23</v>
      </c>
      <c r="R724">
        <f>R723+1</f>
        <v>358</v>
      </c>
      <c r="S724" t="s">
        <v>51</v>
      </c>
      <c r="T724">
        <v>-22</v>
      </c>
      <c r="U724" t="s">
        <v>50</v>
      </c>
      <c r="V724">
        <v>-16</v>
      </c>
      <c r="W724" t="s">
        <v>52</v>
      </c>
      <c r="X724">
        <v>-46</v>
      </c>
      <c r="Y724">
        <f>0.0135*AB724*(AC724/AA724)*((0.1*(V724-X724))^0.5)*(17.8+0.5*0.1*(X724+V724))</f>
        <v>0.20513286417641141</v>
      </c>
      <c r="Z724">
        <f>IF(Y724&lt;0,0,Y724)</f>
        <v>0.20513286417641141</v>
      </c>
      <c r="AA724">
        <f>2.501-0.002361*(V724+X724)*0.1</f>
        <v>2.5156381999999997</v>
      </c>
      <c r="AB724">
        <v>0.17</v>
      </c>
      <c r="AC724">
        <f>37.6*AE724*(AG724*SIN(AF724)*SIN(AD724)+COS(AF724)*COS(AD724)*SIN(AG724))</f>
        <v>8.8312620711651419</v>
      </c>
      <c r="AD724">
        <f>0.409*SIN(0.0172*R724-1.39)</f>
        <v>-0.4083767898403588</v>
      </c>
      <c r="AE724">
        <f>1+0.033*COS(0.0172*R724)</f>
        <v>1.0327401093006185</v>
      </c>
      <c r="AF724">
        <f>47.70748439*PI()/180</f>
        <v>0.83265268044929852</v>
      </c>
      <c r="AG724">
        <f>ACOS(-TAN(AF724)*TAN(AD724))</f>
        <v>1.0750833934766355</v>
      </c>
      <c r="AL724" s="6">
        <f>24*AG724/PI()</f>
        <v>8.2130321427751518</v>
      </c>
      <c r="AS724" s="6">
        <f>IF(O724=2015,$AQ$2,IF(O724=2016,$AQ$14,IF(O724=2017,$AQ$26,IF(O724=2018,$AQ$38,IF(O724=2019,$AQ$50,$AQ$62)))))</f>
        <v>47.160647582888814</v>
      </c>
      <c r="AT724" s="6">
        <f>IF(O724=2015,$AR$2,IF(O724=2016,$AR$14,IF(O724=2017,$AR$26,IF(O724=2018,$AR$38,IF(O724=2019,$AR$50,$AR$62)))))</f>
        <v>1.2368302344488131</v>
      </c>
      <c r="AU724" s="6">
        <f>IF(T724*0.1&lt;0,0,IF(T724*0.1&lt;=26,(16*AL724/360)*(T724/AS724)^AT724,(AL724/360)*(-415.85+30.5332*0.1*T724-0.43*0.01*T724*T724)))</f>
        <v>0</v>
      </c>
    </row>
    <row r="725" spans="1:47">
      <c r="A725">
        <v>2015</v>
      </c>
      <c r="B725">
        <v>8</v>
      </c>
      <c r="C725">
        <v>24</v>
      </c>
      <c r="D725" t="s">
        <v>51</v>
      </c>
      <c r="E725">
        <v>227</v>
      </c>
      <c r="O725">
        <v>2016</v>
      </c>
      <c r="P725">
        <v>12</v>
      </c>
      <c r="Q725">
        <v>24</v>
      </c>
      <c r="R725">
        <f>R724+1</f>
        <v>359</v>
      </c>
      <c r="S725" t="s">
        <v>51</v>
      </c>
      <c r="T725">
        <v>-15</v>
      </c>
      <c r="U725" t="s">
        <v>50</v>
      </c>
      <c r="V725">
        <v>2</v>
      </c>
      <c r="W725" t="s">
        <v>52</v>
      </c>
      <c r="X725">
        <v>-46</v>
      </c>
      <c r="Y725">
        <f>0.0135*AB725*(AC725/AA725)*((0.1*(V725-X725))^0.5)*(17.8+0.5*0.1*(X725+V725))</f>
        <v>0.27636982738727023</v>
      </c>
      <c r="Z725">
        <f>IF(Y725&lt;0,0,Y725)</f>
        <v>0.27636982738727023</v>
      </c>
      <c r="AA725">
        <f>2.501-0.002361*(V725+X725)*0.1</f>
        <v>2.5113884</v>
      </c>
      <c r="AB725">
        <v>0.17</v>
      </c>
      <c r="AC725">
        <f>37.6*AE725*(AG725*SIN(AF725)*SIN(AD725)+COS(AF725)*COS(AD725)*SIN(AG725))</f>
        <v>8.8486415846683411</v>
      </c>
      <c r="AD725">
        <f>0.409*SIN(0.0172*R725-1.39)</f>
        <v>-0.40792820218763282</v>
      </c>
      <c r="AE725">
        <f>1+0.033*COS(0.0172*R725)</f>
        <v>1.0328063579924287</v>
      </c>
      <c r="AF725">
        <f>47.70748439*PI()/180</f>
        <v>0.83265268044929852</v>
      </c>
      <c r="AG725">
        <f>ACOS(-TAN(AF725)*TAN(AD725))</f>
        <v>1.0757487071993437</v>
      </c>
      <c r="AL725" s="6">
        <f>24*AG725/PI()</f>
        <v>8.2181147652235946</v>
      </c>
      <c r="AS725" s="6">
        <f>IF(O725=2015,$AQ$2,IF(O725=2016,$AQ$14,IF(O725=2017,$AQ$26,IF(O725=2018,$AQ$38,IF(O725=2019,$AQ$50,$AQ$62)))))</f>
        <v>47.160647582888814</v>
      </c>
      <c r="AT725" s="6">
        <f>IF(O725=2015,$AR$2,IF(O725=2016,$AR$14,IF(O725=2017,$AR$26,IF(O725=2018,$AR$38,IF(O725=2019,$AR$50,$AR$62)))))</f>
        <v>1.2368302344488131</v>
      </c>
      <c r="AU725" s="6">
        <f>IF(T725*0.1&lt;0,0,IF(T725*0.1&lt;=26,(16*AL725/360)*(T725/AS725)^AT725,(AL725/360)*(-415.85+30.5332*0.1*T725-0.43*0.01*T725*T725)))</f>
        <v>0</v>
      </c>
    </row>
    <row r="726" spans="1:47">
      <c r="A726">
        <v>2015</v>
      </c>
      <c r="B726">
        <v>8</v>
      </c>
      <c r="C726">
        <v>25</v>
      </c>
      <c r="D726" t="s">
        <v>51</v>
      </c>
      <c r="E726">
        <v>208</v>
      </c>
      <c r="O726">
        <v>2016</v>
      </c>
      <c r="P726">
        <v>12</v>
      </c>
      <c r="Q726">
        <v>25</v>
      </c>
      <c r="R726">
        <f>R725+1</f>
        <v>360</v>
      </c>
      <c r="S726" t="s">
        <v>51</v>
      </c>
      <c r="T726">
        <v>-16</v>
      </c>
      <c r="U726" t="s">
        <v>50</v>
      </c>
      <c r="V726">
        <v>20</v>
      </c>
      <c r="W726" t="s">
        <v>52</v>
      </c>
      <c r="X726">
        <v>-21</v>
      </c>
      <c r="Y726">
        <f>0.0135*AB726*(AC726/AA726)*((0.1*(V726-X726))^0.5)*(17.8+0.5*0.1*(X726+V726))</f>
        <v>0.29252643528397421</v>
      </c>
      <c r="Z726">
        <f>IF(Y726&lt;0,0,Y726)</f>
        <v>0.29252643528397421</v>
      </c>
      <c r="AA726">
        <f>2.501-0.002361*(V726+X726)*0.1</f>
        <v>2.5012360999999999</v>
      </c>
      <c r="AB726">
        <v>0.17</v>
      </c>
      <c r="AC726">
        <f>37.6*AE726*(AG726*SIN(AF726)*SIN(AD726)+COS(AF726)*COS(AD726)*SIN(AG726))</f>
        <v>8.870474084860799</v>
      </c>
      <c r="AD726">
        <f>0.409*SIN(0.0172*R726-1.39)</f>
        <v>-0.40735893603074302</v>
      </c>
      <c r="AE726">
        <f>1+0.033*COS(0.0172*R726)</f>
        <v>1.0328629014905595</v>
      </c>
      <c r="AF726">
        <f>47.70748439*PI()/180</f>
        <v>0.83265268044929852</v>
      </c>
      <c r="AG726">
        <f>ACOS(-TAN(AF726)*TAN(AD726))</f>
        <v>1.0765922879120744</v>
      </c>
      <c r="AL726" s="6">
        <f>24*AG726/PI()</f>
        <v>8.2245592471593412</v>
      </c>
      <c r="AS726" s="6">
        <f>IF(O726=2015,$AQ$2,IF(O726=2016,$AQ$14,IF(O726=2017,$AQ$26,IF(O726=2018,$AQ$38,IF(O726=2019,$AQ$50,$AQ$62)))))</f>
        <v>47.160647582888814</v>
      </c>
      <c r="AT726" s="6">
        <f>IF(O726=2015,$AR$2,IF(O726=2016,$AR$14,IF(O726=2017,$AR$26,IF(O726=2018,$AR$38,IF(O726=2019,$AR$50,$AR$62)))))</f>
        <v>1.2368302344488131</v>
      </c>
      <c r="AU726" s="6">
        <f>IF(T726*0.1&lt;0,0,IF(T726*0.1&lt;=26,(16*AL726/360)*(T726/AS726)^AT726,(AL726/360)*(-415.85+30.5332*0.1*T726-0.43*0.01*T726*T726)))</f>
        <v>0</v>
      </c>
    </row>
    <row r="727" spans="1:47">
      <c r="A727">
        <v>2015</v>
      </c>
      <c r="B727">
        <v>8</v>
      </c>
      <c r="C727">
        <v>26</v>
      </c>
      <c r="D727" t="s">
        <v>51</v>
      </c>
      <c r="E727">
        <v>206</v>
      </c>
      <c r="O727">
        <v>2016</v>
      </c>
      <c r="P727">
        <v>12</v>
      </c>
      <c r="Q727">
        <v>26</v>
      </c>
      <c r="R727">
        <f>R726+1</f>
        <v>361</v>
      </c>
      <c r="S727" t="s">
        <v>51</v>
      </c>
      <c r="T727">
        <v>0</v>
      </c>
      <c r="U727" t="s">
        <v>50</v>
      </c>
      <c r="V727">
        <v>20</v>
      </c>
      <c r="W727" t="s">
        <v>52</v>
      </c>
      <c r="X727">
        <v>-14</v>
      </c>
      <c r="Y727">
        <f>0.0135*AB727*(AC727/AA727)*((0.1*(V727-X727))^0.5)*(17.8+0.5*0.1*(X727+V727))</f>
        <v>0.2726245822672243</v>
      </c>
      <c r="Z727">
        <f>IF(Y727&lt;0,0,Y727)</f>
        <v>0.2726245822672243</v>
      </c>
      <c r="AA727">
        <f>2.501-0.002361*(V727+X727)*0.1</f>
        <v>2.4995833999999997</v>
      </c>
      <c r="AB727">
        <v>0.17</v>
      </c>
      <c r="AC727">
        <f>37.6*AE727*(AG727*SIN(AF727)*SIN(AD727)+COS(AF727)*COS(AD727)*SIN(AG727))</f>
        <v>8.8967609531826444</v>
      </c>
      <c r="AD727">
        <f>0.409*SIN(0.0172*R727-1.39)</f>
        <v>-0.40666915977723744</v>
      </c>
      <c r="AE727">
        <f>1+0.033*COS(0.0172*R727)</f>
        <v>1.0329097230675943</v>
      </c>
      <c r="AF727">
        <f>47.70748439*PI()/180</f>
        <v>0.83265268044929852</v>
      </c>
      <c r="AG727">
        <f>ACOS(-TAN(AF727)*TAN(AD727))</f>
        <v>1.0776133813096764</v>
      </c>
      <c r="AL727" s="6">
        <f>24*AG727/PI()</f>
        <v>8.2323598261155091</v>
      </c>
      <c r="AS727" s="6">
        <f>IF(O727=2015,$AQ$2,IF(O727=2016,$AQ$14,IF(O727=2017,$AQ$26,IF(O727=2018,$AQ$38,IF(O727=2019,$AQ$50,$AQ$62)))))</f>
        <v>47.160647582888814</v>
      </c>
      <c r="AT727" s="6">
        <f>IF(O727=2015,$AR$2,IF(O727=2016,$AR$14,IF(O727=2017,$AR$26,IF(O727=2018,$AR$38,IF(O727=2019,$AR$50,$AR$62)))))</f>
        <v>1.2368302344488131</v>
      </c>
      <c r="AU727" s="6">
        <f>IF(T727*0.1&lt;0,0,IF(T727*0.1&lt;=26,(16*AL727/360)*(T727/AS727)^AT727,(AL727/360)*(-415.85+30.5332*0.1*T727-0.43*0.01*T727*T727)))</f>
        <v>0</v>
      </c>
    </row>
    <row r="728" spans="1:47">
      <c r="A728">
        <v>2015</v>
      </c>
      <c r="B728">
        <v>8</v>
      </c>
      <c r="C728">
        <v>27</v>
      </c>
      <c r="D728" t="s">
        <v>51</v>
      </c>
      <c r="E728">
        <v>228</v>
      </c>
      <c r="O728">
        <v>2016</v>
      </c>
      <c r="P728">
        <v>12</v>
      </c>
      <c r="Q728">
        <v>27</v>
      </c>
      <c r="R728">
        <f>R727+1</f>
        <v>362</v>
      </c>
      <c r="S728" t="s">
        <v>51</v>
      </c>
      <c r="T728">
        <v>1</v>
      </c>
      <c r="U728" t="s">
        <v>50</v>
      </c>
      <c r="V728">
        <v>17</v>
      </c>
      <c r="W728" t="s">
        <v>52</v>
      </c>
      <c r="X728">
        <v>-16</v>
      </c>
      <c r="Y728">
        <f>0.0135*AB728*(AC728/AA728)*((0.1*(V728-X728))^0.5)*(17.8+0.5*0.1*(X728+V728))</f>
        <v>0.26566553806431209</v>
      </c>
      <c r="Z728">
        <f>IF(Y728&lt;0,0,Y728)</f>
        <v>0.26566553806431209</v>
      </c>
      <c r="AA728">
        <f>2.501-0.002361*(V728+X728)*0.1</f>
        <v>2.5007638999999999</v>
      </c>
      <c r="AB728">
        <v>0.17</v>
      </c>
      <c r="AC728">
        <f>37.6*AE728*(AG728*SIN(AF728)*SIN(AD728)+COS(AF728)*COS(AD728)*SIN(AG728))</f>
        <v>8.9275035769188165</v>
      </c>
      <c r="AD728">
        <f>0.409*SIN(0.0172*R728-1.39)</f>
        <v>-0.4058590774854921</v>
      </c>
      <c r="AE728">
        <f>1+0.033*COS(0.0172*R728)</f>
        <v>1.0329468088721798</v>
      </c>
      <c r="AF728">
        <f>47.70748439*PI()/180</f>
        <v>0.83265268044929852</v>
      </c>
      <c r="AG728">
        <f>ACOS(-TAN(AF728)*TAN(AD728))</f>
        <v>1.0788110782473566</v>
      </c>
      <c r="AL728" s="6">
        <f>24*AG728/PI()</f>
        <v>8.2415095567374852</v>
      </c>
      <c r="AS728" s="6">
        <f>IF(O728=2015,$AQ$2,IF(O728=2016,$AQ$14,IF(O728=2017,$AQ$26,IF(O728=2018,$AQ$38,IF(O728=2019,$AQ$50,$AQ$62)))))</f>
        <v>47.160647582888814</v>
      </c>
      <c r="AT728" s="6">
        <f>IF(O728=2015,$AR$2,IF(O728=2016,$AR$14,IF(O728=2017,$AR$26,IF(O728=2018,$AR$38,IF(O728=2019,$AR$50,$AR$62)))))</f>
        <v>1.2368302344488131</v>
      </c>
      <c r="AU728" s="6">
        <f>IF(T728*0.1&lt;0,0,IF(T728*0.1&lt;=26,(16*AL728/360)*(T728/AS728)^AT728,(AL728/360)*(-415.85+30.5332*0.1*T728-0.43*0.01*T728*T728)))</f>
        <v>3.1181011655399267E-3</v>
      </c>
    </row>
    <row r="729" spans="1:47">
      <c r="A729">
        <v>2015</v>
      </c>
      <c r="B729">
        <v>8</v>
      </c>
      <c r="C729">
        <v>28</v>
      </c>
      <c r="D729" t="s">
        <v>51</v>
      </c>
      <c r="E729">
        <v>217</v>
      </c>
      <c r="O729">
        <v>2016</v>
      </c>
      <c r="P729">
        <v>12</v>
      </c>
      <c r="Q729">
        <v>28</v>
      </c>
      <c r="R729">
        <f>R728+1</f>
        <v>363</v>
      </c>
      <c r="S729" t="s">
        <v>51</v>
      </c>
      <c r="T729">
        <v>9</v>
      </c>
      <c r="U729" t="s">
        <v>50</v>
      </c>
      <c r="V729">
        <v>25</v>
      </c>
      <c r="W729" t="s">
        <v>52</v>
      </c>
      <c r="X729">
        <v>1</v>
      </c>
      <c r="Y729">
        <f>0.0135*AB729*(AC729/AA729)*((0.1*(V729-X729))^0.5)*(17.8+0.5*0.1*(X729+V729))</f>
        <v>0.24395755657909338</v>
      </c>
      <c r="Z729">
        <f>IF(Y729&lt;0,0,Y729)</f>
        <v>0.24395755657909338</v>
      </c>
      <c r="AA729">
        <f>2.501-0.002361*(V729+X729)*0.1</f>
        <v>2.4948614</v>
      </c>
      <c r="AB729">
        <v>0.17</v>
      </c>
      <c r="AC729">
        <f>37.6*AE729*(AG729*SIN(AF729)*SIN(AD729)+COS(AF729)*COS(AD729)*SIN(AG729))</f>
        <v>8.9627033175736219</v>
      </c>
      <c r="AD729">
        <f>0.409*SIN(0.0172*R729-1.39)</f>
        <v>-0.404928928804344</v>
      </c>
      <c r="AE729">
        <f>1+0.033*COS(0.0172*R729)</f>
        <v>1.0329741479331218</v>
      </c>
      <c r="AF729">
        <f>47.70748439*PI()/180</f>
        <v>0.83265268044929852</v>
      </c>
      <c r="AG729">
        <f>ACOS(-TAN(AF729)*TAN(AD729))</f>
        <v>1.0801843177387742</v>
      </c>
      <c r="AL729" s="6">
        <f>24*AG729/PI()</f>
        <v>8.2520003336866754</v>
      </c>
      <c r="AS729" s="6">
        <f>IF(O729=2015,$AQ$2,IF(O729=2016,$AQ$14,IF(O729=2017,$AQ$26,IF(O729=2018,$AQ$38,IF(O729=2019,$AQ$50,$AQ$62)))))</f>
        <v>47.160647582888814</v>
      </c>
      <c r="AT729" s="6">
        <f>IF(O729=2015,$AR$2,IF(O729=2016,$AR$14,IF(O729=2017,$AR$26,IF(O729=2018,$AR$38,IF(O729=2019,$AR$50,$AR$62)))))</f>
        <v>1.2368302344488131</v>
      </c>
      <c r="AU729" s="6">
        <f>IF(T729*0.1&lt;0,0,IF(T729*0.1&lt;=26,(16*AL729/360)*(T729/AS729)^AT729,(AL729/360)*(-415.85+30.5332*0.1*T729-0.43*0.01*T729*T729)))</f>
        <v>4.7280129625682836E-2</v>
      </c>
    </row>
    <row r="730" spans="1:47">
      <c r="A730">
        <v>2015</v>
      </c>
      <c r="B730">
        <v>8</v>
      </c>
      <c r="C730">
        <v>29</v>
      </c>
      <c r="D730" t="s">
        <v>51</v>
      </c>
      <c r="E730">
        <v>261</v>
      </c>
      <c r="O730">
        <v>2016</v>
      </c>
      <c r="P730">
        <v>12</v>
      </c>
      <c r="Q730">
        <v>29</v>
      </c>
      <c r="R730">
        <f>R729+1</f>
        <v>364</v>
      </c>
      <c r="S730" t="s">
        <v>51</v>
      </c>
      <c r="T730">
        <v>1</v>
      </c>
      <c r="U730" t="s">
        <v>50</v>
      </c>
      <c r="V730">
        <v>6</v>
      </c>
      <c r="W730" t="s">
        <v>52</v>
      </c>
      <c r="X730">
        <v>-5</v>
      </c>
      <c r="Y730">
        <f>0.0135*AB730*(AC730/AA730)*((0.1*(V730-X730))^0.5)*(17.8+0.5*0.1*(X730+V730))</f>
        <v>0.15466819197132978</v>
      </c>
      <c r="Z730">
        <f>IF(Y730&lt;0,0,Y730)</f>
        <v>0.15466819197132978</v>
      </c>
      <c r="AA730">
        <f>2.501-0.002361*(V730+X730)*0.1</f>
        <v>2.5007638999999999</v>
      </c>
      <c r="AB730">
        <v>0.17</v>
      </c>
      <c r="AC730">
        <f>37.6*AE730*(AG730*SIN(AF730)*SIN(AD730)+COS(AF730)*COS(AD730)*SIN(AG730))</f>
        <v>9.0023614743057987</v>
      </c>
      <c r="AD730">
        <f>0.409*SIN(0.0172*R730-1.39)</f>
        <v>-0.40387898890219498</v>
      </c>
      <c r="AE730">
        <f>1+0.033*COS(0.0172*R730)</f>
        <v>1.0329917321626321</v>
      </c>
      <c r="AF730">
        <f>47.70748439*PI()/180</f>
        <v>0.83265268044929852</v>
      </c>
      <c r="AG730">
        <f>ACOS(-TAN(AF730)*TAN(AD730))</f>
        <v>1.081731890427124</v>
      </c>
      <c r="AL730" s="6">
        <f>24*AG730/PI()</f>
        <v>8.2638229181576293</v>
      </c>
      <c r="AS730" s="6">
        <f>IF(O730=2015,$AQ$2,IF(O730=2016,$AQ$14,IF(O730=2017,$AQ$26,IF(O730=2018,$AQ$38,IF(O730=2019,$AQ$50,$AQ$62)))))</f>
        <v>47.160647582888814</v>
      </c>
      <c r="AT730" s="6">
        <f>IF(O730=2015,$AR$2,IF(O730=2016,$AR$14,IF(O730=2017,$AR$26,IF(O730=2018,$AR$38,IF(O730=2019,$AR$50,$AR$62)))))</f>
        <v>1.2368302344488131</v>
      </c>
      <c r="AU730" s="6">
        <f>IF(T730*0.1&lt;0,0,IF(T730*0.1&lt;=26,(16*AL730/360)*(T730/AS730)^AT730,(AL730/360)*(-415.85+30.5332*0.1*T730-0.43*0.01*T730*T730)))</f>
        <v>3.1265432255499627E-3</v>
      </c>
    </row>
    <row r="731" spans="1:47">
      <c r="A731">
        <v>2015</v>
      </c>
      <c r="B731">
        <v>8</v>
      </c>
      <c r="C731">
        <v>30</v>
      </c>
      <c r="D731" t="s">
        <v>51</v>
      </c>
      <c r="E731">
        <v>209</v>
      </c>
      <c r="O731">
        <v>2016</v>
      </c>
      <c r="P731">
        <v>12</v>
      </c>
      <c r="Q731">
        <v>30</v>
      </c>
      <c r="R731">
        <f>R730+1</f>
        <v>365</v>
      </c>
      <c r="S731" t="s">
        <v>51</v>
      </c>
      <c r="T731">
        <v>-19</v>
      </c>
      <c r="U731" t="s">
        <v>50</v>
      </c>
      <c r="V731">
        <v>6</v>
      </c>
      <c r="W731" t="s">
        <v>52</v>
      </c>
      <c r="X731">
        <v>-87</v>
      </c>
      <c r="Y731">
        <f>0.0135*AB731*(AC731/AA731)*((0.1*(V731-X731))^0.5)*(17.8+0.5*0.1*(X731+V731))</f>
        <v>0.3454494661008306</v>
      </c>
      <c r="Z731">
        <f>IF(Y731&lt;0,0,Y731)</f>
        <v>0.3454494661008306</v>
      </c>
      <c r="AA731">
        <f>2.501-0.002361*(V731+X731)*0.1</f>
        <v>2.5201240999999999</v>
      </c>
      <c r="AB731">
        <v>0.17</v>
      </c>
      <c r="AC731">
        <f>37.6*AE731*(AG731*SIN(AF731)*SIN(AD731)+COS(AF731)*COS(AD731)*SIN(AG731))</f>
        <v>9.0464792426169893</v>
      </c>
      <c r="AD731">
        <f>0.409*SIN(0.0172*R731-1.39)</f>
        <v>-0.40270956838560806</v>
      </c>
      <c r="AE731">
        <f>1+0.033*COS(0.0172*R731)</f>
        <v>1.03299955635872</v>
      </c>
      <c r="AF731">
        <f>47.70748439*PI()/180</f>
        <v>0.83265268044929852</v>
      </c>
      <c r="AG731">
        <f>ACOS(-TAN(AF731)*TAN(AD731))</f>
        <v>1.0834524425052101</v>
      </c>
      <c r="AL731" s="6">
        <f>24*AG731/PI()</f>
        <v>8.2769669678252029</v>
      </c>
      <c r="AS731" s="6">
        <f>IF(O731=2015,$AQ$2,IF(O731=2016,$AQ$14,IF(O731=2017,$AQ$26,IF(O731=2018,$AQ$38,IF(O731=2019,$AQ$50,$AQ$62)))))</f>
        <v>47.160647582888814</v>
      </c>
      <c r="AT731" s="6">
        <f>IF(O731=2015,$AR$2,IF(O731=2016,$AR$14,IF(O731=2017,$AR$26,IF(O731=2018,$AR$38,IF(O731=2019,$AR$50,$AR$62)))))</f>
        <v>1.2368302344488131</v>
      </c>
      <c r="AU731" s="6">
        <f>IF(T731*0.1&lt;0,0,IF(T731*0.1&lt;=26,(16*AL731/360)*(T731/AS731)^AT731,(AL731/360)*(-415.85+30.5332*0.1*T731-0.43*0.01*T731*T731)))</f>
        <v>0</v>
      </c>
    </row>
    <row r="732" spans="1:47">
      <c r="A732">
        <v>2015</v>
      </c>
      <c r="B732">
        <v>8</v>
      </c>
      <c r="C732">
        <v>31</v>
      </c>
      <c r="D732" t="s">
        <v>51</v>
      </c>
      <c r="E732">
        <v>233</v>
      </c>
      <c r="O732">
        <v>2016</v>
      </c>
      <c r="P732">
        <v>12</v>
      </c>
      <c r="Q732">
        <v>31</v>
      </c>
      <c r="R732">
        <f>R731</f>
        <v>365</v>
      </c>
      <c r="S732" t="s">
        <v>51</v>
      </c>
      <c r="T732">
        <v>-49</v>
      </c>
      <c r="U732" t="s">
        <v>50</v>
      </c>
      <c r="V732">
        <v>-2</v>
      </c>
      <c r="W732" t="s">
        <v>52</v>
      </c>
      <c r="X732">
        <v>-87</v>
      </c>
      <c r="Y732">
        <f>0.0135*AB732*(AC732/AA732)*((0.1*(V732-X732))^0.5)*(17.8+0.5*0.1*(X732+V732))</f>
        <v>0.32040973724764665</v>
      </c>
      <c r="Z732">
        <f>IF(Y732&lt;0,0,Y732)</f>
        <v>0.32040973724764665</v>
      </c>
      <c r="AA732">
        <f>2.501-0.002361*(V732+X732)*0.1</f>
        <v>2.5220129</v>
      </c>
      <c r="AB732">
        <v>0.17</v>
      </c>
      <c r="AC732">
        <f>37.6*AE732*(AG732*SIN(AF732)*SIN(AD732)+COS(AF732)*COS(AD732)*SIN(AG732))</f>
        <v>9.0464792426169893</v>
      </c>
      <c r="AD732">
        <f>0.409*SIN(0.0172*R732-1.39)</f>
        <v>-0.40270956838560806</v>
      </c>
      <c r="AE732">
        <f>1+0.033*COS(0.0172*R732)</f>
        <v>1.03299955635872</v>
      </c>
      <c r="AF732">
        <f>47.70748439*PI()/180</f>
        <v>0.83265268044929852</v>
      </c>
      <c r="AG732">
        <f>ACOS(-TAN(AF732)*TAN(AD732))</f>
        <v>1.0834524425052101</v>
      </c>
      <c r="AL732" s="6">
        <f>24*AG732/PI()</f>
        <v>8.2769669678252029</v>
      </c>
      <c r="AS732" s="6">
        <f>IF(O732=2015,$AQ$2,IF(O732=2016,$AQ$14,IF(O732=2017,$AQ$26,IF(O732=2018,$AQ$38,IF(O732=2019,$AQ$50,$AQ$62)))))</f>
        <v>47.160647582888814</v>
      </c>
      <c r="AT732" s="6">
        <f>IF(O732=2015,$AR$2,IF(O732=2016,$AR$14,IF(O732=2017,$AR$26,IF(O732=2018,$AR$38,IF(O732=2019,$AR$50,$AR$62)))))</f>
        <v>1.2368302344488131</v>
      </c>
      <c r="AU732" s="6">
        <f>IF(T732*0.1&lt;0,0,IF(T732*0.1&lt;=26,(16*AL732/360)*(T732/AS732)^AT732,(AL732/360)*(-415.85+30.5332*0.1*T732-0.43*0.01*T732*T732)))</f>
        <v>0</v>
      </c>
    </row>
    <row r="733" spans="1:47">
      <c r="A733">
        <v>2015</v>
      </c>
      <c r="B733">
        <v>9</v>
      </c>
      <c r="C733">
        <v>1</v>
      </c>
      <c r="D733" t="s">
        <v>50</v>
      </c>
      <c r="E733">
        <v>362</v>
      </c>
      <c r="O733">
        <v>2017</v>
      </c>
      <c r="P733">
        <v>1</v>
      </c>
      <c r="Q733">
        <v>1</v>
      </c>
      <c r="R733" s="6">
        <v>1</v>
      </c>
      <c r="S733" t="s">
        <v>51</v>
      </c>
      <c r="T733">
        <v>-31</v>
      </c>
      <c r="U733" t="s">
        <v>50</v>
      </c>
      <c r="V733">
        <v>-10</v>
      </c>
      <c r="W733" t="s">
        <v>52</v>
      </c>
      <c r="X733">
        <v>-54</v>
      </c>
      <c r="Y733">
        <f>0.0135*AB733*(AC733/AA733)*((0.1*(V733-X733))^0.5)*(17.8+0.5*0.1*(X733+V733))</f>
        <v>0.25449433324050524</v>
      </c>
      <c r="Z733">
        <f>IF(Y733&lt;0,0,Y733)</f>
        <v>0.25449433324050524</v>
      </c>
      <c r="AA733">
        <f>2.501-0.002361*(V733+X733)*0.1</f>
        <v>2.5161104000000001</v>
      </c>
      <c r="AB733">
        <v>0.17</v>
      </c>
      <c r="AC733">
        <f>37.6*AE733*(AG733*SIN(AF733)*SIN(AD733)+COS(AF733)*COS(AD733)*SIN(AG733))</f>
        <v>9.1105778891792077</v>
      </c>
      <c r="AD733">
        <f>0.409*SIN(0.0172*R733-1.39)</f>
        <v>-0.40100923556809398</v>
      </c>
      <c r="AE733">
        <f>1+0.033*COS(0.0172*R733)</f>
        <v>1.0329951187603406</v>
      </c>
      <c r="AF733">
        <f>47.70748439*PI()/180</f>
        <v>0.83265268044929852</v>
      </c>
      <c r="AG733">
        <f>ACOS(-TAN(AF733)*TAN(AD733))</f>
        <v>1.0859482751376095</v>
      </c>
      <c r="AL733" s="6">
        <f>24*AG733/PI()</f>
        <v>8.2960337246528706</v>
      </c>
      <c r="AS733" s="6">
        <f>IF(O733=2015,$AQ$2,IF(O733=2016,$AQ$14,IF(O733=2017,$AQ$26,IF(O733=2018,$AQ$38,IF(O733=2019,$AQ$50,$AQ$62)))))</f>
        <v>49.315460448912063</v>
      </c>
      <c r="AT733" s="6">
        <f>IF(O733=2015,$AR$2,IF(O733=2016,$AR$14,IF(O733=2017,$AR$26,IF(O733=2018,$AR$38,IF(O733=2019,$AR$50,$AR$62)))))</f>
        <v>1.2695714697400033</v>
      </c>
      <c r="AU733" s="6">
        <f>IF(T733*0.1&lt;0,0,IF(T733*0.1&lt;=26,(16*AL733/360)*(T733/AS733)^AT733,(AL733/360)*(-415.85+30.5332*0.1*T733-0.43*0.01*T733*T733)))</f>
        <v>0</v>
      </c>
    </row>
    <row r="734" spans="1:47">
      <c r="A734">
        <v>2015</v>
      </c>
      <c r="B734">
        <v>9</v>
      </c>
      <c r="C734">
        <v>2</v>
      </c>
      <c r="D734" t="s">
        <v>50</v>
      </c>
      <c r="E734">
        <v>360</v>
      </c>
      <c r="O734">
        <v>2017</v>
      </c>
      <c r="P734">
        <v>1</v>
      </c>
      <c r="Q734">
        <v>2</v>
      </c>
      <c r="R734">
        <f>R733+1</f>
        <v>2</v>
      </c>
      <c r="S734" t="s">
        <v>51</v>
      </c>
      <c r="T734">
        <v>-3</v>
      </c>
      <c r="U734" t="s">
        <v>50</v>
      </c>
      <c r="V734">
        <v>11</v>
      </c>
      <c r="W734" t="s">
        <v>52</v>
      </c>
      <c r="X734">
        <v>-80</v>
      </c>
      <c r="Y734">
        <f>0.0135*AB734*(AC734/AA734)*((0.1*(V734-X734))^0.5)*(17.8+0.5*0.1*(X734+V734))</f>
        <v>0.36170340368772957</v>
      </c>
      <c r="Z734">
        <f>IF(Y734&lt;0,0,Y734)</f>
        <v>0.36170340368772957</v>
      </c>
      <c r="AA734">
        <f>2.501-0.002361*(V734+X734)*0.1</f>
        <v>2.5172908999999999</v>
      </c>
      <c r="AB734">
        <v>0.17</v>
      </c>
      <c r="AC734">
        <f>37.6*AE734*(AG734*SIN(AF734)*SIN(AD734)+COS(AF734)*COS(AD734)*SIN(AG734))</f>
        <v>9.1649629639850474</v>
      </c>
      <c r="AD734">
        <f>0.409*SIN(0.0172*R734-1.39)</f>
        <v>-0.39956620623083422</v>
      </c>
      <c r="AE734">
        <f>1+0.033*COS(0.0172*R734)</f>
        <v>1.0329804764853927</v>
      </c>
      <c r="AF734">
        <f>47.70748439*PI()/180</f>
        <v>0.83265268044929852</v>
      </c>
      <c r="AG734">
        <f>ACOS(-TAN(AF734)*TAN(AD734))</f>
        <v>1.0880610362732488</v>
      </c>
      <c r="AL734" s="6">
        <f>24*AG734/PI()</f>
        <v>8.3121740308117236</v>
      </c>
      <c r="AS734" s="6">
        <f>IF(O734=2015,$AQ$2,IF(O734=2016,$AQ$14,IF(O734=2017,$AQ$26,IF(O734=2018,$AQ$38,IF(O734=2019,$AQ$50,$AQ$62)))))</f>
        <v>49.315460448912063</v>
      </c>
      <c r="AT734" s="6">
        <f>IF(O734=2015,$AR$2,IF(O734=2016,$AR$14,IF(O734=2017,$AR$26,IF(O734=2018,$AR$38,IF(O734=2019,$AR$50,$AR$62)))))</f>
        <v>1.2695714697400033</v>
      </c>
      <c r="AU734" s="6">
        <f>IF(T734*0.1&lt;0,0,IF(T734*0.1&lt;=26,(16*AL734/360)*(T734/AS734)^AT734,(AL734/360)*(-415.85+30.5332*0.1*T734-0.43*0.01*T734*T734)))</f>
        <v>0</v>
      </c>
    </row>
    <row r="735" spans="1:47">
      <c r="A735">
        <v>2015</v>
      </c>
      <c r="B735">
        <v>9</v>
      </c>
      <c r="C735">
        <v>3</v>
      </c>
      <c r="D735" t="s">
        <v>50</v>
      </c>
      <c r="E735">
        <v>364</v>
      </c>
      <c r="O735">
        <v>2017</v>
      </c>
      <c r="P735">
        <v>1</v>
      </c>
      <c r="Q735">
        <v>3</v>
      </c>
      <c r="R735">
        <f>R734+1</f>
        <v>3</v>
      </c>
      <c r="S735" t="s">
        <v>51</v>
      </c>
      <c r="T735">
        <v>-26</v>
      </c>
      <c r="U735" t="s">
        <v>50</v>
      </c>
      <c r="V735">
        <v>11</v>
      </c>
      <c r="W735" t="s">
        <v>52</v>
      </c>
      <c r="X735">
        <v>-80</v>
      </c>
      <c r="Y735">
        <f>0.0135*AB735*(AC735/AA735)*((0.1*(V735-X735))^0.5)*(17.8+0.5*0.1*(X735+V735))</f>
        <v>0.36402586431935352</v>
      </c>
      <c r="Z735">
        <f>IF(Y735&lt;0,0,Y735)</f>
        <v>0.36402586431935352</v>
      </c>
      <c r="AA735">
        <f>2.501-0.002361*(V735+X735)*0.1</f>
        <v>2.5172908999999999</v>
      </c>
      <c r="AB735">
        <v>0.17</v>
      </c>
      <c r="AC735">
        <f>37.6*AE735*(AG735*SIN(AF735)*SIN(AD735)+COS(AF735)*COS(AD735)*SIN(AG735))</f>
        <v>9.2238102555978276</v>
      </c>
      <c r="AD735">
        <f>0.409*SIN(0.0172*R735-1.39)</f>
        <v>-0.39800497214130737</v>
      </c>
      <c r="AE735">
        <f>1+0.033*COS(0.0172*R735)</f>
        <v>1.0329560775068203</v>
      </c>
      <c r="AF735">
        <f>47.70748439*PI()/180</f>
        <v>0.83265268044929852</v>
      </c>
      <c r="AG735">
        <f>ACOS(-TAN(AF735)*TAN(AD735))</f>
        <v>1.0903413388254832</v>
      </c>
      <c r="AL735" s="6">
        <f>24*AG735/PI()</f>
        <v>8.3295942591125165</v>
      </c>
      <c r="AS735" s="6">
        <f>IF(O735=2015,$AQ$2,IF(O735=2016,$AQ$14,IF(O735=2017,$AQ$26,IF(O735=2018,$AQ$38,IF(O735=2019,$AQ$50,$AQ$62)))))</f>
        <v>49.315460448912063</v>
      </c>
      <c r="AT735" s="6">
        <f>IF(O735=2015,$AR$2,IF(O735=2016,$AR$14,IF(O735=2017,$AR$26,IF(O735=2018,$AR$38,IF(O735=2019,$AR$50,$AR$62)))))</f>
        <v>1.2695714697400033</v>
      </c>
      <c r="AU735" s="6">
        <f>IF(T735*0.1&lt;0,0,IF(T735*0.1&lt;=26,(16*AL735/360)*(T735/AS735)^AT735,(AL735/360)*(-415.85+30.5332*0.1*T735-0.43*0.01*T735*T735)))</f>
        <v>0</v>
      </c>
    </row>
    <row r="736" spans="1:47">
      <c r="A736">
        <v>2015</v>
      </c>
      <c r="B736">
        <v>9</v>
      </c>
      <c r="C736">
        <v>4</v>
      </c>
      <c r="D736" t="s">
        <v>50</v>
      </c>
      <c r="E736">
        <v>356</v>
      </c>
      <c r="O736">
        <v>2017</v>
      </c>
      <c r="P736">
        <v>1</v>
      </c>
      <c r="Q736">
        <v>4</v>
      </c>
      <c r="R736">
        <f>R735+1</f>
        <v>4</v>
      </c>
      <c r="S736" t="s">
        <v>51</v>
      </c>
      <c r="T736">
        <v>-24</v>
      </c>
      <c r="U736" t="s">
        <v>50</v>
      </c>
      <c r="V736">
        <v>14</v>
      </c>
      <c r="W736" t="s">
        <v>52</v>
      </c>
      <c r="X736">
        <v>-80</v>
      </c>
      <c r="Y736">
        <f>0.0135*AB736*(AC736/AA736)*((0.1*(V736-X736))^0.5)*(17.8+0.5*0.1*(X736+V736))</f>
        <v>0.37651690813453487</v>
      </c>
      <c r="Z736">
        <f>IF(Y736&lt;0,0,Y736)</f>
        <v>0.37651690813453487</v>
      </c>
      <c r="AA736">
        <f>2.501-0.002361*(V736+X736)*0.1</f>
        <v>2.5165826</v>
      </c>
      <c r="AB736">
        <v>0.17</v>
      </c>
      <c r="AC736">
        <f>37.6*AE736*(AG736*SIN(AF736)*SIN(AD736)+COS(AF736)*COS(AD736)*SIN(AG736))</f>
        <v>9.2871199390913919</v>
      </c>
      <c r="AD736">
        <f>0.409*SIN(0.0172*R736-1.39)</f>
        <v>-0.39632599516361994</v>
      </c>
      <c r="AE736">
        <f>1+0.033*COS(0.0172*R736)</f>
        <v>1.0329219290426392</v>
      </c>
      <c r="AF736">
        <f>47.70748439*PI()/180</f>
        <v>0.83265268044929852</v>
      </c>
      <c r="AG736">
        <f>ACOS(-TAN(AF736)*TAN(AD736))</f>
        <v>1.0927872618526717</v>
      </c>
      <c r="AL736" s="6">
        <f>24*AG736/PI()</f>
        <v>8.3482797346420856</v>
      </c>
      <c r="AS736" s="6">
        <f>IF(O736=2015,$AQ$2,IF(O736=2016,$AQ$14,IF(O736=2017,$AQ$26,IF(O736=2018,$AQ$38,IF(O736=2019,$AQ$50,$AQ$62)))))</f>
        <v>49.315460448912063</v>
      </c>
      <c r="AT736" s="6">
        <f>IF(O736=2015,$AR$2,IF(O736=2016,$AR$14,IF(O736=2017,$AR$26,IF(O736=2018,$AR$38,IF(O736=2019,$AR$50,$AR$62)))))</f>
        <v>1.2695714697400033</v>
      </c>
      <c r="AU736" s="6">
        <f>IF(T736*0.1&lt;0,0,IF(T736*0.1&lt;=26,(16*AL736/360)*(T736/AS736)^AT736,(AL736/360)*(-415.85+30.5332*0.1*T736-0.43*0.01*T736*T736)))</f>
        <v>0</v>
      </c>
    </row>
    <row r="737" spans="1:47">
      <c r="A737">
        <v>2015</v>
      </c>
      <c r="B737">
        <v>9</v>
      </c>
      <c r="C737">
        <v>5</v>
      </c>
      <c r="D737" t="s">
        <v>50</v>
      </c>
      <c r="E737">
        <v>323</v>
      </c>
      <c r="O737">
        <v>2017</v>
      </c>
      <c r="P737">
        <v>1</v>
      </c>
      <c r="Q737">
        <v>5</v>
      </c>
      <c r="R737">
        <f>R736+1</f>
        <v>5</v>
      </c>
      <c r="S737" t="s">
        <v>51</v>
      </c>
      <c r="T737">
        <v>-18</v>
      </c>
      <c r="U737" t="s">
        <v>50</v>
      </c>
      <c r="V737">
        <v>4</v>
      </c>
      <c r="W737" t="s">
        <v>52</v>
      </c>
      <c r="X737">
        <v>-108</v>
      </c>
      <c r="Y737">
        <f>0.0135*AB737*(AC737/AA737)*((0.1*(V737-X737))^0.5)*(17.8+0.5*0.1*(X737+V737))</f>
        <v>0.35846296060755894</v>
      </c>
      <c r="Z737">
        <f>IF(Y737&lt;0,0,Y737)</f>
        <v>0.35846296060755894</v>
      </c>
      <c r="AA737">
        <f>2.501-0.002361*(V737+X737)*0.1</f>
        <v>2.5255543999999999</v>
      </c>
      <c r="AB737">
        <v>0.17</v>
      </c>
      <c r="AC737">
        <f>37.6*AE737*(AG737*SIN(AF737)*SIN(AD737)+COS(AF737)*COS(AD737)*SIN(AG737))</f>
        <v>9.354891797392904</v>
      </c>
      <c r="AD737">
        <f>0.409*SIN(0.0172*R737-1.39)</f>
        <v>-0.39452977199407541</v>
      </c>
      <c r="AE737">
        <f>1+0.033*COS(0.0172*R737)</f>
        <v>1.0328780411950818</v>
      </c>
      <c r="AF737">
        <f>47.70748439*PI()/180</f>
        <v>0.83265268044929852</v>
      </c>
      <c r="AG737">
        <f>ACOS(-TAN(AF737)*TAN(AD737))</f>
        <v>1.0953967670611371</v>
      </c>
      <c r="AL737" s="6">
        <f>24*AG737/PI()</f>
        <v>8.3682148859837469</v>
      </c>
      <c r="AS737" s="6">
        <f>IF(O737=2015,$AQ$2,IF(O737=2016,$AQ$14,IF(O737=2017,$AQ$26,IF(O737=2018,$AQ$38,IF(O737=2019,$AQ$50,$AQ$62)))))</f>
        <v>49.315460448912063</v>
      </c>
      <c r="AT737" s="6">
        <f>IF(O737=2015,$AR$2,IF(O737=2016,$AR$14,IF(O737=2017,$AR$26,IF(O737=2018,$AR$38,IF(O737=2019,$AR$50,$AR$62)))))</f>
        <v>1.2695714697400033</v>
      </c>
      <c r="AU737" s="6">
        <f>IF(T737*0.1&lt;0,0,IF(T737*0.1&lt;=26,(16*AL737/360)*(T737/AS737)^AT737,(AL737/360)*(-415.85+30.5332*0.1*T737-0.43*0.01*T737*T737)))</f>
        <v>0</v>
      </c>
    </row>
    <row r="738" spans="1:47">
      <c r="A738">
        <v>2015</v>
      </c>
      <c r="B738">
        <v>9</v>
      </c>
      <c r="C738">
        <v>6</v>
      </c>
      <c r="D738" t="s">
        <v>50</v>
      </c>
      <c r="E738">
        <v>330</v>
      </c>
      <c r="O738">
        <v>2017</v>
      </c>
      <c r="P738">
        <v>1</v>
      </c>
      <c r="Q738">
        <v>6</v>
      </c>
      <c r="R738">
        <f>R737+1</f>
        <v>6</v>
      </c>
      <c r="S738" t="s">
        <v>51</v>
      </c>
      <c r="T738">
        <v>-84</v>
      </c>
      <c r="U738" t="s">
        <v>50</v>
      </c>
      <c r="V738">
        <v>-22</v>
      </c>
      <c r="W738" t="s">
        <v>52</v>
      </c>
      <c r="X738">
        <v>-108</v>
      </c>
      <c r="Y738">
        <f>0.0135*AB738*(AC738/AA738)*((0.1*(V738-X738))^0.5)*(17.8+0.5*0.1*(X738+V738))</f>
        <v>0.28319044181779723</v>
      </c>
      <c r="Z738">
        <f>IF(Y738&lt;0,0,Y738)</f>
        <v>0.28319044181779723</v>
      </c>
      <c r="AA738">
        <f>2.501-0.002361*(V738+X738)*0.1</f>
        <v>2.5316929999999997</v>
      </c>
      <c r="AB738">
        <v>0.17</v>
      </c>
      <c r="AC738">
        <f>37.6*AE738*(AG738*SIN(AF738)*SIN(AD738)+COS(AF738)*COS(AD738)*SIN(AG738))</f>
        <v>9.4271251559226243</v>
      </c>
      <c r="AD738">
        <f>0.409*SIN(0.0172*R738-1.39)</f>
        <v>-0.39261683401423592</v>
      </c>
      <c r="AE738">
        <f>1+0.033*COS(0.0172*R738)</f>
        <v>1.032824426947609</v>
      </c>
      <c r="AF738">
        <f>47.70748439*PI()/180</f>
        <v>0.83265268044929852</v>
      </c>
      <c r="AG738">
        <f>ACOS(-TAN(AF738)*TAN(AD738))</f>
        <v>1.0981677048555727</v>
      </c>
      <c r="AL738" s="6">
        <f>24*AG738/PI()</f>
        <v>8.3893832914390067</v>
      </c>
      <c r="AS738" s="6">
        <f>IF(O738=2015,$AQ$2,IF(O738=2016,$AQ$14,IF(O738=2017,$AQ$26,IF(O738=2018,$AQ$38,IF(O738=2019,$AQ$50,$AQ$62)))))</f>
        <v>49.315460448912063</v>
      </c>
      <c r="AT738" s="6">
        <f>IF(O738=2015,$AR$2,IF(O738=2016,$AR$14,IF(O738=2017,$AR$26,IF(O738=2018,$AR$38,IF(O738=2019,$AR$50,$AR$62)))))</f>
        <v>1.2695714697400033</v>
      </c>
      <c r="AU738" s="6">
        <f>IF(T738*0.1&lt;0,0,IF(T738*0.1&lt;=26,(16*AL738/360)*(T738/AS738)^AT738,(AL738/360)*(-415.85+30.5332*0.1*T738-0.43*0.01*T738*T738)))</f>
        <v>0</v>
      </c>
    </row>
    <row r="739" spans="1:47">
      <c r="A739">
        <v>2015</v>
      </c>
      <c r="B739">
        <v>9</v>
      </c>
      <c r="C739">
        <v>7</v>
      </c>
      <c r="D739" t="s">
        <v>50</v>
      </c>
      <c r="E739">
        <v>224</v>
      </c>
      <c r="O739">
        <v>2017</v>
      </c>
      <c r="P739">
        <v>1</v>
      </c>
      <c r="Q739">
        <v>7</v>
      </c>
      <c r="R739">
        <f>R738+1</f>
        <v>7</v>
      </c>
      <c r="S739" t="s">
        <v>51</v>
      </c>
      <c r="T739">
        <v>-125</v>
      </c>
      <c r="U739" t="s">
        <v>50</v>
      </c>
      <c r="V739">
        <v>-22</v>
      </c>
      <c r="W739" t="s">
        <v>52</v>
      </c>
      <c r="X739">
        <v>-108</v>
      </c>
      <c r="Y739">
        <f>0.0135*AB739*(AC739/AA739)*((0.1*(V739-X739))^0.5)*(17.8+0.5*0.1*(X739+V739))</f>
        <v>0.28549431608542847</v>
      </c>
      <c r="Z739">
        <f>IF(Y739&lt;0,0,Y739)</f>
        <v>0.28549431608542847</v>
      </c>
      <c r="AA739">
        <f>2.501-0.002361*(V739+X739)*0.1</f>
        <v>2.5316929999999997</v>
      </c>
      <c r="AB739">
        <v>0.17</v>
      </c>
      <c r="AC739">
        <f>37.6*AE739*(AG739*SIN(AF739)*SIN(AD739)+COS(AF739)*COS(AD739)*SIN(AG739))</f>
        <v>9.5038188145258449</v>
      </c>
      <c r="AD739">
        <f>0.409*SIN(0.0172*R739-1.39)</f>
        <v>-0.39058774713372146</v>
      </c>
      <c r="AE739">
        <f>1+0.033*COS(0.0172*R739)</f>
        <v>1.0327611021610688</v>
      </c>
      <c r="AF739">
        <f>47.70748439*PI()/180</f>
        <v>0.83265268044929852</v>
      </c>
      <c r="AG739">
        <f>ACOS(-TAN(AF739)*TAN(AD739))</f>
        <v>1.1010978206013915</v>
      </c>
      <c r="AL739" s="6">
        <f>24*AG739/PI()</f>
        <v>8.4117677268683728</v>
      </c>
      <c r="AS739" s="6">
        <f>IF(O739=2015,$AQ$2,IF(O739=2016,$AQ$14,IF(O739=2017,$AQ$26,IF(O739=2018,$AQ$38,IF(O739=2019,$AQ$50,$AQ$62)))))</f>
        <v>49.315460448912063</v>
      </c>
      <c r="AT739" s="6">
        <f>IF(O739=2015,$AR$2,IF(O739=2016,$AR$14,IF(O739=2017,$AR$26,IF(O739=2018,$AR$38,IF(O739=2019,$AR$50,$AR$62)))))</f>
        <v>1.2695714697400033</v>
      </c>
      <c r="AU739" s="6">
        <f>IF(T739*0.1&lt;0,0,IF(T739*0.1&lt;=26,(16*AL739/360)*(T739/AS739)^AT739,(AL739/360)*(-415.85+30.5332*0.1*T739-0.43*0.01*T739*T739)))</f>
        <v>0</v>
      </c>
    </row>
    <row r="740" spans="1:47">
      <c r="A740">
        <v>2015</v>
      </c>
      <c r="B740">
        <v>9</v>
      </c>
      <c r="C740">
        <v>8</v>
      </c>
      <c r="D740" t="s">
        <v>50</v>
      </c>
      <c r="E740">
        <v>222</v>
      </c>
      <c r="O740">
        <v>2017</v>
      </c>
      <c r="P740">
        <v>1</v>
      </c>
      <c r="Q740">
        <v>8</v>
      </c>
      <c r="R740">
        <f>R739+1</f>
        <v>8</v>
      </c>
      <c r="S740" t="s">
        <v>51</v>
      </c>
      <c r="T740">
        <v>-113</v>
      </c>
      <c r="U740" t="s">
        <v>50</v>
      </c>
      <c r="V740">
        <v>-22</v>
      </c>
      <c r="W740" t="s">
        <v>52</v>
      </c>
      <c r="X740">
        <v>-108</v>
      </c>
      <c r="Y740">
        <f>0.0135*AB740*(AC740/AA740)*((0.1*(V740-X740))^0.5)*(17.8+0.5*0.1*(X740+V740))</f>
        <v>0.28793212362223636</v>
      </c>
      <c r="Z740">
        <f>IF(Y740&lt;0,0,Y740)</f>
        <v>0.28793212362223636</v>
      </c>
      <c r="AA740">
        <f>2.501-0.002361*(V740+X740)*0.1</f>
        <v>2.5316929999999997</v>
      </c>
      <c r="AB740">
        <v>0.17</v>
      </c>
      <c r="AC740">
        <f>37.6*AE740*(AG740*SIN(AF740)*SIN(AD740)+COS(AF740)*COS(AD740)*SIN(AG740))</f>
        <v>9.5849709770353595</v>
      </c>
      <c r="AD740">
        <f>0.409*SIN(0.0172*R740-1.39)</f>
        <v>-0.3884431116227961</v>
      </c>
      <c r="AE740">
        <f>1+0.033*COS(0.0172*R740)</f>
        <v>1.0326880855690039</v>
      </c>
      <c r="AF740">
        <f>47.70748439*PI()/180</f>
        <v>0.83265268044929852</v>
      </c>
      <c r="AG740">
        <f>ACOS(-TAN(AF740)*TAN(AD740))</f>
        <v>1.1041847610625972</v>
      </c>
      <c r="AL740" s="6">
        <f>24*AG740/PI()</f>
        <v>8.4353502148730755</v>
      </c>
      <c r="AS740" s="6">
        <f>IF(O740=2015,$AQ$2,IF(O740=2016,$AQ$14,IF(O740=2017,$AQ$26,IF(O740=2018,$AQ$38,IF(O740=2019,$AQ$50,$AQ$62)))))</f>
        <v>49.315460448912063</v>
      </c>
      <c r="AT740" s="6">
        <f>IF(O740=2015,$AR$2,IF(O740=2016,$AR$14,IF(O740=2017,$AR$26,IF(O740=2018,$AR$38,IF(O740=2019,$AR$50,$AR$62)))))</f>
        <v>1.2695714697400033</v>
      </c>
      <c r="AU740" s="6">
        <f>IF(T740*0.1&lt;0,0,IF(T740*0.1&lt;=26,(16*AL740/360)*(T740/AS740)^AT740,(AL740/360)*(-415.85+30.5332*0.1*T740-0.43*0.01*T740*T740)))</f>
        <v>0</v>
      </c>
    </row>
    <row r="741" spans="1:47">
      <c r="A741">
        <v>2015</v>
      </c>
      <c r="B741">
        <v>9</v>
      </c>
      <c r="C741">
        <v>9</v>
      </c>
      <c r="D741" t="s">
        <v>50</v>
      </c>
      <c r="E741">
        <v>216</v>
      </c>
      <c r="O741">
        <v>2017</v>
      </c>
      <c r="P741">
        <v>1</v>
      </c>
      <c r="Q741">
        <v>9</v>
      </c>
      <c r="R741">
        <f>R740+1</f>
        <v>9</v>
      </c>
      <c r="S741" t="s">
        <v>51</v>
      </c>
      <c r="T741">
        <v>-71</v>
      </c>
      <c r="U741" t="s">
        <v>50</v>
      </c>
      <c r="V741">
        <v>-22</v>
      </c>
      <c r="W741" t="s">
        <v>52</v>
      </c>
      <c r="X741">
        <v>-108</v>
      </c>
      <c r="Y741">
        <f>0.0135*AB741*(AC741/AA741)*((0.1*(V741-X741))^0.5)*(17.8+0.5*0.1*(X741+V741))</f>
        <v>0.290503790390511</v>
      </c>
      <c r="Z741">
        <f>IF(Y741&lt;0,0,Y741)</f>
        <v>0.290503790390511</v>
      </c>
      <c r="AA741">
        <f>2.501-0.002361*(V741+X741)*0.1</f>
        <v>2.5316929999999997</v>
      </c>
      <c r="AB741">
        <v>0.17</v>
      </c>
      <c r="AC741">
        <f>37.6*AE741*(AG741*SIN(AF741)*SIN(AD741)+COS(AF741)*COS(AD741)*SIN(AG741))</f>
        <v>9.6705791788102271</v>
      </c>
      <c r="AD741">
        <f>0.409*SIN(0.0172*R741-1.39)</f>
        <v>-0.3861835619347877</v>
      </c>
      <c r="AE741">
        <f>1+0.033*COS(0.0172*R741)</f>
        <v>1.0326053987721109</v>
      </c>
      <c r="AF741">
        <f>47.70748439*PI()/180</f>
        <v>0.83265268044929852</v>
      </c>
      <c r="AG741">
        <f>ACOS(-TAN(AF741)*TAN(AD741))</f>
        <v>1.1074260809788961</v>
      </c>
      <c r="AL741" s="6">
        <f>24*AG741/PI()</f>
        <v>8.4601120750404917</v>
      </c>
      <c r="AS741" s="6">
        <f>IF(O741=2015,$AQ$2,IF(O741=2016,$AQ$14,IF(O741=2017,$AQ$26,IF(O741=2018,$AQ$38,IF(O741=2019,$AQ$50,$AQ$62)))))</f>
        <v>49.315460448912063</v>
      </c>
      <c r="AT741" s="6">
        <f>IF(O741=2015,$AR$2,IF(O741=2016,$AR$14,IF(O741=2017,$AR$26,IF(O741=2018,$AR$38,IF(O741=2019,$AR$50,$AR$62)))))</f>
        <v>1.2695714697400033</v>
      </c>
      <c r="AU741" s="6">
        <f>IF(T741*0.1&lt;0,0,IF(T741*0.1&lt;=26,(16*AL741/360)*(T741/AS741)^AT741,(AL741/360)*(-415.85+30.5332*0.1*T741-0.43*0.01*T741*T741)))</f>
        <v>0</v>
      </c>
    </row>
    <row r="742" spans="1:47">
      <c r="A742">
        <v>2015</v>
      </c>
      <c r="B742">
        <v>9</v>
      </c>
      <c r="C742">
        <v>10</v>
      </c>
      <c r="D742" t="s">
        <v>50</v>
      </c>
      <c r="E742">
        <v>220</v>
      </c>
      <c r="O742">
        <v>2017</v>
      </c>
      <c r="P742">
        <v>1</v>
      </c>
      <c r="Q742">
        <v>10</v>
      </c>
      <c r="R742">
        <f>R741+1</f>
        <v>10</v>
      </c>
      <c r="S742" t="s">
        <v>51</v>
      </c>
      <c r="T742">
        <v>-44</v>
      </c>
      <c r="U742" t="s">
        <v>50</v>
      </c>
      <c r="V742">
        <v>-22</v>
      </c>
      <c r="W742" t="s">
        <v>52</v>
      </c>
      <c r="X742">
        <v>-103</v>
      </c>
      <c r="Y742">
        <f>0.0135*AB742*(AC742/AA742)*((0.1*(V742-X742))^0.5)*(17.8+0.5*0.1*(X742+V742))</f>
        <v>0.29098928749199604</v>
      </c>
      <c r="Z742">
        <f>IF(Y742&lt;0,0,Y742)</f>
        <v>0.29098928749199604</v>
      </c>
      <c r="AA742">
        <f>2.501-0.002361*(V742+X742)*0.1</f>
        <v>2.5305124999999999</v>
      </c>
      <c r="AB742">
        <v>0.17</v>
      </c>
      <c r="AC742">
        <f>37.6*AE742*(AG742*SIN(AF742)*SIN(AD742)+COS(AF742)*COS(AD742)*SIN(AG742))</f>
        <v>9.7606402126013396</v>
      </c>
      <c r="AD742">
        <f>0.409*SIN(0.0172*R742-1.39)</f>
        <v>-0.3838097665183961</v>
      </c>
      <c r="AE742">
        <f>1+0.033*COS(0.0172*R742)</f>
        <v>1.0325130662318482</v>
      </c>
      <c r="AF742">
        <f>47.70748439*PI()/180</f>
        <v>0.83265268044929852</v>
      </c>
      <c r="AG742">
        <f>ACOS(-TAN(AF742)*TAN(AD742))</f>
        <v>1.1108192497462106</v>
      </c>
      <c r="AL742" s="6">
        <f>24*AG742/PI()</f>
        <v>8.4860339749795219</v>
      </c>
      <c r="AS742" s="6">
        <f>IF(O742=2015,$AQ$2,IF(O742=2016,$AQ$14,IF(O742=2017,$AQ$26,IF(O742=2018,$AQ$38,IF(O742=2019,$AQ$50,$AQ$62)))))</f>
        <v>49.315460448912063</v>
      </c>
      <c r="AT742" s="6">
        <f>IF(O742=2015,$AR$2,IF(O742=2016,$AR$14,IF(O742=2017,$AR$26,IF(O742=2018,$AR$38,IF(O742=2019,$AR$50,$AR$62)))))</f>
        <v>1.2695714697400033</v>
      </c>
      <c r="AU742" s="6">
        <f>IF(T742*0.1&lt;0,0,IF(T742*0.1&lt;=26,(16*AL742/360)*(T742/AS742)^AT742,(AL742/360)*(-415.85+30.5332*0.1*T742-0.43*0.01*T742*T742)))</f>
        <v>0</v>
      </c>
    </row>
    <row r="743" spans="1:47">
      <c r="A743">
        <v>2015</v>
      </c>
      <c r="B743">
        <v>9</v>
      </c>
      <c r="C743">
        <v>11</v>
      </c>
      <c r="D743" t="s">
        <v>50</v>
      </c>
      <c r="E743">
        <v>237</v>
      </c>
      <c r="O743">
        <v>2017</v>
      </c>
      <c r="P743">
        <v>1</v>
      </c>
      <c r="Q743">
        <v>11</v>
      </c>
      <c r="R743">
        <f>R742+1</f>
        <v>11</v>
      </c>
      <c r="S743" t="s">
        <v>51</v>
      </c>
      <c r="T743">
        <v>-31</v>
      </c>
      <c r="U743" t="s">
        <v>50</v>
      </c>
      <c r="V743">
        <v>-22</v>
      </c>
      <c r="W743" t="s">
        <v>52</v>
      </c>
      <c r="X743">
        <v>-103</v>
      </c>
      <c r="Y743">
        <f>0.0135*AB743*(AC743/AA743)*((0.1*(V743-X743))^0.5)*(17.8+0.5*0.1*(X743+V743))</f>
        <v>0.29380686405951195</v>
      </c>
      <c r="Z743">
        <f>IF(Y743&lt;0,0,Y743)</f>
        <v>0.29380686405951195</v>
      </c>
      <c r="AA743">
        <f>2.501-0.002361*(V743+X743)*0.1</f>
        <v>2.5305124999999999</v>
      </c>
      <c r="AB743">
        <v>0.17</v>
      </c>
      <c r="AC743">
        <f>37.6*AE743*(AG743*SIN(AF743)*SIN(AD743)+COS(AF743)*COS(AD743)*SIN(AG743))</f>
        <v>9.8551500530975655</v>
      </c>
      <c r="AD743">
        <f>0.409*SIN(0.0172*R743-1.39)</f>
        <v>-0.38132242761994445</v>
      </c>
      <c r="AE743">
        <f>1+0.033*COS(0.0172*R743)</f>
        <v>1.0324111152632014</v>
      </c>
      <c r="AF743">
        <f>47.70748439*PI()/180</f>
        <v>0.83265268044929852</v>
      </c>
      <c r="AG743">
        <f>ACOS(-TAN(AF743)*TAN(AD743))</f>
        <v>1.1143616581655116</v>
      </c>
      <c r="AL743" s="6">
        <f>24*AG743/PI()</f>
        <v>8.5130959818778624</v>
      </c>
      <c r="AS743" s="6">
        <f>IF(O743=2015,$AQ$2,IF(O743=2016,$AQ$14,IF(O743=2017,$AQ$26,IF(O743=2018,$AQ$38,IF(O743=2019,$AQ$50,$AQ$62)))))</f>
        <v>49.315460448912063</v>
      </c>
      <c r="AT743" s="6">
        <f>IF(O743=2015,$AR$2,IF(O743=2016,$AR$14,IF(O743=2017,$AR$26,IF(O743=2018,$AR$38,IF(O743=2019,$AR$50,$AR$62)))))</f>
        <v>1.2695714697400033</v>
      </c>
      <c r="AU743" s="6">
        <f>IF(T743*0.1&lt;0,0,IF(T743*0.1&lt;=26,(16*AL743/360)*(T743/AS743)^AT743,(AL743/360)*(-415.85+30.5332*0.1*T743-0.43*0.01*T743*T743)))</f>
        <v>0</v>
      </c>
    </row>
    <row r="744" spans="1:47">
      <c r="A744">
        <v>2015</v>
      </c>
      <c r="B744">
        <v>9</v>
      </c>
      <c r="C744">
        <v>12</v>
      </c>
      <c r="D744" t="s">
        <v>50</v>
      </c>
      <c r="E744">
        <v>239</v>
      </c>
      <c r="O744">
        <v>2017</v>
      </c>
      <c r="P744">
        <v>1</v>
      </c>
      <c r="Q744">
        <v>12</v>
      </c>
      <c r="R744">
        <f>R743+1</f>
        <v>12</v>
      </c>
      <c r="S744" t="s">
        <v>51</v>
      </c>
      <c r="T744">
        <v>-55</v>
      </c>
      <c r="U744" t="s">
        <v>50</v>
      </c>
      <c r="V744">
        <v>-22</v>
      </c>
      <c r="W744" t="s">
        <v>52</v>
      </c>
      <c r="X744">
        <v>-95</v>
      </c>
      <c r="Y744">
        <f>0.0135*AB744*(AC744/AA744)*((0.1*(V744-X744))^0.5)*(17.8+0.5*0.1*(X744+V744))</f>
        <v>0.29169567203798036</v>
      </c>
      <c r="Z744">
        <f>IF(Y744&lt;0,0,Y744)</f>
        <v>0.29169567203798036</v>
      </c>
      <c r="AA744">
        <f>2.501-0.002361*(V744+X744)*0.1</f>
        <v>2.5286236999999998</v>
      </c>
      <c r="AB744">
        <v>0.17</v>
      </c>
      <c r="AC744">
        <f>37.6*AE744*(AG744*SIN(AF744)*SIN(AD744)+COS(AF744)*COS(AD744)*SIN(AG744))</f>
        <v>9.9541037805066672</v>
      </c>
      <c r="AD744">
        <f>0.409*SIN(0.0172*R744-1.39)</f>
        <v>-0.37872228107563138</v>
      </c>
      <c r="AE744">
        <f>1+0.033*COS(0.0172*R744)</f>
        <v>1.0322995760266012</v>
      </c>
      <c r="AF744">
        <f>47.70748439*PI()/180</f>
        <v>0.83265268044929852</v>
      </c>
      <c r="AG744">
        <f>ACOS(-TAN(AF744)*TAN(AD744))</f>
        <v>1.1180506252258944</v>
      </c>
      <c r="AL744" s="6">
        <f>24*AG744/PI()</f>
        <v>8.5412776143208902</v>
      </c>
      <c r="AS744" s="6">
        <f>IF(O744=2015,$AQ$2,IF(O744=2016,$AQ$14,IF(O744=2017,$AQ$26,IF(O744=2018,$AQ$38,IF(O744=2019,$AQ$50,$AQ$62)))))</f>
        <v>49.315460448912063</v>
      </c>
      <c r="AT744" s="6">
        <f>IF(O744=2015,$AR$2,IF(O744=2016,$AR$14,IF(O744=2017,$AR$26,IF(O744=2018,$AR$38,IF(O744=2019,$AR$50,$AR$62)))))</f>
        <v>1.2695714697400033</v>
      </c>
      <c r="AU744" s="6">
        <f>IF(T744*0.1&lt;0,0,IF(T744*0.1&lt;=26,(16*AL744/360)*(T744/AS744)^AT744,(AL744/360)*(-415.85+30.5332*0.1*T744-0.43*0.01*T744*T744)))</f>
        <v>0</v>
      </c>
    </row>
    <row r="745" spans="1:47">
      <c r="A745">
        <v>2015</v>
      </c>
      <c r="B745">
        <v>9</v>
      </c>
      <c r="C745">
        <v>13</v>
      </c>
      <c r="D745" t="s">
        <v>50</v>
      </c>
      <c r="E745">
        <v>235</v>
      </c>
      <c r="O745">
        <v>2017</v>
      </c>
      <c r="P745">
        <v>1</v>
      </c>
      <c r="Q745">
        <v>13</v>
      </c>
      <c r="R745">
        <f>R744+1</f>
        <v>13</v>
      </c>
      <c r="S745" t="s">
        <v>51</v>
      </c>
      <c r="T745">
        <v>-57</v>
      </c>
      <c r="U745" t="s">
        <v>50</v>
      </c>
      <c r="V745">
        <v>29</v>
      </c>
      <c r="W745" t="s">
        <v>52</v>
      </c>
      <c r="X745">
        <v>-95</v>
      </c>
      <c r="Y745">
        <f>0.0135*AB745*(AC745/AA745)*((0.1*(V745-X745))^0.5)*(17.8+0.5*0.1*(X745+V745))</f>
        <v>0.4683172903103624</v>
      </c>
      <c r="Z745">
        <f>IF(Y745&lt;0,0,Y745)</f>
        <v>0.4683172903103624</v>
      </c>
      <c r="AA745">
        <f>2.501-0.002361*(V745+X745)*0.1</f>
        <v>2.5165826</v>
      </c>
      <c r="AB745">
        <v>0.17</v>
      </c>
      <c r="AC745">
        <f>37.6*AE745*(AG745*SIN(AF745)*SIN(AD745)+COS(AF745)*COS(AD745)*SIN(AG745))</f>
        <v>10.05749550352396</v>
      </c>
      <c r="AD745">
        <f>0.409*SIN(0.0172*R745-1.39)</f>
        <v>-0.37601009609384667</v>
      </c>
      <c r="AE745">
        <f>1+0.033*COS(0.0172*R745)</f>
        <v>1.0321784815190023</v>
      </c>
      <c r="AF745">
        <f>47.70748439*PI()/180</f>
        <v>0.83265268044929852</v>
      </c>
      <c r="AG745">
        <f>ACOS(-TAN(AF745)*TAN(AD745))</f>
        <v>1.1218834048890924</v>
      </c>
      <c r="AL745" s="6">
        <f>24*AG745/PI()</f>
        <v>8.5705578941215332</v>
      </c>
      <c r="AS745" s="6">
        <f>IF(O745=2015,$AQ$2,IF(O745=2016,$AQ$14,IF(O745=2017,$AQ$26,IF(O745=2018,$AQ$38,IF(O745=2019,$AQ$50,$AQ$62)))))</f>
        <v>49.315460448912063</v>
      </c>
      <c r="AT745" s="6">
        <f>IF(O745=2015,$AR$2,IF(O745=2016,$AR$14,IF(O745=2017,$AR$26,IF(O745=2018,$AR$38,IF(O745=2019,$AR$50,$AR$62)))))</f>
        <v>1.2695714697400033</v>
      </c>
      <c r="AU745" s="6">
        <f>IF(T745*0.1&lt;0,0,IF(T745*0.1&lt;=26,(16*AL745/360)*(T745/AS745)^AT745,(AL745/360)*(-415.85+30.5332*0.1*T745-0.43*0.01*T745*T745)))</f>
        <v>0</v>
      </c>
    </row>
    <row r="746" spans="1:47">
      <c r="A746">
        <v>2015</v>
      </c>
      <c r="B746">
        <v>9</v>
      </c>
      <c r="C746">
        <v>14</v>
      </c>
      <c r="D746" t="s">
        <v>50</v>
      </c>
      <c r="E746">
        <v>180</v>
      </c>
      <c r="O746">
        <v>2017</v>
      </c>
      <c r="P746">
        <v>1</v>
      </c>
      <c r="Q746">
        <v>14</v>
      </c>
      <c r="R746">
        <f>R745+1</f>
        <v>14</v>
      </c>
      <c r="S746" t="s">
        <v>51</v>
      </c>
      <c r="T746">
        <v>14</v>
      </c>
      <c r="U746" t="s">
        <v>50</v>
      </c>
      <c r="V746">
        <v>29</v>
      </c>
      <c r="W746" t="s">
        <v>52</v>
      </c>
      <c r="X746">
        <v>-63</v>
      </c>
      <c r="Y746">
        <f>0.0135*AB746*(AC746/AA746)*((0.1*(V746-X746))^0.5)*(17.8+0.5*0.1*(X746+V746))</f>
        <v>0.45406503091002115</v>
      </c>
      <c r="Z746">
        <f>IF(Y746&lt;0,0,Y746)</f>
        <v>0.45406503091002115</v>
      </c>
      <c r="AA746">
        <f>2.501-0.002361*(V746+X746)*0.1</f>
        <v>2.5090273999999999</v>
      </c>
      <c r="AB746">
        <v>0.17</v>
      </c>
      <c r="AC746">
        <f>37.6*AE746*(AG746*SIN(AF746)*SIN(AD746)+COS(AF746)*COS(AD746)*SIN(AG746))</f>
        <v>10.165318282038498</v>
      </c>
      <c r="AD746">
        <f>0.409*SIN(0.0172*R746-1.39)</f>
        <v>-0.37318667502761443</v>
      </c>
      <c r="AE746">
        <f>1+0.033*COS(0.0172*R746)</f>
        <v>1.0320478675641203</v>
      </c>
      <c r="AF746">
        <f>47.70748439*PI()/180</f>
        <v>0.83265268044929852</v>
      </c>
      <c r="AG746">
        <f>ACOS(-TAN(AF746)*TAN(AD746))</f>
        <v>1.1258571928440955</v>
      </c>
      <c r="AL746" s="6">
        <f>24*AG746/PI()</f>
        <v>8.6009153979217476</v>
      </c>
      <c r="AS746" s="6">
        <f>IF(O746=2015,$AQ$2,IF(O746=2016,$AQ$14,IF(O746=2017,$AQ$26,IF(O746=2018,$AQ$38,IF(O746=2019,$AQ$50,$AQ$62)))))</f>
        <v>49.315460448912063</v>
      </c>
      <c r="AT746" s="6">
        <f>IF(O746=2015,$AR$2,IF(O746=2016,$AR$14,IF(O746=2017,$AR$26,IF(O746=2018,$AR$38,IF(O746=2019,$AR$50,$AR$62)))))</f>
        <v>1.2695714697400033</v>
      </c>
      <c r="AU746" s="6">
        <f>IF(T746*0.1&lt;0,0,IF(T746*0.1&lt;=26,(16*AL746/360)*(T746/AS746)^AT746,(AL746/360)*(-415.85+30.5332*0.1*T746-0.43*0.01*T746*T746)))</f>
        <v>7.7284175772195512E-2</v>
      </c>
    </row>
    <row r="747" spans="1:47">
      <c r="A747">
        <v>2015</v>
      </c>
      <c r="B747">
        <v>9</v>
      </c>
      <c r="C747">
        <v>15</v>
      </c>
      <c r="D747" t="s">
        <v>50</v>
      </c>
      <c r="E747">
        <v>221</v>
      </c>
      <c r="O747">
        <v>2017</v>
      </c>
      <c r="P747">
        <v>1</v>
      </c>
      <c r="Q747">
        <v>15</v>
      </c>
      <c r="R747">
        <f>R746+1</f>
        <v>15</v>
      </c>
      <c r="S747" t="s">
        <v>51</v>
      </c>
      <c r="T747">
        <v>-11</v>
      </c>
      <c r="U747" t="s">
        <v>50</v>
      </c>
      <c r="V747">
        <v>-16</v>
      </c>
      <c r="W747" t="s">
        <v>52</v>
      </c>
      <c r="X747">
        <v>-91</v>
      </c>
      <c r="Y747">
        <f>0.0135*AB747*(AC747/AA747)*((0.1*(V747-X747))^0.5)*(17.8+0.5*0.1*(X747+V747))</f>
        <v>0.31834230401907837</v>
      </c>
      <c r="Z747">
        <f>IF(Y747&lt;0,0,Y747)</f>
        <v>0.31834230401907837</v>
      </c>
      <c r="AA747">
        <f>2.501-0.002361*(V747+X747)*0.1</f>
        <v>2.5262626999999998</v>
      </c>
      <c r="AB747">
        <v>0.17</v>
      </c>
      <c r="AC747">
        <f>37.6*AE747*(AG747*SIN(AF747)*SIN(AD747)+COS(AF747)*COS(AD747)*SIN(AG747))</f>
        <v>10.277564049921462</v>
      </c>
      <c r="AD747">
        <f>0.409*SIN(0.0172*R747-1.39)</f>
        <v>-0.37025285313723055</v>
      </c>
      <c r="AE747">
        <f>1+0.033*COS(0.0172*R747)</f>
        <v>1.0319077728018349</v>
      </c>
      <c r="AF747">
        <f>47.70748439*PI()/180</f>
        <v>0.83265268044929852</v>
      </c>
      <c r="AG747">
        <f>ACOS(-TAN(AF747)*TAN(AD747))</f>
        <v>1.1299691332022022</v>
      </c>
      <c r="AL747" s="6">
        <f>24*AG747/PI()</f>
        <v>8.6323283083389502</v>
      </c>
      <c r="AS747" s="6">
        <f>IF(O747=2015,$AQ$2,IF(O747=2016,$AQ$14,IF(O747=2017,$AQ$26,IF(O747=2018,$AQ$38,IF(O747=2019,$AQ$50,$AQ$62)))))</f>
        <v>49.315460448912063</v>
      </c>
      <c r="AT747" s="6">
        <f>IF(O747=2015,$AR$2,IF(O747=2016,$AR$14,IF(O747=2017,$AR$26,IF(O747=2018,$AR$38,IF(O747=2019,$AR$50,$AR$62)))))</f>
        <v>1.2695714697400033</v>
      </c>
      <c r="AU747" s="6">
        <f>IF(T747*0.1&lt;0,0,IF(T747*0.1&lt;=26,(16*AL747/360)*(T747/AS747)^AT747,(AL747/360)*(-415.85+30.5332*0.1*T747-0.43*0.01*T747*T747)))</f>
        <v>0</v>
      </c>
    </row>
    <row r="748" spans="1:47">
      <c r="A748">
        <v>2015</v>
      </c>
      <c r="B748">
        <v>9</v>
      </c>
      <c r="C748">
        <v>16</v>
      </c>
      <c r="D748" t="s">
        <v>50</v>
      </c>
      <c r="E748">
        <v>244</v>
      </c>
      <c r="O748">
        <v>2017</v>
      </c>
      <c r="P748">
        <v>1</v>
      </c>
      <c r="Q748">
        <v>16</v>
      </c>
      <c r="R748">
        <f>R747+1</f>
        <v>16</v>
      </c>
      <c r="S748" t="s">
        <v>51</v>
      </c>
      <c r="T748">
        <v>-62</v>
      </c>
      <c r="U748" t="s">
        <v>50</v>
      </c>
      <c r="V748">
        <v>-16</v>
      </c>
      <c r="W748" t="s">
        <v>52</v>
      </c>
      <c r="X748">
        <v>-91</v>
      </c>
      <c r="Y748">
        <f>0.0135*AB748*(AC748/AA748)*((0.1*(V748-X748))^0.5)*(17.8+0.5*0.1*(X748+V748))</f>
        <v>0.32195577216337445</v>
      </c>
      <c r="Z748">
        <f>IF(Y748&lt;0,0,Y748)</f>
        <v>0.32195577216337445</v>
      </c>
      <c r="AA748">
        <f>2.501-0.002361*(V748+X748)*0.1</f>
        <v>2.5262626999999998</v>
      </c>
      <c r="AB748">
        <v>0.17</v>
      </c>
      <c r="AC748">
        <f>37.6*AE748*(AG748*SIN(AF748)*SIN(AD748)+COS(AF748)*COS(AD748)*SIN(AG748))</f>
        <v>10.394223538234796</v>
      </c>
      <c r="AD748">
        <f>0.409*SIN(0.0172*R748-1.39)</f>
        <v>-0.36720949834316569</v>
      </c>
      <c r="AE748">
        <f>1+0.033*COS(0.0172*R748)</f>
        <v>1.0317582386767592</v>
      </c>
      <c r="AF748">
        <f>47.70748439*PI()/180</f>
        <v>0.83265268044929852</v>
      </c>
      <c r="AG748">
        <f>ACOS(-TAN(AF748)*TAN(AD748))</f>
        <v>1.1342163251046551</v>
      </c>
      <c r="AL748" s="6">
        <f>24*AG748/PI()</f>
        <v>8.6647744644446423</v>
      </c>
      <c r="AS748" s="6">
        <f>IF(O748=2015,$AQ$2,IF(O748=2016,$AQ$14,IF(O748=2017,$AQ$26,IF(O748=2018,$AQ$38,IF(O748=2019,$AQ$50,$AQ$62)))))</f>
        <v>49.315460448912063</v>
      </c>
      <c r="AT748" s="6">
        <f>IF(O748=2015,$AR$2,IF(O748=2016,$AR$14,IF(O748=2017,$AR$26,IF(O748=2018,$AR$38,IF(O748=2019,$AR$50,$AR$62)))))</f>
        <v>1.2695714697400033</v>
      </c>
      <c r="AU748" s="6">
        <f>IF(T748*0.1&lt;0,0,IF(T748*0.1&lt;=26,(16*AL748/360)*(T748/AS748)^AT748,(AL748/360)*(-415.85+30.5332*0.1*T748-0.43*0.01*T748*T748)))</f>
        <v>0</v>
      </c>
    </row>
    <row r="749" spans="1:47">
      <c r="A749">
        <v>2015</v>
      </c>
      <c r="B749">
        <v>9</v>
      </c>
      <c r="C749">
        <v>17</v>
      </c>
      <c r="D749" t="s">
        <v>50</v>
      </c>
      <c r="E749">
        <v>267</v>
      </c>
      <c r="O749">
        <v>2017</v>
      </c>
      <c r="P749">
        <v>1</v>
      </c>
      <c r="Q749">
        <v>17</v>
      </c>
      <c r="R749">
        <f>R748+1</f>
        <v>17</v>
      </c>
      <c r="S749" t="s">
        <v>51</v>
      </c>
      <c r="T749">
        <v>-83</v>
      </c>
      <c r="U749" t="s">
        <v>50</v>
      </c>
      <c r="V749">
        <v>-61</v>
      </c>
      <c r="W749" t="s">
        <v>52</v>
      </c>
      <c r="X749">
        <v>-107</v>
      </c>
      <c r="Y749">
        <f>0.0135*AB749*(AC749/AA749)*((0.1*(V749-X749))^0.5)*(17.8+0.5*0.1*(X749+V749))</f>
        <v>0.19149753422627788</v>
      </c>
      <c r="Z749">
        <f>IF(Y749&lt;0,0,Y749)</f>
        <v>0.19149753422627788</v>
      </c>
      <c r="AA749">
        <f>2.501-0.002361*(V749+X749)*0.1</f>
        <v>2.5406648000000001</v>
      </c>
      <c r="AB749">
        <v>0.17</v>
      </c>
      <c r="AC749">
        <f>37.6*AE749*(AG749*SIN(AF749)*SIN(AD749)+COS(AF749)*COS(AD749)*SIN(AG749))</f>
        <v>10.515286199189617</v>
      </c>
      <c r="AD749">
        <f>0.409*SIN(0.0172*R749-1.39)</f>
        <v>-0.36405751096930583</v>
      </c>
      <c r="AE749">
        <f>1+0.033*COS(0.0172*R749)</f>
        <v>1.0315993094259781</v>
      </c>
      <c r="AF749">
        <f>47.70748439*PI()/180</f>
        <v>0.83265268044929852</v>
      </c>
      <c r="AG749">
        <f>ACOS(-TAN(AF749)*TAN(AD749))</f>
        <v>1.1385958292169407</v>
      </c>
      <c r="AL749" s="6">
        <f>24*AG749/PI()</f>
        <v>8.6982314113771952</v>
      </c>
      <c r="AS749" s="6">
        <f>IF(O749=2015,$AQ$2,IF(O749=2016,$AQ$14,IF(O749=2017,$AQ$26,IF(O749=2018,$AQ$38,IF(O749=2019,$AQ$50,$AQ$62)))))</f>
        <v>49.315460448912063</v>
      </c>
      <c r="AT749" s="6">
        <f>IF(O749=2015,$AR$2,IF(O749=2016,$AR$14,IF(O749=2017,$AR$26,IF(O749=2018,$AR$38,IF(O749=2019,$AR$50,$AR$62)))))</f>
        <v>1.2695714697400033</v>
      </c>
      <c r="AU749" s="6">
        <f>IF(T749*0.1&lt;0,0,IF(T749*0.1&lt;=26,(16*AL749/360)*(T749/AS749)^AT749,(AL749/360)*(-415.85+30.5332*0.1*T749-0.43*0.01*T749*T749)))</f>
        <v>0</v>
      </c>
    </row>
    <row r="750" spans="1:47">
      <c r="A750">
        <v>2015</v>
      </c>
      <c r="B750">
        <v>9</v>
      </c>
      <c r="C750">
        <v>18</v>
      </c>
      <c r="D750" t="s">
        <v>50</v>
      </c>
      <c r="E750">
        <v>292</v>
      </c>
      <c r="O750">
        <v>2017</v>
      </c>
      <c r="P750">
        <v>1</v>
      </c>
      <c r="Q750">
        <v>18</v>
      </c>
      <c r="R750">
        <f>R749+1</f>
        <v>18</v>
      </c>
      <c r="S750" t="s">
        <v>51</v>
      </c>
      <c r="T750">
        <v>-76</v>
      </c>
      <c r="U750" t="s">
        <v>50</v>
      </c>
      <c r="V750">
        <v>-55</v>
      </c>
      <c r="W750" t="s">
        <v>52</v>
      </c>
      <c r="X750">
        <v>-104</v>
      </c>
      <c r="Y750">
        <f>0.0135*AB750*(AC750/AA750)*((0.1*(V750-X750))^0.5)*(17.8+0.5*0.1*(X750+V750))</f>
        <v>0.20975136870226674</v>
      </c>
      <c r="Z750">
        <f>IF(Y750&lt;0,0,Y750)</f>
        <v>0.20975136870226674</v>
      </c>
      <c r="AA750">
        <f>2.501-0.002361*(V750+X750)*0.1</f>
        <v>2.5385399</v>
      </c>
      <c r="AB750">
        <v>0.17</v>
      </c>
      <c r="AC750">
        <f>37.6*AE750*(AG750*SIN(AF750)*SIN(AD750)+COS(AF750)*COS(AD750)*SIN(AG750))</f>
        <v>10.640740131174649</v>
      </c>
      <c r="AD750">
        <f>0.409*SIN(0.0172*R750-1.39)</f>
        <v>-0.36079782347660699</v>
      </c>
      <c r="AE750">
        <f>1+0.033*COS(0.0172*R750)</f>
        <v>1.0314310320659617</v>
      </c>
      <c r="AF750">
        <f>47.70748439*PI()/180</f>
        <v>0.83265268044929852</v>
      </c>
      <c r="AG750">
        <f>ACOS(-TAN(AF750)*TAN(AD750))</f>
        <v>1.1431046740858828</v>
      </c>
      <c r="AL750" s="6">
        <f>24*AG750/PI()</f>
        <v>8.7326764489064761</v>
      </c>
      <c r="AS750" s="6">
        <f>IF(O750=2015,$AQ$2,IF(O750=2016,$AQ$14,IF(O750=2017,$AQ$26,IF(O750=2018,$AQ$38,IF(O750=2019,$AQ$50,$AQ$62)))))</f>
        <v>49.315460448912063</v>
      </c>
      <c r="AT750" s="6">
        <f>IF(O750=2015,$AR$2,IF(O750=2016,$AR$14,IF(O750=2017,$AR$26,IF(O750=2018,$AR$38,IF(O750=2019,$AR$50,$AR$62)))))</f>
        <v>1.2695714697400033</v>
      </c>
      <c r="AU750" s="6">
        <f>IF(T750*0.1&lt;0,0,IF(T750*0.1&lt;=26,(16*AL750/360)*(T750/AS750)^AT750,(AL750/360)*(-415.85+30.5332*0.1*T750-0.43*0.01*T750*T750)))</f>
        <v>0</v>
      </c>
    </row>
    <row r="751" spans="1:47">
      <c r="A751">
        <v>2015</v>
      </c>
      <c r="B751">
        <v>9</v>
      </c>
      <c r="C751">
        <v>19</v>
      </c>
      <c r="D751" t="s">
        <v>50</v>
      </c>
      <c r="E751">
        <v>293</v>
      </c>
      <c r="O751">
        <v>2017</v>
      </c>
      <c r="P751">
        <v>1</v>
      </c>
      <c r="Q751">
        <v>19</v>
      </c>
      <c r="R751">
        <f>R750+1</f>
        <v>19</v>
      </c>
      <c r="S751" t="s">
        <v>51</v>
      </c>
      <c r="T751">
        <v>-89</v>
      </c>
      <c r="U751" t="s">
        <v>50</v>
      </c>
      <c r="V751">
        <v>-55</v>
      </c>
      <c r="W751" t="s">
        <v>52</v>
      </c>
      <c r="X751">
        <v>-161</v>
      </c>
      <c r="Y751">
        <f>0.0135*AB751*(AC751/AA751)*((0.1*(V751-X751))^0.5)*(17.8+0.5*0.1*(X751+V751))</f>
        <v>0.22074565774209065</v>
      </c>
      <c r="Z751">
        <f>IF(Y751&lt;0,0,Y751)</f>
        <v>0.22074565774209065</v>
      </c>
      <c r="AA751">
        <f>2.501-0.002361*(V751+X751)*0.1</f>
        <v>2.5519976</v>
      </c>
      <c r="AB751">
        <v>0.17</v>
      </c>
      <c r="AC751">
        <f>37.6*AE751*(AG751*SIN(AF751)*SIN(AD751)+COS(AF751)*COS(AD751)*SIN(AG751))</f>
        <v>10.77057200516343</v>
      </c>
      <c r="AD751">
        <f>0.409*SIN(0.0172*R751-1.39)</f>
        <v>-0.35743140018724295</v>
      </c>
      <c r="AE751">
        <f>1+0.033*COS(0.0172*R751)</f>
        <v>1.0312534563786571</v>
      </c>
      <c r="AF751">
        <f>47.70748439*PI()/180</f>
        <v>0.83265268044929852</v>
      </c>
      <c r="AG751">
        <f>ACOS(-TAN(AF751)*TAN(AD751))</f>
        <v>1.1477398623377439</v>
      </c>
      <c r="AL751" s="6">
        <f>24*AG751/PI()</f>
        <v>8.7680866787838454</v>
      </c>
      <c r="AS751" s="6">
        <f>IF(O751=2015,$AQ$2,IF(O751=2016,$AQ$14,IF(O751=2017,$AQ$26,IF(O751=2018,$AQ$38,IF(O751=2019,$AQ$50,$AQ$62)))))</f>
        <v>49.315460448912063</v>
      </c>
      <c r="AT751" s="6">
        <f>IF(O751=2015,$AR$2,IF(O751=2016,$AR$14,IF(O751=2017,$AR$26,IF(O751=2018,$AR$38,IF(O751=2019,$AR$50,$AR$62)))))</f>
        <v>1.2695714697400033</v>
      </c>
      <c r="AU751" s="6">
        <f>IF(T751*0.1&lt;0,0,IF(T751*0.1&lt;=26,(16*AL751/360)*(T751/AS751)^AT751,(AL751/360)*(-415.85+30.5332*0.1*T751-0.43*0.01*T751*T751)))</f>
        <v>0</v>
      </c>
    </row>
    <row r="752" spans="1:47">
      <c r="A752">
        <v>2015</v>
      </c>
      <c r="B752">
        <v>9</v>
      </c>
      <c r="C752">
        <v>20</v>
      </c>
      <c r="D752" t="s">
        <v>50</v>
      </c>
      <c r="E752">
        <v>286</v>
      </c>
      <c r="O752">
        <v>2017</v>
      </c>
      <c r="P752">
        <v>1</v>
      </c>
      <c r="Q752">
        <v>20</v>
      </c>
      <c r="R752">
        <f>R751+1</f>
        <v>20</v>
      </c>
      <c r="S752" t="s">
        <v>51</v>
      </c>
      <c r="T752">
        <v>-92</v>
      </c>
      <c r="U752" t="s">
        <v>50</v>
      </c>
      <c r="V752">
        <v>-41</v>
      </c>
      <c r="W752" t="s">
        <v>52</v>
      </c>
      <c r="X752">
        <v>-161</v>
      </c>
      <c r="Y752">
        <f>0.0135*AB752*(AC752/AA752)*((0.1*(V752-X752))^0.5)*(17.8+0.5*0.1*(X752+V752))</f>
        <v>0.26191660847129006</v>
      </c>
      <c r="Z752">
        <f>IF(Y752&lt;0,0,Y752)</f>
        <v>0.26191660847129006</v>
      </c>
      <c r="AA752">
        <f>2.501-0.002361*(V752+X752)*0.1</f>
        <v>2.5486922000000001</v>
      </c>
      <c r="AB752">
        <v>0.17</v>
      </c>
      <c r="AC752">
        <f>37.6*AE752*(AG752*SIN(AF752)*SIN(AD752)+COS(AF752)*COS(AD752)*SIN(AG752))</f>
        <v>10.904766992797475</v>
      </c>
      <c r="AD752">
        <f>0.409*SIN(0.0172*R752-1.39)</f>
        <v>-0.35395923699932696</v>
      </c>
      <c r="AE752">
        <f>1+0.033*COS(0.0172*R752)</f>
        <v>1.0310666348967603</v>
      </c>
      <c r="AF752">
        <f>47.70748439*PI()/180</f>
        <v>0.83265268044929852</v>
      </c>
      <c r="AG752">
        <f>ACOS(-TAN(AF752)*TAN(AD752))</f>
        <v>1.1524983766977046</v>
      </c>
      <c r="AL752" s="6">
        <f>24*AG752/PI()</f>
        <v>8.8044390507275967</v>
      </c>
      <c r="AS752" s="6">
        <f>IF(O752=2015,$AQ$2,IF(O752=2016,$AQ$14,IF(O752=2017,$AQ$26,IF(O752=2018,$AQ$38,IF(O752=2019,$AQ$50,$AQ$62)))))</f>
        <v>49.315460448912063</v>
      </c>
      <c r="AT752" s="6">
        <f>IF(O752=2015,$AR$2,IF(O752=2016,$AR$14,IF(O752=2017,$AR$26,IF(O752=2018,$AR$38,IF(O752=2019,$AR$50,$AR$62)))))</f>
        <v>1.2695714697400033</v>
      </c>
      <c r="AU752" s="6">
        <f>IF(T752*0.1&lt;0,0,IF(T752*0.1&lt;=26,(16*AL752/360)*(T752/AS752)^AT752,(AL752/360)*(-415.85+30.5332*0.1*T752-0.43*0.01*T752*T752)))</f>
        <v>0</v>
      </c>
    </row>
    <row r="753" spans="1:47">
      <c r="A753">
        <v>2015</v>
      </c>
      <c r="B753">
        <v>9</v>
      </c>
      <c r="C753">
        <v>21</v>
      </c>
      <c r="D753" t="s">
        <v>50</v>
      </c>
      <c r="E753">
        <v>287</v>
      </c>
      <c r="O753">
        <v>2017</v>
      </c>
      <c r="P753">
        <v>1</v>
      </c>
      <c r="Q753">
        <v>21</v>
      </c>
      <c r="R753">
        <f>R752+1</f>
        <v>21</v>
      </c>
      <c r="S753" t="s">
        <v>51</v>
      </c>
      <c r="T753">
        <v>-18</v>
      </c>
      <c r="U753" t="s">
        <v>50</v>
      </c>
      <c r="V753">
        <v>-5</v>
      </c>
      <c r="W753" t="s">
        <v>52</v>
      </c>
      <c r="X753">
        <v>-43</v>
      </c>
      <c r="Y753">
        <f>0.0135*AB753*(AC753/AA753)*((0.1*(V753-X753))^0.5)*(17.8+0.5*0.1*(X753+V753))</f>
        <v>0.3028428000313565</v>
      </c>
      <c r="Z753">
        <f>IF(Y753&lt;0,0,Y753)</f>
        <v>0.3028428000313565</v>
      </c>
      <c r="AA753">
        <f>2.501-0.002361*(V753+X753)*0.1</f>
        <v>2.5123327999999998</v>
      </c>
      <c r="AB753">
        <v>0.17</v>
      </c>
      <c r="AC753">
        <f>37.6*AE753*(AG753*SIN(AF753)*SIN(AD753)+COS(AF753)*COS(AD753)*SIN(AG753))</f>
        <v>11.043308696429118</v>
      </c>
      <c r="AD753">
        <f>0.409*SIN(0.0172*R753-1.39)</f>
        <v>-0.35038236109229298</v>
      </c>
      <c r="AE753">
        <f>1+0.033*COS(0.0172*R753)</f>
        <v>1.0308706228881763</v>
      </c>
      <c r="AF753">
        <f>47.70748439*PI()/180</f>
        <v>0.83265268044929852</v>
      </c>
      <c r="AG753">
        <f>ACOS(-TAN(AF753)*TAN(AD753))</f>
        <v>1.1573771858132234</v>
      </c>
      <c r="AL753" s="6">
        <f>24*AG753/PI()</f>
        <v>8.8417104069101544</v>
      </c>
      <c r="AS753" s="6">
        <f>IF(O753=2015,$AQ$2,IF(O753=2016,$AQ$14,IF(O753=2017,$AQ$26,IF(O753=2018,$AQ$38,IF(O753=2019,$AQ$50,$AQ$62)))))</f>
        <v>49.315460448912063</v>
      </c>
      <c r="AT753" s="6">
        <f>IF(O753=2015,$AR$2,IF(O753=2016,$AR$14,IF(O753=2017,$AR$26,IF(O753=2018,$AR$38,IF(O753=2019,$AR$50,$AR$62)))))</f>
        <v>1.2695714697400033</v>
      </c>
      <c r="AU753" s="6">
        <f>IF(T753*0.1&lt;0,0,IF(T753*0.1&lt;=26,(16*AL753/360)*(T753/AS753)^AT753,(AL753/360)*(-415.85+30.5332*0.1*T753-0.43*0.01*T753*T753)))</f>
        <v>0</v>
      </c>
    </row>
    <row r="754" spans="1:47">
      <c r="A754">
        <v>2015</v>
      </c>
      <c r="B754">
        <v>9</v>
      </c>
      <c r="C754">
        <v>22</v>
      </c>
      <c r="D754" t="s">
        <v>50</v>
      </c>
      <c r="E754">
        <v>296</v>
      </c>
      <c r="O754">
        <v>2017</v>
      </c>
      <c r="P754">
        <v>1</v>
      </c>
      <c r="Q754">
        <v>22</v>
      </c>
      <c r="R754">
        <f>R753+1</f>
        <v>22</v>
      </c>
      <c r="S754" t="s">
        <v>51</v>
      </c>
      <c r="T754">
        <v>-37</v>
      </c>
      <c r="U754" t="s">
        <v>50</v>
      </c>
      <c r="V754">
        <v>-5</v>
      </c>
      <c r="W754" t="s">
        <v>52</v>
      </c>
      <c r="X754">
        <v>-90</v>
      </c>
      <c r="Y754">
        <f>0.0135*AB754*(AC754/AA754)*((0.1*(V754-X754))^0.5)*(17.8+0.5*0.1*(X754+V754))</f>
        <v>0.38707333674240563</v>
      </c>
      <c r="Z754">
        <f>IF(Y754&lt;0,0,Y754)</f>
        <v>0.38707333674240563</v>
      </c>
      <c r="AA754">
        <f>2.501-0.002361*(V754+X754)*0.1</f>
        <v>2.5234294999999998</v>
      </c>
      <c r="AB754">
        <v>0.17</v>
      </c>
      <c r="AC754">
        <f>37.6*AE754*(AG754*SIN(AF754)*SIN(AD754)+COS(AF754)*COS(AD754)*SIN(AG754))</f>
        <v>11.186179081394046</v>
      </c>
      <c r="AD754">
        <f>0.409*SIN(0.0172*R754-1.39)</f>
        <v>-0.34670183062302162</v>
      </c>
      <c r="AE754">
        <f>1+0.033*COS(0.0172*R754)</f>
        <v>1.0306654783396678</v>
      </c>
      <c r="AF754">
        <f>47.70748439*PI()/180</f>
        <v>0.83265268044929852</v>
      </c>
      <c r="AG754">
        <f>ACOS(-TAN(AF754)*TAN(AD754))</f>
        <v>1.1623732498659445</v>
      </c>
      <c r="AL754" s="6">
        <f>24*AG754/PI()</f>
        <v>8.8798775248298796</v>
      </c>
      <c r="AS754" s="6">
        <f>IF(O754=2015,$AQ$2,IF(O754=2016,$AQ$14,IF(O754=2017,$AQ$26,IF(O754=2018,$AQ$38,IF(O754=2019,$AQ$50,$AQ$62)))))</f>
        <v>49.315460448912063</v>
      </c>
      <c r="AT754" s="6">
        <f>IF(O754=2015,$AR$2,IF(O754=2016,$AR$14,IF(O754=2017,$AR$26,IF(O754=2018,$AR$38,IF(O754=2019,$AR$50,$AR$62)))))</f>
        <v>1.2695714697400033</v>
      </c>
      <c r="AU754" s="6">
        <f>IF(T754*0.1&lt;0,0,IF(T754*0.1&lt;=26,(16*AL754/360)*(T754/AS754)^AT754,(AL754/360)*(-415.85+30.5332*0.1*T754-0.43*0.01*T754*T754)))</f>
        <v>0</v>
      </c>
    </row>
    <row r="755" spans="1:47">
      <c r="A755">
        <v>2015</v>
      </c>
      <c r="B755">
        <v>9</v>
      </c>
      <c r="C755">
        <v>23</v>
      </c>
      <c r="D755" t="s">
        <v>50</v>
      </c>
      <c r="E755">
        <v>320</v>
      </c>
      <c r="O755">
        <v>2017</v>
      </c>
      <c r="P755">
        <v>1</v>
      </c>
      <c r="Q755">
        <v>23</v>
      </c>
      <c r="R755">
        <f>R754+1</f>
        <v>23</v>
      </c>
      <c r="S755" t="s">
        <v>51</v>
      </c>
      <c r="T755">
        <v>-54</v>
      </c>
      <c r="U755" t="s">
        <v>50</v>
      </c>
      <c r="V755">
        <v>-5</v>
      </c>
      <c r="W755" t="s">
        <v>52</v>
      </c>
      <c r="X755">
        <v>-90</v>
      </c>
      <c r="Y755">
        <f>0.0135*AB755*(AC755/AA755)*((0.1*(V755-X755))^0.5)*(17.8+0.5*0.1*(X755+V755))</f>
        <v>0.39216615652529019</v>
      </c>
      <c r="Z755">
        <f>IF(Y755&lt;0,0,Y755)</f>
        <v>0.39216615652529019</v>
      </c>
      <c r="AA755">
        <f>2.501-0.002361*(V755+X755)*0.1</f>
        <v>2.5234294999999998</v>
      </c>
      <c r="AB755">
        <v>0.17</v>
      </c>
      <c r="AC755">
        <f>37.6*AE755*(AG755*SIN(AF755)*SIN(AD755)+COS(AF755)*COS(AD755)*SIN(AG755))</f>
        <v>11.333358410768847</v>
      </c>
      <c r="AD755">
        <f>0.409*SIN(0.0172*R755-1.39)</f>
        <v>-0.34291873441280363</v>
      </c>
      <c r="AE755">
        <f>1+0.033*COS(0.0172*R755)</f>
        <v>1.0304512619397022</v>
      </c>
      <c r="AF755">
        <f>47.70748439*PI()/180</f>
        <v>0.83265268044929852</v>
      </c>
      <c r="AG755">
        <f>ACOS(-TAN(AF755)*TAN(AD755))</f>
        <v>1.1674835259589054</v>
      </c>
      <c r="AL755" s="6">
        <f>24*AG755/PI()</f>
        <v>8.9189171584663143</v>
      </c>
      <c r="AS755" s="6">
        <f>IF(O755=2015,$AQ$2,IF(O755=2016,$AQ$14,IF(O755=2017,$AQ$26,IF(O755=2018,$AQ$38,IF(O755=2019,$AQ$50,$AQ$62)))))</f>
        <v>49.315460448912063</v>
      </c>
      <c r="AT755" s="6">
        <f>IF(O755=2015,$AR$2,IF(O755=2016,$AR$14,IF(O755=2017,$AR$26,IF(O755=2018,$AR$38,IF(O755=2019,$AR$50,$AR$62)))))</f>
        <v>1.2695714697400033</v>
      </c>
      <c r="AU755" s="6">
        <f>IF(T755*0.1&lt;0,0,IF(T755*0.1&lt;=26,(16*AL755/360)*(T755/AS755)^AT755,(AL755/360)*(-415.85+30.5332*0.1*T755-0.43*0.01*T755*T755)))</f>
        <v>0</v>
      </c>
    </row>
    <row r="756" spans="1:47">
      <c r="A756">
        <v>2015</v>
      </c>
      <c r="B756">
        <v>9</v>
      </c>
      <c r="C756">
        <v>24</v>
      </c>
      <c r="D756" t="s">
        <v>50</v>
      </c>
      <c r="E756">
        <v>307</v>
      </c>
      <c r="O756">
        <v>2017</v>
      </c>
      <c r="P756">
        <v>1</v>
      </c>
      <c r="Q756">
        <v>24</v>
      </c>
      <c r="R756">
        <f>R755+1</f>
        <v>24</v>
      </c>
      <c r="S756" t="s">
        <v>51</v>
      </c>
      <c r="T756">
        <v>-20</v>
      </c>
      <c r="U756" t="s">
        <v>50</v>
      </c>
      <c r="V756">
        <v>5</v>
      </c>
      <c r="W756" t="s">
        <v>52</v>
      </c>
      <c r="X756">
        <v>-83</v>
      </c>
      <c r="Y756">
        <f>0.0135*AB756*(AC756/AA756)*((0.1*(V756-X756))^0.5)*(17.8+0.5*0.1*(X756+V756))</f>
        <v>0.43138333787021693</v>
      </c>
      <c r="Z756">
        <f>IF(Y756&lt;0,0,Y756)</f>
        <v>0.43138333787021693</v>
      </c>
      <c r="AA756">
        <f>2.501-0.002361*(V756+X756)*0.1</f>
        <v>2.5194158</v>
      </c>
      <c r="AB756">
        <v>0.17</v>
      </c>
      <c r="AC756">
        <f>37.6*AE756*(AG756*SIN(AF756)*SIN(AD756)+COS(AF756)*COS(AD756)*SIN(AG756))</f>
        <v>11.484825182853651</v>
      </c>
      <c r="AD756">
        <f>0.409*SIN(0.0172*R756-1.39)</f>
        <v>-0.33903419162523019</v>
      </c>
      <c r="AE756">
        <f>1+0.033*COS(0.0172*R756)</f>
        <v>1.0302280370604966</v>
      </c>
      <c r="AF756">
        <f>47.70748439*PI()/180</f>
        <v>0.83265268044929852</v>
      </c>
      <c r="AG756">
        <f>ACOS(-TAN(AF756)*TAN(AD756))</f>
        <v>1.1727049732678756</v>
      </c>
      <c r="AL756" s="6">
        <f>24*AG756/PI()</f>
        <v>8.9588060776335059</v>
      </c>
      <c r="AS756" s="6">
        <f>IF(O756=2015,$AQ$2,IF(O756=2016,$AQ$14,IF(O756=2017,$AQ$26,IF(O756=2018,$AQ$38,IF(O756=2019,$AQ$50,$AQ$62)))))</f>
        <v>49.315460448912063</v>
      </c>
      <c r="AT756" s="6">
        <f>IF(O756=2015,$AR$2,IF(O756=2016,$AR$14,IF(O756=2017,$AR$26,IF(O756=2018,$AR$38,IF(O756=2019,$AR$50,$AR$62)))))</f>
        <v>1.2695714697400033</v>
      </c>
      <c r="AU756" s="6">
        <f>IF(T756*0.1&lt;0,0,IF(T756*0.1&lt;=26,(16*AL756/360)*(T756/AS756)^AT756,(AL756/360)*(-415.85+30.5332*0.1*T756-0.43*0.01*T756*T756)))</f>
        <v>0</v>
      </c>
    </row>
    <row r="757" spans="1:47">
      <c r="A757">
        <v>2015</v>
      </c>
      <c r="B757">
        <v>9</v>
      </c>
      <c r="C757">
        <v>25</v>
      </c>
      <c r="D757" t="s">
        <v>50</v>
      </c>
      <c r="E757">
        <v>297</v>
      </c>
      <c r="O757">
        <v>2017</v>
      </c>
      <c r="P757">
        <v>1</v>
      </c>
      <c r="Q757">
        <v>25</v>
      </c>
      <c r="R757">
        <f>R756+1</f>
        <v>25</v>
      </c>
      <c r="S757" t="s">
        <v>51</v>
      </c>
      <c r="T757">
        <v>-39</v>
      </c>
      <c r="U757" t="s">
        <v>50</v>
      </c>
      <c r="V757">
        <v>4</v>
      </c>
      <c r="W757" t="s">
        <v>52</v>
      </c>
      <c r="X757">
        <v>-152</v>
      </c>
      <c r="Y757">
        <f>0.0135*AB757*(AC757/AA757)*((0.1*(V757-X757))^0.5)*(17.8+0.5*0.1*(X757+V757))</f>
        <v>0.43272561317019442</v>
      </c>
      <c r="Z757">
        <f>IF(Y757&lt;0,0,Y757)</f>
        <v>0.43272561317019442</v>
      </c>
      <c r="AA757">
        <f>2.501-0.002361*(V757+X757)*0.1</f>
        <v>2.5359427999999999</v>
      </c>
      <c r="AB757">
        <v>0.17</v>
      </c>
      <c r="AC757">
        <f>37.6*AE757*(AG757*SIN(AF757)*SIN(AD757)+COS(AF757)*COS(AD757)*SIN(AG757))</f>
        <v>11.640556071604353</v>
      </c>
      <c r="AD757">
        <f>0.409*SIN(0.0172*R757-1.39)</f>
        <v>-0.33504935143510828</v>
      </c>
      <c r="AE757">
        <f>1+0.033*COS(0.0172*R757)</f>
        <v>1.0299958697392713</v>
      </c>
      <c r="AF757">
        <f>47.70748439*PI()/180</f>
        <v>0.83265268044929852</v>
      </c>
      <c r="AG757">
        <f>ACOS(-TAN(AF757)*TAN(AD757))</f>
        <v>1.1780345579476357</v>
      </c>
      <c r="AL757" s="6">
        <f>24*AG757/PI()</f>
        <v>8.9995211054612181</v>
      </c>
      <c r="AS757" s="6">
        <f>IF(O757=2015,$AQ$2,IF(O757=2016,$AQ$14,IF(O757=2017,$AQ$26,IF(O757=2018,$AQ$38,IF(O757=2019,$AQ$50,$AQ$62)))))</f>
        <v>49.315460448912063</v>
      </c>
      <c r="AT757" s="6">
        <f>IF(O757=2015,$AR$2,IF(O757=2016,$AR$14,IF(O757=2017,$AR$26,IF(O757=2018,$AR$38,IF(O757=2019,$AR$50,$AR$62)))))</f>
        <v>1.2695714697400033</v>
      </c>
      <c r="AU757" s="6">
        <f>IF(T757*0.1&lt;0,0,IF(T757*0.1&lt;=26,(16*AL757/360)*(T757/AS757)^AT757,(AL757/360)*(-415.85+30.5332*0.1*T757-0.43*0.01*T757*T757)))</f>
        <v>0</v>
      </c>
    </row>
    <row r="758" spans="1:47">
      <c r="A758">
        <v>2015</v>
      </c>
      <c r="B758">
        <v>9</v>
      </c>
      <c r="C758">
        <v>26</v>
      </c>
      <c r="D758" t="s">
        <v>50</v>
      </c>
      <c r="E758">
        <v>300</v>
      </c>
      <c r="O758">
        <v>2017</v>
      </c>
      <c r="P758">
        <v>1</v>
      </c>
      <c r="Q758">
        <v>26</v>
      </c>
      <c r="R758">
        <f>R757+1</f>
        <v>26</v>
      </c>
      <c r="S758" t="s">
        <v>51</v>
      </c>
      <c r="T758">
        <v>-102</v>
      </c>
      <c r="U758" t="s">
        <v>50</v>
      </c>
      <c r="V758">
        <v>-53</v>
      </c>
      <c r="W758" t="s">
        <v>52</v>
      </c>
      <c r="X758">
        <v>-152</v>
      </c>
      <c r="Y758">
        <f>0.0135*AB758*(AC758/AA758)*((0.1*(V758-X758))^0.5)*(17.8+0.5*0.1*(X758+V758))</f>
        <v>0.25235419783122354</v>
      </c>
      <c r="Z758">
        <f>IF(Y758&lt;0,0,Y758)</f>
        <v>0.25235419783122354</v>
      </c>
      <c r="AA758">
        <f>2.501-0.002361*(V758+X758)*0.1</f>
        <v>2.5494005</v>
      </c>
      <c r="AB758">
        <v>0.17</v>
      </c>
      <c r="AC758">
        <f>37.6*AE758*(AG758*SIN(AF758)*SIN(AD758)+COS(AF758)*COS(AD758)*SIN(AG758))</f>
        <v>11.80052587022292</v>
      </c>
      <c r="AD758">
        <f>0.409*SIN(0.0172*R758-1.39)</f>
        <v>-0.33096539268849667</v>
      </c>
      <c r="AE758">
        <f>1+0.033*COS(0.0172*R758)</f>
        <v>1.0297548286587133</v>
      </c>
      <c r="AF758">
        <f>47.70748439*PI()/180</f>
        <v>0.83265268044929852</v>
      </c>
      <c r="AG758">
        <f>ACOS(-TAN(AF758)*TAN(AD758))</f>
        <v>1.1834692577859278</v>
      </c>
      <c r="AL758" s="6">
        <f>24*AG758/PI()</f>
        <v>9.0410391539484944</v>
      </c>
      <c r="AS758" s="6">
        <f>IF(O758=2015,$AQ$2,IF(O758=2016,$AQ$14,IF(O758=2017,$AQ$26,IF(O758=2018,$AQ$38,IF(O758=2019,$AQ$50,$AQ$62)))))</f>
        <v>49.315460448912063</v>
      </c>
      <c r="AT758" s="6">
        <f>IF(O758=2015,$AR$2,IF(O758=2016,$AR$14,IF(O758=2017,$AR$26,IF(O758=2018,$AR$38,IF(O758=2019,$AR$50,$AR$62)))))</f>
        <v>1.2695714697400033</v>
      </c>
      <c r="AU758" s="6">
        <f>IF(T758*0.1&lt;0,0,IF(T758*0.1&lt;=26,(16*AL758/360)*(T758/AS758)^AT758,(AL758/360)*(-415.85+30.5332*0.1*T758-0.43*0.01*T758*T758)))</f>
        <v>0</v>
      </c>
    </row>
    <row r="759" spans="1:47">
      <c r="A759">
        <v>2015</v>
      </c>
      <c r="B759">
        <v>9</v>
      </c>
      <c r="C759">
        <v>27</v>
      </c>
      <c r="D759" t="s">
        <v>50</v>
      </c>
      <c r="E759">
        <v>288</v>
      </c>
      <c r="O759">
        <v>2017</v>
      </c>
      <c r="P759">
        <v>1</v>
      </c>
      <c r="Q759">
        <v>27</v>
      </c>
      <c r="R759">
        <f>R758+1</f>
        <v>27</v>
      </c>
      <c r="S759" t="s">
        <v>51</v>
      </c>
      <c r="T759">
        <v>-96</v>
      </c>
      <c r="U759" t="s">
        <v>50</v>
      </c>
      <c r="V759">
        <v>-53</v>
      </c>
      <c r="W759" t="s">
        <v>52</v>
      </c>
      <c r="X759">
        <v>-152</v>
      </c>
      <c r="Y759">
        <f>0.0135*AB759*(AC759/AA759)*((0.1*(V759-X759))^0.5)*(17.8+0.5*0.1*(X759+V759))</f>
        <v>0.25586521999374545</v>
      </c>
      <c r="Z759">
        <f>IF(Y759&lt;0,0,Y759)</f>
        <v>0.25586521999374545</v>
      </c>
      <c r="AA759">
        <f>2.501-0.002361*(V759+X759)*0.1</f>
        <v>2.5494005</v>
      </c>
      <c r="AB759">
        <v>0.17</v>
      </c>
      <c r="AC759">
        <f>37.6*AE759*(AG759*SIN(AF759)*SIN(AD759)+COS(AF759)*COS(AD759)*SIN(AG759))</f>
        <v>11.964707438097911</v>
      </c>
      <c r="AD759">
        <f>0.409*SIN(0.0172*R759-1.39)</f>
        <v>-0.32678352355396534</v>
      </c>
      <c r="AE759">
        <f>1+0.033*COS(0.0172*R759)</f>
        <v>1.0295049851266578</v>
      </c>
      <c r="AF759">
        <f>47.70748439*PI()/180</f>
        <v>0.83265268044929852</v>
      </c>
      <c r="AG759">
        <f>ACOS(-TAN(AF759)*TAN(AD759))</f>
        <v>1.1890060665996118</v>
      </c>
      <c r="AL759" s="6">
        <f>24*AG759/PI()</f>
        <v>9.083337257547818</v>
      </c>
      <c r="AS759" s="6">
        <f>IF(O759=2015,$AQ$2,IF(O759=2016,$AQ$14,IF(O759=2017,$AQ$26,IF(O759=2018,$AQ$38,IF(O759=2019,$AQ$50,$AQ$62)))))</f>
        <v>49.315460448912063</v>
      </c>
      <c r="AT759" s="6">
        <f>IF(O759=2015,$AR$2,IF(O759=2016,$AR$14,IF(O759=2017,$AR$26,IF(O759=2018,$AR$38,IF(O759=2019,$AR$50,$AR$62)))))</f>
        <v>1.2695714697400033</v>
      </c>
      <c r="AU759" s="6">
        <f>IF(T759*0.1&lt;0,0,IF(T759*0.1&lt;=26,(16*AL759/360)*(T759/AS759)^AT759,(AL759/360)*(-415.85+30.5332*0.1*T759-0.43*0.01*T759*T759)))</f>
        <v>0</v>
      </c>
    </row>
    <row r="760" spans="1:47">
      <c r="A760">
        <v>2015</v>
      </c>
      <c r="B760">
        <v>9</v>
      </c>
      <c r="C760">
        <v>28</v>
      </c>
      <c r="D760" t="s">
        <v>50</v>
      </c>
      <c r="E760">
        <v>216</v>
      </c>
      <c r="O760">
        <v>2017</v>
      </c>
      <c r="P760">
        <v>1</v>
      </c>
      <c r="Q760">
        <v>28</v>
      </c>
      <c r="R760">
        <f>R759+1</f>
        <v>28</v>
      </c>
      <c r="S760" t="s">
        <v>51</v>
      </c>
      <c r="T760">
        <v>-59</v>
      </c>
      <c r="U760" t="s">
        <v>50</v>
      </c>
      <c r="V760">
        <v>-53</v>
      </c>
      <c r="W760" t="s">
        <v>52</v>
      </c>
      <c r="X760">
        <v>-66</v>
      </c>
      <c r="Y760">
        <f>0.0135*AB760*(AC760/AA760)*((0.1*(V760-X760))^0.5)*(17.8+0.5*0.1*(X760+V760))</f>
        <v>0.1487572636912112</v>
      </c>
      <c r="Z760">
        <f>IF(Y760&lt;0,0,Y760)</f>
        <v>0.1487572636912112</v>
      </c>
      <c r="AA760">
        <f>2.501-0.002361*(V760+X760)*0.1</f>
        <v>2.5290958999999997</v>
      </c>
      <c r="AB760">
        <v>0.17</v>
      </c>
      <c r="AC760">
        <f>37.6*AE760*(AG760*SIN(AF760)*SIN(AD760)+COS(AF760)*COS(AD760)*SIN(AG760))</f>
        <v>12.133071651271223</v>
      </c>
      <c r="AD760">
        <f>0.409*SIN(0.0172*R760-1.39)</f>
        <v>-0.32250498116517889</v>
      </c>
      <c r="AE760">
        <f>1+0.033*COS(0.0172*R760)</f>
        <v>1.0292464130549932</v>
      </c>
      <c r="AF760">
        <f>47.70748439*PI()/180</f>
        <v>0.83265268044929852</v>
      </c>
      <c r="AG760">
        <f>ACOS(-TAN(AF760)*TAN(AD760))</f>
        <v>1.1946419983692935</v>
      </c>
      <c r="AL760" s="6">
        <f>24*AG760/PI()</f>
        <v>9.1263926047513451</v>
      </c>
      <c r="AS760" s="6">
        <f>IF(O760=2015,$AQ$2,IF(O760=2016,$AQ$14,IF(O760=2017,$AQ$26,IF(O760=2018,$AQ$38,IF(O760=2019,$AQ$50,$AQ$62)))))</f>
        <v>49.315460448912063</v>
      </c>
      <c r="AT760" s="6">
        <f>IF(O760=2015,$AR$2,IF(O760=2016,$AR$14,IF(O760=2017,$AR$26,IF(O760=2018,$AR$38,IF(O760=2019,$AR$50,$AR$62)))))</f>
        <v>1.2695714697400033</v>
      </c>
      <c r="AU760" s="6">
        <f>IF(T760*0.1&lt;0,0,IF(T760*0.1&lt;=26,(16*AL760/360)*(T760/AS760)^AT760,(AL760/360)*(-415.85+30.5332*0.1*T760-0.43*0.01*T760*T760)))</f>
        <v>0</v>
      </c>
    </row>
    <row r="761" spans="1:47">
      <c r="A761">
        <v>2015</v>
      </c>
      <c r="B761">
        <v>9</v>
      </c>
      <c r="C761">
        <v>29</v>
      </c>
      <c r="D761" t="s">
        <v>50</v>
      </c>
      <c r="E761">
        <v>196</v>
      </c>
      <c r="O761">
        <v>2017</v>
      </c>
      <c r="P761">
        <v>1</v>
      </c>
      <c r="Q761">
        <v>29</v>
      </c>
      <c r="R761">
        <f>R760+1</f>
        <v>29</v>
      </c>
      <c r="S761" t="s">
        <v>51</v>
      </c>
      <c r="T761">
        <v>-76</v>
      </c>
      <c r="U761" t="s">
        <v>50</v>
      </c>
      <c r="V761">
        <v>-32</v>
      </c>
      <c r="W761" t="s">
        <v>52</v>
      </c>
      <c r="X761">
        <v>-198</v>
      </c>
      <c r="Y761">
        <f>0.0135*AB761*(AC761/AA761)*((0.1*(V761-X761))^0.5)*(17.8+0.5*0.1*(X761+V761))</f>
        <v>0.28368555749071872</v>
      </c>
      <c r="Z761">
        <f>IF(Y761&lt;0,0,Y761)</f>
        <v>0.28368555749071872</v>
      </c>
      <c r="AA761">
        <f>2.501-0.002361*(V761+X761)*0.1</f>
        <v>2.5553029999999999</v>
      </c>
      <c r="AB761">
        <v>0.17</v>
      </c>
      <c r="AC761">
        <f>37.6*AE761*(AG761*SIN(AF761)*SIN(AD761)+COS(AF761)*COS(AD761)*SIN(AG761))</f>
        <v>12.305587356590493</v>
      </c>
      <c r="AD761">
        <f>0.409*SIN(0.0172*R761-1.39)</f>
        <v>-0.31813103125491282</v>
      </c>
      <c r="AE761">
        <f>1+0.033*COS(0.0172*R761)</f>
        <v>1.0289791889377955</v>
      </c>
      <c r="AF761">
        <f>47.70748439*PI()/180</f>
        <v>0.83265268044929852</v>
      </c>
      <c r="AG761">
        <f>ACOS(-TAN(AF761)*TAN(AD761))</f>
        <v>1.2003740911102792</v>
      </c>
      <c r="AL761" s="6">
        <f>24*AG761/PI()</f>
        <v>9.1701825676628186</v>
      </c>
      <c r="AS761" s="6">
        <f>IF(O761=2015,$AQ$2,IF(O761=2016,$AQ$14,IF(O761=2017,$AQ$26,IF(O761=2018,$AQ$38,IF(O761=2019,$AQ$50,$AQ$62)))))</f>
        <v>49.315460448912063</v>
      </c>
      <c r="AT761" s="6">
        <f>IF(O761=2015,$AR$2,IF(O761=2016,$AR$14,IF(O761=2017,$AR$26,IF(O761=2018,$AR$38,IF(O761=2019,$AR$50,$AR$62)))))</f>
        <v>1.2695714697400033</v>
      </c>
      <c r="AU761" s="6">
        <f>IF(T761*0.1&lt;0,0,IF(T761*0.1&lt;=26,(16*AL761/360)*(T761/AS761)^AT761,(AL761/360)*(-415.85+30.5332*0.1*T761-0.43*0.01*T761*T761)))</f>
        <v>0</v>
      </c>
    </row>
    <row r="762" spans="1:47">
      <c r="A762">
        <v>2015</v>
      </c>
      <c r="B762">
        <v>9</v>
      </c>
      <c r="C762">
        <v>30</v>
      </c>
      <c r="D762" t="s">
        <v>50</v>
      </c>
      <c r="E762">
        <v>198</v>
      </c>
      <c r="O762">
        <v>2017</v>
      </c>
      <c r="P762">
        <v>1</v>
      </c>
      <c r="Q762">
        <v>30</v>
      </c>
      <c r="R762">
        <f>R761+1</f>
        <v>30</v>
      </c>
      <c r="S762" t="s">
        <v>51</v>
      </c>
      <c r="T762">
        <v>-162</v>
      </c>
      <c r="U762" t="s">
        <v>50</v>
      </c>
      <c r="V762">
        <v>-120</v>
      </c>
      <c r="W762" t="s">
        <v>52</v>
      </c>
      <c r="X762">
        <v>-198</v>
      </c>
      <c r="Y762">
        <f>0.0135*AB762*(AC762/AA762)*((0.1*(V762-X762))^0.5)*(17.8+0.5*0.1*(X762+V762))</f>
        <v>5.9008715230814406E-2</v>
      </c>
      <c r="Z762">
        <f>IF(Y762&lt;0,0,Y762)</f>
        <v>5.9008715230814406E-2</v>
      </c>
      <c r="AA762">
        <f>2.501-0.002361*(V762+X762)*0.1</f>
        <v>2.5760798</v>
      </c>
      <c r="AB762">
        <v>0.17</v>
      </c>
      <c r="AC762">
        <f>37.6*AE762*(AG762*SIN(AF762)*SIN(AD762)+COS(AF762)*COS(AD762)*SIN(AG762))</f>
        <v>12.482221329690317</v>
      </c>
      <c r="AD762">
        <f>0.409*SIN(0.0172*R762-1.39)</f>
        <v>-0.3136629677806077</v>
      </c>
      <c r="AE762">
        <f>1+0.033*COS(0.0172*R762)</f>
        <v>1.0287033918286981</v>
      </c>
      <c r="AF762">
        <f>47.70748439*PI()/180</f>
        <v>0.83265268044929852</v>
      </c>
      <c r="AG762">
        <f>ACOS(-TAN(AF762)*TAN(AD762))</f>
        <v>1.2061994104792166</v>
      </c>
      <c r="AL762" s="6">
        <f>24*AG762/PI()</f>
        <v>9.2146847295502763</v>
      </c>
      <c r="AS762" s="6">
        <f>IF(O762=2015,$AQ$2,IF(O762=2016,$AQ$14,IF(O762=2017,$AQ$26,IF(O762=2018,$AQ$38,IF(O762=2019,$AQ$50,$AQ$62)))))</f>
        <v>49.315460448912063</v>
      </c>
      <c r="AT762" s="6">
        <f>IF(O762=2015,$AR$2,IF(O762=2016,$AR$14,IF(O762=2017,$AR$26,IF(O762=2018,$AR$38,IF(O762=2019,$AR$50,$AR$62)))))</f>
        <v>1.2695714697400033</v>
      </c>
      <c r="AU762" s="6">
        <f>IF(T762*0.1&lt;0,0,IF(T762*0.1&lt;=26,(16*AL762/360)*(T762/AS762)^AT762,(AL762/360)*(-415.85+30.5332*0.1*T762-0.43*0.01*T762*T762)))</f>
        <v>0</v>
      </c>
    </row>
    <row r="763" spans="1:47">
      <c r="A763">
        <v>2015</v>
      </c>
      <c r="B763">
        <v>9</v>
      </c>
      <c r="C763">
        <v>1</v>
      </c>
      <c r="D763" t="s">
        <v>52</v>
      </c>
      <c r="E763">
        <v>178</v>
      </c>
      <c r="O763">
        <v>2017</v>
      </c>
      <c r="P763">
        <v>1</v>
      </c>
      <c r="Q763">
        <v>31</v>
      </c>
      <c r="R763">
        <f>R762+1</f>
        <v>31</v>
      </c>
      <c r="S763" t="s">
        <v>51</v>
      </c>
      <c r="T763">
        <v>-146</v>
      </c>
      <c r="U763" t="s">
        <v>50</v>
      </c>
      <c r="V763">
        <v>-85</v>
      </c>
      <c r="W763" t="s">
        <v>52</v>
      </c>
      <c r="X763">
        <v>-201</v>
      </c>
      <c r="Y763">
        <f>0.0135*AB763*(AC763/AA763)*((0.1*(V763-X763))^0.5)*(17.8+0.5*0.1*(X763+V763))</f>
        <v>0.13487469883049591</v>
      </c>
      <c r="Z763">
        <f>IF(Y763&lt;0,0,Y763)</f>
        <v>0.13487469883049591</v>
      </c>
      <c r="AA763">
        <f>2.501-0.002361*(V763+X763)*0.1</f>
        <v>2.5685245999999999</v>
      </c>
      <c r="AB763">
        <v>0.17</v>
      </c>
      <c r="AC763">
        <f>37.6*AE763*(AG763*SIN(AF763)*SIN(AD763)+COS(AF763)*COS(AD763)*SIN(AG763))</f>
        <v>12.662938236929278</v>
      </c>
      <c r="AD763">
        <f>0.409*SIN(0.0172*R763-1.39)</f>
        <v>-0.30910211254157449</v>
      </c>
      <c r="AE763">
        <f>1+0.033*COS(0.0172*R763)</f>
        <v>1.0284191033175067</v>
      </c>
      <c r="AF763">
        <f>47.70748439*PI()/180</f>
        <v>0.83265268044929852</v>
      </c>
      <c r="AG763">
        <f>ACOS(-TAN(AF763)*TAN(AD763))</f>
        <v>1.2121150531171436</v>
      </c>
      <c r="AL763" s="6">
        <f>24*AG763/PI()</f>
        <v>9.2598769103850582</v>
      </c>
      <c r="AS763" s="6">
        <f>IF(O763=2015,$AQ$2,IF(O763=2016,$AQ$14,IF(O763=2017,$AQ$26,IF(O763=2018,$AQ$38,IF(O763=2019,$AQ$50,$AQ$62)))))</f>
        <v>49.315460448912063</v>
      </c>
      <c r="AT763" s="6">
        <f>IF(O763=2015,$AR$2,IF(O763=2016,$AR$14,IF(O763=2017,$AR$26,IF(O763=2018,$AR$38,IF(O763=2019,$AR$50,$AR$62)))))</f>
        <v>1.2695714697400033</v>
      </c>
      <c r="AU763" s="6">
        <f>IF(T763*0.1&lt;0,0,IF(T763*0.1&lt;=26,(16*AL763/360)*(T763/AS763)^AT763,(AL763/360)*(-415.85+30.5332*0.1*T763-0.43*0.01*T763*T763)))</f>
        <v>0</v>
      </c>
    </row>
    <row r="764" spans="1:47">
      <c r="A764">
        <v>2015</v>
      </c>
      <c r="B764">
        <v>9</v>
      </c>
      <c r="C764">
        <v>2</v>
      </c>
      <c r="D764" t="s">
        <v>52</v>
      </c>
      <c r="E764">
        <v>176</v>
      </c>
      <c r="O764">
        <v>2017</v>
      </c>
      <c r="P764">
        <v>2</v>
      </c>
      <c r="Q764">
        <v>1</v>
      </c>
      <c r="R764">
        <f>R763+1</f>
        <v>32</v>
      </c>
      <c r="S764" t="s">
        <v>51</v>
      </c>
      <c r="T764">
        <v>-96</v>
      </c>
      <c r="U764" t="s">
        <v>50</v>
      </c>
      <c r="V764">
        <v>-39</v>
      </c>
      <c r="W764" t="s">
        <v>52</v>
      </c>
      <c r="X764">
        <v>-170</v>
      </c>
      <c r="Y764">
        <f>0.0135*AB764*(AC764/AA764)*((0.1*(V764-X764))^0.5)*(17.8+0.5*0.1*(X764+V764))</f>
        <v>0.30756163946960369</v>
      </c>
      <c r="Z764">
        <f>IF(Y764&lt;0,0,Y764)</f>
        <v>0.30756163946960369</v>
      </c>
      <c r="AA764">
        <f>2.501-0.002361*(V764+X764)*0.1</f>
        <v>2.5503448999999998</v>
      </c>
      <c r="AB764">
        <v>0.17</v>
      </c>
      <c r="AC764">
        <f>37.6*AE764*(AG764*SIN(AF764)*SIN(AD764)+COS(AF764)*COS(AD764)*SIN(AG764))</f>
        <v>12.847700601393655</v>
      </c>
      <c r="AD764">
        <f>0.409*SIN(0.0172*R764-1.39)</f>
        <v>-0.30444981478796312</v>
      </c>
      <c r="AE764">
        <f>1+0.033*COS(0.0172*R764)</f>
        <v>1.028126407506061</v>
      </c>
      <c r="AF764">
        <f>47.70748439*PI()/180</f>
        <v>0.83265268044929852</v>
      </c>
      <c r="AG764">
        <f>ACOS(-TAN(AF764)*TAN(AD764))</f>
        <v>1.2181181497309221</v>
      </c>
      <c r="AL764" s="6">
        <f>24*AG764/PI()</f>
        <v>9.3057371903822279</v>
      </c>
      <c r="AS764" s="6">
        <f>IF(O764=2015,$AQ$2,IF(O764=2016,$AQ$14,IF(O764=2017,$AQ$26,IF(O764=2018,$AQ$38,IF(O764=2019,$AQ$50,$AQ$62)))))</f>
        <v>49.315460448912063</v>
      </c>
      <c r="AT764" s="6">
        <f>IF(O764=2015,$AR$2,IF(O764=2016,$AR$14,IF(O764=2017,$AR$26,IF(O764=2018,$AR$38,IF(O764=2019,$AR$50,$AR$62)))))</f>
        <v>1.2695714697400033</v>
      </c>
      <c r="AU764" s="6">
        <f>IF(T764*0.1&lt;0,0,IF(T764*0.1&lt;=26,(16*AL764/360)*(T764/AS764)^AT764,(AL764/360)*(-415.85+30.5332*0.1*T764-0.43*0.01*T764*T764)))</f>
        <v>0</v>
      </c>
    </row>
    <row r="765" spans="1:47">
      <c r="A765">
        <v>2015</v>
      </c>
      <c r="B765">
        <v>9</v>
      </c>
      <c r="C765">
        <v>3</v>
      </c>
      <c r="D765" t="s">
        <v>52</v>
      </c>
      <c r="E765">
        <v>164</v>
      </c>
      <c r="O765">
        <v>2017</v>
      </c>
      <c r="P765">
        <v>2</v>
      </c>
      <c r="Q765">
        <v>2</v>
      </c>
      <c r="R765">
        <f>R764+1</f>
        <v>33</v>
      </c>
      <c r="S765" t="s">
        <v>51</v>
      </c>
      <c r="T765">
        <v>-60</v>
      </c>
      <c r="U765" t="s">
        <v>50</v>
      </c>
      <c r="V765">
        <v>-30</v>
      </c>
      <c r="W765" t="s">
        <v>52</v>
      </c>
      <c r="X765">
        <v>-87</v>
      </c>
      <c r="Y765">
        <f>0.0135*AB765*(AC765/AA765)*((0.1*(V765-X765))^0.5)*(17.8+0.5*0.1*(X765+V765))</f>
        <v>0.33756995634645864</v>
      </c>
      <c r="Z765">
        <f>IF(Y765&lt;0,0,Y765)</f>
        <v>0.33756995634645864</v>
      </c>
      <c r="AA765">
        <f>2.501-0.002361*(V765+X765)*0.1</f>
        <v>2.5286236999999998</v>
      </c>
      <c r="AB765">
        <v>0.17</v>
      </c>
      <c r="AC765">
        <f>37.6*AE765*(AG765*SIN(AF765)*SIN(AD765)+COS(AF765)*COS(AD765)*SIN(AG765))</f>
        <v>13.03646877306303</v>
      </c>
      <c r="AD765">
        <f>0.409*SIN(0.0172*R765-1.39)</f>
        <v>-0.2997074508216101</v>
      </c>
      <c r="AE765">
        <f>1+0.033*COS(0.0172*R765)</f>
        <v>1.027825390983355</v>
      </c>
      <c r="AF765">
        <f>47.70748439*PI()/180</f>
        <v>0.83265268044929852</v>
      </c>
      <c r="AG765">
        <f>ACOS(-TAN(AF765)*TAN(AD765))</f>
        <v>1.2242058679161718</v>
      </c>
      <c r="AL765" s="6">
        <f>24*AG765/PI()</f>
        <v>9.3522439315662087</v>
      </c>
      <c r="AS765" s="6">
        <f>IF(O765=2015,$AQ$2,IF(O765=2016,$AQ$14,IF(O765=2017,$AQ$26,IF(O765=2018,$AQ$38,IF(O765=2019,$AQ$50,$AQ$62)))))</f>
        <v>49.315460448912063</v>
      </c>
      <c r="AT765" s="6">
        <f>IF(O765=2015,$AR$2,IF(O765=2016,$AR$14,IF(O765=2017,$AR$26,IF(O765=2018,$AR$38,IF(O765=2019,$AR$50,$AR$62)))))</f>
        <v>1.2695714697400033</v>
      </c>
      <c r="AU765" s="6">
        <f>IF(T765*0.1&lt;0,0,IF(T765*0.1&lt;=26,(16*AL765/360)*(T765/AS765)^AT765,(AL765/360)*(-415.85+30.5332*0.1*T765-0.43*0.01*T765*T765)))</f>
        <v>0</v>
      </c>
    </row>
    <row r="766" spans="1:47">
      <c r="A766">
        <v>2015</v>
      </c>
      <c r="B766">
        <v>9</v>
      </c>
      <c r="C766">
        <v>4</v>
      </c>
      <c r="D766" t="s">
        <v>52</v>
      </c>
      <c r="E766">
        <v>176</v>
      </c>
      <c r="O766">
        <v>2017</v>
      </c>
      <c r="P766">
        <v>2</v>
      </c>
      <c r="Q766">
        <v>3</v>
      </c>
      <c r="R766">
        <f>R765+1</f>
        <v>34</v>
      </c>
      <c r="S766" t="s">
        <v>51</v>
      </c>
      <c r="T766">
        <v>-21</v>
      </c>
      <c r="U766" t="s">
        <v>50</v>
      </c>
      <c r="V766">
        <v>14</v>
      </c>
      <c r="W766" t="s">
        <v>52</v>
      </c>
      <c r="X766">
        <v>-87</v>
      </c>
      <c r="Y766">
        <f>0.0135*AB766*(AC766/AA766)*((0.1*(V766-X766))^0.5)*(17.8+0.5*0.1*(X766+V766))</f>
        <v>0.54217204486995463</v>
      </c>
      <c r="Z766">
        <f>IF(Y766&lt;0,0,Y766)</f>
        <v>0.54217204486995463</v>
      </c>
      <c r="AA766">
        <f>2.501-0.002361*(V766+X766)*0.1</f>
        <v>2.5182352999999997</v>
      </c>
      <c r="AB766">
        <v>0.17</v>
      </c>
      <c r="AC766">
        <f>37.6*AE766*(AG766*SIN(AF766)*SIN(AD766)+COS(AF766)*COS(AD766)*SIN(AG766))</f>
        <v>13.229200903217372</v>
      </c>
      <c r="AD766">
        <f>0.409*SIN(0.0172*R766-1.39)</f>
        <v>-0.29487642358888344</v>
      </c>
      <c r="AE766">
        <f>1+0.033*COS(0.0172*R766)</f>
        <v>1.0275161427999213</v>
      </c>
      <c r="AF766">
        <f>47.70748439*PI()/180</f>
        <v>0.83265268044929852</v>
      </c>
      <c r="AG766">
        <f>ACOS(-TAN(AF766)*TAN(AD766))</f>
        <v>1.2303754147258226</v>
      </c>
      <c r="AL766" s="6">
        <f>24*AG766/PI()</f>
        <v>9.3993757973930609</v>
      </c>
      <c r="AS766" s="6">
        <f>IF(O766=2015,$AQ$2,IF(O766=2016,$AQ$14,IF(O766=2017,$AQ$26,IF(O766=2018,$AQ$38,IF(O766=2019,$AQ$50,$AQ$62)))))</f>
        <v>49.315460448912063</v>
      </c>
      <c r="AT766" s="6">
        <f>IF(O766=2015,$AR$2,IF(O766=2016,$AR$14,IF(O766=2017,$AR$26,IF(O766=2018,$AR$38,IF(O766=2019,$AR$50,$AR$62)))))</f>
        <v>1.2695714697400033</v>
      </c>
      <c r="AU766" s="6">
        <f>IF(T766*0.1&lt;0,0,IF(T766*0.1&lt;=26,(16*AL766/360)*(T766/AS766)^AT766,(AL766/360)*(-415.85+30.5332*0.1*T766-0.43*0.01*T766*T766)))</f>
        <v>0</v>
      </c>
    </row>
    <row r="767" spans="1:47">
      <c r="A767">
        <v>2015</v>
      </c>
      <c r="B767">
        <v>9</v>
      </c>
      <c r="C767">
        <v>5</v>
      </c>
      <c r="D767" t="s">
        <v>52</v>
      </c>
      <c r="E767">
        <v>195</v>
      </c>
      <c r="O767">
        <v>2017</v>
      </c>
      <c r="P767">
        <v>2</v>
      </c>
      <c r="Q767">
        <v>4</v>
      </c>
      <c r="R767">
        <f>R766+1</f>
        <v>35</v>
      </c>
      <c r="S767" t="s">
        <v>51</v>
      </c>
      <c r="T767">
        <v>7</v>
      </c>
      <c r="U767" t="s">
        <v>50</v>
      </c>
      <c r="V767">
        <v>14</v>
      </c>
      <c r="W767" t="s">
        <v>52</v>
      </c>
      <c r="X767">
        <v>-12</v>
      </c>
      <c r="Y767">
        <f>0.0135*AB767*(AC767/AA767)*((0.1*(V767-X767))^0.5)*(17.8+0.5*0.1*(X767+V767))</f>
        <v>0.35565800894743116</v>
      </c>
      <c r="Z767">
        <f>IF(Y767&lt;0,0,Y767)</f>
        <v>0.35565800894743116</v>
      </c>
      <c r="AA767">
        <f>2.501-0.002361*(V767+X767)*0.1</f>
        <v>2.5005278</v>
      </c>
      <c r="AB767">
        <v>0.17</v>
      </c>
      <c r="AC767">
        <f>37.6*AE767*(AG767*SIN(AF767)*SIN(AD767)+COS(AF767)*COS(AD767)*SIN(AG767))</f>
        <v>13.425852923150158</v>
      </c>
      <c r="AD767">
        <f>0.409*SIN(0.0172*R767-1.39)</f>
        <v>-0.28995816226564514</v>
      </c>
      <c r="AE767">
        <f>1+0.033*COS(0.0172*R767)</f>
        <v>1.0271987544414871</v>
      </c>
      <c r="AF767">
        <f>47.70748439*PI()/180</f>
        <v>0.83265268044929852</v>
      </c>
      <c r="AG767">
        <f>ACOS(-TAN(AF767)*TAN(AD767))</f>
        <v>1.2366240389893153</v>
      </c>
      <c r="AL767" s="6">
        <f>24*AG767/PI()</f>
        <v>9.4471117704678829</v>
      </c>
      <c r="AS767" s="6">
        <f>IF(O767=2015,$AQ$2,IF(O767=2016,$AQ$14,IF(O767=2017,$AQ$26,IF(O767=2018,$AQ$38,IF(O767=2019,$AQ$50,$AQ$62)))))</f>
        <v>49.315460448912063</v>
      </c>
      <c r="AT767" s="6">
        <f>IF(O767=2015,$AR$2,IF(O767=2016,$AR$14,IF(O767=2017,$AR$26,IF(O767=2018,$AR$38,IF(O767=2019,$AR$50,$AR$62)))))</f>
        <v>1.2695714697400033</v>
      </c>
      <c r="AU767" s="6">
        <f>IF(T767*0.1&lt;0,0,IF(T767*0.1&lt;=26,(16*AL767/360)*(T767/AS767)^AT767,(AL767/360)*(-415.85+30.5332*0.1*T767-0.43*0.01*T767*T767)))</f>
        <v>3.5209986889528262E-2</v>
      </c>
    </row>
    <row r="768" spans="1:47">
      <c r="A768">
        <v>2015</v>
      </c>
      <c r="B768">
        <v>9</v>
      </c>
      <c r="C768">
        <v>7</v>
      </c>
      <c r="D768" t="s">
        <v>52</v>
      </c>
      <c r="E768">
        <v>124</v>
      </c>
      <c r="O768">
        <v>2017</v>
      </c>
      <c r="P768">
        <v>2</v>
      </c>
      <c r="Q768">
        <v>5</v>
      </c>
      <c r="R768">
        <f>R767+1</f>
        <v>36</v>
      </c>
      <c r="S768" t="s">
        <v>51</v>
      </c>
      <c r="T768">
        <v>-6</v>
      </c>
      <c r="U768" t="s">
        <v>50</v>
      </c>
      <c r="V768">
        <v>0</v>
      </c>
      <c r="W768" t="s">
        <v>52</v>
      </c>
      <c r="X768">
        <v>-12</v>
      </c>
      <c r="Y768">
        <f>0.0135*AB768*(AC768/AA768)*((0.1*(V768-X768))^0.5)*(17.8+0.5*0.1*(X768+V768))</f>
        <v>0.23532974006681726</v>
      </c>
      <c r="Z768">
        <f>IF(Y768&lt;0,0,Y768)</f>
        <v>0.23532974006681726</v>
      </c>
      <c r="AA768">
        <f>2.501-0.002361*(V768+X768)*0.1</f>
        <v>2.5038331999999999</v>
      </c>
      <c r="AB768">
        <v>0.17</v>
      </c>
      <c r="AC768">
        <f>37.6*AE768*(AG768*SIN(AF768)*SIN(AD768)+COS(AF768)*COS(AD768)*SIN(AG768))</f>
        <v>13.626378527237398</v>
      </c>
      <c r="AD768">
        <f>0.409*SIN(0.0172*R768-1.39)</f>
        <v>-0.28495412183445434</v>
      </c>
      <c r="AE768">
        <f>1+0.033*COS(0.0172*R768)</f>
        <v>1.0268733198019095</v>
      </c>
      <c r="AF768">
        <f>47.70748439*PI()/180</f>
        <v>0.83265268044929852</v>
      </c>
      <c r="AG768">
        <f>ACOS(-TAN(AF768)*TAN(AD768))</f>
        <v>1.2429490333882538</v>
      </c>
      <c r="AL768" s="6">
        <f>24*AG768/PI()</f>
        <v>9.495431168401625</v>
      </c>
      <c r="AS768" s="6">
        <f>IF(O768=2015,$AQ$2,IF(O768=2016,$AQ$14,IF(O768=2017,$AQ$26,IF(O768=2018,$AQ$38,IF(O768=2019,$AQ$50,$AQ$62)))))</f>
        <v>49.315460448912063</v>
      </c>
      <c r="AT768" s="6">
        <f>IF(O768=2015,$AR$2,IF(O768=2016,$AR$14,IF(O768=2017,$AR$26,IF(O768=2018,$AR$38,IF(O768=2019,$AR$50,$AR$62)))))</f>
        <v>1.2695714697400033</v>
      </c>
      <c r="AU768" s="6">
        <f>IF(T768*0.1&lt;0,0,IF(T768*0.1&lt;=26,(16*AL768/360)*(T768/AS768)^AT768,(AL768/360)*(-415.85+30.5332*0.1*T768-0.43*0.01*T768*T768)))</f>
        <v>0</v>
      </c>
    </row>
    <row r="769" spans="1:47">
      <c r="A769">
        <v>2015</v>
      </c>
      <c r="B769">
        <v>9</v>
      </c>
      <c r="C769">
        <v>8</v>
      </c>
      <c r="D769" t="s">
        <v>52</v>
      </c>
      <c r="E769">
        <v>91</v>
      </c>
      <c r="O769">
        <v>2017</v>
      </c>
      <c r="P769">
        <v>2</v>
      </c>
      <c r="Q769">
        <v>6</v>
      </c>
      <c r="R769">
        <f>R768+1</f>
        <v>37</v>
      </c>
      <c r="S769" t="s">
        <v>51</v>
      </c>
      <c r="T769">
        <v>-28</v>
      </c>
      <c r="U769" t="s">
        <v>50</v>
      </c>
      <c r="V769">
        <v>-85</v>
      </c>
      <c r="W769" t="s">
        <v>52</v>
      </c>
      <c r="X769">
        <v>-167</v>
      </c>
      <c r="Y769">
        <f>0.0135*AB769*(AC769/AA769)*((0.1*(V769-X769))^0.5)*(17.8+0.5*0.1*(X769+V769))</f>
        <v>0.18459236384005456</v>
      </c>
      <c r="Z769">
        <f>IF(Y769&lt;0,0,Y769)</f>
        <v>0.18459236384005456</v>
      </c>
      <c r="AA769">
        <f>2.501-0.002361*(V769+X769)*0.1</f>
        <v>2.5604971999999999</v>
      </c>
      <c r="AB769">
        <v>0.17</v>
      </c>
      <c r="AC769">
        <f>37.6*AE769*(AG769*SIN(AF769)*SIN(AD769)+COS(AF769)*COS(AD769)*SIN(AG769))</f>
        <v>13.830729160397727</v>
      </c>
      <c r="AD769">
        <f>0.409*SIN(0.0172*R769-1.39)</f>
        <v>-0.27986578265413603</v>
      </c>
      <c r="AE769">
        <f>1+0.033*COS(0.0172*R769)</f>
        <v>1.0265399351553988</v>
      </c>
      <c r="AF769">
        <f>47.70748439*PI()/180</f>
        <v>0.83265268044929852</v>
      </c>
      <c r="AG769">
        <f>ACOS(-TAN(AF769)*TAN(AD769))</f>
        <v>1.2493477362949985</v>
      </c>
      <c r="AL769" s="6">
        <f>24*AG769/PI()</f>
        <v>9.5443136578569003</v>
      </c>
      <c r="AS769" s="6">
        <f>IF(O769=2015,$AQ$2,IF(O769=2016,$AQ$14,IF(O769=2017,$AQ$26,IF(O769=2018,$AQ$38,IF(O769=2019,$AQ$50,$AQ$62)))))</f>
        <v>49.315460448912063</v>
      </c>
      <c r="AT769" s="6">
        <f>IF(O769=2015,$AR$2,IF(O769=2016,$AR$14,IF(O769=2017,$AR$26,IF(O769=2018,$AR$38,IF(O769=2019,$AR$50,$AR$62)))))</f>
        <v>1.2695714697400033</v>
      </c>
      <c r="AU769" s="6">
        <f>IF(T769*0.1&lt;0,0,IF(T769*0.1&lt;=26,(16*AL769/360)*(T769/AS769)^AT769,(AL769/360)*(-415.85+30.5332*0.1*T769-0.43*0.01*T769*T769)))</f>
        <v>0</v>
      </c>
    </row>
    <row r="770" spans="1:47">
      <c r="A770">
        <v>2015</v>
      </c>
      <c r="B770">
        <v>9</v>
      </c>
      <c r="C770">
        <v>9</v>
      </c>
      <c r="D770" t="s">
        <v>52</v>
      </c>
      <c r="E770">
        <v>75</v>
      </c>
      <c r="O770">
        <v>2017</v>
      </c>
      <c r="P770">
        <v>2</v>
      </c>
      <c r="Q770">
        <v>7</v>
      </c>
      <c r="R770">
        <f>R769+1</f>
        <v>38</v>
      </c>
      <c r="S770" t="s">
        <v>51</v>
      </c>
      <c r="T770">
        <v>-92</v>
      </c>
      <c r="U770" t="s">
        <v>50</v>
      </c>
      <c r="V770">
        <v>-85</v>
      </c>
      <c r="W770" t="s">
        <v>52</v>
      </c>
      <c r="X770">
        <v>-167</v>
      </c>
      <c r="Y770">
        <f>0.0135*AB770*(AC770/AA770)*((0.1*(V770-X770))^0.5)*(17.8+0.5*0.1*(X770+V770))</f>
        <v>0.18737011022710351</v>
      </c>
      <c r="Z770">
        <f>IF(Y770&lt;0,0,Y770)</f>
        <v>0.18737011022710351</v>
      </c>
      <c r="AA770">
        <f>2.501-0.002361*(V770+X770)*0.1</f>
        <v>2.5604971999999999</v>
      </c>
      <c r="AB770">
        <v>0.17</v>
      </c>
      <c r="AC770">
        <f>37.6*AE770*(AG770*SIN(AF770)*SIN(AD770)+COS(AF770)*COS(AD770)*SIN(AG770))</f>
        <v>14.038854009965373</v>
      </c>
      <c r="AD770">
        <f>0.409*SIN(0.0172*R770-1.39)</f>
        <v>-0.27469465002184201</v>
      </c>
      <c r="AE770">
        <f>1+0.033*COS(0.0172*R770)</f>
        <v>1.0261986991280374</v>
      </c>
      <c r="AF770">
        <f>47.70748439*PI()/180</f>
        <v>0.83265268044929852</v>
      </c>
      <c r="AG770">
        <f>ACOS(-TAN(AF770)*TAN(AD770))</f>
        <v>1.2558175333812649</v>
      </c>
      <c r="AL770" s="6">
        <f>24*AG770/PI()</f>
        <v>9.5937392668367814</v>
      </c>
      <c r="AS770" s="6">
        <f>IF(O770=2015,$AQ$2,IF(O770=2016,$AQ$14,IF(O770=2017,$AQ$26,IF(O770=2018,$AQ$38,IF(O770=2019,$AQ$50,$AQ$62)))))</f>
        <v>49.315460448912063</v>
      </c>
      <c r="AT770" s="6">
        <f>IF(O770=2015,$AR$2,IF(O770=2016,$AR$14,IF(O770=2017,$AR$26,IF(O770=2018,$AR$38,IF(O770=2019,$AR$50,$AR$62)))))</f>
        <v>1.2695714697400033</v>
      </c>
      <c r="AU770" s="6">
        <f>IF(T770*0.1&lt;0,0,IF(T770*0.1&lt;=26,(16*AL770/360)*(T770/AS770)^AT770,(AL770/360)*(-415.85+30.5332*0.1*T770-0.43*0.01*T770*T770)))</f>
        <v>0</v>
      </c>
    </row>
    <row r="771" spans="1:47">
      <c r="A771">
        <v>2015</v>
      </c>
      <c r="B771">
        <v>9</v>
      </c>
      <c r="C771">
        <v>10</v>
      </c>
      <c r="D771" t="s">
        <v>52</v>
      </c>
      <c r="E771">
        <v>78</v>
      </c>
      <c r="O771">
        <v>2017</v>
      </c>
      <c r="P771">
        <v>2</v>
      </c>
      <c r="Q771">
        <v>8</v>
      </c>
      <c r="R771">
        <f>R770+1</f>
        <v>39</v>
      </c>
      <c r="S771" t="s">
        <v>51</v>
      </c>
      <c r="T771">
        <v>-108</v>
      </c>
      <c r="U771" t="s">
        <v>50</v>
      </c>
      <c r="V771">
        <v>-81</v>
      </c>
      <c r="W771" t="s">
        <v>52</v>
      </c>
      <c r="X771">
        <v>-167</v>
      </c>
      <c r="Y771">
        <f>0.0135*AB771*(AC771/AA771)*((0.1*(V771-X771))^0.5)*(17.8+0.5*0.1*(X771+V771))</f>
        <v>0.20234747066370432</v>
      </c>
      <c r="Z771">
        <f>IF(Y771&lt;0,0,Y771)</f>
        <v>0.20234747066370432</v>
      </c>
      <c r="AA771">
        <f>2.501-0.002361*(V771+X771)*0.1</f>
        <v>2.5595528000000001</v>
      </c>
      <c r="AB771">
        <v>0.17</v>
      </c>
      <c r="AC771">
        <f>37.6*AE771*(AG771*SIN(AF771)*SIN(AD771)+COS(AF771)*COS(AD771)*SIN(AG771))</f>
        <v>14.250700001983674</v>
      </c>
      <c r="AD771">
        <f>0.409*SIN(0.0172*R771-1.39)</f>
        <v>-0.26944225372773539</v>
      </c>
      <c r="AE771">
        <f>1+0.033*COS(0.0172*R771)</f>
        <v>1.0258497126686026</v>
      </c>
      <c r="AF771">
        <f>47.70748439*PI()/180</f>
        <v>0.83265268044929852</v>
      </c>
      <c r="AG771">
        <f>ACOS(-TAN(AF771)*TAN(AD771))</f>
        <v>1.262355859004259</v>
      </c>
      <c r="AL771" s="6">
        <f>24*AG771/PI()</f>
        <v>9.6436883952740864</v>
      </c>
      <c r="AS771" s="6">
        <f>IF(O771=2015,$AQ$2,IF(O771=2016,$AQ$14,IF(O771=2017,$AQ$26,IF(O771=2018,$AQ$38,IF(O771=2019,$AQ$50,$AQ$62)))))</f>
        <v>49.315460448912063</v>
      </c>
      <c r="AT771" s="6">
        <f>IF(O771=2015,$AR$2,IF(O771=2016,$AR$14,IF(O771=2017,$AR$26,IF(O771=2018,$AR$38,IF(O771=2019,$AR$50,$AR$62)))))</f>
        <v>1.2695714697400033</v>
      </c>
      <c r="AU771" s="6">
        <f>IF(T771*0.1&lt;0,0,IF(T771*0.1&lt;=26,(16*AL771/360)*(T771/AS771)^AT771,(AL771/360)*(-415.85+30.5332*0.1*T771-0.43*0.01*T771*T771)))</f>
        <v>0</v>
      </c>
    </row>
    <row r="772" spans="1:47">
      <c r="A772">
        <v>2015</v>
      </c>
      <c r="B772">
        <v>9</v>
      </c>
      <c r="C772">
        <v>11</v>
      </c>
      <c r="D772" t="s">
        <v>52</v>
      </c>
      <c r="E772">
        <v>120</v>
      </c>
      <c r="O772">
        <v>2017</v>
      </c>
      <c r="P772">
        <v>2</v>
      </c>
      <c r="Q772">
        <v>9</v>
      </c>
      <c r="R772">
        <f>R771+1</f>
        <v>40</v>
      </c>
      <c r="S772" t="s">
        <v>51</v>
      </c>
      <c r="T772">
        <v>-132</v>
      </c>
      <c r="U772" t="s">
        <v>50</v>
      </c>
      <c r="V772">
        <v>-85</v>
      </c>
      <c r="W772" t="s">
        <v>52</v>
      </c>
      <c r="X772">
        <v>-167</v>
      </c>
      <c r="Y772">
        <f>0.0135*AB772*(AC772/AA772)*((0.1*(V772-X772))^0.5)*(17.8+0.5*0.1*(X772+V772))</f>
        <v>0.19307385759331031</v>
      </c>
      <c r="Z772">
        <f>IF(Y772&lt;0,0,Y772)</f>
        <v>0.19307385759331031</v>
      </c>
      <c r="AA772">
        <f>2.501-0.002361*(V772+X772)*0.1</f>
        <v>2.5604971999999999</v>
      </c>
      <c r="AB772">
        <v>0.17</v>
      </c>
      <c r="AC772">
        <f>37.6*AE772*(AG772*SIN(AF772)*SIN(AD772)+COS(AF772)*COS(AD772)*SIN(AG772))</f>
        <v>14.466211801914406</v>
      </c>
      <c r="AD772">
        <f>0.409*SIN(0.0172*R772-1.39)</f>
        <v>-0.26411014760242796</v>
      </c>
      <c r="AE772">
        <f>1+0.033*COS(0.0172*R772)</f>
        <v>1.0254930790187036</v>
      </c>
      <c r="AF772">
        <f>47.70748439*PI()/180</f>
        <v>0.83265268044929852</v>
      </c>
      <c r="AG772">
        <f>ACOS(-TAN(AF772)*TAN(AD772))</f>
        <v>1.2689601973782816</v>
      </c>
      <c r="AL772" s="6">
        <f>24*AG772/PI()</f>
        <v>9.6941418239817931</v>
      </c>
      <c r="AS772" s="6">
        <f>IF(O772=2015,$AQ$2,IF(O772=2016,$AQ$14,IF(O772=2017,$AQ$26,IF(O772=2018,$AQ$38,IF(O772=2019,$AQ$50,$AQ$62)))))</f>
        <v>49.315460448912063</v>
      </c>
      <c r="AT772" s="6">
        <f>IF(O772=2015,$AR$2,IF(O772=2016,$AR$14,IF(O772=2017,$AR$26,IF(O772=2018,$AR$38,IF(O772=2019,$AR$50,$AR$62)))))</f>
        <v>1.2695714697400033</v>
      </c>
      <c r="AU772" s="6">
        <f>IF(T772*0.1&lt;0,0,IF(T772*0.1&lt;=26,(16*AL772/360)*(T772/AS772)^AT772,(AL772/360)*(-415.85+30.5332*0.1*T772-0.43*0.01*T772*T772)))</f>
        <v>0</v>
      </c>
    </row>
    <row r="773" spans="1:47">
      <c r="A773">
        <v>2015</v>
      </c>
      <c r="B773">
        <v>9</v>
      </c>
      <c r="C773">
        <v>12</v>
      </c>
      <c r="D773" t="s">
        <v>52</v>
      </c>
      <c r="E773">
        <v>133</v>
      </c>
      <c r="O773">
        <v>2017</v>
      </c>
      <c r="P773">
        <v>2</v>
      </c>
      <c r="Q773">
        <v>10</v>
      </c>
      <c r="R773">
        <f>R772+1</f>
        <v>41</v>
      </c>
      <c r="S773" t="s">
        <v>51</v>
      </c>
      <c r="T773">
        <v>-128</v>
      </c>
      <c r="U773" t="s">
        <v>50</v>
      </c>
      <c r="V773">
        <v>-89</v>
      </c>
      <c r="W773" t="s">
        <v>52</v>
      </c>
      <c r="X773">
        <v>-148</v>
      </c>
      <c r="Y773">
        <f>0.0135*AB773*(AC773/AA773)*((0.1*(V773-X773))^0.5)*(17.8+0.5*0.1*(X773+V773))</f>
        <v>0.1904961582279876</v>
      </c>
      <c r="Z773">
        <f>IF(Y773&lt;0,0,Y773)</f>
        <v>0.1904961582279876</v>
      </c>
      <c r="AA773">
        <f>2.501-0.002361*(V773+X773)*0.1</f>
        <v>2.5569557000000001</v>
      </c>
      <c r="AB773">
        <v>0.17</v>
      </c>
      <c r="AC773">
        <f>37.6*AE773*(AG773*SIN(AF773)*SIN(AD773)+COS(AF773)*COS(AD773)*SIN(AG773))</f>
        <v>14.685331819745166</v>
      </c>
      <c r="AD773">
        <f>0.409*SIN(0.0172*R773-1.39)</f>
        <v>-0.25869990905730694</v>
      </c>
      <c r="AE773">
        <f>1+0.033*COS(0.0172*R773)</f>
        <v>1.025128903682238</v>
      </c>
      <c r="AF773">
        <f>47.70748439*PI()/180</f>
        <v>0.83265268044929852</v>
      </c>
      <c r="AG773">
        <f>ACOS(-TAN(AF773)*TAN(AD773))</f>
        <v>1.2756280835400238</v>
      </c>
      <c r="AL773" s="6">
        <f>24*AG773/PI()</f>
        <v>9.7450807220273283</v>
      </c>
      <c r="AS773" s="6">
        <f>IF(O773=2015,$AQ$2,IF(O773=2016,$AQ$14,IF(O773=2017,$AQ$26,IF(O773=2018,$AQ$38,IF(O773=2019,$AQ$50,$AQ$62)))))</f>
        <v>49.315460448912063</v>
      </c>
      <c r="AT773" s="6">
        <f>IF(O773=2015,$AR$2,IF(O773=2016,$AR$14,IF(O773=2017,$AR$26,IF(O773=2018,$AR$38,IF(O773=2019,$AR$50,$AR$62)))))</f>
        <v>1.2695714697400033</v>
      </c>
      <c r="AU773" s="6">
        <f>IF(T773*0.1&lt;0,0,IF(T773*0.1&lt;=26,(16*AL773/360)*(T773/AS773)^AT773,(AL773/360)*(-415.85+30.5332*0.1*T773-0.43*0.01*T773*T773)))</f>
        <v>0</v>
      </c>
    </row>
    <row r="774" spans="1:47">
      <c r="A774">
        <v>2015</v>
      </c>
      <c r="B774">
        <v>9</v>
      </c>
      <c r="C774">
        <v>13</v>
      </c>
      <c r="D774" t="s">
        <v>52</v>
      </c>
      <c r="E774">
        <v>146</v>
      </c>
      <c r="O774">
        <v>2017</v>
      </c>
      <c r="P774">
        <v>2</v>
      </c>
      <c r="Q774">
        <v>11</v>
      </c>
      <c r="R774">
        <f>R773+1</f>
        <v>42</v>
      </c>
      <c r="S774" t="s">
        <v>51</v>
      </c>
      <c r="T774">
        <v>-68</v>
      </c>
      <c r="U774" t="s">
        <v>50</v>
      </c>
      <c r="V774">
        <v>-38</v>
      </c>
      <c r="W774" t="s">
        <v>52</v>
      </c>
      <c r="X774">
        <v>-154</v>
      </c>
      <c r="Y774">
        <f>0.0135*AB774*(AC774/AA774)*((0.1*(V774-X774))^0.5)*(17.8+0.5*0.1*(X774+V774))</f>
        <v>0.37525806592740363</v>
      </c>
      <c r="Z774">
        <f>IF(Y774&lt;0,0,Y774)</f>
        <v>0.37525806592740363</v>
      </c>
      <c r="AA774">
        <f>2.501-0.002361*(V774+X774)*0.1</f>
        <v>2.5463312</v>
      </c>
      <c r="AB774">
        <v>0.17</v>
      </c>
      <c r="AC774">
        <f>37.6*AE774*(AG774*SIN(AF774)*SIN(AD774)+COS(AF774)*COS(AD774)*SIN(AG774))</f>
        <v>14.90800021946529</v>
      </c>
      <c r="AD774">
        <f>0.409*SIN(0.0172*R774-1.39)</f>
        <v>-0.25321313861788464</v>
      </c>
      <c r="AE774">
        <f>1+0.033*COS(0.0172*R774)</f>
        <v>1.0247572943941816</v>
      </c>
      <c r="AF774">
        <f>47.70748439*PI()/180</f>
        <v>0.83265268044929852</v>
      </c>
      <c r="AG774">
        <f>ACOS(-TAN(AF774)*TAN(AD774))</f>
        <v>1.2823571041159956</v>
      </c>
      <c r="AL774" s="6">
        <f>24*AG774/PI()</f>
        <v>9.7964866525953109</v>
      </c>
      <c r="AS774" s="6">
        <f>IF(O774=2015,$AQ$2,IF(O774=2016,$AQ$14,IF(O774=2017,$AQ$26,IF(O774=2018,$AQ$38,IF(O774=2019,$AQ$50,$AQ$62)))))</f>
        <v>49.315460448912063</v>
      </c>
      <c r="AT774" s="6">
        <f>IF(O774=2015,$AR$2,IF(O774=2016,$AR$14,IF(O774=2017,$AR$26,IF(O774=2018,$AR$38,IF(O774=2019,$AR$50,$AR$62)))))</f>
        <v>1.2695714697400033</v>
      </c>
      <c r="AU774" s="6">
        <f>IF(T774*0.1&lt;0,0,IF(T774*0.1&lt;=26,(16*AL774/360)*(T774/AS774)^AT774,(AL774/360)*(-415.85+30.5332*0.1*T774-0.43*0.01*T774*T774)))</f>
        <v>0</v>
      </c>
    </row>
    <row r="775" spans="1:47">
      <c r="A775">
        <v>2015</v>
      </c>
      <c r="B775">
        <v>9</v>
      </c>
      <c r="C775">
        <v>14</v>
      </c>
      <c r="D775" t="s">
        <v>52</v>
      </c>
      <c r="E775">
        <v>106</v>
      </c>
      <c r="O775">
        <v>2017</v>
      </c>
      <c r="P775">
        <v>2</v>
      </c>
      <c r="Q775">
        <v>12</v>
      </c>
      <c r="R775">
        <f>R774+1</f>
        <v>43</v>
      </c>
      <c r="S775" t="s">
        <v>51</v>
      </c>
      <c r="T775">
        <v>-59</v>
      </c>
      <c r="U775" t="s">
        <v>50</v>
      </c>
      <c r="V775">
        <v>-24</v>
      </c>
      <c r="W775" t="s">
        <v>52</v>
      </c>
      <c r="X775">
        <v>-91</v>
      </c>
      <c r="Y775">
        <f>0.0135*AB775*(AC775/AA775)*((0.1*(V775-X775))^0.5)*(17.8+0.5*0.1*(X775+V775))</f>
        <v>0.42851124010825226</v>
      </c>
      <c r="Z775">
        <f>IF(Y775&lt;0,0,Y775)</f>
        <v>0.42851124010825226</v>
      </c>
      <c r="AA775">
        <f>2.501-0.002361*(V775+X775)*0.1</f>
        <v>2.5281514999999999</v>
      </c>
      <c r="AB775">
        <v>0.17</v>
      </c>
      <c r="AC775">
        <f>37.6*AE775*(AG775*SIN(AF775)*SIN(AD775)+COS(AF775)*COS(AD775)*SIN(AG775))</f>
        <v>15.134154932869066</v>
      </c>
      <c r="AD775">
        <f>0.409*SIN(0.0172*R775-1.39)</f>
        <v>-0.24765145945031075</v>
      </c>
      <c r="AE775">
        <f>1+0.033*COS(0.0172*R775)</f>
        <v>1.0243783610887156</v>
      </c>
      <c r="AF775">
        <f>47.70748439*PI()/180</f>
        <v>0.83265268044929852</v>
      </c>
      <c r="AG775">
        <f>ACOS(-TAN(AF775)*TAN(AD775))</f>
        <v>1.2891448979006905</v>
      </c>
      <c r="AL775" s="6">
        <f>24*AG775/PI()</f>
        <v>9.8483415774043976</v>
      </c>
      <c r="AS775" s="6">
        <f>IF(O775=2015,$AQ$2,IF(O775=2016,$AQ$14,IF(O775=2017,$AQ$26,IF(O775=2018,$AQ$38,IF(O775=2019,$AQ$50,$AQ$62)))))</f>
        <v>49.315460448912063</v>
      </c>
      <c r="AT775" s="6">
        <f>IF(O775=2015,$AR$2,IF(O775=2016,$AR$14,IF(O775=2017,$AR$26,IF(O775=2018,$AR$38,IF(O775=2019,$AR$50,$AR$62)))))</f>
        <v>1.2695714697400033</v>
      </c>
      <c r="AU775" s="6">
        <f>IF(T775*0.1&lt;0,0,IF(T775*0.1&lt;=26,(16*AL775/360)*(T775/AS775)^AT775,(AL775/360)*(-415.85+30.5332*0.1*T775-0.43*0.01*T775*T775)))</f>
        <v>0</v>
      </c>
    </row>
    <row r="776" spans="1:47">
      <c r="A776">
        <v>2015</v>
      </c>
      <c r="B776">
        <v>9</v>
      </c>
      <c r="C776">
        <v>15</v>
      </c>
      <c r="D776" t="s">
        <v>52</v>
      </c>
      <c r="E776">
        <v>110</v>
      </c>
      <c r="O776">
        <v>2017</v>
      </c>
      <c r="P776">
        <v>2</v>
      </c>
      <c r="Q776">
        <v>13</v>
      </c>
      <c r="R776">
        <f>R775+1</f>
        <v>44</v>
      </c>
      <c r="S776" t="s">
        <v>51</v>
      </c>
      <c r="T776">
        <v>-73</v>
      </c>
      <c r="U776" t="s">
        <v>50</v>
      </c>
      <c r="V776">
        <v>-56</v>
      </c>
      <c r="W776" t="s">
        <v>52</v>
      </c>
      <c r="X776">
        <v>-91</v>
      </c>
      <c r="Y776">
        <f>0.0135*AB776*(AC776/AA776)*((0.1*(V776-X776))^0.5)*(17.8+0.5*0.1*(X776+V776))</f>
        <v>0.27185085177313451</v>
      </c>
      <c r="Z776">
        <f>IF(Y776&lt;0,0,Y776)</f>
        <v>0.27185085177313451</v>
      </c>
      <c r="AA776">
        <f>2.501-0.002361*(V776+X776)*0.1</f>
        <v>2.5357067</v>
      </c>
      <c r="AB776">
        <v>0.17</v>
      </c>
      <c r="AC776">
        <f>37.6*AE776*(AG776*SIN(AF776)*SIN(AD776)+COS(AF776)*COS(AD776)*SIN(AG776))</f>
        <v>15.363731677633881</v>
      </c>
      <c r="AD776">
        <f>0.409*SIN(0.0172*R776-1.39)</f>
        <v>-0.24201651688118689</v>
      </c>
      <c r="AE776">
        <f>1+0.033*COS(0.0172*R776)</f>
        <v>1.0239922158667056</v>
      </c>
      <c r="AF776">
        <f>47.70748439*PI()/180</f>
        <v>0.83265268044929852</v>
      </c>
      <c r="AG776">
        <f>ACOS(-TAN(AF776)*TAN(AD776))</f>
        <v>1.2959891562541563</v>
      </c>
      <c r="AL776" s="6">
        <f>24*AG776/PI()</f>
        <v>9.9006278597444979</v>
      </c>
      <c r="AS776" s="6">
        <f>IF(O776=2015,$AQ$2,IF(O776=2016,$AQ$14,IF(O776=2017,$AQ$26,IF(O776=2018,$AQ$38,IF(O776=2019,$AQ$50,$AQ$62)))))</f>
        <v>49.315460448912063</v>
      </c>
      <c r="AT776" s="6">
        <f>IF(O776=2015,$AR$2,IF(O776=2016,$AR$14,IF(O776=2017,$AR$26,IF(O776=2018,$AR$38,IF(O776=2019,$AR$50,$AR$62)))))</f>
        <v>1.2695714697400033</v>
      </c>
      <c r="AU776" s="6">
        <f>IF(T776*0.1&lt;0,0,IF(T776*0.1&lt;=26,(16*AL776/360)*(T776/AS776)^AT776,(AL776/360)*(-415.85+30.5332*0.1*T776-0.43*0.01*T776*T776)))</f>
        <v>0</v>
      </c>
    </row>
    <row r="777" spans="1:47">
      <c r="A777">
        <v>2015</v>
      </c>
      <c r="B777">
        <v>9</v>
      </c>
      <c r="C777">
        <v>16</v>
      </c>
      <c r="D777" t="s">
        <v>52</v>
      </c>
      <c r="E777">
        <v>110</v>
      </c>
      <c r="O777">
        <v>2017</v>
      </c>
      <c r="P777">
        <v>2</v>
      </c>
      <c r="Q777">
        <v>14</v>
      </c>
      <c r="R777">
        <f>R776+1</f>
        <v>45</v>
      </c>
      <c r="S777" t="s">
        <v>51</v>
      </c>
      <c r="T777">
        <v>-51</v>
      </c>
      <c r="U777" t="s">
        <v>50</v>
      </c>
      <c r="V777">
        <v>8</v>
      </c>
      <c r="W777" t="s">
        <v>52</v>
      </c>
      <c r="X777">
        <v>-93</v>
      </c>
      <c r="Y777">
        <f>0.0135*AB777*(AC777/AA777)*((0.1*(V777-X777))^0.5)*(17.8+0.5*0.1*(X777+V777))</f>
        <v>0.6114060636734574</v>
      </c>
      <c r="Z777">
        <f>IF(Y777&lt;0,0,Y777)</f>
        <v>0.6114060636734574</v>
      </c>
      <c r="AA777">
        <f>2.501-0.002361*(V777+X777)*0.1</f>
        <v>2.5210684999999997</v>
      </c>
      <c r="AB777">
        <v>0.17</v>
      </c>
      <c r="AC777">
        <f>37.6*AE777*(AG777*SIN(AF777)*SIN(AD777)+COS(AF777)*COS(AD777)*SIN(AG777))</f>
        <v>15.596663979610428</v>
      </c>
      <c r="AD777">
        <f>0.409*SIN(0.0172*R777-1.39)</f>
        <v>-0.23630997791082498</v>
      </c>
      <c r="AE777">
        <f>1+0.033*COS(0.0172*R777)</f>
        <v>1.0235989729625377</v>
      </c>
      <c r="AF777">
        <f>47.70748439*PI()/180</f>
        <v>0.83265268044929852</v>
      </c>
      <c r="AG777">
        <f>ACOS(-TAN(AF777)*TAN(AD777))</f>
        <v>1.3028876233276729</v>
      </c>
      <c r="AL777" s="6">
        <f>24*AG777/PI()</f>
        <v>9.9533282662008258</v>
      </c>
      <c r="AS777" s="6">
        <f>IF(O777=2015,$AQ$2,IF(O777=2016,$AQ$14,IF(O777=2017,$AQ$26,IF(O777=2018,$AQ$38,IF(O777=2019,$AQ$50,$AQ$62)))))</f>
        <v>49.315460448912063</v>
      </c>
      <c r="AT777" s="6">
        <f>IF(O777=2015,$AR$2,IF(O777=2016,$AR$14,IF(O777=2017,$AR$26,IF(O777=2018,$AR$38,IF(O777=2019,$AR$50,$AR$62)))))</f>
        <v>1.2695714697400033</v>
      </c>
      <c r="AU777" s="6">
        <f>IF(T777*0.1&lt;0,0,IF(T777*0.1&lt;=26,(16*AL777/360)*(T777/AS777)^AT777,(AL777/360)*(-415.85+30.5332*0.1*T777-0.43*0.01*T777*T777)))</f>
        <v>0</v>
      </c>
    </row>
    <row r="778" spans="1:47">
      <c r="A778">
        <v>2015</v>
      </c>
      <c r="B778">
        <v>9</v>
      </c>
      <c r="C778">
        <v>17</v>
      </c>
      <c r="D778" t="s">
        <v>52</v>
      </c>
      <c r="E778">
        <v>115</v>
      </c>
      <c r="O778">
        <v>2017</v>
      </c>
      <c r="P778">
        <v>2</v>
      </c>
      <c r="Q778">
        <v>15</v>
      </c>
      <c r="R778">
        <f>R777+1</f>
        <v>46</v>
      </c>
      <c r="S778" t="s">
        <v>51</v>
      </c>
      <c r="T778">
        <v>-15</v>
      </c>
      <c r="U778" t="s">
        <v>50</v>
      </c>
      <c r="V778">
        <v>8</v>
      </c>
      <c r="W778" t="s">
        <v>52</v>
      </c>
      <c r="X778">
        <v>-86</v>
      </c>
      <c r="Y778">
        <f>0.0135*AB778*(AC778/AA778)*((0.1*(V778-X778))^0.5)*(17.8+0.5*0.1*(X778+V778))</f>
        <v>0.61464107004266</v>
      </c>
      <c r="Z778">
        <f>IF(Y778&lt;0,0,Y778)</f>
        <v>0.61464107004266</v>
      </c>
      <c r="AA778">
        <f>2.501-0.002361*(V778+X778)*0.1</f>
        <v>2.5194158</v>
      </c>
      <c r="AB778">
        <v>0.17</v>
      </c>
      <c r="AC778">
        <f>37.6*AE778*(AG778*SIN(AF778)*SIN(AD778)+COS(AF778)*COS(AD778)*SIN(AG778))</f>
        <v>15.832883199251771</v>
      </c>
      <c r="AD778">
        <f>0.409*SIN(0.0172*R778-1.39)</f>
        <v>-0.23053353072009403</v>
      </c>
      <c r="AE778">
        <f>1+0.033*COS(0.0172*R778)</f>
        <v>1.0231987487103245</v>
      </c>
      <c r="AF778">
        <f>47.70748439*PI()/180</f>
        <v>0.83265268044929852</v>
      </c>
      <c r="AG778">
        <f>ACOS(-TAN(AF778)*TAN(AD778))</f>
        <v>1.3098380961262113</v>
      </c>
      <c r="AL778" s="6">
        <f>24*AG778/PI()</f>
        <v>10.006425967131058</v>
      </c>
      <c r="AS778" s="6">
        <f>IF(O778=2015,$AQ$2,IF(O778=2016,$AQ$14,IF(O778=2017,$AQ$26,IF(O778=2018,$AQ$38,IF(O778=2019,$AQ$50,$AQ$62)))))</f>
        <v>49.315460448912063</v>
      </c>
      <c r="AT778" s="6">
        <f>IF(O778=2015,$AR$2,IF(O778=2016,$AR$14,IF(O778=2017,$AR$26,IF(O778=2018,$AR$38,IF(O778=2019,$AR$50,$AR$62)))))</f>
        <v>1.2695714697400033</v>
      </c>
      <c r="AU778" s="6">
        <f>IF(T778*0.1&lt;0,0,IF(T778*0.1&lt;=26,(16*AL778/360)*(T778/AS778)^AT778,(AL778/360)*(-415.85+30.5332*0.1*T778-0.43*0.01*T778*T778)))</f>
        <v>0</v>
      </c>
    </row>
    <row r="779" spans="1:47">
      <c r="A779">
        <v>2015</v>
      </c>
      <c r="B779">
        <v>9</v>
      </c>
      <c r="C779">
        <v>19</v>
      </c>
      <c r="D779" t="s">
        <v>52</v>
      </c>
      <c r="E779">
        <v>138</v>
      </c>
      <c r="O779">
        <v>2017</v>
      </c>
      <c r="P779">
        <v>2</v>
      </c>
      <c r="Q779">
        <v>16</v>
      </c>
      <c r="R779">
        <f>R778+1</f>
        <v>47</v>
      </c>
      <c r="S779" t="s">
        <v>51</v>
      </c>
      <c r="T779">
        <v>-57</v>
      </c>
      <c r="U779" t="s">
        <v>50</v>
      </c>
      <c r="V779">
        <v>-20</v>
      </c>
      <c r="W779" t="s">
        <v>52</v>
      </c>
      <c r="X779">
        <v>-86</v>
      </c>
      <c r="Y779">
        <f>0.0135*AB779*(AC779/AA779)*((0.1*(V779-X779))^0.5)*(17.8+0.5*0.1*(X779+V779))</f>
        <v>0.46892704699707799</v>
      </c>
      <c r="Z779">
        <f>IF(Y779&lt;0,0,Y779)</f>
        <v>0.46892704699707799</v>
      </c>
      <c r="AA779">
        <f>2.501-0.002361*(V779+X779)*0.1</f>
        <v>2.5260265999999998</v>
      </c>
      <c r="AB779">
        <v>0.17</v>
      </c>
      <c r="AC779">
        <f>37.6*AE779*(AG779*SIN(AF779)*SIN(AD779)+COS(AF779)*COS(AD779)*SIN(AG779))</f>
        <v>16.07231856209853</v>
      </c>
      <c r="AD779">
        <f>0.409*SIN(0.0172*R779-1.39)</f>
        <v>-0.22468888417100127</v>
      </c>
      <c r="AE779">
        <f>1+0.033*COS(0.0172*R779)</f>
        <v>1.0227916615094901</v>
      </c>
      <c r="AF779">
        <f>47.70748439*PI()/180</f>
        <v>0.83265268044929852</v>
      </c>
      <c r="AG779">
        <f>ACOS(-TAN(AF779)*TAN(AD779))</f>
        <v>1.3168384244162508</v>
      </c>
      <c r="AL779" s="6">
        <f>24*AG779/PI()</f>
        <v>10.059904535961097</v>
      </c>
      <c r="AS779" s="6">
        <f>IF(O779=2015,$AQ$2,IF(O779=2016,$AQ$14,IF(O779=2017,$AQ$26,IF(O779=2018,$AQ$38,IF(O779=2019,$AQ$50,$AQ$62)))))</f>
        <v>49.315460448912063</v>
      </c>
      <c r="AT779" s="6">
        <f>IF(O779=2015,$AR$2,IF(O779=2016,$AR$14,IF(O779=2017,$AR$26,IF(O779=2018,$AR$38,IF(O779=2019,$AR$50,$AR$62)))))</f>
        <v>1.2695714697400033</v>
      </c>
      <c r="AU779" s="6">
        <f>IF(T779*0.1&lt;0,0,IF(T779*0.1&lt;=26,(16*AL779/360)*(T779/AS779)^AT779,(AL779/360)*(-415.85+30.5332*0.1*T779-0.43*0.01*T779*T779)))</f>
        <v>0</v>
      </c>
    </row>
    <row r="780" spans="1:47">
      <c r="A780">
        <v>2015</v>
      </c>
      <c r="B780">
        <v>9</v>
      </c>
      <c r="C780">
        <v>20</v>
      </c>
      <c r="D780" t="s">
        <v>52</v>
      </c>
      <c r="E780">
        <v>120</v>
      </c>
      <c r="O780">
        <v>2017</v>
      </c>
      <c r="P780">
        <v>2</v>
      </c>
      <c r="Q780">
        <v>17</v>
      </c>
      <c r="R780">
        <f>R779+1</f>
        <v>48</v>
      </c>
      <c r="S780" t="s">
        <v>51</v>
      </c>
      <c r="T780">
        <v>-36</v>
      </c>
      <c r="U780" t="s">
        <v>50</v>
      </c>
      <c r="V780">
        <v>3</v>
      </c>
      <c r="W780" t="s">
        <v>52</v>
      </c>
      <c r="X780">
        <v>-96</v>
      </c>
      <c r="Y780">
        <f>0.0135*AB780*(AC780/AA780)*((0.1*(V780-X780))^0.5)*(17.8+0.5*0.1*(X780+V780))</f>
        <v>0.61404539838257433</v>
      </c>
      <c r="Z780">
        <f>IF(Y780&lt;0,0,Y780)</f>
        <v>0.61404539838257433</v>
      </c>
      <c r="AA780">
        <f>2.501-0.002361*(V780+X780)*0.1</f>
        <v>2.5229572999999998</v>
      </c>
      <c r="AB780">
        <v>0.17</v>
      </c>
      <c r="AC780">
        <f>37.6*AE780*(AG780*SIN(AF780)*SIN(AD780)+COS(AF780)*COS(AD780)*SIN(AG780))</f>
        <v>16.314897193228223</v>
      </c>
      <c r="AD780">
        <f>0.409*SIN(0.0172*R780-1.39)</f>
        <v>-0.21877776730115459</v>
      </c>
      <c r="AE780">
        <f>1+0.033*COS(0.0172*R780)</f>
        <v>1.0223778317897427</v>
      </c>
      <c r="AF780">
        <f>47.70748439*PI()/180</f>
        <v>0.83265268044929852</v>
      </c>
      <c r="AG780">
        <f>ACOS(-TAN(AF780)*TAN(AD780))</f>
        <v>1.3238865104874351</v>
      </c>
      <c r="AL780" s="6">
        <f>24*AG780/PI()</f>
        <v>10.113747947364271</v>
      </c>
      <c r="AS780" s="6">
        <f>IF(O780=2015,$AQ$2,IF(O780=2016,$AQ$14,IF(O780=2017,$AQ$26,IF(O780=2018,$AQ$38,IF(O780=2019,$AQ$50,$AQ$62)))))</f>
        <v>49.315460448912063</v>
      </c>
      <c r="AT780" s="6">
        <f>IF(O780=2015,$AR$2,IF(O780=2016,$AR$14,IF(O780=2017,$AR$26,IF(O780=2018,$AR$38,IF(O780=2019,$AR$50,$AR$62)))))</f>
        <v>1.2695714697400033</v>
      </c>
      <c r="AU780" s="6">
        <f>IF(T780*0.1&lt;0,0,IF(T780*0.1&lt;=26,(16*AL780/360)*(T780/AS780)^AT780,(AL780/360)*(-415.85+30.5332*0.1*T780-0.43*0.01*T780*T780)))</f>
        <v>0</v>
      </c>
    </row>
    <row r="781" spans="1:47">
      <c r="A781">
        <v>2015</v>
      </c>
      <c r="B781">
        <v>9</v>
      </c>
      <c r="C781">
        <v>21</v>
      </c>
      <c r="D781" t="s">
        <v>52</v>
      </c>
      <c r="E781">
        <v>121</v>
      </c>
      <c r="O781">
        <v>2017</v>
      </c>
      <c r="P781">
        <v>2</v>
      </c>
      <c r="Q781">
        <v>18</v>
      </c>
      <c r="R781">
        <f>R780+1</f>
        <v>49</v>
      </c>
      <c r="S781" t="s">
        <v>51</v>
      </c>
      <c r="T781">
        <v>6</v>
      </c>
      <c r="U781" t="s">
        <v>50</v>
      </c>
      <c r="V781">
        <v>18</v>
      </c>
      <c r="W781" t="s">
        <v>52</v>
      </c>
      <c r="X781">
        <v>-8</v>
      </c>
      <c r="Y781">
        <f>0.0135*AB781*(AC781/AA781)*((0.1*(V781-X781))^0.5)*(17.8+0.5*0.1*(X781+V781))</f>
        <v>0.44883998810361053</v>
      </c>
      <c r="Z781">
        <f>IF(Y781&lt;0,0,Y781)</f>
        <v>0.44883998810361053</v>
      </c>
      <c r="AA781">
        <f>2.501-0.002361*(V781+X781)*0.1</f>
        <v>2.4986389999999998</v>
      </c>
      <c r="AB781">
        <v>0.17</v>
      </c>
      <c r="AC781">
        <f>37.6*AE781*(AG781*SIN(AF781)*SIN(AD781)+COS(AF781)*COS(AD781)*SIN(AG781))</f>
        <v>16.560544155567896</v>
      </c>
      <c r="AD781">
        <f>0.409*SIN(0.0172*R781-1.39)</f>
        <v>-0.21280192881225676</v>
      </c>
      <c r="AE781">
        <f>1+0.033*COS(0.0172*R781)</f>
        <v>1.0219573819754484</v>
      </c>
      <c r="AF781">
        <f>47.70748439*PI()/180</f>
        <v>0.83265268044929852</v>
      </c>
      <c r="AG781">
        <f>ACOS(-TAN(AF781)*TAN(AD781))</f>
        <v>1.3309803087763643</v>
      </c>
      <c r="AL781" s="6">
        <f>24*AG781/PI()</f>
        <v>10.167940574387307</v>
      </c>
      <c r="AS781" s="6">
        <f>IF(O781=2015,$AQ$2,IF(O781=2016,$AQ$14,IF(O781=2017,$AQ$26,IF(O781=2018,$AQ$38,IF(O781=2019,$AQ$50,$AQ$62)))))</f>
        <v>49.315460448912063</v>
      </c>
      <c r="AT781" s="6">
        <f>IF(O781=2015,$AR$2,IF(O781=2016,$AR$14,IF(O781=2017,$AR$26,IF(O781=2018,$AR$38,IF(O781=2019,$AR$50,$AR$62)))))</f>
        <v>1.2695714697400033</v>
      </c>
      <c r="AU781" s="6">
        <f>IF(T781*0.1&lt;0,0,IF(T781*0.1&lt;=26,(16*AL781/360)*(T781/AS781)^AT781,(AL781/360)*(-415.85+30.5332*0.1*T781-0.43*0.01*T781*T781)))</f>
        <v>3.1160618909881217E-2</v>
      </c>
    </row>
    <row r="782" spans="1:47">
      <c r="A782">
        <v>2015</v>
      </c>
      <c r="B782">
        <v>9</v>
      </c>
      <c r="C782">
        <v>22</v>
      </c>
      <c r="D782" t="s">
        <v>52</v>
      </c>
      <c r="E782">
        <v>145</v>
      </c>
      <c r="O782">
        <v>2017</v>
      </c>
      <c r="P782">
        <v>2</v>
      </c>
      <c r="Q782">
        <v>19</v>
      </c>
      <c r="R782">
        <f>R781+1</f>
        <v>50</v>
      </c>
      <c r="S782" t="s">
        <v>51</v>
      </c>
      <c r="T782">
        <v>8</v>
      </c>
      <c r="U782" t="s">
        <v>50</v>
      </c>
      <c r="V782">
        <v>27</v>
      </c>
      <c r="W782" t="s">
        <v>52</v>
      </c>
      <c r="X782">
        <v>-41</v>
      </c>
      <c r="Y782">
        <f>0.0135*AB782*(AC782/AA782)*((0.1*(V782-X782))^0.5)*(17.8+0.5*0.1*(X782+V782))</f>
        <v>0.68689848554395649</v>
      </c>
      <c r="Z782">
        <f>IF(Y782&lt;0,0,Y782)</f>
        <v>0.68689848554395649</v>
      </c>
      <c r="AA782">
        <f>2.501-0.002361*(V782+X782)*0.1</f>
        <v>2.5043053999999998</v>
      </c>
      <c r="AB782">
        <v>0.17</v>
      </c>
      <c r="AC782">
        <f>37.6*AE782*(AG782*SIN(AF782)*SIN(AD782)+COS(AF782)*COS(AD782)*SIN(AG782))</f>
        <v>16.809182491961064</v>
      </c>
      <c r="AD782">
        <f>0.409*SIN(0.0172*R782-1.39)</f>
        <v>-0.20676313655278239</v>
      </c>
      <c r="AE782">
        <f>1+0.033*COS(0.0172*R782)</f>
        <v>1.0215304364494138</v>
      </c>
      <c r="AF782">
        <f>47.70748439*PI()/180</f>
        <v>0.83265268044929852</v>
      </c>
      <c r="AG782">
        <f>ACOS(-TAN(AF782)*TAN(AD782))</f>
        <v>1.3381178253606474</v>
      </c>
      <c r="AL782" s="6">
        <f>24*AG782/PI()</f>
        <v>10.222467184585179</v>
      </c>
      <c r="AS782" s="6">
        <f>IF(O782=2015,$AQ$2,IF(O782=2016,$AQ$14,IF(O782=2017,$AQ$26,IF(O782=2018,$AQ$38,IF(O782=2019,$AQ$50,$AQ$62)))))</f>
        <v>49.315460448912063</v>
      </c>
      <c r="AT782" s="6">
        <f>IF(O782=2015,$AR$2,IF(O782=2016,$AR$14,IF(O782=2017,$AR$26,IF(O782=2018,$AR$38,IF(O782=2019,$AR$50,$AR$62)))))</f>
        <v>1.2695714697400033</v>
      </c>
      <c r="AU782" s="6">
        <f>IF(T782*0.1&lt;0,0,IF(T782*0.1&lt;=26,(16*AL782/360)*(T782/AS782)^AT782,(AL782/360)*(-415.85+30.5332*0.1*T782-0.43*0.01*T782*T782)))</f>
        <v>4.5138534640211316E-2</v>
      </c>
    </row>
    <row r="783" spans="1:47">
      <c r="A783">
        <v>2015</v>
      </c>
      <c r="B783">
        <v>9</v>
      </c>
      <c r="C783">
        <v>23</v>
      </c>
      <c r="D783" t="s">
        <v>52</v>
      </c>
      <c r="E783">
        <v>173</v>
      </c>
      <c r="O783">
        <v>2017</v>
      </c>
      <c r="P783">
        <v>2</v>
      </c>
      <c r="Q783">
        <v>20</v>
      </c>
      <c r="R783">
        <f>R782+1</f>
        <v>51</v>
      </c>
      <c r="S783" t="s">
        <v>51</v>
      </c>
      <c r="T783">
        <v>-2</v>
      </c>
      <c r="U783" t="s">
        <v>50</v>
      </c>
      <c r="V783">
        <v>27</v>
      </c>
      <c r="W783" t="s">
        <v>52</v>
      </c>
      <c r="X783">
        <v>-41</v>
      </c>
      <c r="Y783">
        <f>0.0135*AB783*(AC783/AA783)*((0.1*(V783-X783))^0.5)*(17.8+0.5*0.1*(X783+V783))</f>
        <v>0.69717797707508522</v>
      </c>
      <c r="Z783">
        <f>IF(Y783&lt;0,0,Y783)</f>
        <v>0.69717797707508522</v>
      </c>
      <c r="AA783">
        <f>2.501-0.002361*(V783+X783)*0.1</f>
        <v>2.5043053999999998</v>
      </c>
      <c r="AB783">
        <v>0.17</v>
      </c>
      <c r="AC783">
        <f>37.6*AE783*(AG783*SIN(AF783)*SIN(AD783)+COS(AF783)*COS(AD783)*SIN(AG783))</f>
        <v>17.060733270871978</v>
      </c>
      <c r="AD783">
        <f>0.409*SIN(0.0172*R783-1.39)</f>
        <v>-0.20066317699499031</v>
      </c>
      <c r="AE783">
        <f>1+0.033*COS(0.0172*R783)</f>
        <v>1.0210971215160893</v>
      </c>
      <c r="AF783">
        <f>47.70748439*PI()/180</f>
        <v>0.83265268044929852</v>
      </c>
      <c r="AG783">
        <f>ACOS(-TAN(AF783)*TAN(AD783))</f>
        <v>1.3452971173311115</v>
      </c>
      <c r="AL783" s="6">
        <f>24*AG783/PI()</f>
        <v>10.277312935225147</v>
      </c>
      <c r="AS783" s="6">
        <f>IF(O783=2015,$AQ$2,IF(O783=2016,$AQ$14,IF(O783=2017,$AQ$26,IF(O783=2018,$AQ$38,IF(O783=2019,$AQ$50,$AQ$62)))))</f>
        <v>49.315460448912063</v>
      </c>
      <c r="AT783" s="6">
        <f>IF(O783=2015,$AR$2,IF(O783=2016,$AR$14,IF(O783=2017,$AR$26,IF(O783=2018,$AR$38,IF(O783=2019,$AR$50,$AR$62)))))</f>
        <v>1.2695714697400033</v>
      </c>
      <c r="AU783" s="6">
        <f>IF(T783*0.1&lt;0,0,IF(T783*0.1&lt;=26,(16*AL783/360)*(T783/AS783)^AT783,(AL783/360)*(-415.85+30.5332*0.1*T783-0.43*0.01*T783*T783)))</f>
        <v>0</v>
      </c>
    </row>
    <row r="784" spans="1:47">
      <c r="A784">
        <v>2015</v>
      </c>
      <c r="B784">
        <v>9</v>
      </c>
      <c r="C784">
        <v>24</v>
      </c>
      <c r="D784" t="s">
        <v>52</v>
      </c>
      <c r="E784">
        <v>171</v>
      </c>
      <c r="O784">
        <v>2017</v>
      </c>
      <c r="P784">
        <v>2</v>
      </c>
      <c r="Q784">
        <v>21</v>
      </c>
      <c r="R784">
        <f>R783+1</f>
        <v>52</v>
      </c>
      <c r="S784" t="s">
        <v>51</v>
      </c>
      <c r="T784">
        <v>9</v>
      </c>
      <c r="U784" t="s">
        <v>50</v>
      </c>
      <c r="V784">
        <v>14</v>
      </c>
      <c r="W784" t="s">
        <v>52</v>
      </c>
      <c r="X784">
        <v>2</v>
      </c>
      <c r="Y784">
        <f>0.0135*AB784*(AC784/AA784)*((0.1*(V784-X784))^0.5)*(17.8+0.5*0.1*(X784+V784))</f>
        <v>0.32423092214551158</v>
      </c>
      <c r="Z784">
        <f>IF(Y784&lt;0,0,Y784)</f>
        <v>0.32423092214551158</v>
      </c>
      <c r="AA784">
        <f>2.501-0.002361*(V784+X784)*0.1</f>
        <v>2.4972224000000001</v>
      </c>
      <c r="AB784">
        <v>0.17</v>
      </c>
      <c r="AC784">
        <f>37.6*AE784*(AG784*SIN(AF784)*SIN(AD784)+COS(AF784)*COS(AD784)*SIN(AG784))</f>
        <v>17.315115635602925</v>
      </c>
      <c r="AD784">
        <f>0.409*SIN(0.0172*R784-1.39)</f>
        <v>-0.19450385470642687</v>
      </c>
      <c r="AE784">
        <f>1+0.033*COS(0.0172*R784)</f>
        <v>1.0206575653642047</v>
      </c>
      <c r="AF784">
        <f>47.70748439*PI()/180</f>
        <v>0.83265268044929852</v>
      </c>
      <c r="AG784">
        <f>ACOS(-TAN(AF784)*TAN(AD784))</f>
        <v>1.3525162920498324</v>
      </c>
      <c r="AL784" s="6">
        <f>24*AG784/PI()</f>
        <v>10.332463367618512</v>
      </c>
      <c r="AS784" s="6">
        <f>IF(O784=2015,$AQ$2,IF(O784=2016,$AQ$14,IF(O784=2017,$AQ$26,IF(O784=2018,$AQ$38,IF(O784=2019,$AQ$50,$AQ$62)))))</f>
        <v>49.315460448912063</v>
      </c>
      <c r="AT784" s="6">
        <f>IF(O784=2015,$AR$2,IF(O784=2016,$AR$14,IF(O784=2017,$AR$26,IF(O784=2018,$AR$38,IF(O784=2019,$AR$50,$AR$62)))))</f>
        <v>1.2695714697400033</v>
      </c>
      <c r="AU784" s="6">
        <f>IF(T784*0.1&lt;0,0,IF(T784*0.1&lt;=26,(16*AL784/360)*(T784/AS784)^AT784,(AL784/360)*(-415.85+30.5332*0.1*T784-0.43*0.01*T784*T784)))</f>
        <v>5.2983102867646487E-2</v>
      </c>
    </row>
    <row r="785" spans="1:47">
      <c r="A785">
        <v>2015</v>
      </c>
      <c r="B785">
        <v>9</v>
      </c>
      <c r="C785">
        <v>25</v>
      </c>
      <c r="D785" t="s">
        <v>52</v>
      </c>
      <c r="E785">
        <v>178</v>
      </c>
      <c r="O785">
        <v>2017</v>
      </c>
      <c r="P785">
        <v>2</v>
      </c>
      <c r="Q785">
        <v>22</v>
      </c>
      <c r="R785">
        <f>R784+1</f>
        <v>53</v>
      </c>
      <c r="S785" t="s">
        <v>51</v>
      </c>
      <c r="T785">
        <v>22</v>
      </c>
      <c r="U785" t="s">
        <v>50</v>
      </c>
      <c r="V785">
        <v>46</v>
      </c>
      <c r="W785" t="s">
        <v>52</v>
      </c>
      <c r="X785">
        <v>5</v>
      </c>
      <c r="Y785">
        <f>0.0135*AB785*(AC785/AA785)*((0.1*(V785-X785))^0.5)*(17.8+0.5*0.1*(X785+V785))</f>
        <v>0.66764961400301559</v>
      </c>
      <c r="Z785">
        <f>IF(Y785&lt;0,0,Y785)</f>
        <v>0.66764961400301559</v>
      </c>
      <c r="AA785">
        <f>2.501-0.002361*(V785+X785)*0.1</f>
        <v>2.4889589000000001</v>
      </c>
      <c r="AB785">
        <v>0.17</v>
      </c>
      <c r="AC785">
        <f>37.6*AE785*(AG785*SIN(AF785)*SIN(AD785)+COS(AF785)*COS(AD785)*SIN(AG785))</f>
        <v>17.572246856893202</v>
      </c>
      <c r="AD785">
        <f>0.409*SIN(0.0172*R785-1.39)</f>
        <v>-0.18828699181607572</v>
      </c>
      <c r="AE785">
        <f>1+0.033*COS(0.0172*R785)</f>
        <v>1.0202118980288462</v>
      </c>
      <c r="AF785">
        <f>47.70748439*PI()/180</f>
        <v>0.83265268044929852</v>
      </c>
      <c r="AG785">
        <f>ACOS(-TAN(AF785)*TAN(AD785))</f>
        <v>1.3597735063013832</v>
      </c>
      <c r="AL785" s="6">
        <f>24*AG785/PI()</f>
        <v>10.387904400636653</v>
      </c>
      <c r="AS785" s="6">
        <f>IF(O785=2015,$AQ$2,IF(O785=2016,$AQ$14,IF(O785=2017,$AQ$26,IF(O785=2018,$AQ$38,IF(O785=2019,$AQ$50,$AQ$62)))))</f>
        <v>49.315460448912063</v>
      </c>
      <c r="AT785" s="6">
        <f>IF(O785=2015,$AR$2,IF(O785=2016,$AR$14,IF(O785=2017,$AR$26,IF(O785=2018,$AR$38,IF(O785=2019,$AR$50,$AR$62)))))</f>
        <v>1.2695714697400033</v>
      </c>
      <c r="AU785" s="6">
        <f>IF(T785*0.1&lt;0,0,IF(T785*0.1&lt;=26,(16*AL785/360)*(T785/AS785)^AT785,(AL785/360)*(-415.85+30.5332*0.1*T785-0.43*0.01*T785*T785)))</f>
        <v>0.16568528116842296</v>
      </c>
    </row>
    <row r="786" spans="1:47">
      <c r="A786">
        <v>2015</v>
      </c>
      <c r="B786">
        <v>9</v>
      </c>
      <c r="C786">
        <v>26</v>
      </c>
      <c r="D786" t="s">
        <v>52</v>
      </c>
      <c r="E786">
        <v>154</v>
      </c>
      <c r="O786">
        <v>2017</v>
      </c>
      <c r="P786">
        <v>2</v>
      </c>
      <c r="Q786">
        <v>23</v>
      </c>
      <c r="R786">
        <f>R785+1</f>
        <v>54</v>
      </c>
      <c r="S786" t="s">
        <v>51</v>
      </c>
      <c r="T786">
        <v>21</v>
      </c>
      <c r="U786" t="s">
        <v>50</v>
      </c>
      <c r="V786">
        <v>57</v>
      </c>
      <c r="W786" t="s">
        <v>52</v>
      </c>
      <c r="X786">
        <v>5</v>
      </c>
      <c r="Y786">
        <f>0.0135*AB786*(AC786/AA786)*((0.1*(V786-X786))^0.5)*(17.8+0.5*0.1*(X786+V786))</f>
        <v>0.78445387182026727</v>
      </c>
      <c r="Z786">
        <f>IF(Y786&lt;0,0,Y786)</f>
        <v>0.78445387182026727</v>
      </c>
      <c r="AA786">
        <f>2.501-0.002361*(V786+X786)*0.1</f>
        <v>2.4863618000000001</v>
      </c>
      <c r="AB786">
        <v>0.17</v>
      </c>
      <c r="AC786">
        <f>37.6*AE786*(AG786*SIN(AF786)*SIN(AD786)+COS(AF786)*COS(AD786)*SIN(AG786))</f>
        <v>17.832042388761831</v>
      </c>
      <c r="AD786">
        <f>0.409*SIN(0.0172*R786-1.39)</f>
        <v>-0.18201442747531241</v>
      </c>
      <c r="AE786">
        <f>1+0.033*COS(0.0172*R786)</f>
        <v>1.0197602513529875</v>
      </c>
      <c r="AF786">
        <f>47.70748439*PI()/180</f>
        <v>0.83265268044929852</v>
      </c>
      <c r="AG786">
        <f>ACOS(-TAN(AF786)*TAN(AD786))</f>
        <v>1.3670669653444301</v>
      </c>
      <c r="AL786" s="6">
        <f>24*AG786/PI()</f>
        <v>10.443622323465737</v>
      </c>
      <c r="AS786" s="6">
        <f>IF(O786=2015,$AQ$2,IF(O786=2016,$AQ$14,IF(O786=2017,$AQ$26,IF(O786=2018,$AQ$38,IF(O786=2019,$AQ$50,$AQ$62)))))</f>
        <v>49.315460448912063</v>
      </c>
      <c r="AT786" s="6">
        <f>IF(O786=2015,$AR$2,IF(O786=2016,$AR$14,IF(O786=2017,$AR$26,IF(O786=2018,$AR$38,IF(O786=2019,$AR$50,$AR$62)))))</f>
        <v>1.2695714697400033</v>
      </c>
      <c r="AU786" s="6">
        <f>IF(T786*0.1&lt;0,0,IF(T786*0.1&lt;=26,(16*AL786/360)*(T786/AS786)^AT786,(AL786/360)*(-415.85+30.5332*0.1*T786-0.43*0.01*T786*T786)))</f>
        <v>0.15702091372308408</v>
      </c>
    </row>
    <row r="787" spans="1:47">
      <c r="A787">
        <v>2015</v>
      </c>
      <c r="B787">
        <v>9</v>
      </c>
      <c r="C787">
        <v>29</v>
      </c>
      <c r="D787" t="s">
        <v>52</v>
      </c>
      <c r="E787">
        <v>106</v>
      </c>
      <c r="O787">
        <v>2017</v>
      </c>
      <c r="P787">
        <v>2</v>
      </c>
      <c r="Q787">
        <v>24</v>
      </c>
      <c r="R787">
        <f>R786+1</f>
        <v>55</v>
      </c>
      <c r="S787" t="s">
        <v>51</v>
      </c>
      <c r="T787">
        <v>51</v>
      </c>
      <c r="U787" t="s">
        <v>50</v>
      </c>
      <c r="V787">
        <v>115</v>
      </c>
      <c r="W787" t="s">
        <v>52</v>
      </c>
      <c r="X787">
        <v>11</v>
      </c>
      <c r="Y787">
        <f>0.0135*AB787*(AC787/AA787)*((0.1*(V787-X787))^0.5)*(17.8+0.5*0.1*(X787+V787))</f>
        <v>1.3060026036513204</v>
      </c>
      <c r="Z787">
        <f>IF(Y787&lt;0,0,Y787)</f>
        <v>1.3060026036513204</v>
      </c>
      <c r="AA787">
        <f>2.501-0.002361*(V787+X787)*0.1</f>
        <v>2.4712513999999999</v>
      </c>
      <c r="AB787">
        <v>0.17</v>
      </c>
      <c r="AC787">
        <f>37.6*AE787*(AG787*SIN(AF787)*SIN(AD787)+COS(AF787)*COS(AD787)*SIN(AG787))</f>
        <v>18.094415927450179</v>
      </c>
      <c r="AD787">
        <f>0.409*SIN(0.0172*R787-1.39)</f>
        <v>-0.17568801731382344</v>
      </c>
      <c r="AE787">
        <f>1+0.033*COS(0.0172*R787)</f>
        <v>1.0193027589484875</v>
      </c>
      <c r="AF787">
        <f>47.70748439*PI()/180</f>
        <v>0.83265268044929852</v>
      </c>
      <c r="AG787">
        <f>ACOS(-TAN(AF787)*TAN(AD787))</f>
        <v>1.3743949218705214</v>
      </c>
      <c r="AL787" s="6">
        <f>24*AG787/PI()</f>
        <v>10.499603787652452</v>
      </c>
      <c r="AS787" s="6">
        <f>IF(O787=2015,$AQ$2,IF(O787=2016,$AQ$14,IF(O787=2017,$AQ$26,IF(O787=2018,$AQ$38,IF(O787=2019,$AQ$50,$AQ$62)))))</f>
        <v>49.315460448912063</v>
      </c>
      <c r="AT787" s="6">
        <f>IF(O787=2015,$AR$2,IF(O787=2016,$AR$14,IF(O787=2017,$AR$26,IF(O787=2018,$AR$38,IF(O787=2019,$AR$50,$AR$62)))))</f>
        <v>1.2695714697400033</v>
      </c>
      <c r="AU787" s="6">
        <f>IF(T787*0.1&lt;0,0,IF(T787*0.1&lt;=26,(16*AL787/360)*(T787/AS787)^AT787,(AL787/360)*(-415.85+30.5332*0.1*T787-0.43*0.01*T787*T787)))</f>
        <v>0.48697844440633664</v>
      </c>
    </row>
    <row r="788" spans="1:47">
      <c r="A788">
        <v>2015</v>
      </c>
      <c r="B788">
        <v>9</v>
      </c>
      <c r="C788">
        <v>30</v>
      </c>
      <c r="D788" t="s">
        <v>52</v>
      </c>
      <c r="E788">
        <v>112</v>
      </c>
      <c r="O788">
        <v>2017</v>
      </c>
      <c r="P788">
        <v>2</v>
      </c>
      <c r="Q788">
        <v>25</v>
      </c>
      <c r="R788">
        <f>R787+1</f>
        <v>56</v>
      </c>
      <c r="S788" t="s">
        <v>51</v>
      </c>
      <c r="T788">
        <v>18</v>
      </c>
      <c r="U788" t="s">
        <v>50</v>
      </c>
      <c r="V788">
        <v>40</v>
      </c>
      <c r="W788" t="s">
        <v>52</v>
      </c>
      <c r="X788">
        <v>-23</v>
      </c>
      <c r="Y788">
        <f>0.0135*AB788*(AC788/AA788)*((0.1*(V788-X788))^0.5)*(17.8+0.5*0.1*(X788+V788))</f>
        <v>0.78989847271516533</v>
      </c>
      <c r="Z788">
        <f>IF(Y788&lt;0,0,Y788)</f>
        <v>0.78989847271516533</v>
      </c>
      <c r="AA788">
        <f>2.501-0.002361*(V788+X788)*0.1</f>
        <v>2.4969863000000001</v>
      </c>
      <c r="AB788">
        <v>0.17</v>
      </c>
      <c r="AC788">
        <f>37.6*AE788*(AG788*SIN(AF788)*SIN(AD788)+COS(AF788)*COS(AD788)*SIN(AG788))</f>
        <v>18.35927947331459</v>
      </c>
      <c r="AD788">
        <f>0.409*SIN(0.0172*R788-1.39)</f>
        <v>-0.16930963289065004</v>
      </c>
      <c r="AE788">
        <f>1+0.033*COS(0.0172*R788)</f>
        <v>1.0188395561565622</v>
      </c>
      <c r="AF788">
        <f>47.70748439*PI()/180</f>
        <v>0.83265268044929852</v>
      </c>
      <c r="AG788">
        <f>ACOS(-TAN(AF788)*TAN(AD788))</f>
        <v>1.3817556748766151</v>
      </c>
      <c r="AL788" s="6">
        <f>24*AG788/PI()</f>
        <v>10.555835798490774</v>
      </c>
      <c r="AS788" s="6">
        <f>IF(O788=2015,$AQ$2,IF(O788=2016,$AQ$14,IF(O788=2017,$AQ$26,IF(O788=2018,$AQ$38,IF(O788=2019,$AQ$50,$AQ$62)))))</f>
        <v>49.315460448912063</v>
      </c>
      <c r="AT788" s="6">
        <f>IF(O788=2015,$AR$2,IF(O788=2016,$AR$14,IF(O788=2017,$AR$26,IF(O788=2018,$AR$38,IF(O788=2019,$AR$50,$AR$62)))))</f>
        <v>1.2695714697400033</v>
      </c>
      <c r="AU788" s="6">
        <f>IF(T788*0.1&lt;0,0,IF(T788*0.1&lt;=26,(16*AL788/360)*(T788/AS788)^AT788,(AL788/360)*(-415.85+30.5332*0.1*T788-0.43*0.01*T788*T788)))</f>
        <v>0.13049841418790001</v>
      </c>
    </row>
    <row r="789" spans="1:47">
      <c r="A789">
        <v>2015</v>
      </c>
      <c r="B789">
        <v>9</v>
      </c>
      <c r="C789">
        <v>1</v>
      </c>
      <c r="D789" t="s">
        <v>51</v>
      </c>
      <c r="E789">
        <v>262</v>
      </c>
      <c r="O789">
        <v>2017</v>
      </c>
      <c r="P789">
        <v>2</v>
      </c>
      <c r="Q789">
        <v>26</v>
      </c>
      <c r="R789">
        <f>R788+1</f>
        <v>57</v>
      </c>
      <c r="S789" t="s">
        <v>51</v>
      </c>
      <c r="T789">
        <v>6</v>
      </c>
      <c r="U789" t="s">
        <v>50</v>
      </c>
      <c r="V789">
        <v>27</v>
      </c>
      <c r="W789" t="s">
        <v>52</v>
      </c>
      <c r="X789">
        <v>-23</v>
      </c>
      <c r="Y789">
        <f>0.0135*AB789*(AC789/AA789)*((0.1*(V789-X789))^0.5)*(17.8+0.5*0.1*(X789+V789))</f>
        <v>0.68821288345932685</v>
      </c>
      <c r="Z789">
        <f>IF(Y789&lt;0,0,Y789)</f>
        <v>0.68821288345932685</v>
      </c>
      <c r="AA789">
        <f>2.501-0.002361*(V789+X789)*0.1</f>
        <v>2.5000556</v>
      </c>
      <c r="AB789">
        <v>0.17</v>
      </c>
      <c r="AC789">
        <f>37.6*AE789*(AG789*SIN(AF789)*SIN(AD789)+COS(AF789)*COS(AD789)*SIN(AG789))</f>
        <v>18.626543395514091</v>
      </c>
      <c r="AD789">
        <f>0.409*SIN(0.0172*R789-1.39)</f>
        <v>-0.16288116114052018</v>
      </c>
      <c r="AE789">
        <f>1+0.033*COS(0.0172*R789)</f>
        <v>1.0183707800077475</v>
      </c>
      <c r="AF789">
        <f>47.70748439*PI()/180</f>
        <v>0.83265268044929852</v>
      </c>
      <c r="AG789">
        <f>ACOS(-TAN(AF789)*TAN(AD789))</f>
        <v>1.3891475684576027</v>
      </c>
      <c r="AL789" s="6">
        <f>24*AG789/PI()</f>
        <v>10.6123057057975</v>
      </c>
      <c r="AS789" s="6">
        <f>IF(O789=2015,$AQ$2,IF(O789=2016,$AQ$14,IF(O789=2017,$AQ$26,IF(O789=2018,$AQ$38,IF(O789=2019,$AQ$50,$AQ$62)))))</f>
        <v>49.315460448912063</v>
      </c>
      <c r="AT789" s="6">
        <f>IF(O789=2015,$AR$2,IF(O789=2016,$AR$14,IF(O789=2017,$AR$26,IF(O789=2018,$AR$38,IF(O789=2019,$AR$50,$AR$62)))))</f>
        <v>1.2695714697400033</v>
      </c>
      <c r="AU789" s="6">
        <f>IF(T789*0.1&lt;0,0,IF(T789*0.1&lt;=26,(16*AL789/360)*(T789/AS789)^AT789,(AL789/360)*(-415.85+30.5332*0.1*T789-0.43*0.01*T789*T789)))</f>
        <v>3.2522418028927177E-2</v>
      </c>
    </row>
    <row r="790" spans="1:47">
      <c r="A790">
        <v>2015</v>
      </c>
      <c r="B790">
        <v>9</v>
      </c>
      <c r="C790">
        <v>2</v>
      </c>
      <c r="D790" t="s">
        <v>51</v>
      </c>
      <c r="E790">
        <v>269</v>
      </c>
      <c r="O790">
        <v>2017</v>
      </c>
      <c r="P790">
        <v>2</v>
      </c>
      <c r="Q790">
        <v>27</v>
      </c>
      <c r="R790">
        <f>R789+1</f>
        <v>58</v>
      </c>
      <c r="S790" t="s">
        <v>51</v>
      </c>
      <c r="T790">
        <v>36</v>
      </c>
      <c r="U790" t="s">
        <v>50</v>
      </c>
      <c r="V790">
        <v>70</v>
      </c>
      <c r="W790" t="s">
        <v>52</v>
      </c>
      <c r="X790">
        <v>9</v>
      </c>
      <c r="Y790">
        <f>0.0135*AB790*(AC790/AA790)*((0.1*(V790-X790))^0.5)*(17.8+0.5*0.1*(X790+V790))</f>
        <v>0.93846211219661391</v>
      </c>
      <c r="Z790">
        <f>IF(Y790&lt;0,0,Y790)</f>
        <v>0.93846211219661391</v>
      </c>
      <c r="AA790">
        <f>2.501-0.002361*(V790+X790)*0.1</f>
        <v>2.4823480999999998</v>
      </c>
      <c r="AB790">
        <v>0.17</v>
      </c>
      <c r="AC790">
        <f>37.6*AE790*(AG790*SIN(AF790)*SIN(AD790)+COS(AF790)*COS(AD790)*SIN(AG790))</f>
        <v>18.896116499333402</v>
      </c>
      <c r="AD790">
        <f>0.409*SIN(0.0172*R790-1.39)</f>
        <v>-0.15640450381563106</v>
      </c>
      <c r="AE790">
        <f>1+0.033*COS(0.0172*R790)</f>
        <v>1.0178965691813602</v>
      </c>
      <c r="AF790">
        <f>47.70748439*PI()/180</f>
        <v>0.83265268044929852</v>
      </c>
      <c r="AG790">
        <f>ACOS(-TAN(AF790)*TAN(AD790))</f>
        <v>1.3965689905247765</v>
      </c>
      <c r="AL790" s="6">
        <f>24*AG790/PI()</f>
        <v>10.669001194122073</v>
      </c>
      <c r="AS790" s="6">
        <f>IF(O790=2015,$AQ$2,IF(O790=2016,$AQ$14,IF(O790=2017,$AQ$26,IF(O790=2018,$AQ$38,IF(O790=2019,$AQ$50,$AQ$62)))))</f>
        <v>49.315460448912063</v>
      </c>
      <c r="AT790" s="6">
        <f>IF(O790=2015,$AR$2,IF(O790=2016,$AR$14,IF(O790=2017,$AR$26,IF(O790=2018,$AR$38,IF(O790=2019,$AR$50,$AR$62)))))</f>
        <v>1.2695714697400033</v>
      </c>
      <c r="AU790" s="6">
        <f>IF(T790*0.1&lt;0,0,IF(T790*0.1&lt;=26,(16*AL790/360)*(T790/AS790)^AT790,(AL790/360)*(-415.85+30.5332*0.1*T790-0.43*0.01*T790*T790)))</f>
        <v>0.3179914668238461</v>
      </c>
    </row>
    <row r="791" spans="1:47">
      <c r="A791">
        <v>2015</v>
      </c>
      <c r="B791">
        <v>9</v>
      </c>
      <c r="C791">
        <v>3</v>
      </c>
      <c r="D791" t="s">
        <v>51</v>
      </c>
      <c r="E791">
        <v>271</v>
      </c>
      <c r="O791">
        <v>2017</v>
      </c>
      <c r="P791">
        <v>2</v>
      </c>
      <c r="Q791">
        <v>28</v>
      </c>
      <c r="R791">
        <f>R790+1</f>
        <v>59</v>
      </c>
      <c r="S791" t="s">
        <v>51</v>
      </c>
      <c r="T791">
        <v>29</v>
      </c>
      <c r="U791" t="s">
        <v>50</v>
      </c>
      <c r="V791">
        <v>72</v>
      </c>
      <c r="W791" t="s">
        <v>52</v>
      </c>
      <c r="X791">
        <v>2</v>
      </c>
      <c r="Y791">
        <f>0.0135*AB791*(AC791/AA791)*((0.1*(V791-X791))^0.5)*(17.8+0.5*0.1*(X791+V791))</f>
        <v>1.0075710421052011</v>
      </c>
      <c r="Z791">
        <f>IF(Y791&lt;0,0,Y791)</f>
        <v>1.0075710421052011</v>
      </c>
      <c r="AA791">
        <f>2.501-0.002361*(V791+X791)*0.1</f>
        <v>2.4835286000000001</v>
      </c>
      <c r="AB791">
        <v>0.17</v>
      </c>
      <c r="AC791">
        <f>37.6*AE791*(AG791*SIN(AF791)*SIN(AD791)+COS(AF791)*COS(AD791)*SIN(AG791))</f>
        <v>19.167906095976697</v>
      </c>
      <c r="AD791">
        <f>0.409*SIN(0.0172*R791-1.39)</f>
        <v>-0.14988157692304915</v>
      </c>
      <c r="AE791">
        <f>1+0.033*COS(0.0172*R791)</f>
        <v>1.0174170639644726</v>
      </c>
      <c r="AF791">
        <f>47.70748439*PI()/180</f>
        <v>0.83265268044929852</v>
      </c>
      <c r="AG791">
        <f>ACOS(-TAN(AF791)*TAN(AD791))</f>
        <v>1.4040183714558938</v>
      </c>
      <c r="AL791" s="6">
        <f>24*AG791/PI()</f>
        <v>10.72591027243384</v>
      </c>
      <c r="AS791" s="6">
        <f>IF(O791=2015,$AQ$2,IF(O791=2016,$AQ$14,IF(O791=2017,$AQ$26,IF(O791=2018,$AQ$38,IF(O791=2019,$AQ$50,$AQ$62)))))</f>
        <v>49.315460448912063</v>
      </c>
      <c r="AT791" s="6">
        <f>IF(O791=2015,$AR$2,IF(O791=2016,$AR$14,IF(O791=2017,$AR$26,IF(O791=2018,$AR$38,IF(O791=2019,$AR$50,$AR$62)))))</f>
        <v>1.2695714697400033</v>
      </c>
      <c r="AU791" s="6">
        <f>IF(T791*0.1&lt;0,0,IF(T791*0.1&lt;=26,(16*AL791/360)*(T791/AS791)^AT791,(AL791/360)*(-415.85+30.5332*0.1*T791-0.43*0.01*T791*T791)))</f>
        <v>0.24294467484574828</v>
      </c>
    </row>
    <row r="792" spans="1:47">
      <c r="A792">
        <v>2015</v>
      </c>
      <c r="B792">
        <v>9</v>
      </c>
      <c r="C792">
        <v>4</v>
      </c>
      <c r="D792" t="s">
        <v>51</v>
      </c>
      <c r="E792">
        <v>267</v>
      </c>
      <c r="O792">
        <v>2017</v>
      </c>
      <c r="P792">
        <v>3</v>
      </c>
      <c r="Q792">
        <v>1</v>
      </c>
      <c r="R792">
        <f>R791+1</f>
        <v>60</v>
      </c>
      <c r="S792" t="s">
        <v>51</v>
      </c>
      <c r="T792">
        <v>57</v>
      </c>
      <c r="U792" t="s">
        <v>50</v>
      </c>
      <c r="V792">
        <v>126</v>
      </c>
      <c r="W792" t="s">
        <v>52</v>
      </c>
      <c r="X792">
        <v>0</v>
      </c>
      <c r="Y792">
        <f>0.0135*AB792*(AC792/AA792)*((0.1*(V792-X792))^0.5)*(17.8+0.5*0.1*(X792+V792))</f>
        <v>1.544560597530805</v>
      </c>
      <c r="Z792">
        <f>IF(Y792&lt;0,0,Y792)</f>
        <v>1.544560597530805</v>
      </c>
      <c r="AA792">
        <f>2.501-0.002361*(V792+X792)*0.1</f>
        <v>2.4712513999999999</v>
      </c>
      <c r="AB792">
        <v>0.17</v>
      </c>
      <c r="AC792">
        <f>37.6*AE792*(AG792*SIN(AF792)*SIN(AD792)+COS(AF792)*COS(AD792)*SIN(AG792))</f>
        <v>19.441818074663964</v>
      </c>
      <c r="AD792">
        <f>0.409*SIN(0.0172*R792-1.39)</f>
        <v>-0.14331431015789206</v>
      </c>
      <c r="AE792">
        <f>1+0.033*COS(0.0172*R792)</f>
        <v>1.0169324062104108</v>
      </c>
      <c r="AF792">
        <f>47.70748439*PI()/180</f>
        <v>0.83265268044929852</v>
      </c>
      <c r="AG792">
        <f>ACOS(-TAN(AF792)*TAN(AD792))</f>
        <v>1.4114941826821927</v>
      </c>
      <c r="AL792" s="6">
        <f>24*AG792/PI()</f>
        <v>10.783021263327635</v>
      </c>
      <c r="AS792" s="6">
        <f>IF(O792=2015,$AQ$2,IF(O792=2016,$AQ$14,IF(O792=2017,$AQ$26,IF(O792=2018,$AQ$38,IF(O792=2019,$AQ$50,$AQ$62)))))</f>
        <v>49.315460448912063</v>
      </c>
      <c r="AT792" s="6">
        <f>IF(O792=2015,$AR$2,IF(O792=2016,$AR$14,IF(O792=2017,$AR$26,IF(O792=2018,$AR$38,IF(O792=2019,$AR$50,$AR$62)))))</f>
        <v>1.2695714697400033</v>
      </c>
      <c r="AU792" s="6">
        <f>IF(T792*0.1&lt;0,0,IF(T792*0.1&lt;=26,(16*AL792/360)*(T792/AS792)^AT792,(AL792/360)*(-415.85+30.5332*0.1*T792-0.43*0.01*T792*T792)))</f>
        <v>0.5759748652526937</v>
      </c>
    </row>
    <row r="793" spans="1:47">
      <c r="A793">
        <v>2015</v>
      </c>
      <c r="B793">
        <v>9</v>
      </c>
      <c r="C793">
        <v>5</v>
      </c>
      <c r="D793" t="s">
        <v>51</v>
      </c>
      <c r="E793">
        <v>258</v>
      </c>
      <c r="O793">
        <v>2017</v>
      </c>
      <c r="P793">
        <v>3</v>
      </c>
      <c r="Q793">
        <v>2</v>
      </c>
      <c r="R793">
        <f>R792+1</f>
        <v>61</v>
      </c>
      <c r="S793" t="s">
        <v>51</v>
      </c>
      <c r="T793">
        <v>42</v>
      </c>
      <c r="U793" t="s">
        <v>50</v>
      </c>
      <c r="V793">
        <v>61</v>
      </c>
      <c r="W793" t="s">
        <v>52</v>
      </c>
      <c r="X793">
        <v>25</v>
      </c>
      <c r="Y793">
        <f>0.0135*AB793*(AC793/AA793)*((0.1*(V793-X793))^0.5)*(17.8+0.5*0.1*(X793+V793))</f>
        <v>0.76490990053232233</v>
      </c>
      <c r="Z793">
        <f>IF(Y793&lt;0,0,Y793)</f>
        <v>0.76490990053232233</v>
      </c>
      <c r="AA793">
        <f>2.501-0.002361*(V793+X793)*0.1</f>
        <v>2.4806954000000001</v>
      </c>
      <c r="AB793">
        <v>0.17</v>
      </c>
      <c r="AC793">
        <f>37.6*AE793*(AG793*SIN(AF793)*SIN(AD793)+COS(AF793)*COS(AD793)*SIN(AG793))</f>
        <v>19.717756976857817</v>
      </c>
      <c r="AD793">
        <f>0.409*SIN(0.0172*R793-1.39)</f>
        <v>-0.13670464633246227</v>
      </c>
      <c r="AE793">
        <f>1+0.033*COS(0.0172*R793)</f>
        <v>1.0164427392967901</v>
      </c>
      <c r="AF793">
        <f>47.70748439*PI()/180</f>
        <v>0.83265268044929852</v>
      </c>
      <c r="AG793">
        <f>ACOS(-TAN(AF793)*TAN(AD793))</f>
        <v>1.41899493521741</v>
      </c>
      <c r="AL793" s="6">
        <f>24*AG793/PI()</f>
        <v>10.840322791786303</v>
      </c>
      <c r="AS793" s="6">
        <f>IF(O793=2015,$AQ$2,IF(O793=2016,$AQ$14,IF(O793=2017,$AQ$26,IF(O793=2018,$AQ$38,IF(O793=2019,$AQ$50,$AQ$62)))))</f>
        <v>49.315460448912063</v>
      </c>
      <c r="AT793" s="6">
        <f>IF(O793=2015,$AR$2,IF(O793=2016,$AR$14,IF(O793=2017,$AR$26,IF(O793=2018,$AR$38,IF(O793=2019,$AR$50,$AR$62)))))</f>
        <v>1.2695714697400033</v>
      </c>
      <c r="AU793" s="6">
        <f>IF(T793*0.1&lt;0,0,IF(T793*0.1&lt;=26,(16*AL793/360)*(T793/AS793)^AT793,(AL793/360)*(-415.85+30.5332*0.1*T793-0.43*0.01*T793*T793)))</f>
        <v>0.3929412756813862</v>
      </c>
    </row>
    <row r="794" spans="1:47">
      <c r="A794">
        <v>2015</v>
      </c>
      <c r="B794">
        <v>9</v>
      </c>
      <c r="C794">
        <v>6</v>
      </c>
      <c r="D794" t="s">
        <v>51</v>
      </c>
      <c r="E794">
        <v>223</v>
      </c>
      <c r="O794">
        <v>2017</v>
      </c>
      <c r="P794">
        <v>3</v>
      </c>
      <c r="Q794">
        <v>3</v>
      </c>
      <c r="R794">
        <f>R793+1</f>
        <v>62</v>
      </c>
      <c r="S794" t="s">
        <v>51</v>
      </c>
      <c r="T794">
        <v>47</v>
      </c>
      <c r="U794" t="s">
        <v>50</v>
      </c>
      <c r="V794">
        <v>113</v>
      </c>
      <c r="W794" t="s">
        <v>52</v>
      </c>
      <c r="X794">
        <v>-19</v>
      </c>
      <c r="Y794">
        <f>0.0135*AB794*(AC794/AA794)*((0.1*(V794-X794))^0.5)*(17.8+0.5*0.1*(X794+V794))</f>
        <v>1.5133679644402993</v>
      </c>
      <c r="Z794">
        <f>IF(Y794&lt;0,0,Y794)</f>
        <v>1.5133679644402993</v>
      </c>
      <c r="AA794">
        <f>2.501-0.002361*(V794+X794)*0.1</f>
        <v>2.4788066</v>
      </c>
      <c r="AB794">
        <v>0.17</v>
      </c>
      <c r="AC794">
        <f>37.6*AE794*(AG794*SIN(AF794)*SIN(AD794)+COS(AF794)*COS(AD794)*SIN(AG794))</f>
        <v>19.995626072445557</v>
      </c>
      <c r="AD794">
        <f>0.409*SIN(0.0172*R794-1.39)</f>
        <v>-0.13005454080149897</v>
      </c>
      <c r="AE794">
        <f>1+0.033*COS(0.0172*R794)</f>
        <v>1.0159482080830986</v>
      </c>
      <c r="AF794">
        <f>47.70748439*PI()/180</f>
        <v>0.83265268044929852</v>
      </c>
      <c r="AG794">
        <f>ACOS(-TAN(AF794)*TAN(AD794))</f>
        <v>1.426519178133576</v>
      </c>
      <c r="AL794" s="6">
        <f>24*AG794/PI()</f>
        <v>10.897803773536637</v>
      </c>
      <c r="AS794" s="6">
        <f>IF(O794=2015,$AQ$2,IF(O794=2016,$AQ$14,IF(O794=2017,$AQ$26,IF(O794=2018,$AQ$38,IF(O794=2019,$AQ$50,$AQ$62)))))</f>
        <v>49.315460448912063</v>
      </c>
      <c r="AT794" s="6">
        <f>IF(O794=2015,$AR$2,IF(O794=2016,$AR$14,IF(O794=2017,$AR$26,IF(O794=2018,$AR$38,IF(O794=2019,$AR$50,$AR$62)))))</f>
        <v>1.2695714697400033</v>
      </c>
      <c r="AU794" s="6">
        <f>IF(T794*0.1&lt;0,0,IF(T794*0.1&lt;=26,(16*AL794/360)*(T794/AS794)^AT794,(AL794/360)*(-415.85+30.5332*0.1*T794-0.43*0.01*T794*T794)))</f>
        <v>0.45566027484393168</v>
      </c>
    </row>
    <row r="795" spans="1:47">
      <c r="A795">
        <v>2015</v>
      </c>
      <c r="B795">
        <v>9</v>
      </c>
      <c r="C795">
        <v>7</v>
      </c>
      <c r="D795" t="s">
        <v>51</v>
      </c>
      <c r="E795">
        <v>164</v>
      </c>
      <c r="O795">
        <v>2017</v>
      </c>
      <c r="P795">
        <v>3</v>
      </c>
      <c r="Q795">
        <v>4</v>
      </c>
      <c r="R795">
        <f>R794+1</f>
        <v>63</v>
      </c>
      <c r="S795" t="s">
        <v>51</v>
      </c>
      <c r="T795">
        <v>44</v>
      </c>
      <c r="U795" t="s">
        <v>50</v>
      </c>
      <c r="V795">
        <v>112</v>
      </c>
      <c r="W795" t="s">
        <v>52</v>
      </c>
      <c r="X795">
        <v>-9</v>
      </c>
      <c r="Y795">
        <f>0.0135*AB795*(AC795/AA795)*((0.1*(V795-X795))^0.5)*(17.8+0.5*0.1*(X795+V795))</f>
        <v>1.4998773483592436</v>
      </c>
      <c r="Z795">
        <f>IF(Y795&lt;0,0,Y795)</f>
        <v>1.4998773483592436</v>
      </c>
      <c r="AA795">
        <f>2.501-0.002361*(V795+X795)*0.1</f>
        <v>2.4766816999999999</v>
      </c>
      <c r="AB795">
        <v>0.17</v>
      </c>
      <c r="AC795">
        <f>37.6*AE795*(AG795*SIN(AF795)*SIN(AD795)+COS(AF795)*COS(AD795)*SIN(AG795))</f>
        <v>20.275327437698394</v>
      </c>
      <c r="AD795">
        <f>0.409*SIN(0.0172*R795-1.39)</f>
        <v>-0.12336596088372098</v>
      </c>
      <c r="AE795">
        <f>1+0.033*COS(0.0172*R795)</f>
        <v>1.0154489588678441</v>
      </c>
      <c r="AF795">
        <f>47.70748439*PI()/180</f>
        <v>0.83265268044929852</v>
      </c>
      <c r="AG795">
        <f>ACOS(-TAN(AF795)*TAN(AD795))</f>
        <v>1.4340654969880657</v>
      </c>
      <c r="AL795" s="6">
        <f>24*AG795/PI()</f>
        <v>10.955453403032939</v>
      </c>
      <c r="AS795" s="6">
        <f>IF(O795=2015,$AQ$2,IF(O795=2016,$AQ$14,IF(O795=2017,$AQ$26,IF(O795=2018,$AQ$38,IF(O795=2019,$AQ$50,$AQ$62)))))</f>
        <v>49.315460448912063</v>
      </c>
      <c r="AT795" s="6">
        <f>IF(O795=2015,$AR$2,IF(O795=2016,$AR$14,IF(O795=2017,$AR$26,IF(O795=2018,$AR$38,IF(O795=2019,$AR$50,$AR$62)))))</f>
        <v>1.2695714697400033</v>
      </c>
      <c r="AU795" s="6">
        <f>IF(T795*0.1&lt;0,0,IF(T795*0.1&lt;=26,(16*AL795/360)*(T795/AS795)^AT795,(AL795/360)*(-415.85+30.5332*0.1*T795-0.43*0.01*T795*T795)))</f>
        <v>0.42127475525877622</v>
      </c>
    </row>
    <row r="796" spans="1:47">
      <c r="A796">
        <v>2015</v>
      </c>
      <c r="B796">
        <v>9</v>
      </c>
      <c r="C796">
        <v>8</v>
      </c>
      <c r="D796" t="s">
        <v>51</v>
      </c>
      <c r="E796">
        <v>158</v>
      </c>
      <c r="O796">
        <v>2017</v>
      </c>
      <c r="P796">
        <v>3</v>
      </c>
      <c r="Q796">
        <v>5</v>
      </c>
      <c r="R796">
        <f>R795+1</f>
        <v>64</v>
      </c>
      <c r="S796" t="s">
        <v>51</v>
      </c>
      <c r="T796">
        <v>61</v>
      </c>
      <c r="U796" t="s">
        <v>50</v>
      </c>
      <c r="V796">
        <v>129</v>
      </c>
      <c r="W796" t="s">
        <v>52</v>
      </c>
      <c r="X796">
        <v>15</v>
      </c>
      <c r="Y796">
        <f>0.0135*AB796*(AC796/AA796)*((0.1*(V796-X796))^0.5)*(17.8+0.5*0.1*(X796+V796))</f>
        <v>1.6142113683478954</v>
      </c>
      <c r="Z796">
        <f>IF(Y796&lt;0,0,Y796)</f>
        <v>1.6142113683478954</v>
      </c>
      <c r="AA796">
        <f>2.501-0.002361*(V796+X796)*0.1</f>
        <v>2.4670015999999997</v>
      </c>
      <c r="AB796">
        <v>0.17</v>
      </c>
      <c r="AC796">
        <f>37.6*AE796*(AG796*SIN(AF796)*SIN(AD796)+COS(AF796)*COS(AD796)*SIN(AG796))</f>
        <v>20.556762034827479</v>
      </c>
      <c r="AD796">
        <f>0.409*SIN(0.0172*R796-1.39)</f>
        <v>-0.11664088527982869</v>
      </c>
      <c r="AE796">
        <f>1+0.033*COS(0.0172*R796)</f>
        <v>1.0149451393452733</v>
      </c>
      <c r="AF796">
        <f>47.70748439*PI()/180</f>
        <v>0.83265268044929852</v>
      </c>
      <c r="AG796">
        <f>ACOS(-TAN(AF796)*TAN(AD796))</f>
        <v>1.4416325122061184</v>
      </c>
      <c r="AL796" s="6">
        <f>24*AG796/PI()</f>
        <v>11.013261141100362</v>
      </c>
      <c r="AS796" s="6">
        <f>IF(O796=2015,$AQ$2,IF(O796=2016,$AQ$14,IF(O796=2017,$AQ$26,IF(O796=2018,$AQ$38,IF(O796=2019,$AQ$50,$AQ$62)))))</f>
        <v>49.315460448912063</v>
      </c>
      <c r="AT796" s="6">
        <f>IF(O796=2015,$AR$2,IF(O796=2016,$AR$14,IF(O796=2017,$AR$26,IF(O796=2018,$AR$38,IF(O796=2019,$AR$50,$AR$62)))))</f>
        <v>1.2695714697400033</v>
      </c>
      <c r="AU796" s="6">
        <f>IF(T796*0.1&lt;0,0,IF(T796*0.1&lt;=26,(16*AL796/360)*(T796/AS796)^AT796,(AL796/360)*(-415.85+30.5332*0.1*T796-0.43*0.01*T796*T796)))</f>
        <v>0.64117149849803112</v>
      </c>
    </row>
    <row r="797" spans="1:47">
      <c r="A797">
        <v>2015</v>
      </c>
      <c r="B797">
        <v>9</v>
      </c>
      <c r="C797">
        <v>9</v>
      </c>
      <c r="D797" t="s">
        <v>51</v>
      </c>
      <c r="E797">
        <v>147</v>
      </c>
      <c r="O797">
        <v>2017</v>
      </c>
      <c r="P797">
        <v>3</v>
      </c>
      <c r="Q797">
        <v>6</v>
      </c>
      <c r="R797">
        <f>R796+1</f>
        <v>65</v>
      </c>
      <c r="S797" t="s">
        <v>51</v>
      </c>
      <c r="T797">
        <v>55</v>
      </c>
      <c r="U797" t="s">
        <v>50</v>
      </c>
      <c r="V797">
        <v>131</v>
      </c>
      <c r="W797" t="s">
        <v>52</v>
      </c>
      <c r="X797">
        <v>6</v>
      </c>
      <c r="Y797">
        <f>0.0135*AB797*(AC797/AA797)*((0.1*(V797-X797))^0.5)*(17.8+0.5*0.1*(X797+V797))</f>
        <v>1.6884511886997424</v>
      </c>
      <c r="Z797">
        <f>IF(Y797&lt;0,0,Y797)</f>
        <v>1.6884511886997424</v>
      </c>
      <c r="AA797">
        <f>2.501-0.002361*(V797+X797)*0.1</f>
        <v>2.4686542999999999</v>
      </c>
      <c r="AB797">
        <v>0.17</v>
      </c>
      <c r="AC797">
        <f>37.6*AE797*(AG797*SIN(AF797)*SIN(AD797)+COS(AF797)*COS(AD797)*SIN(AG797))</f>
        <v>20.839829792954166</v>
      </c>
      <c r="AD797">
        <f>0.409*SIN(0.0172*R797-1.39)</f>
        <v>-0.10988130348714038</v>
      </c>
      <c r="AE797">
        <f>1+0.033*COS(0.0172*R797)</f>
        <v>1.014436898561679</v>
      </c>
      <c r="AF797">
        <f>47.70748439*PI()/180</f>
        <v>0.83265268044929852</v>
      </c>
      <c r="AG797">
        <f>ACOS(-TAN(AF797)*TAN(AD797))</f>
        <v>1.449218877422767</v>
      </c>
      <c r="AL797" s="6">
        <f>24*AG797/PI()</f>
        <v>11.071216702268204</v>
      </c>
      <c r="AS797" s="6">
        <f>IF(O797=2015,$AQ$2,IF(O797=2016,$AQ$14,IF(O797=2017,$AQ$26,IF(O797=2018,$AQ$38,IF(O797=2019,$AQ$50,$AQ$62)))))</f>
        <v>49.315460448912063</v>
      </c>
      <c r="AT797" s="6">
        <f>IF(O797=2015,$AR$2,IF(O797=2016,$AR$14,IF(O797=2017,$AR$26,IF(O797=2018,$AR$38,IF(O797=2019,$AR$50,$AR$62)))))</f>
        <v>1.2695714697400033</v>
      </c>
      <c r="AU797" s="6">
        <f>IF(T797*0.1&lt;0,0,IF(T797*0.1&lt;=26,(16*AL797/360)*(T797/AS797)^AT797,(AL797/360)*(-415.85+30.5332*0.1*T797-0.43*0.01*T797*T797)))</f>
        <v>0.56515115318439457</v>
      </c>
    </row>
    <row r="798" spans="1:47">
      <c r="A798">
        <v>2015</v>
      </c>
      <c r="B798">
        <v>9</v>
      </c>
      <c r="C798">
        <v>10</v>
      </c>
      <c r="D798" t="s">
        <v>51</v>
      </c>
      <c r="E798">
        <v>159</v>
      </c>
      <c r="O798">
        <v>2017</v>
      </c>
      <c r="P798">
        <v>3</v>
      </c>
      <c r="Q798">
        <v>7</v>
      </c>
      <c r="R798">
        <f>R797+1</f>
        <v>66</v>
      </c>
      <c r="S798" t="s">
        <v>51</v>
      </c>
      <c r="T798">
        <v>72</v>
      </c>
      <c r="U798" t="s">
        <v>50</v>
      </c>
      <c r="V798">
        <v>140</v>
      </c>
      <c r="W798" t="s">
        <v>52</v>
      </c>
      <c r="X798">
        <v>13</v>
      </c>
      <c r="Y798">
        <f>0.0135*AB798*(AC798/AA798)*((0.1*(V798-X798))^0.5)*(17.8+0.5*0.1*(X798+V798))</f>
        <v>1.7838655987030805</v>
      </c>
      <c r="Z798">
        <f>IF(Y798&lt;0,0,Y798)</f>
        <v>1.7838655987030805</v>
      </c>
      <c r="AA798">
        <f>2.501-0.002361*(V798+X798)*0.1</f>
        <v>2.4648767</v>
      </c>
      <c r="AB798">
        <v>0.17</v>
      </c>
      <c r="AC798">
        <f>37.6*AE798*(AG798*SIN(AF798)*SIN(AD798)+COS(AF798)*COS(AD798)*SIN(AG798))</f>
        <v>21.124429690310638</v>
      </c>
      <c r="AD798">
        <f>0.409*SIN(0.0172*R798-1.39)</f>
        <v>-0.10308921521103354</v>
      </c>
      <c r="AE798">
        <f>1+0.033*COS(0.0172*R798)</f>
        <v>1.0139243868713077</v>
      </c>
      <c r="AF798">
        <f>47.70748439*PI()/180</f>
        <v>0.83265268044929852</v>
      </c>
      <c r="AG798">
        <f>ACOS(-TAN(AF798)*TAN(AD798))</f>
        <v>1.4568232777878676</v>
      </c>
      <c r="AL798" s="6">
        <f>24*AG798/PI()</f>
        <v>11.129310041821272</v>
      </c>
      <c r="AS798" s="6">
        <f>IF(O798=2015,$AQ$2,IF(O798=2016,$AQ$14,IF(O798=2017,$AQ$26,IF(O798=2018,$AQ$38,IF(O798=2019,$AQ$50,$AQ$62)))))</f>
        <v>49.315460448912063</v>
      </c>
      <c r="AT798" s="6">
        <f>IF(O798=2015,$AR$2,IF(O798=2016,$AR$14,IF(O798=2017,$AR$26,IF(O798=2018,$AR$38,IF(O798=2019,$AR$50,$AR$62)))))</f>
        <v>1.2695714697400033</v>
      </c>
      <c r="AU798" s="6">
        <f>IF(T798*0.1&lt;0,0,IF(T798*0.1&lt;=26,(16*AL798/360)*(T798/AS798)^AT798,(AL798/360)*(-415.85+30.5332*0.1*T798-0.43*0.01*T798*T798)))</f>
        <v>0.79972198912954517</v>
      </c>
    </row>
    <row r="799" spans="1:47">
      <c r="A799">
        <v>2015</v>
      </c>
      <c r="B799">
        <v>9</v>
      </c>
      <c r="C799">
        <v>11</v>
      </c>
      <c r="D799" t="s">
        <v>51</v>
      </c>
      <c r="E799">
        <v>177</v>
      </c>
      <c r="O799">
        <v>2017</v>
      </c>
      <c r="P799">
        <v>3</v>
      </c>
      <c r="Q799">
        <v>8</v>
      </c>
      <c r="R799">
        <f>R798+1</f>
        <v>67</v>
      </c>
      <c r="S799" t="s">
        <v>51</v>
      </c>
      <c r="T799">
        <v>62</v>
      </c>
      <c r="U799" t="s">
        <v>50</v>
      </c>
      <c r="V799">
        <v>139</v>
      </c>
      <c r="W799" t="s">
        <v>52</v>
      </c>
      <c r="X799">
        <v>7</v>
      </c>
      <c r="Y799">
        <f>0.0135*AB799*(AC799/AA799)*((0.1*(V799-X799))^0.5)*(17.8+0.5*0.1*(X799+V799))</f>
        <v>1.8166994108886267</v>
      </c>
      <c r="Z799">
        <f>IF(Y799&lt;0,0,Y799)</f>
        <v>1.8166994108886267</v>
      </c>
      <c r="AA799">
        <f>2.501-0.002361*(V799+X799)*0.1</f>
        <v>2.4665293999999998</v>
      </c>
      <c r="AB799">
        <v>0.17</v>
      </c>
      <c r="AC799">
        <f>37.6*AE799*(AG799*SIN(AF799)*SIN(AD799)+COS(AF799)*COS(AD799)*SIN(AG799))</f>
        <v>21.410459837485718</v>
      </c>
      <c r="AD799">
        <f>0.409*SIN(0.0172*R799-1.39)</f>
        <v>-9.6266629773366377E-2</v>
      </c>
      <c r="AE799">
        <f>1+0.033*COS(0.0172*R799)</f>
        <v>1.0134077558918801</v>
      </c>
      <c r="AF799">
        <f>47.70748439*PI()/180</f>
        <v>0.83265268044929852</v>
      </c>
      <c r="AG799">
        <f>ACOS(-TAN(AF799)*TAN(AD799))</f>
        <v>1.4644444282376716</v>
      </c>
      <c r="AL799" s="6">
        <f>24*AG799/PI()</f>
        <v>11.187531342595673</v>
      </c>
      <c r="AS799" s="6">
        <f>IF(O799=2015,$AQ$2,IF(O799=2016,$AQ$14,IF(O799=2017,$AQ$26,IF(O799=2018,$AQ$38,IF(O799=2019,$AQ$50,$AQ$62)))))</f>
        <v>49.315460448912063</v>
      </c>
      <c r="AT799" s="6">
        <f>IF(O799=2015,$AR$2,IF(O799=2016,$AR$14,IF(O799=2017,$AR$26,IF(O799=2018,$AR$38,IF(O799=2019,$AR$50,$AR$62)))))</f>
        <v>1.2695714697400033</v>
      </c>
      <c r="AU799" s="6">
        <f>IF(T799*0.1&lt;0,0,IF(T799*0.1&lt;=26,(16*AL799/360)*(T799/AS799)^AT799,(AL799/360)*(-415.85+30.5332*0.1*T799-0.43*0.01*T799*T799)))</f>
        <v>0.66490265273013627</v>
      </c>
    </row>
    <row r="800" spans="1:47">
      <c r="A800">
        <v>2015</v>
      </c>
      <c r="B800">
        <v>9</v>
      </c>
      <c r="C800">
        <v>12</v>
      </c>
      <c r="D800" t="s">
        <v>51</v>
      </c>
      <c r="E800">
        <v>177</v>
      </c>
      <c r="O800">
        <v>2017</v>
      </c>
      <c r="P800">
        <v>3</v>
      </c>
      <c r="Q800">
        <v>9</v>
      </c>
      <c r="R800">
        <f>R799+1</f>
        <v>68</v>
      </c>
      <c r="S800" t="s">
        <v>51</v>
      </c>
      <c r="T800">
        <v>53</v>
      </c>
      <c r="U800" t="s">
        <v>50</v>
      </c>
      <c r="V800">
        <v>107</v>
      </c>
      <c r="W800" t="s">
        <v>52</v>
      </c>
      <c r="X800">
        <v>12</v>
      </c>
      <c r="Y800">
        <f>0.0135*AB800*(AC800/AA800)*((0.1*(V800-X800))^0.5)*(17.8+0.5*0.1*(X800+V800))</f>
        <v>1.4740658507377669</v>
      </c>
      <c r="Z800">
        <f>IF(Y800&lt;0,0,Y800)</f>
        <v>1.4740658507377669</v>
      </c>
      <c r="AA800">
        <f>2.501-0.002361*(V800+X800)*0.1</f>
        <v>2.4729041</v>
      </c>
      <c r="AB800">
        <v>0.17</v>
      </c>
      <c r="AC800">
        <f>37.6*AE800*(AG800*SIN(AF800)*SIN(AD800)+COS(AF800)*COS(AD800)*SIN(AG800))</f>
        <v>21.697817561529845</v>
      </c>
      <c r="AD800">
        <f>0.409*SIN(0.0172*R800-1.39)</f>
        <v>-8.9415565518055323E-2</v>
      </c>
      <c r="AE800">
        <f>1+0.033*COS(0.0172*R800)</f>
        <v>1.0128871584597372</v>
      </c>
      <c r="AF800">
        <f>47.70748439*PI()/180</f>
        <v>0.83265268044929852</v>
      </c>
      <c r="AG800">
        <f>ACOS(-TAN(AF800)*TAN(AD800))</f>
        <v>1.4720810717361488</v>
      </c>
      <c r="AL800" s="6">
        <f>24*AG800/PI()</f>
        <v>11.245871001543508</v>
      </c>
      <c r="AS800" s="6">
        <f>IF(O800=2015,$AQ$2,IF(O800=2016,$AQ$14,IF(O800=2017,$AQ$26,IF(O800=2018,$AQ$38,IF(O800=2019,$AQ$50,$AQ$62)))))</f>
        <v>49.315460448912063</v>
      </c>
      <c r="AT800" s="6">
        <f>IF(O800=2015,$AR$2,IF(O800=2016,$AR$14,IF(O800=2017,$AR$26,IF(O800=2018,$AR$38,IF(O800=2019,$AR$50,$AR$62)))))</f>
        <v>1.2695714697400033</v>
      </c>
      <c r="AU800" s="6">
        <f>IF(T800*0.1&lt;0,0,IF(T800*0.1&lt;=26,(16*AL800/360)*(T800/AS800)^AT800,(AL800/360)*(-415.85+30.5332*0.1*T800-0.43*0.01*T800*T800)))</f>
        <v>0.54769527789011929</v>
      </c>
    </row>
    <row r="801" spans="1:47">
      <c r="A801">
        <v>2015</v>
      </c>
      <c r="B801">
        <v>9</v>
      </c>
      <c r="C801">
        <v>13</v>
      </c>
      <c r="D801" t="s">
        <v>51</v>
      </c>
      <c r="E801">
        <v>177</v>
      </c>
      <c r="O801">
        <v>2017</v>
      </c>
      <c r="P801">
        <v>3</v>
      </c>
      <c r="Q801">
        <v>10</v>
      </c>
      <c r="R801">
        <f>R800+1</f>
        <v>69</v>
      </c>
      <c r="S801" t="s">
        <v>51</v>
      </c>
      <c r="T801">
        <v>77</v>
      </c>
      <c r="U801" t="s">
        <v>50</v>
      </c>
      <c r="V801">
        <v>144</v>
      </c>
      <c r="W801" t="s">
        <v>52</v>
      </c>
      <c r="X801">
        <v>5</v>
      </c>
      <c r="Y801">
        <f>0.0135*AB801*(AC801/AA801)*((0.1*(V801-X801))^0.5)*(17.8+0.5*0.1*(X801+V801))</f>
        <v>1.926389146568867</v>
      </c>
      <c r="Z801">
        <f>IF(Y801&lt;0,0,Y801)</f>
        <v>1.926389146568867</v>
      </c>
      <c r="AA801">
        <f>2.501-0.002361*(V801+X801)*0.1</f>
        <v>2.4658210999999999</v>
      </c>
      <c r="AB801">
        <v>0.17</v>
      </c>
      <c r="AC801">
        <f>37.6*AE801*(AG801*SIN(AF801)*SIN(AD801)+COS(AF801)*COS(AD801)*SIN(AG801))</f>
        <v>21.986399490733376</v>
      </c>
      <c r="AD801">
        <f>0.409*SIN(0.0172*R801-1.39)</f>
        <v>-8.253804921398214E-2</v>
      </c>
      <c r="AE801">
        <f>1+0.033*COS(0.0172*R801)</f>
        <v>1.0123627485846265</v>
      </c>
      <c r="AF801">
        <f>47.70748439*PI()/180</f>
        <v>0.83265268044929852</v>
      </c>
      <c r="AG801">
        <f>ACOS(-TAN(AF801)*TAN(AD801))</f>
        <v>1.4797319774890536</v>
      </c>
      <c r="AL801" s="6">
        <f>24*AG801/PI()</f>
        <v>11.304319616089348</v>
      </c>
      <c r="AS801" s="6">
        <f>IF(O801=2015,$AQ$2,IF(O801=2016,$AQ$14,IF(O801=2017,$AQ$26,IF(O801=2018,$AQ$38,IF(O801=2019,$AQ$50,$AQ$62)))))</f>
        <v>49.315460448912063</v>
      </c>
      <c r="AT801" s="6">
        <f>IF(O801=2015,$AR$2,IF(O801=2016,$AR$14,IF(O801=2017,$AR$26,IF(O801=2018,$AR$38,IF(O801=2019,$AR$50,$AR$62)))))</f>
        <v>1.2695714697400033</v>
      </c>
      <c r="AU801" s="6">
        <f>IF(T801*0.1&lt;0,0,IF(T801*0.1&lt;=26,(16*AL801/360)*(T801/AS801)^AT801,(AL801/360)*(-415.85+30.5332*0.1*T801-0.43*0.01*T801*T801)))</f>
        <v>0.88457300126902505</v>
      </c>
    </row>
    <row r="802" spans="1:47">
      <c r="A802">
        <v>2015</v>
      </c>
      <c r="B802">
        <v>9</v>
      </c>
      <c r="C802">
        <v>14</v>
      </c>
      <c r="D802" t="s">
        <v>51</v>
      </c>
      <c r="E802">
        <v>140</v>
      </c>
      <c r="O802">
        <v>2017</v>
      </c>
      <c r="P802">
        <v>3</v>
      </c>
      <c r="Q802">
        <v>11</v>
      </c>
      <c r="R802">
        <f>R801+1</f>
        <v>70</v>
      </c>
      <c r="S802" t="s">
        <v>51</v>
      </c>
      <c r="T802">
        <v>50</v>
      </c>
      <c r="U802" t="s">
        <v>50</v>
      </c>
      <c r="V802">
        <v>95</v>
      </c>
      <c r="W802" t="s">
        <v>52</v>
      </c>
      <c r="X802">
        <v>20</v>
      </c>
      <c r="Y802">
        <f>0.0135*AB802*(AC802/AA802)*((0.1*(V802-X802))^0.5)*(17.8+0.5*0.1*(X802+V802))</f>
        <v>1.3328163883053878</v>
      </c>
      <c r="Z802">
        <f>IF(Y802&lt;0,0,Y802)</f>
        <v>1.3328163883053878</v>
      </c>
      <c r="AA802">
        <f>2.501-0.002361*(V802+X802)*0.1</f>
        <v>2.4738484999999999</v>
      </c>
      <c r="AB802">
        <v>0.17</v>
      </c>
      <c r="AC802">
        <f>37.6*AE802*(AG802*SIN(AF802)*SIN(AD802)+COS(AF802)*COS(AD802)*SIN(AG802))</f>
        <v>22.276101639891717</v>
      </c>
      <c r="AD802">
        <f>0.409*SIN(0.0172*R802-1.39)</f>
        <v>-7.5636115455410144E-2</v>
      </c>
      <c r="AE802">
        <f>1+0.033*COS(0.0172*R802)</f>
        <v>1.0118346814041403</v>
      </c>
      <c r="AF802">
        <f>47.70748439*PI()/180</f>
        <v>0.83265268044929852</v>
      </c>
      <c r="AG802">
        <f>ACOS(-TAN(AF802)*TAN(AD802))</f>
        <v>1.4873959391335114</v>
      </c>
      <c r="AL802" s="6">
        <f>24*AG802/PI()</f>
        <v>11.362867970299691</v>
      </c>
      <c r="AS802" s="6">
        <f>IF(O802=2015,$AQ$2,IF(O802=2016,$AQ$14,IF(O802=2017,$AQ$26,IF(O802=2018,$AQ$38,IF(O802=2019,$AQ$50,$AQ$62)))))</f>
        <v>49.315460448912063</v>
      </c>
      <c r="AT802" s="6">
        <f>IF(O802=2015,$AR$2,IF(O802=2016,$AR$14,IF(O802=2017,$AR$26,IF(O802=2018,$AR$38,IF(O802=2019,$AR$50,$AR$62)))))</f>
        <v>1.2695714697400033</v>
      </c>
      <c r="AU802" s="6">
        <f>IF(T802*0.1&lt;0,0,IF(T802*0.1&lt;=26,(16*AL802/360)*(T802/AS802)^AT802,(AL802/360)*(-415.85+30.5332*0.1*T802-0.43*0.01*T802*T802)))</f>
        <v>0.51393270415975312</v>
      </c>
    </row>
    <row r="803" spans="1:47">
      <c r="A803">
        <v>2015</v>
      </c>
      <c r="B803">
        <v>9</v>
      </c>
      <c r="C803">
        <v>15</v>
      </c>
      <c r="D803" t="s">
        <v>51</v>
      </c>
      <c r="E803">
        <v>156</v>
      </c>
      <c r="O803">
        <v>2017</v>
      </c>
      <c r="P803">
        <v>3</v>
      </c>
      <c r="Q803">
        <v>12</v>
      </c>
      <c r="R803">
        <f>R802+1</f>
        <v>71</v>
      </c>
      <c r="S803" t="s">
        <v>51</v>
      </c>
      <c r="T803">
        <v>37</v>
      </c>
      <c r="U803" t="s">
        <v>50</v>
      </c>
      <c r="V803">
        <v>61</v>
      </c>
      <c r="W803" t="s">
        <v>52</v>
      </c>
      <c r="X803">
        <v>20</v>
      </c>
      <c r="Y803">
        <f>0.0135*AB803*(AC803/AA803)*((0.1*(V803-X803))^0.5)*(17.8+0.5*0.1*(X803+V803))</f>
        <v>0.92324369996136046</v>
      </c>
      <c r="Z803">
        <f>IF(Y803&lt;0,0,Y803)</f>
        <v>0.92324369996136046</v>
      </c>
      <c r="AA803">
        <f>2.501-0.002361*(V803+X803)*0.1</f>
        <v>2.4818758999999999</v>
      </c>
      <c r="AB803">
        <v>0.17</v>
      </c>
      <c r="AC803">
        <f>37.6*AE803*(AG803*SIN(AF803)*SIN(AD803)+COS(AF803)*COS(AD803)*SIN(AG803))</f>
        <v>22.56681949587221</v>
      </c>
      <c r="AD803">
        <f>0.409*SIN(0.0172*R803-1.39)</f>
        <v>-6.8711806060083896E-2</v>
      </c>
      <c r="AE803">
        <f>1+0.033*COS(0.0172*R803)</f>
        <v>1.0113031131378225</v>
      </c>
      <c r="AF803">
        <f>47.70748439*PI()/180</f>
        <v>0.83265268044929852</v>
      </c>
      <c r="AG803">
        <f>ACOS(-TAN(AF803)*TAN(AD803))</f>
        <v>1.4950717729057137</v>
      </c>
      <c r="AL803" s="6">
        <f>24*AG803/PI()</f>
        <v>11.42150702088518</v>
      </c>
      <c r="AS803" s="6">
        <f>IF(O803=2015,$AQ$2,IF(O803=2016,$AQ$14,IF(O803=2017,$AQ$26,IF(O803=2018,$AQ$38,IF(O803=2019,$AQ$50,$AQ$62)))))</f>
        <v>49.315460448912063</v>
      </c>
      <c r="AT803" s="6">
        <f>IF(O803=2015,$AR$2,IF(O803=2016,$AR$14,IF(O803=2017,$AR$26,IF(O803=2018,$AR$38,IF(O803=2019,$AR$50,$AR$62)))))</f>
        <v>1.2695714697400033</v>
      </c>
      <c r="AU803" s="6">
        <f>IF(T803*0.1&lt;0,0,IF(T803*0.1&lt;=26,(16*AL803/360)*(T803/AS803)^AT803,(AL803/360)*(-415.85+30.5332*0.1*T803-0.43*0.01*T803*T803)))</f>
        <v>0.3524698938720992</v>
      </c>
    </row>
    <row r="804" spans="1:47">
      <c r="A804">
        <v>2015</v>
      </c>
      <c r="B804">
        <v>9</v>
      </c>
      <c r="C804">
        <v>16</v>
      </c>
      <c r="D804" t="s">
        <v>51</v>
      </c>
      <c r="E804">
        <v>174</v>
      </c>
      <c r="O804">
        <v>2017</v>
      </c>
      <c r="P804">
        <v>3</v>
      </c>
      <c r="Q804">
        <v>13</v>
      </c>
      <c r="R804">
        <f>R803+1</f>
        <v>72</v>
      </c>
      <c r="S804" t="s">
        <v>51</v>
      </c>
      <c r="T804">
        <v>61</v>
      </c>
      <c r="U804" t="s">
        <v>50</v>
      </c>
      <c r="V804">
        <v>108</v>
      </c>
      <c r="W804" t="s">
        <v>52</v>
      </c>
      <c r="X804">
        <v>22</v>
      </c>
      <c r="Y804">
        <f>0.0135*AB804*(AC804/AA804)*((0.1*(V804-X804))^0.5)*(17.8+0.5*0.1*(X804+V804))</f>
        <v>1.5133312567002308</v>
      </c>
      <c r="Z804">
        <f>IF(Y804&lt;0,0,Y804)</f>
        <v>1.5133312567002308</v>
      </c>
      <c r="AA804">
        <f>2.501-0.002361*(V804+X804)*0.1</f>
        <v>2.470307</v>
      </c>
      <c r="AB804">
        <v>0.17</v>
      </c>
      <c r="AC804">
        <f>37.6*AE804*(AG804*SIN(AF804)*SIN(AD804)+COS(AF804)*COS(AD804)*SIN(AG804))</f>
        <v>22.85844810329791</v>
      </c>
      <c r="AD804">
        <f>0.409*SIN(0.0172*R804-1.39)</f>
        <v>-6.1767169465193582E-2</v>
      </c>
      <c r="AE804">
        <f>1+0.033*COS(0.0172*R804)</f>
        <v>1.0107682010409518</v>
      </c>
      <c r="AF804">
        <f>47.70748439*PI()/180</f>
        <v>0.83265268044929852</v>
      </c>
      <c r="AG804">
        <f>ACOS(-TAN(AF804)*TAN(AD804))</f>
        <v>1.5027583157891222</v>
      </c>
      <c r="AL804" s="6">
        <f>24*AG804/PI()</f>
        <v>11.480227883053931</v>
      </c>
      <c r="AS804" s="6">
        <f>IF(O804=2015,$AQ$2,IF(O804=2016,$AQ$14,IF(O804=2017,$AQ$26,IF(O804=2018,$AQ$38,IF(O804=2019,$AQ$50,$AQ$62)))))</f>
        <v>49.315460448912063</v>
      </c>
      <c r="AT804" s="6">
        <f>IF(O804=2015,$AR$2,IF(O804=2016,$AR$14,IF(O804=2017,$AR$26,IF(O804=2018,$AR$38,IF(O804=2019,$AR$50,$AR$62)))))</f>
        <v>1.2695714697400033</v>
      </c>
      <c r="AU804" s="6">
        <f>IF(T804*0.1&lt;0,0,IF(T804*0.1&lt;=26,(16*AL804/360)*(T804/AS804)^AT804,(AL804/360)*(-415.85+30.5332*0.1*T804-0.43*0.01*T804*T804)))</f>
        <v>0.66835743024442029</v>
      </c>
    </row>
    <row r="805" spans="1:47">
      <c r="A805">
        <v>2015</v>
      </c>
      <c r="B805">
        <v>9</v>
      </c>
      <c r="C805">
        <v>17</v>
      </c>
      <c r="D805" t="s">
        <v>51</v>
      </c>
      <c r="E805">
        <v>197</v>
      </c>
      <c r="O805">
        <v>2017</v>
      </c>
      <c r="P805">
        <v>3</v>
      </c>
      <c r="Q805">
        <v>14</v>
      </c>
      <c r="R805">
        <f>R804+1</f>
        <v>73</v>
      </c>
      <c r="S805" t="s">
        <v>51</v>
      </c>
      <c r="T805">
        <v>42</v>
      </c>
      <c r="U805" t="s">
        <v>50</v>
      </c>
      <c r="V805">
        <v>73</v>
      </c>
      <c r="W805" t="s">
        <v>52</v>
      </c>
      <c r="X805">
        <v>28</v>
      </c>
      <c r="Y805">
        <f>0.0135*AB805*(AC805/AA805)*((0.1*(V805-X805))^0.5)*(17.8+0.5*0.1*(X805+V805))</f>
        <v>1.0396561003365514</v>
      </c>
      <c r="Z805">
        <f>IF(Y805&lt;0,0,Y805)</f>
        <v>1.0396561003365514</v>
      </c>
      <c r="AA805">
        <f>2.501-0.002361*(V805+X805)*0.1</f>
        <v>2.4771538999999998</v>
      </c>
      <c r="AB805">
        <v>0.17</v>
      </c>
      <c r="AC805">
        <f>37.6*AE805*(AG805*SIN(AF805)*SIN(AD805)+COS(AF805)*COS(AD805)*SIN(AG805))</f>
        <v>23.150882150165266</v>
      </c>
      <c r="AD805">
        <f>0.409*SIN(0.0172*R805-1.39)</f>
        <v>-5.4804260121379428E-2</v>
      </c>
      <c r="AE805">
        <f>1+0.033*COS(0.0172*R805)</f>
        <v>1.0102301033580217</v>
      </c>
      <c r="AF805">
        <f>47.70748439*PI()/180</f>
        <v>0.83265268044929852</v>
      </c>
      <c r="AG805">
        <f>ACOS(-TAN(AF805)*TAN(AD805))</f>
        <v>1.5104544236454185</v>
      </c>
      <c r="AL805" s="6">
        <f>24*AG805/PI()</f>
        <v>11.539021816233031</v>
      </c>
      <c r="AS805" s="6">
        <f>IF(O805=2015,$AQ$2,IF(O805=2016,$AQ$14,IF(O805=2017,$AQ$26,IF(O805=2018,$AQ$38,IF(O805=2019,$AQ$50,$AQ$62)))))</f>
        <v>49.315460448912063</v>
      </c>
      <c r="AT805" s="6">
        <f>IF(O805=2015,$AR$2,IF(O805=2016,$AR$14,IF(O805=2017,$AR$26,IF(O805=2018,$AR$38,IF(O805=2019,$AR$50,$AR$62)))))</f>
        <v>1.2695714697400033</v>
      </c>
      <c r="AU805" s="6">
        <f>IF(T805*0.1&lt;0,0,IF(T805*0.1&lt;=26,(16*AL805/360)*(T805/AS805)^AT805,(AL805/360)*(-415.85+30.5332*0.1*T805-0.43*0.01*T805*T805)))</f>
        <v>0.41826779881697607</v>
      </c>
    </row>
    <row r="806" spans="1:47">
      <c r="A806">
        <v>2015</v>
      </c>
      <c r="B806">
        <v>9</v>
      </c>
      <c r="C806">
        <v>18</v>
      </c>
      <c r="D806" t="s">
        <v>51</v>
      </c>
      <c r="E806">
        <v>211</v>
      </c>
      <c r="O806">
        <v>2017</v>
      </c>
      <c r="P806">
        <v>3</v>
      </c>
      <c r="Q806">
        <v>15</v>
      </c>
      <c r="R806">
        <f>R805+1</f>
        <v>74</v>
      </c>
      <c r="S806" t="s">
        <v>51</v>
      </c>
      <c r="T806">
        <v>41</v>
      </c>
      <c r="U806" t="s">
        <v>50</v>
      </c>
      <c r="V806">
        <v>81</v>
      </c>
      <c r="W806" t="s">
        <v>52</v>
      </c>
      <c r="X806">
        <v>-6</v>
      </c>
      <c r="Y806">
        <f>0.0135*AB806*(AC806/AA806)*((0.1*(V806-X806))^0.5)*(17.8+0.5*0.1*(X806+V806))</f>
        <v>1.377189566584698</v>
      </c>
      <c r="Z806">
        <f>IF(Y806&lt;0,0,Y806)</f>
        <v>1.377189566584698</v>
      </c>
      <c r="AA806">
        <f>2.501-0.002361*(V806+X806)*0.1</f>
        <v>2.4832924999999997</v>
      </c>
      <c r="AB806">
        <v>0.17</v>
      </c>
      <c r="AC806">
        <f>37.6*AE806*(AG806*SIN(AF806)*SIN(AD806)+COS(AF806)*COS(AD806)*SIN(AG806))</f>
        <v>23.444016053214447</v>
      </c>
      <c r="AD806">
        <f>0.409*SIN(0.0172*R806-1.39)</f>
        <v>-4.7825137884958811E-2</v>
      </c>
      <c r="AE806">
        <f>1+0.033*COS(0.0172*R806)</f>
        <v>1.0096889792759258</v>
      </c>
      <c r="AF806">
        <f>47.70748439*PI()/180</f>
        <v>0.83265268044929852</v>
      </c>
      <c r="AG806">
        <f>ACOS(-TAN(AF806)*TAN(AD806))</f>
        <v>1.5181589693302788</v>
      </c>
      <c r="AL806" s="6">
        <f>24*AG806/PI()</f>
        <v>11.597880209674129</v>
      </c>
      <c r="AS806" s="6">
        <f>IF(O806=2015,$AQ$2,IF(O806=2016,$AQ$14,IF(O806=2017,$AQ$26,IF(O806=2018,$AQ$38,IF(O806=2019,$AQ$50,$AQ$62)))))</f>
        <v>49.315460448912063</v>
      </c>
      <c r="AT806" s="6">
        <f>IF(O806=2015,$AR$2,IF(O806=2016,$AR$14,IF(O806=2017,$AR$26,IF(O806=2018,$AR$38,IF(O806=2019,$AR$50,$AR$62)))))</f>
        <v>1.2695714697400033</v>
      </c>
      <c r="AU806" s="6">
        <f>IF(T806*0.1&lt;0,0,IF(T806*0.1&lt;=26,(16*AL806/360)*(T806/AS806)^AT806,(AL806/360)*(-415.85+30.5332*0.1*T806-0.43*0.01*T806*T806)))</f>
        <v>0.40773448008274021</v>
      </c>
    </row>
    <row r="807" spans="1:47">
      <c r="A807">
        <v>2015</v>
      </c>
      <c r="B807">
        <v>9</v>
      </c>
      <c r="C807">
        <v>19</v>
      </c>
      <c r="D807" t="s">
        <v>51</v>
      </c>
      <c r="E807">
        <v>215</v>
      </c>
      <c r="O807">
        <v>2017</v>
      </c>
      <c r="P807">
        <v>3</v>
      </c>
      <c r="Q807">
        <v>16</v>
      </c>
      <c r="R807">
        <f>R806+1</f>
        <v>75</v>
      </c>
      <c r="S807" t="s">
        <v>51</v>
      </c>
      <c r="T807">
        <v>38</v>
      </c>
      <c r="U807" t="s">
        <v>50</v>
      </c>
      <c r="V807">
        <v>82</v>
      </c>
      <c r="W807" t="s">
        <v>52</v>
      </c>
      <c r="X807">
        <v>7</v>
      </c>
      <c r="Y807">
        <f>0.0135*AB807*(AC807/AA807)*((0.1*(V807-X807))^0.5)*(17.8+0.5*0.1*(X807+V807))</f>
        <v>1.3385461761967892</v>
      </c>
      <c r="Z807">
        <f>IF(Y807&lt;0,0,Y807)</f>
        <v>1.3385461761967892</v>
      </c>
      <c r="AA807">
        <f>2.501-0.002361*(V807+X807)*0.1</f>
        <v>2.4799870999999998</v>
      </c>
      <c r="AB807">
        <v>0.17</v>
      </c>
      <c r="AC807">
        <f>37.6*AE807*(AG807*SIN(AF807)*SIN(AD807)+COS(AF807)*COS(AD807)*SIN(AG807))</f>
        <v>23.737744042873185</v>
      </c>
      <c r="AD807">
        <f>0.409*SIN(0.0172*R807-1.39)</f>
        <v>-4.0831867408552658E-2</v>
      </c>
      <c r="AE807">
        <f>1+0.033*COS(0.0172*R807)</f>
        <v>1.0091449888768664</v>
      </c>
      <c r="AF807">
        <f>47.70748439*PI()/180</f>
        <v>0.83265268044929852</v>
      </c>
      <c r="AG807">
        <f>ACOS(-TAN(AF807)*TAN(AD807))</f>
        <v>1.5258708407959145</v>
      </c>
      <c r="AL807" s="6">
        <f>24*AG807/PI()</f>
        <v>11.656794567957903</v>
      </c>
      <c r="AS807" s="6">
        <f>IF(O807=2015,$AQ$2,IF(O807=2016,$AQ$14,IF(O807=2017,$AQ$26,IF(O807=2018,$AQ$38,IF(O807=2019,$AQ$50,$AQ$62)))))</f>
        <v>49.315460448912063</v>
      </c>
      <c r="AT807" s="6">
        <f>IF(O807=2015,$AR$2,IF(O807=2016,$AR$14,IF(O807=2017,$AR$26,IF(O807=2018,$AR$38,IF(O807=2019,$AR$50,$AR$62)))))</f>
        <v>1.2695714697400033</v>
      </c>
      <c r="AU807" s="6">
        <f>IF(T807*0.1&lt;0,0,IF(T807*0.1&lt;=26,(16*AL807/360)*(T807/AS807)^AT807,(AL807/360)*(-415.85+30.5332*0.1*T807-0.43*0.01*T807*T807)))</f>
        <v>0.37211893938184271</v>
      </c>
    </row>
    <row r="808" spans="1:47">
      <c r="A808">
        <v>2015</v>
      </c>
      <c r="B808">
        <v>9</v>
      </c>
      <c r="C808">
        <v>20</v>
      </c>
      <c r="D808" t="s">
        <v>51</v>
      </c>
      <c r="E808">
        <v>207</v>
      </c>
      <c r="O808">
        <v>2017</v>
      </c>
      <c r="P808">
        <v>3</v>
      </c>
      <c r="Q808">
        <v>17</v>
      </c>
      <c r="R808">
        <f>R807+1</f>
        <v>76</v>
      </c>
      <c r="S808" t="s">
        <v>51</v>
      </c>
      <c r="T808">
        <v>41</v>
      </c>
      <c r="U808" t="s">
        <v>50</v>
      </c>
      <c r="V808">
        <v>84</v>
      </c>
      <c r="W808" t="s">
        <v>52</v>
      </c>
      <c r="X808">
        <v>-2</v>
      </c>
      <c r="Y808">
        <f>0.0135*AB808*(AC808/AA808)*((0.1*(V808-X808))^0.5)*(17.8+0.5*0.1*(X808+V808))</f>
        <v>1.4273368610883153</v>
      </c>
      <c r="Z808">
        <f>IF(Y808&lt;0,0,Y808)</f>
        <v>1.4273368610883153</v>
      </c>
      <c r="AA808">
        <f>2.501-0.002361*(V808+X808)*0.1</f>
        <v>2.4816398</v>
      </c>
      <c r="AB808">
        <v>0.17</v>
      </c>
      <c r="AC808">
        <f>37.6*AE808*(AG808*SIN(AF808)*SIN(AD808)+COS(AF808)*COS(AD808)*SIN(AG808))</f>
        <v>24.031960247597734</v>
      </c>
      <c r="AD808">
        <f>0.409*SIN(0.0172*R808-1.39)</f>
        <v>-3.3826517530294371E-2</v>
      </c>
      <c r="AE808">
        <f>1+0.033*COS(0.0172*R808)</f>
        <v>1.0085982930909954</v>
      </c>
      <c r="AF808">
        <f>47.70748439*PI()/180</f>
        <v>0.83265268044929852</v>
      </c>
      <c r="AG808">
        <f>ACOS(-TAN(AF808)*TAN(AD808))</f>
        <v>1.5335889391821889</v>
      </c>
      <c r="AL808" s="6">
        <f>24*AG808/PI()</f>
        <v>11.715756496411268</v>
      </c>
      <c r="AS808" s="6">
        <f>IF(O808=2015,$AQ$2,IF(O808=2016,$AQ$14,IF(O808=2017,$AQ$26,IF(O808=2018,$AQ$38,IF(O808=2019,$AQ$50,$AQ$62)))))</f>
        <v>49.315460448912063</v>
      </c>
      <c r="AT808" s="6">
        <f>IF(O808=2015,$AR$2,IF(O808=2016,$AR$14,IF(O808=2017,$AR$26,IF(O808=2018,$AR$38,IF(O808=2019,$AR$50,$AR$62)))))</f>
        <v>1.2695714697400033</v>
      </c>
      <c r="AU808" s="6">
        <f>IF(T808*0.1&lt;0,0,IF(T808*0.1&lt;=26,(16*AL808/360)*(T808/AS808)^AT808,(AL808/360)*(-415.85+30.5332*0.1*T808-0.43*0.01*T808*T808)))</f>
        <v>0.41187853275598318</v>
      </c>
    </row>
    <row r="809" spans="1:47">
      <c r="A809">
        <v>2015</v>
      </c>
      <c r="B809">
        <v>9</v>
      </c>
      <c r="C809">
        <v>21</v>
      </c>
      <c r="D809" t="s">
        <v>51</v>
      </c>
      <c r="E809">
        <v>211</v>
      </c>
      <c r="O809">
        <v>2017</v>
      </c>
      <c r="P809">
        <v>3</v>
      </c>
      <c r="Q809">
        <v>18</v>
      </c>
      <c r="R809">
        <f>R808+1</f>
        <v>77</v>
      </c>
      <c r="S809" t="s">
        <v>51</v>
      </c>
      <c r="T809">
        <v>34</v>
      </c>
      <c r="U809" t="s">
        <v>50</v>
      </c>
      <c r="V809">
        <v>88</v>
      </c>
      <c r="W809" t="s">
        <v>52</v>
      </c>
      <c r="X809">
        <v>-28</v>
      </c>
      <c r="Y809">
        <f>0.0135*AB809*(AC809/AA809)*((0.1*(V809-X809))^0.5)*(17.8+0.5*0.1*(X809+V809))</f>
        <v>1.5904092802913889</v>
      </c>
      <c r="Z809">
        <f>IF(Y809&lt;0,0,Y809)</f>
        <v>1.5904092802913889</v>
      </c>
      <c r="AA809">
        <f>2.501-0.002361*(V809+X809)*0.1</f>
        <v>2.486834</v>
      </c>
      <c r="AB809">
        <v>0.17</v>
      </c>
      <c r="AC809">
        <f>37.6*AE809*(AG809*SIN(AF809)*SIN(AD809)+COS(AF809)*COS(AD809)*SIN(AG809))</f>
        <v>24.326558777437935</v>
      </c>
      <c r="AD809">
        <f>0.409*SIN(0.0172*R809-1.39)</f>
        <v>-2.6811160661799147E-2</v>
      </c>
      <c r="AE809">
        <f>1+0.033*COS(0.0172*R809)</f>
        <v>1.0080490536488069</v>
      </c>
      <c r="AF809">
        <f>47.70748439*PI()/180</f>
        <v>0.83265268044929852</v>
      </c>
      <c r="AG809">
        <f>ACOS(-TAN(AF809)*TAN(AD809))</f>
        <v>1.5413121768980134</v>
      </c>
      <c r="AL809" s="6">
        <f>24*AG809/PI()</f>
        <v>11.774757686450336</v>
      </c>
      <c r="AS809" s="6">
        <f>IF(O809=2015,$AQ$2,IF(O809=2016,$AQ$14,IF(O809=2017,$AQ$26,IF(O809=2018,$AQ$38,IF(O809=2019,$AQ$50,$AQ$62)))))</f>
        <v>49.315460448912063</v>
      </c>
      <c r="AT809" s="6">
        <f>IF(O809=2015,$AR$2,IF(O809=2016,$AR$14,IF(O809=2017,$AR$26,IF(O809=2018,$AR$38,IF(O809=2019,$AR$50,$AR$62)))))</f>
        <v>1.2695714697400033</v>
      </c>
      <c r="AU809" s="6">
        <f>IF(T809*0.1&lt;0,0,IF(T809*0.1&lt;=26,(16*AL809/360)*(T809/AS809)^AT809,(AL809/360)*(-415.85+30.5332*0.1*T809-0.43*0.01*T809*T809)))</f>
        <v>0.32638362912909835</v>
      </c>
    </row>
    <row r="810" spans="1:47">
      <c r="A810">
        <v>2015</v>
      </c>
      <c r="B810">
        <v>9</v>
      </c>
      <c r="C810">
        <v>22</v>
      </c>
      <c r="D810" t="s">
        <v>51</v>
      </c>
      <c r="E810">
        <v>218</v>
      </c>
      <c r="O810">
        <v>2017</v>
      </c>
      <c r="P810">
        <v>3</v>
      </c>
      <c r="Q810">
        <v>19</v>
      </c>
      <c r="R810">
        <f>R809+1</f>
        <v>78</v>
      </c>
      <c r="S810" t="s">
        <v>51</v>
      </c>
      <c r="T810">
        <v>44</v>
      </c>
      <c r="U810" t="s">
        <v>50</v>
      </c>
      <c r="V810">
        <v>79</v>
      </c>
      <c r="W810" t="s">
        <v>52</v>
      </c>
      <c r="X810">
        <v>-12</v>
      </c>
      <c r="Y810">
        <f>0.0135*AB810*(AC810/AA810)*((0.1*(V810-X810))^0.5)*(17.8+0.5*0.1*(X810+V810))</f>
        <v>1.4506713056176952</v>
      </c>
      <c r="Z810">
        <f>IF(Y810&lt;0,0,Y810)</f>
        <v>1.4506713056176952</v>
      </c>
      <c r="AA810">
        <f>2.501-0.002361*(V810+X810)*0.1</f>
        <v>2.4851812999999998</v>
      </c>
      <c r="AB810">
        <v>0.17</v>
      </c>
      <c r="AC810">
        <f>37.6*AE810*(AG810*SIN(AF810)*SIN(AD810)+COS(AF810)*COS(AD810)*SIN(AG810))</f>
        <v>24.621433806656317</v>
      </c>
      <c r="AD810">
        <f>0.409*SIN(0.0172*R810-1.39)</f>
        <v>-1.9787872175077544E-2</v>
      </c>
      <c r="AE810">
        <f>1+0.033*COS(0.0172*R810)</f>
        <v>1.0074974330332918</v>
      </c>
      <c r="AF810">
        <f>47.70748439*PI()/180</f>
        <v>0.83265268044929852</v>
      </c>
      <c r="AG810">
        <f>ACOS(-TAN(AF810)*TAN(AD810))</f>
        <v>1.5490394756946271</v>
      </c>
      <c r="AL810" s="6">
        <f>24*AG810/PI()</f>
        <v>11.833789900861332</v>
      </c>
      <c r="AS810" s="6">
        <f>IF(O810=2015,$AQ$2,IF(O810=2016,$AQ$14,IF(O810=2017,$AQ$26,IF(O810=2018,$AQ$38,IF(O810=2019,$AQ$50,$AQ$62)))))</f>
        <v>49.315460448912063</v>
      </c>
      <c r="AT810" s="6">
        <f>IF(O810=2015,$AR$2,IF(O810=2016,$AR$14,IF(O810=2017,$AR$26,IF(O810=2018,$AR$38,IF(O810=2019,$AR$50,$AR$62)))))</f>
        <v>1.2695714697400033</v>
      </c>
      <c r="AU810" s="6">
        <f>IF(T810*0.1&lt;0,0,IF(T810*0.1&lt;=26,(16*AL810/360)*(T810/AS810)^AT810,(AL810/360)*(-415.85+30.5332*0.1*T810-0.43*0.01*T810*T810)))</f>
        <v>0.45504980587010635</v>
      </c>
    </row>
    <row r="811" spans="1:47">
      <c r="A811">
        <v>2015</v>
      </c>
      <c r="B811">
        <v>9</v>
      </c>
      <c r="C811">
        <v>23</v>
      </c>
      <c r="D811" t="s">
        <v>51</v>
      </c>
      <c r="E811">
        <v>241</v>
      </c>
      <c r="O811">
        <v>2017</v>
      </c>
      <c r="P811">
        <v>3</v>
      </c>
      <c r="Q811">
        <v>20</v>
      </c>
      <c r="R811">
        <f>R810+1</f>
        <v>79</v>
      </c>
      <c r="S811" t="s">
        <v>51</v>
      </c>
      <c r="T811">
        <v>28</v>
      </c>
      <c r="U811" t="s">
        <v>50</v>
      </c>
      <c r="V811">
        <v>72</v>
      </c>
      <c r="W811" t="s">
        <v>52</v>
      </c>
      <c r="X811">
        <v>-12</v>
      </c>
      <c r="Y811">
        <f>0.0135*AB811*(AC811/AA811)*((0.1*(V811-X811))^0.5)*(17.8+0.5*0.1*(X811+V811))</f>
        <v>1.3861989135673194</v>
      </c>
      <c r="Z811">
        <f>IF(Y811&lt;0,0,Y811)</f>
        <v>1.3861989135673194</v>
      </c>
      <c r="AA811">
        <f>2.501-0.002361*(V811+X811)*0.1</f>
        <v>2.486834</v>
      </c>
      <c r="AB811">
        <v>0.17</v>
      </c>
      <c r="AC811">
        <f>37.6*AE811*(AG811*SIN(AF811)*SIN(AD811)+COS(AF811)*COS(AD811)*SIN(AG811))</f>
        <v>24.91647965523584</v>
      </c>
      <c r="AD811">
        <f>0.409*SIN(0.0172*R811-1.39)</f>
        <v>-1.2758729788571855E-2</v>
      </c>
      <c r="AE811">
        <f>1+0.033*COS(0.0172*R811)</f>
        <v>1.0069435944318696</v>
      </c>
      <c r="AF811">
        <f>47.70748439*PI()/180</f>
        <v>0.83265268044929852</v>
      </c>
      <c r="AG811">
        <f>ACOS(-TAN(AF811)*TAN(AD811))</f>
        <v>1.5567697647322745</v>
      </c>
      <c r="AL811" s="6">
        <f>24*AG811/PI()</f>
        <v>11.892844959031125</v>
      </c>
      <c r="AS811" s="6">
        <f>IF(O811=2015,$AQ$2,IF(O811=2016,$AQ$14,IF(O811=2017,$AQ$26,IF(O811=2018,$AQ$38,IF(O811=2019,$AQ$50,$AQ$62)))))</f>
        <v>49.315460448912063</v>
      </c>
      <c r="AT811" s="6">
        <f>IF(O811=2015,$AR$2,IF(O811=2016,$AR$14,IF(O811=2017,$AR$26,IF(O811=2018,$AR$38,IF(O811=2019,$AR$50,$AR$62)))))</f>
        <v>1.2695714697400033</v>
      </c>
      <c r="AU811" s="6">
        <f>IF(T811*0.1&lt;0,0,IF(T811*0.1&lt;=26,(16*AL811/360)*(T811/AS811)^AT811,(AL811/360)*(-415.85+30.5332*0.1*T811-0.43*0.01*T811*T811)))</f>
        <v>0.2576384958968666</v>
      </c>
    </row>
    <row r="812" spans="1:47">
      <c r="A812">
        <v>2015</v>
      </c>
      <c r="B812">
        <v>9</v>
      </c>
      <c r="C812">
        <v>24</v>
      </c>
      <c r="D812" t="s">
        <v>51</v>
      </c>
      <c r="E812">
        <v>242</v>
      </c>
      <c r="O812">
        <v>2017</v>
      </c>
      <c r="P812">
        <v>3</v>
      </c>
      <c r="Q812">
        <v>21</v>
      </c>
      <c r="R812">
        <f>R811+1</f>
        <v>80</v>
      </c>
      <c r="S812" t="s">
        <v>51</v>
      </c>
      <c r="T812">
        <v>55</v>
      </c>
      <c r="U812" t="s">
        <v>50</v>
      </c>
      <c r="V812">
        <v>100</v>
      </c>
      <c r="W812" t="s">
        <v>52</v>
      </c>
      <c r="X812">
        <v>-16</v>
      </c>
      <c r="Y812">
        <f>0.0135*AB812*(AC812/AA812)*((0.1*(V812-X812))^0.5)*(17.8+0.5*0.1*(X812+V812))</f>
        <v>1.7473444093157975</v>
      </c>
      <c r="Z812">
        <f>IF(Y812&lt;0,0,Y812)</f>
        <v>1.7473444093157975</v>
      </c>
      <c r="AA812">
        <f>2.501-0.002361*(V812+X812)*0.1</f>
        <v>2.4811676</v>
      </c>
      <c r="AB812">
        <v>0.17</v>
      </c>
      <c r="AC812">
        <f>37.6*AE812*(AG812*SIN(AF812)*SIN(AD812)+COS(AF812)*COS(AD812)*SIN(AG812))</f>
        <v>25.211590869114517</v>
      </c>
      <c r="AD812">
        <f>0.409*SIN(0.0172*R812-1.39)</f>
        <v>-5.725812952499746E-3</v>
      </c>
      <c r="AE812">
        <f>1+0.033*COS(0.0172*R812)</f>
        <v>1.0063877016881129</v>
      </c>
      <c r="AF812">
        <f>47.70748439*PI()/180</f>
        <v>0.83265268044929852</v>
      </c>
      <c r="AG812">
        <f>ACOS(-TAN(AF812)*TAN(AD812))</f>
        <v>1.5645019786417349</v>
      </c>
      <c r="AL812" s="6">
        <f>24*AG812/PI()</f>
        <v>11.951914722138383</v>
      </c>
      <c r="AS812" s="6">
        <f>IF(O812=2015,$AQ$2,IF(O812=2016,$AQ$14,IF(O812=2017,$AQ$26,IF(O812=2018,$AQ$38,IF(O812=2019,$AQ$50,$AQ$62)))))</f>
        <v>49.315460448912063</v>
      </c>
      <c r="AT812" s="6">
        <f>IF(O812=2015,$AR$2,IF(O812=2016,$AR$14,IF(O812=2017,$AR$26,IF(O812=2018,$AR$38,IF(O812=2019,$AR$50,$AR$62)))))</f>
        <v>1.2695714697400033</v>
      </c>
      <c r="AU812" s="6">
        <f>IF(T812*0.1&lt;0,0,IF(T812*0.1&lt;=26,(16*AL812/360)*(T812/AS812)^AT812,(AL812/360)*(-415.85+30.5332*0.1*T812-0.43*0.01*T812*T812)))</f>
        <v>0.61010804590196488</v>
      </c>
    </row>
    <row r="813" spans="1:47">
      <c r="A813">
        <v>2015</v>
      </c>
      <c r="B813">
        <v>9</v>
      </c>
      <c r="C813">
        <v>25</v>
      </c>
      <c r="D813" t="s">
        <v>51</v>
      </c>
      <c r="E813">
        <v>233</v>
      </c>
      <c r="O813">
        <v>2017</v>
      </c>
      <c r="P813">
        <v>3</v>
      </c>
      <c r="Q813">
        <v>22</v>
      </c>
      <c r="R813">
        <f>R812+1</f>
        <v>81</v>
      </c>
      <c r="S813" t="s">
        <v>51</v>
      </c>
      <c r="T813">
        <v>82</v>
      </c>
      <c r="U813" t="s">
        <v>50</v>
      </c>
      <c r="V813">
        <v>155</v>
      </c>
      <c r="W813" t="s">
        <v>52</v>
      </c>
      <c r="X813">
        <v>9</v>
      </c>
      <c r="Y813">
        <f>0.0135*AB813*(AC813/AA813)*((0.1*(V813-X813))^0.5)*(17.8+0.5*0.1*(X813+V813))</f>
        <v>2.3618305237952848</v>
      </c>
      <c r="Z813">
        <f>IF(Y813&lt;0,0,Y813)</f>
        <v>2.3618305237952848</v>
      </c>
      <c r="AA813">
        <f>2.501-0.002361*(V813+X813)*0.1</f>
        <v>2.4622796</v>
      </c>
      <c r="AB813">
        <v>0.17</v>
      </c>
      <c r="AC813">
        <f>37.6*AE813*(AG813*SIN(AF813)*SIN(AD813)+COS(AF813)*COS(AD813)*SIN(AG813))</f>
        <v>25.506662298990683</v>
      </c>
      <c r="AD813">
        <f>0.409*SIN(0.0172*R813-1.39)</f>
        <v>1.3087977663158478E-3</v>
      </c>
      <c r="AE813">
        <f>1+0.033*COS(0.0172*R813)</f>
        <v>1.0058299192532765</v>
      </c>
      <c r="AF813">
        <f>47.70748439*PI()/180</f>
        <v>0.83265268044929852</v>
      </c>
      <c r="AG813">
        <f>ACOS(-TAN(AF813)*TAN(AD813))</f>
        <v>1.5722350555820992</v>
      </c>
      <c r="AL813" s="6">
        <f>24*AG813/PI()</f>
        <v>12.010991078316092</v>
      </c>
      <c r="AS813" s="6">
        <f>IF(O813=2015,$AQ$2,IF(O813=2016,$AQ$14,IF(O813=2017,$AQ$26,IF(O813=2018,$AQ$38,IF(O813=2019,$AQ$50,$AQ$62)))))</f>
        <v>49.315460448912063</v>
      </c>
      <c r="AT813" s="6">
        <f>IF(O813=2015,$AR$2,IF(O813=2016,$AR$14,IF(O813=2017,$AR$26,IF(O813=2018,$AR$38,IF(O813=2019,$AR$50,$AR$62)))))</f>
        <v>1.2695714697400033</v>
      </c>
      <c r="AU813" s="6">
        <f>IF(T813*0.1&lt;0,0,IF(T813*0.1&lt;=26,(16*AL813/360)*(T813/AS813)^AT813,(AL813/360)*(-415.85+30.5332*0.1*T813-0.43*0.01*T813*T813)))</f>
        <v>1.018021051451784</v>
      </c>
    </row>
    <row r="814" spans="1:47">
      <c r="A814">
        <v>2015</v>
      </c>
      <c r="B814">
        <v>9</v>
      </c>
      <c r="C814">
        <v>26</v>
      </c>
      <c r="D814" t="s">
        <v>51</v>
      </c>
      <c r="E814">
        <v>225</v>
      </c>
      <c r="O814">
        <v>2017</v>
      </c>
      <c r="P814">
        <v>3</v>
      </c>
      <c r="Q814">
        <v>23</v>
      </c>
      <c r="R814">
        <f>R813+1</f>
        <v>82</v>
      </c>
      <c r="S814" t="s">
        <v>51</v>
      </c>
      <c r="T814">
        <v>95</v>
      </c>
      <c r="U814" t="s">
        <v>50</v>
      </c>
      <c r="V814">
        <v>176</v>
      </c>
      <c r="W814" t="s">
        <v>52</v>
      </c>
      <c r="X814">
        <v>22</v>
      </c>
      <c r="Y814">
        <f>0.0135*AB814*(AC814/AA814)*((0.1*(V814-X814))^0.5)*(17.8+0.5*0.1*(X814+V814))</f>
        <v>2.6227088778822782</v>
      </c>
      <c r="Z814">
        <f>IF(Y814&lt;0,0,Y814)</f>
        <v>2.6227088778822782</v>
      </c>
      <c r="AA814">
        <f>2.501-0.002361*(V814+X814)*0.1</f>
        <v>2.4542522</v>
      </c>
      <c r="AB814">
        <v>0.17</v>
      </c>
      <c r="AC814">
        <f>37.6*AE814*(AG814*SIN(AF814)*SIN(AD814)+COS(AF814)*COS(AD814)*SIN(AG814))</f>
        <v>25.801589177547008</v>
      </c>
      <c r="AD814">
        <f>0.409*SIN(0.0172*R814-1.39)</f>
        <v>8.3430212999458016E-3</v>
      </c>
      <c r="AE814">
        <f>1+0.033*COS(0.0172*R814)</f>
        <v>1.0052704121376481</v>
      </c>
      <c r="AF814">
        <f>47.70748439*PI()/180</f>
        <v>0.83265268044929852</v>
      </c>
      <c r="AG814">
        <f>ACOS(-TAN(AF814)*TAN(AD814))</f>
        <v>1.5799679352961431</v>
      </c>
      <c r="AL814" s="6">
        <f>24*AG814/PI()</f>
        <v>12.070065927795699</v>
      </c>
      <c r="AS814" s="6">
        <f>IF(O814=2015,$AQ$2,IF(O814=2016,$AQ$14,IF(O814=2017,$AQ$26,IF(O814=2018,$AQ$38,IF(O814=2019,$AQ$50,$AQ$62)))))</f>
        <v>49.315460448912063</v>
      </c>
      <c r="AT814" s="6">
        <f>IF(O814=2015,$AR$2,IF(O814=2016,$AR$14,IF(O814=2017,$AR$26,IF(O814=2018,$AR$38,IF(O814=2019,$AR$50,$AR$62)))))</f>
        <v>1.2695714697400033</v>
      </c>
      <c r="AU814" s="6">
        <f>IF(T814*0.1&lt;0,0,IF(T814*0.1&lt;=26,(16*AL814/360)*(T814/AS814)^AT814,(AL814/360)*(-415.85+30.5332*0.1*T814-0.43*0.01*T814*T814)))</f>
        <v>1.2331773960824053</v>
      </c>
    </row>
    <row r="815" spans="1:47">
      <c r="A815">
        <v>2015</v>
      </c>
      <c r="B815">
        <v>9</v>
      </c>
      <c r="C815">
        <v>27</v>
      </c>
      <c r="D815" t="s">
        <v>51</v>
      </c>
      <c r="E815">
        <v>218</v>
      </c>
      <c r="O815">
        <v>2017</v>
      </c>
      <c r="P815">
        <v>3</v>
      </c>
      <c r="Q815">
        <v>24</v>
      </c>
      <c r="R815">
        <f>R814+1</f>
        <v>83</v>
      </c>
      <c r="S815" t="s">
        <v>51</v>
      </c>
      <c r="T815">
        <v>101</v>
      </c>
      <c r="U815" t="s">
        <v>50</v>
      </c>
      <c r="V815">
        <v>160</v>
      </c>
      <c r="W815" t="s">
        <v>52</v>
      </c>
      <c r="X815">
        <v>44</v>
      </c>
      <c r="Y815">
        <f>0.0135*AB815*(AC815/AA815)*((0.1*(V815-X815))^0.5)*(17.8+0.5*0.1*(X815+V815))</f>
        <v>2.3285183533473095</v>
      </c>
      <c r="Z815">
        <f>IF(Y815&lt;0,0,Y815)</f>
        <v>2.3285183533473095</v>
      </c>
      <c r="AA815">
        <f>2.501-0.002361*(V815+X815)*0.1</f>
        <v>2.4528355999999998</v>
      </c>
      <c r="AB815">
        <v>0.17</v>
      </c>
      <c r="AC815">
        <f>37.6*AE815*(AG815*SIN(AF815)*SIN(AD815)+COS(AF815)*COS(AD815)*SIN(AG815))</f>
        <v>26.096267194947732</v>
      </c>
      <c r="AD815">
        <f>0.409*SIN(0.0172*R815-1.39)</f>
        <v>1.5374776695003032E-2</v>
      </c>
      <c r="AE815">
        <f>1+0.033*COS(0.0172*R815)</f>
        <v>1.004709345861732</v>
      </c>
      <c r="AF815">
        <f>47.70748439*PI()/180</f>
        <v>0.83265268044929852</v>
      </c>
      <c r="AG815">
        <f>ACOS(-TAN(AF815)*TAN(AD815))</f>
        <v>1.587699557164632</v>
      </c>
      <c r="AL815" s="6">
        <f>24*AG815/PI()</f>
        <v>12.129131168043093</v>
      </c>
      <c r="AS815" s="6">
        <f>IF(O815=2015,$AQ$2,IF(O815=2016,$AQ$14,IF(O815=2017,$AQ$26,IF(O815=2018,$AQ$38,IF(O815=2019,$AQ$50,$AQ$62)))))</f>
        <v>49.315460448912063</v>
      </c>
      <c r="AT815" s="6">
        <f>IF(O815=2015,$AR$2,IF(O815=2016,$AR$14,IF(O815=2017,$AR$26,IF(O815=2018,$AR$38,IF(O815=2019,$AR$50,$AR$62)))))</f>
        <v>1.2695714697400033</v>
      </c>
      <c r="AU815" s="6">
        <f>IF(T815*0.1&lt;0,0,IF(T815*0.1&lt;=26,(16*AL815/360)*(T815/AS815)^AT815,(AL815/360)*(-415.85+30.5332*0.1*T815-0.43*0.01*T815*T815)))</f>
        <v>1.3394094972680135</v>
      </c>
    </row>
    <row r="816" spans="1:47">
      <c r="A816">
        <v>2015</v>
      </c>
      <c r="B816">
        <v>9</v>
      </c>
      <c r="C816">
        <v>28</v>
      </c>
      <c r="D816" t="s">
        <v>51</v>
      </c>
      <c r="E816">
        <v>161</v>
      </c>
      <c r="O816">
        <v>2017</v>
      </c>
      <c r="P816">
        <v>3</v>
      </c>
      <c r="Q816">
        <v>25</v>
      </c>
      <c r="R816">
        <f>R815+1</f>
        <v>84</v>
      </c>
      <c r="S816" t="s">
        <v>51</v>
      </c>
      <c r="T816">
        <v>61</v>
      </c>
      <c r="U816" t="s">
        <v>50</v>
      </c>
      <c r="V816">
        <v>101</v>
      </c>
      <c r="W816" t="s">
        <v>52</v>
      </c>
      <c r="X816">
        <v>28</v>
      </c>
      <c r="Y816">
        <f>0.0135*AB816*(AC816/AA816)*((0.1*(V816-X816))^0.5)*(17.8+0.5*0.1*(X816+V816))</f>
        <v>1.6062478894088794</v>
      </c>
      <c r="Z816">
        <f>IF(Y816&lt;0,0,Y816)</f>
        <v>1.6062478894088794</v>
      </c>
      <c r="AA816">
        <f>2.501-0.002361*(V816+X816)*0.1</f>
        <v>2.4705431</v>
      </c>
      <c r="AB816">
        <v>0.17</v>
      </c>
      <c r="AC816">
        <f>37.6*AE816*(AG816*SIN(AF816)*SIN(AD816)+COS(AF816)*COS(AD816)*SIN(AG816))</f>
        <v>26.390592572468911</v>
      </c>
      <c r="AD816">
        <f>0.409*SIN(0.0172*R816-1.39)</f>
        <v>2.2401983728256841E-2</v>
      </c>
      <c r="AE816">
        <f>1+0.033*COS(0.0172*R816)</f>
        <v>1.0041468864072831</v>
      </c>
      <c r="AF816">
        <f>47.70748439*PI()/180</f>
        <v>0.83265268044929852</v>
      </c>
      <c r="AG816">
        <f>ACOS(-TAN(AF816)*TAN(AD816))</f>
        <v>1.5954288582608678</v>
      </c>
      <c r="AL816" s="6">
        <f>24*AG816/PI()</f>
        <v>12.188178678896447</v>
      </c>
      <c r="AS816" s="6">
        <f>IF(O816=2015,$AQ$2,IF(O816=2016,$AQ$14,IF(O816=2017,$AQ$26,IF(O816=2018,$AQ$38,IF(O816=2019,$AQ$50,$AQ$62)))))</f>
        <v>49.315460448912063</v>
      </c>
      <c r="AT816" s="6">
        <f>IF(O816=2015,$AR$2,IF(O816=2016,$AR$14,IF(O816=2017,$AR$26,IF(O816=2018,$AR$38,IF(O816=2019,$AR$50,$AR$62)))))</f>
        <v>1.2695714697400033</v>
      </c>
      <c r="AU816" s="6">
        <f>IF(T816*0.1&lt;0,0,IF(T816*0.1&lt;=26,(16*AL816/360)*(T816/AS816)^AT816,(AL816/360)*(-415.85+30.5332*0.1*T816-0.43*0.01*T816*T816)))</f>
        <v>0.70957300361707398</v>
      </c>
    </row>
    <row r="817" spans="1:47">
      <c r="A817">
        <v>2015</v>
      </c>
      <c r="B817">
        <v>9</v>
      </c>
      <c r="C817">
        <v>29</v>
      </c>
      <c r="D817" t="s">
        <v>51</v>
      </c>
      <c r="E817">
        <v>139</v>
      </c>
      <c r="O817">
        <v>2017</v>
      </c>
      <c r="P817">
        <v>3</v>
      </c>
      <c r="Q817">
        <v>26</v>
      </c>
      <c r="R817">
        <f>R816+1</f>
        <v>85</v>
      </c>
      <c r="S817" t="s">
        <v>51</v>
      </c>
      <c r="T817">
        <v>41</v>
      </c>
      <c r="U817" t="s">
        <v>50</v>
      </c>
      <c r="V817">
        <v>82</v>
      </c>
      <c r="W817" t="s">
        <v>52</v>
      </c>
      <c r="X817">
        <v>2</v>
      </c>
      <c r="Y817">
        <f>0.0135*AB817*(AC817/AA817)*((0.1*(V817-X817))^0.5)*(17.8+0.5*0.1*(X817+V817))</f>
        <v>1.535863842152849</v>
      </c>
      <c r="Z817">
        <f>IF(Y817&lt;0,0,Y817)</f>
        <v>1.535863842152849</v>
      </c>
      <c r="AA817">
        <f>2.501-0.002361*(V817+X817)*0.1</f>
        <v>2.4811676</v>
      </c>
      <c r="AB817">
        <v>0.17</v>
      </c>
      <c r="AC817">
        <f>37.6*AE817*(AG817*SIN(AF817)*SIN(AD817)+COS(AF817)*COS(AD817)*SIN(AG817))</f>
        <v>26.684462134128204</v>
      </c>
      <c r="AD817">
        <f>0.409*SIN(0.0172*R817-1.39)</f>
        <v>2.9422563522030352E-2</v>
      </c>
      <c r="AE817">
        <f>1+0.033*COS(0.0172*R817)</f>
        <v>1.0035832001682043</v>
      </c>
      <c r="AF817">
        <f>47.70748439*PI()/180</f>
        <v>0.83265268044929852</v>
      </c>
      <c r="AG817">
        <f>ACOS(-TAN(AF817)*TAN(AD817))</f>
        <v>1.6031547714068024</v>
      </c>
      <c r="AL817" s="6">
        <f>24*AG817/PI()</f>
        <v>12.247200307716005</v>
      </c>
      <c r="AS817" s="6">
        <f>IF(O817=2015,$AQ$2,IF(O817=2016,$AQ$14,IF(O817=2017,$AQ$26,IF(O817=2018,$AQ$38,IF(O817=2019,$AQ$50,$AQ$62)))))</f>
        <v>49.315460448912063</v>
      </c>
      <c r="AT817" s="6">
        <f>IF(O817=2015,$AR$2,IF(O817=2016,$AR$14,IF(O817=2017,$AR$26,IF(O817=2018,$AR$38,IF(O817=2019,$AR$50,$AR$62)))))</f>
        <v>1.2695714697400033</v>
      </c>
      <c r="AU817" s="6">
        <f>IF(T817*0.1&lt;0,0,IF(T817*0.1&lt;=26,(16*AL817/360)*(T817/AS817)^AT817,(AL817/360)*(-415.85+30.5332*0.1*T817-0.43*0.01*T817*T817)))</f>
        <v>0.43056194404995241</v>
      </c>
    </row>
    <row r="818" spans="1:47">
      <c r="A818">
        <v>2015</v>
      </c>
      <c r="B818">
        <v>9</v>
      </c>
      <c r="C818">
        <v>30</v>
      </c>
      <c r="D818" t="s">
        <v>51</v>
      </c>
      <c r="E818">
        <v>144</v>
      </c>
      <c r="O818">
        <v>2017</v>
      </c>
      <c r="P818">
        <v>3</v>
      </c>
      <c r="Q818">
        <v>27</v>
      </c>
      <c r="R818">
        <f>R817+1</f>
        <v>86</v>
      </c>
      <c r="S818" t="s">
        <v>51</v>
      </c>
      <c r="T818">
        <v>29</v>
      </c>
      <c r="U818" t="s">
        <v>50</v>
      </c>
      <c r="V818">
        <v>84</v>
      </c>
      <c r="W818" t="s">
        <v>52</v>
      </c>
      <c r="X818">
        <v>-27</v>
      </c>
      <c r="Y818">
        <f>0.0135*AB818*(AC818/AA818)*((0.1*(V818-X818))^0.5)*(17.8+0.5*0.1*(X818+V818))</f>
        <v>1.7123788803641902</v>
      </c>
      <c r="Z818">
        <f>IF(Y818&lt;0,0,Y818)</f>
        <v>1.7123788803641902</v>
      </c>
      <c r="AA818">
        <f>2.501-0.002361*(V818+X818)*0.1</f>
        <v>2.4875422999999999</v>
      </c>
      <c r="AB818">
        <v>0.17</v>
      </c>
      <c r="AC818">
        <f>37.6*AE818*(AG818*SIN(AF818)*SIN(AD818)+COS(AF818)*COS(AD818)*SIN(AG818))</f>
        <v>26.977773376187059</v>
      </c>
      <c r="AD818">
        <f>0.409*SIN(0.0172*R818-1.39)</f>
        <v>3.6434439159201248E-2</v>
      </c>
      <c r="AE818">
        <f>1+0.033*COS(0.0172*R818)</f>
        <v>1.0030184539013214</v>
      </c>
      <c r="AF818">
        <f>47.70748439*PI()/180</f>
        <v>0.83265268044929852</v>
      </c>
      <c r="AG818">
        <f>ACOS(-TAN(AF818)*TAN(AD818))</f>
        <v>1.6108762232320484</v>
      </c>
      <c r="AL818" s="6">
        <f>24*AG818/PI()</f>
        <v>12.306187854556031</v>
      </c>
      <c r="AS818" s="6">
        <f>IF(O818=2015,$AQ$2,IF(O818=2016,$AQ$14,IF(O818=2017,$AQ$26,IF(O818=2018,$AQ$38,IF(O818=2019,$AQ$50,$AQ$62)))))</f>
        <v>49.315460448912063</v>
      </c>
      <c r="AT818" s="6">
        <f>IF(O818=2015,$AR$2,IF(O818=2016,$AR$14,IF(O818=2017,$AR$26,IF(O818=2018,$AR$38,IF(O818=2019,$AR$50,$AR$62)))))</f>
        <v>1.2695714697400033</v>
      </c>
      <c r="AU818" s="6">
        <f>IF(T818*0.1&lt;0,0,IF(T818*0.1&lt;=26,(16*AL818/360)*(T818/AS818)^AT818,(AL818/360)*(-415.85+30.5332*0.1*T818-0.43*0.01*T818*T818)))</f>
        <v>0.27873837566957449</v>
      </c>
    </row>
    <row r="819" spans="1:47">
      <c r="A819">
        <v>2015</v>
      </c>
      <c r="B819">
        <v>10</v>
      </c>
      <c r="C819">
        <v>1</v>
      </c>
      <c r="D819" t="s">
        <v>50</v>
      </c>
      <c r="E819">
        <v>190</v>
      </c>
      <c r="O819">
        <v>2017</v>
      </c>
      <c r="P819">
        <v>3</v>
      </c>
      <c r="Q819">
        <v>28</v>
      </c>
      <c r="R819">
        <f>R818+1</f>
        <v>87</v>
      </c>
      <c r="S819" t="s">
        <v>51</v>
      </c>
      <c r="T819">
        <v>98</v>
      </c>
      <c r="U819" t="s">
        <v>50</v>
      </c>
      <c r="V819">
        <v>192</v>
      </c>
      <c r="W819" t="s">
        <v>52</v>
      </c>
      <c r="X819">
        <v>0</v>
      </c>
      <c r="Y819">
        <f>0.0135*AB819*(AC819/AA819)*((0.1*(V819-X819))^0.5)*(17.8+0.5*0.1*(X819+V819))</f>
        <v>3.0598911218140317</v>
      </c>
      <c r="Z819">
        <f>IF(Y819&lt;0,0,Y819)</f>
        <v>3.0598911218140317</v>
      </c>
      <c r="AA819">
        <f>2.501-0.002361*(V819+X819)*0.1</f>
        <v>2.4556687999999998</v>
      </c>
      <c r="AB819">
        <v>0.17</v>
      </c>
      <c r="AC819">
        <f>37.6*AE819*(AG819*SIN(AF819)*SIN(AD819)+COS(AF819)*COS(AD819)*SIN(AG819))</f>
        <v>27.270424534405521</v>
      </c>
      <c r="AD819">
        <f>0.409*SIN(0.0172*R819-1.39)</f>
        <v>4.3435536297621043E-2</v>
      </c>
      <c r="AE819">
        <f>1+0.033*COS(0.0172*R819)</f>
        <v>1.0024528146770508</v>
      </c>
      <c r="AF819">
        <f>47.70748439*PI()/180</f>
        <v>0.83265268044929852</v>
      </c>
      <c r="AG819">
        <f>ACOS(-TAN(AF819)*TAN(AD819))</f>
        <v>1.6185921322371597</v>
      </c>
      <c r="AL819" s="6">
        <f>24*AG819/PI()</f>
        <v>12.365133057369345</v>
      </c>
      <c r="AS819" s="6">
        <f>IF(O819=2015,$AQ$2,IF(O819=2016,$AQ$14,IF(O819=2017,$AQ$26,IF(O819=2018,$AQ$38,IF(O819=2019,$AQ$50,$AQ$62)))))</f>
        <v>49.315460448912063</v>
      </c>
      <c r="AT819" s="6">
        <f>IF(O819=2015,$AR$2,IF(O819=2016,$AR$14,IF(O819=2017,$AR$26,IF(O819=2018,$AR$38,IF(O819=2019,$AR$50,$AR$62)))))</f>
        <v>1.2695714697400033</v>
      </c>
      <c r="AU819" s="6">
        <f>IF(T819*0.1&lt;0,0,IF(T819*0.1&lt;=26,(16*AL819/360)*(T819/AS819)^AT819,(AL819/360)*(-415.85+30.5332*0.1*T819-0.43*0.01*T819*T819)))</f>
        <v>1.3141866724054356</v>
      </c>
    </row>
    <row r="820" spans="1:47">
      <c r="A820">
        <v>2015</v>
      </c>
      <c r="B820">
        <v>10</v>
      </c>
      <c r="C820">
        <v>2</v>
      </c>
      <c r="D820" t="s">
        <v>50</v>
      </c>
      <c r="E820">
        <v>207</v>
      </c>
      <c r="O820">
        <v>2017</v>
      </c>
      <c r="P820">
        <v>3</v>
      </c>
      <c r="Q820">
        <v>29</v>
      </c>
      <c r="R820">
        <f>R819+1</f>
        <v>88</v>
      </c>
      <c r="S820" t="s">
        <v>51</v>
      </c>
      <c r="T820">
        <v>105</v>
      </c>
      <c r="U820" t="s">
        <v>50</v>
      </c>
      <c r="V820">
        <v>191</v>
      </c>
      <c r="W820" t="s">
        <v>52</v>
      </c>
      <c r="X820">
        <v>4</v>
      </c>
      <c r="Y820">
        <f>0.0135*AB820*(AC820/AA820)*((0.1*(V820-X820))^0.5)*(17.8+0.5*0.1*(X820+V820))</f>
        <v>3.0697024005996107</v>
      </c>
      <c r="Z820">
        <f>IF(Y820&lt;0,0,Y820)</f>
        <v>3.0697024005996107</v>
      </c>
      <c r="AA820">
        <f>2.501-0.002361*(V820+X820)*0.1</f>
        <v>2.4549604999999999</v>
      </c>
      <c r="AB820">
        <v>0.17</v>
      </c>
      <c r="AC820">
        <f>37.6*AE820*(AG820*SIN(AF820)*SIN(AD820)+COS(AF820)*COS(AD820)*SIN(AG820))</f>
        <v>27.562314648936926</v>
      </c>
      <c r="AD820">
        <f>0.409*SIN(0.0172*R820-1.39)</f>
        <v>5.0423783783774094E-2</v>
      </c>
      <c r="AE820">
        <f>1+0.033*COS(0.0172*R820)</f>
        <v>1.0018864498299755</v>
      </c>
      <c r="AF820">
        <f>47.70748439*PI()/180</f>
        <v>0.83265268044929852</v>
      </c>
      <c r="AG820">
        <f>ACOS(-TAN(AF820)*TAN(AD820))</f>
        <v>1.6263014068625936</v>
      </c>
      <c r="AL820" s="6">
        <f>24*AG820/PI()</f>
        <v>12.424027577255302</v>
      </c>
      <c r="AS820" s="6">
        <f>IF(O820=2015,$AQ$2,IF(O820=2016,$AQ$14,IF(O820=2017,$AQ$26,IF(O820=2018,$AQ$38,IF(O820=2019,$AQ$50,$AQ$62)))))</f>
        <v>49.315460448912063</v>
      </c>
      <c r="AT820" s="6">
        <f>IF(O820=2015,$AR$2,IF(O820=2016,$AR$14,IF(O820=2017,$AR$26,IF(O820=2018,$AR$38,IF(O820=2019,$AR$50,$AR$62)))))</f>
        <v>1.2695714697400033</v>
      </c>
      <c r="AU820" s="6">
        <f>IF(T820*0.1&lt;0,0,IF(T820*0.1&lt;=26,(16*AL820/360)*(T820/AS820)^AT820,(AL820/360)*(-415.85+30.5332*0.1*T820-0.43*0.01*T820*T820)))</f>
        <v>1.4413223621654168</v>
      </c>
    </row>
    <row r="821" spans="1:47">
      <c r="A821">
        <v>2015</v>
      </c>
      <c r="B821">
        <v>10</v>
      </c>
      <c r="C821">
        <v>3</v>
      </c>
      <c r="D821" t="s">
        <v>50</v>
      </c>
      <c r="E821">
        <v>231</v>
      </c>
      <c r="O821">
        <v>2017</v>
      </c>
      <c r="P821">
        <v>3</v>
      </c>
      <c r="Q821">
        <v>30</v>
      </c>
      <c r="R821">
        <f>R820+1</f>
        <v>89</v>
      </c>
      <c r="S821" t="s">
        <v>51</v>
      </c>
      <c r="T821">
        <v>92</v>
      </c>
      <c r="U821" t="s">
        <v>50</v>
      </c>
      <c r="V821">
        <v>134</v>
      </c>
      <c r="W821" t="s">
        <v>52</v>
      </c>
      <c r="X821">
        <v>-51</v>
      </c>
      <c r="Y821">
        <f>0.0135*AB821*(AC821/AA821)*((0.1*(V821-X821))^0.5)*(17.8+0.5*0.1*(X821+V821))</f>
        <v>2.4321087504028176</v>
      </c>
      <c r="Z821">
        <f>IF(Y821&lt;0,0,Y821)</f>
        <v>2.4321087504028176</v>
      </c>
      <c r="AA821">
        <f>2.501-0.002361*(V821+X821)*0.1</f>
        <v>2.4814037</v>
      </c>
      <c r="AB821">
        <v>0.17</v>
      </c>
      <c r="AC821">
        <f>37.6*AE821*(AG821*SIN(AF821)*SIN(AD821)+COS(AF821)*COS(AD821)*SIN(AG821))</f>
        <v>27.85334362675767</v>
      </c>
      <c r="AD821">
        <f>0.409*SIN(0.0172*R821-1.39)</f>
        <v>5.739711426549178E-2</v>
      </c>
      <c r="AE821">
        <f>1+0.033*COS(0.0172*R821)</f>
        <v>1.0013195269093413</v>
      </c>
      <c r="AF821">
        <f>47.70748439*PI()/180</f>
        <v>0.83265268044929852</v>
      </c>
      <c r="AG821">
        <f>ACOS(-TAN(AF821)*TAN(AD821))</f>
        <v>1.6340029435648273</v>
      </c>
      <c r="AL821" s="6">
        <f>24*AG821/PI()</f>
        <v>12.482862983762381</v>
      </c>
      <c r="AS821" s="6">
        <f>IF(O821=2015,$AQ$2,IF(O821=2016,$AQ$14,IF(O821=2017,$AQ$26,IF(O821=2018,$AQ$38,IF(O821=2019,$AQ$50,$AQ$62)))))</f>
        <v>49.315460448912063</v>
      </c>
      <c r="AT821" s="6">
        <f>IF(O821=2015,$AR$2,IF(O821=2016,$AR$14,IF(O821=2017,$AR$26,IF(O821=2018,$AR$38,IF(O821=2019,$AR$50,$AR$62)))))</f>
        <v>1.2695714697400033</v>
      </c>
      <c r="AU821" s="6">
        <f>IF(T821*0.1&lt;0,0,IF(T821*0.1&lt;=26,(16*AL821/360)*(T821/AS821)^AT821,(AL821/360)*(-415.85+30.5332*0.1*T821-0.43*0.01*T821*T821)))</f>
        <v>1.2244404007126244</v>
      </c>
    </row>
    <row r="822" spans="1:47">
      <c r="A822">
        <v>2015</v>
      </c>
      <c r="B822">
        <v>10</v>
      </c>
      <c r="C822">
        <v>4</v>
      </c>
      <c r="D822" t="s">
        <v>50</v>
      </c>
      <c r="E822">
        <v>242</v>
      </c>
      <c r="O822">
        <v>2017</v>
      </c>
      <c r="P822">
        <v>3</v>
      </c>
      <c r="Q822">
        <v>31</v>
      </c>
      <c r="R822">
        <f>R821+1</f>
        <v>90</v>
      </c>
      <c r="S822" t="s">
        <v>51</v>
      </c>
      <c r="T822">
        <v>42</v>
      </c>
      <c r="U822" t="s">
        <v>50</v>
      </c>
      <c r="V822">
        <v>107</v>
      </c>
      <c r="W822" t="s">
        <v>52</v>
      </c>
      <c r="X822">
        <v>-51</v>
      </c>
      <c r="Y822">
        <f>0.0135*AB822*(AC822/AA822)*((0.1*(V822-X822))^0.5)*(17.8+0.5*0.1*(X822+V822))</f>
        <v>2.1259033393025848</v>
      </c>
      <c r="Z822">
        <f>IF(Y822&lt;0,0,Y822)</f>
        <v>2.1259033393025848</v>
      </c>
      <c r="AA822">
        <f>2.501-0.002361*(V822+X822)*0.1</f>
        <v>2.4877783999999998</v>
      </c>
      <c r="AB822">
        <v>0.17</v>
      </c>
      <c r="AC822">
        <f>37.6*AE822*(AG822*SIN(AF822)*SIN(AD822)+COS(AF822)*COS(AD822)*SIN(AG822))</f>
        <v>28.143412301534912</v>
      </c>
      <c r="AD822">
        <f>0.409*SIN(0.0172*R822-1.39)</f>
        <v>6.4353464803543647E-2</v>
      </c>
      <c r="AE822">
        <f>1+0.033*COS(0.0172*R822)</f>
        <v>1.00075221362949</v>
      </c>
      <c r="AF822">
        <f>47.70748439*PI()/180</f>
        <v>0.83265268044929852</v>
      </c>
      <c r="AG822">
        <f>ACOS(-TAN(AF822)*TAN(AD822))</f>
        <v>1.6416956249011798</v>
      </c>
      <c r="AL822" s="6">
        <f>24*AG822/PI()</f>
        <v>12.54163074025732</v>
      </c>
      <c r="AS822" s="6">
        <f>IF(O822=2015,$AQ$2,IF(O822=2016,$AQ$14,IF(O822=2017,$AQ$26,IF(O822=2018,$AQ$38,IF(O822=2019,$AQ$50,$AQ$62)))))</f>
        <v>49.315460448912063</v>
      </c>
      <c r="AT822" s="6">
        <f>IF(O822=2015,$AR$2,IF(O822=2016,$AR$14,IF(O822=2017,$AR$26,IF(O822=2018,$AR$38,IF(O822=2019,$AR$50,$AR$62)))))</f>
        <v>1.2695714697400033</v>
      </c>
      <c r="AU822" s="6">
        <f>IF(T822*0.1&lt;0,0,IF(T822*0.1&lt;=26,(16*AL822/360)*(T822/AS822)^AT822,(AL822/360)*(-415.85+30.5332*0.1*T822-0.43*0.01*T822*T822)))</f>
        <v>0.4546104831800426</v>
      </c>
    </row>
    <row r="823" spans="1:47">
      <c r="A823">
        <v>2015</v>
      </c>
      <c r="B823">
        <v>10</v>
      </c>
      <c r="C823">
        <v>5</v>
      </c>
      <c r="D823" t="s">
        <v>50</v>
      </c>
      <c r="E823">
        <v>246</v>
      </c>
      <c r="O823">
        <v>2017</v>
      </c>
      <c r="P823">
        <v>4</v>
      </c>
      <c r="Q823">
        <v>1</v>
      </c>
      <c r="R823">
        <f>R822+1</f>
        <v>91</v>
      </c>
      <c r="S823" t="s">
        <v>51</v>
      </c>
      <c r="T823">
        <v>97</v>
      </c>
      <c r="U823" t="s">
        <v>50</v>
      </c>
      <c r="V823">
        <v>157</v>
      </c>
      <c r="W823" t="s">
        <v>52</v>
      </c>
      <c r="X823">
        <v>33</v>
      </c>
      <c r="Y823">
        <f>0.0135*AB823*(AC823/AA823)*((0.1*(V823-X823))^0.5)*(17.8+0.5*0.1*(X823+V823))</f>
        <v>2.5539756281951691</v>
      </c>
      <c r="Z823">
        <f>IF(Y823&lt;0,0,Y823)</f>
        <v>2.5539756281951691</v>
      </c>
      <c r="AA823">
        <f>2.501-0.002361*(V823+X823)*0.1</f>
        <v>2.4561409999999997</v>
      </c>
      <c r="AB823">
        <v>0.17</v>
      </c>
      <c r="AC823">
        <f>37.6*AE823*(AG823*SIN(AF823)*SIN(AD823)+COS(AF823)*COS(AD823)*SIN(AG823))</f>
        <v>28.432422490843766</v>
      </c>
      <c r="AD823">
        <f>0.409*SIN(0.0172*R823-1.39)</f>
        <v>7.1290777481921599E-2</v>
      </c>
      <c r="AE823">
        <f>1+0.033*COS(0.0172*R823)</f>
        <v>1.0001846778202446</v>
      </c>
      <c r="AF823">
        <f>47.70748439*PI()/180</f>
        <v>0.83265268044929852</v>
      </c>
      <c r="AG823">
        <f>ACOS(-TAN(AF823)*TAN(AD823))</f>
        <v>1.6493783176249754</v>
      </c>
      <c r="AL823" s="6">
        <f>24*AG823/PI()</f>
        <v>12.600322189373234</v>
      </c>
      <c r="AS823" s="6">
        <f>IF(O823=2015,$AQ$2,IF(O823=2016,$AQ$14,IF(O823=2017,$AQ$26,IF(O823=2018,$AQ$38,IF(O823=2019,$AQ$50,$AQ$62)))))</f>
        <v>49.315460448912063</v>
      </c>
      <c r="AT823" s="6">
        <f>IF(O823=2015,$AR$2,IF(O823=2016,$AR$14,IF(O823=2017,$AR$26,IF(O823=2018,$AR$38,IF(O823=2019,$AR$50,$AR$62)))))</f>
        <v>1.2695714697400033</v>
      </c>
      <c r="AU823" s="6">
        <f>IF(T823*0.1&lt;0,0,IF(T823*0.1&lt;=26,(16*AL823/360)*(T823/AS823)^AT823,(AL823/360)*(-415.85+30.5332*0.1*T823-0.43*0.01*T823*T823)))</f>
        <v>1.3218580185857618</v>
      </c>
    </row>
    <row r="824" spans="1:47">
      <c r="A824">
        <v>2015</v>
      </c>
      <c r="B824">
        <v>10</v>
      </c>
      <c r="C824">
        <v>6</v>
      </c>
      <c r="D824" t="s">
        <v>50</v>
      </c>
      <c r="E824">
        <v>236</v>
      </c>
      <c r="O824">
        <v>2017</v>
      </c>
      <c r="P824">
        <v>4</v>
      </c>
      <c r="Q824">
        <v>2</v>
      </c>
      <c r="R824">
        <f>R823+1</f>
        <v>92</v>
      </c>
      <c r="S824" t="s">
        <v>51</v>
      </c>
      <c r="T824">
        <v>113</v>
      </c>
      <c r="U824" t="s">
        <v>50</v>
      </c>
      <c r="V824">
        <v>192</v>
      </c>
      <c r="W824" t="s">
        <v>52</v>
      </c>
      <c r="X824">
        <v>33</v>
      </c>
      <c r="Y824">
        <f>0.0135*AB824*(AC824/AA824)*((0.1*(V824-X824))^0.5)*(17.8+0.5*0.1*(X824+V824))</f>
        <v>3.1190787027554809</v>
      </c>
      <c r="Z824">
        <f>IF(Y824&lt;0,0,Y824)</f>
        <v>3.1190787027554809</v>
      </c>
      <c r="AA824">
        <f>2.501-0.002361*(V824+X824)*0.1</f>
        <v>2.4478774999999997</v>
      </c>
      <c r="AB824">
        <v>0.17</v>
      </c>
      <c r="AC824">
        <f>37.6*AE824*(AG824*SIN(AF824)*SIN(AD824)+COS(AF824)*COS(AD824)*SIN(AG824))</f>
        <v>28.720277050653543</v>
      </c>
      <c r="AD824">
        <f>0.409*SIN(0.0172*R824-1.39)</f>
        <v>7.8207000016639425E-2</v>
      </c>
      <c r="AE824">
        <f>1+0.033*COS(0.0172*R824)</f>
        <v>0.99961708737725974</v>
      </c>
      <c r="AF824">
        <f>47.70748439*PI()/180</f>
        <v>0.83265268044929852</v>
      </c>
      <c r="AG824">
        <f>ACOS(-TAN(AF824)*TAN(AD824))</f>
        <v>1.6570498707927896</v>
      </c>
      <c r="AL824" s="6">
        <f>24*AG824/PI()</f>
        <v>12.658928538550031</v>
      </c>
      <c r="AS824" s="6">
        <f>IF(O824=2015,$AQ$2,IF(O824=2016,$AQ$14,IF(O824=2017,$AQ$26,IF(O824=2018,$AQ$38,IF(O824=2019,$AQ$50,$AQ$62)))))</f>
        <v>49.315460448912063</v>
      </c>
      <c r="AT824" s="6">
        <f>IF(O824=2015,$AR$2,IF(O824=2016,$AR$14,IF(O824=2017,$AR$26,IF(O824=2018,$AR$38,IF(O824=2019,$AR$50,$AR$62)))))</f>
        <v>1.2695714697400033</v>
      </c>
      <c r="AU824" s="6">
        <f>IF(T824*0.1&lt;0,0,IF(T824*0.1&lt;=26,(16*AL824/360)*(T824/AS824)^AT824,(AL824/360)*(-415.85+30.5332*0.1*T824-0.43*0.01*T824*T824)))</f>
        <v>1.6120600454711109</v>
      </c>
    </row>
    <row r="825" spans="1:47">
      <c r="A825">
        <v>2015</v>
      </c>
      <c r="B825">
        <v>10</v>
      </c>
      <c r="C825">
        <v>8</v>
      </c>
      <c r="D825" t="s">
        <v>50</v>
      </c>
      <c r="E825">
        <v>105</v>
      </c>
      <c r="O825">
        <v>2017</v>
      </c>
      <c r="P825">
        <v>4</v>
      </c>
      <c r="Q825">
        <v>3</v>
      </c>
      <c r="R825">
        <f>R824+1</f>
        <v>93</v>
      </c>
      <c r="S825" t="s">
        <v>51</v>
      </c>
      <c r="T825">
        <v>117</v>
      </c>
      <c r="U825" t="s">
        <v>50</v>
      </c>
      <c r="V825">
        <v>204</v>
      </c>
      <c r="W825" t="s">
        <v>52</v>
      </c>
      <c r="X825">
        <v>22</v>
      </c>
      <c r="Y825">
        <f>0.0135*AB825*(AC825/AA825)*((0.1*(V825-X825))^0.5)*(17.8+0.5*0.1*(X825+V825))</f>
        <v>3.3764832507004758</v>
      </c>
      <c r="Z825">
        <f>IF(Y825&lt;0,0,Y825)</f>
        <v>3.3764832507004758</v>
      </c>
      <c r="AA825">
        <f>2.501-0.002361*(V825+X825)*0.1</f>
        <v>2.4476413999999997</v>
      </c>
      <c r="AB825">
        <v>0.17</v>
      </c>
      <c r="AC825">
        <f>37.6*AE825*(AG825*SIN(AF825)*SIN(AD825)+COS(AF825)*COS(AD825)*SIN(AG825))</f>
        <v>29.00687992701161</v>
      </c>
      <c r="AD825">
        <f>0.409*SIN(0.0172*R825-1.39)</f>
        <v>8.5100086362864841E-2</v>
      </c>
      <c r="AE825">
        <f>1+0.033*COS(0.0172*R825)</f>
        <v>0.9990496102123525</v>
      </c>
      <c r="AF825">
        <f>47.70748439*PI()/180</f>
        <v>0.83265268044929852</v>
      </c>
      <c r="AG825">
        <f>ACOS(-TAN(AF825)*TAN(AD825))</f>
        <v>1.6647091138856367</v>
      </c>
      <c r="AL825" s="6">
        <f>24*AG825/PI()</f>
        <v>12.717440845681343</v>
      </c>
      <c r="AS825" s="6">
        <f>IF(O825=2015,$AQ$2,IF(O825=2016,$AQ$14,IF(O825=2017,$AQ$26,IF(O825=2018,$AQ$38,IF(O825=2019,$AQ$50,$AQ$62)))))</f>
        <v>49.315460448912063</v>
      </c>
      <c r="AT825" s="6">
        <f>IF(O825=2015,$AR$2,IF(O825=2016,$AR$14,IF(O825=2017,$AR$26,IF(O825=2018,$AR$38,IF(O825=2019,$AR$50,$AR$62)))))</f>
        <v>1.2695714697400033</v>
      </c>
      <c r="AU825" s="6">
        <f>IF(T825*0.1&lt;0,0,IF(T825*0.1&lt;=26,(16*AL825/360)*(T825/AS825)^AT825,(AL825/360)*(-415.85+30.5332*0.1*T825-0.43*0.01*T825*T825)))</f>
        <v>1.6926374263013786</v>
      </c>
    </row>
    <row r="826" spans="1:47">
      <c r="A826">
        <v>2015</v>
      </c>
      <c r="B826">
        <v>10</v>
      </c>
      <c r="C826">
        <v>9</v>
      </c>
      <c r="D826" t="s">
        <v>50</v>
      </c>
      <c r="E826">
        <v>119</v>
      </c>
      <c r="O826">
        <v>2017</v>
      </c>
      <c r="P826">
        <v>4</v>
      </c>
      <c r="Q826">
        <v>4</v>
      </c>
      <c r="R826">
        <f>R825+1</f>
        <v>94</v>
      </c>
      <c r="S826" t="s">
        <v>51</v>
      </c>
      <c r="T826">
        <v>137</v>
      </c>
      <c r="U826" t="s">
        <v>50</v>
      </c>
      <c r="V826">
        <v>231</v>
      </c>
      <c r="W826" t="s">
        <v>52</v>
      </c>
      <c r="X826">
        <v>44</v>
      </c>
      <c r="Y826">
        <f>0.0135*AB826*(AC826/AA826)*((0.1*(V826-X826))^0.5)*(17.8+0.5*0.1*(X826+V826))</f>
        <v>3.7649888329294385</v>
      </c>
      <c r="Z826">
        <f>IF(Y826&lt;0,0,Y826)</f>
        <v>3.7649888329294385</v>
      </c>
      <c r="AA826">
        <f>2.501-0.002361*(V826+X826)*0.1</f>
        <v>2.4360724999999999</v>
      </c>
      <c r="AB826">
        <v>0.17</v>
      </c>
      <c r="AC826">
        <f>37.6*AE826*(AG826*SIN(AF826)*SIN(AD826)+COS(AF826)*COS(AD826)*SIN(AG826))</f>
        <v>29.29213620486259</v>
      </c>
      <c r="AD826">
        <f>0.409*SIN(0.0172*R826-1.39)</f>
        <v>9.196799732020719E-2</v>
      </c>
      <c r="AE826">
        <f>1+0.033*COS(0.0172*R826)</f>
        <v>0.99848241420382855</v>
      </c>
      <c r="AF826">
        <f>47.70748439*PI()/180</f>
        <v>0.83265268044929852</v>
      </c>
      <c r="AG826">
        <f>ACOS(-TAN(AF826)*TAN(AD826))</f>
        <v>1.6723548549460889</v>
      </c>
      <c r="AL826" s="6">
        <f>24*AG826/PI()</f>
        <v>12.775850004883184</v>
      </c>
      <c r="AS826" s="6">
        <f>IF(O826=2015,$AQ$2,IF(O826=2016,$AQ$14,IF(O826=2017,$AQ$26,IF(O826=2018,$AQ$38,IF(O826=2019,$AQ$50,$AQ$62)))))</f>
        <v>49.315460448912063</v>
      </c>
      <c r="AT826" s="6">
        <f>IF(O826=2015,$AR$2,IF(O826=2016,$AR$14,IF(O826=2017,$AR$26,IF(O826=2018,$AR$38,IF(O826=2019,$AR$50,$AR$62)))))</f>
        <v>1.2695714697400033</v>
      </c>
      <c r="AU826" s="6">
        <f>IF(T826*0.1&lt;0,0,IF(T826*0.1&lt;=26,(16*AL826/360)*(T826/AS826)^AT826,(AL826/360)*(-415.85+30.5332*0.1*T826-0.43*0.01*T826*T826)))</f>
        <v>2.0776085515691149</v>
      </c>
    </row>
    <row r="827" spans="1:47">
      <c r="A827">
        <v>2015</v>
      </c>
      <c r="B827">
        <v>10</v>
      </c>
      <c r="C827">
        <v>10</v>
      </c>
      <c r="D827" t="s">
        <v>50</v>
      </c>
      <c r="E827">
        <v>91</v>
      </c>
      <c r="O827">
        <v>2017</v>
      </c>
      <c r="P827">
        <v>4</v>
      </c>
      <c r="Q827">
        <v>5</v>
      </c>
      <c r="R827">
        <f>R826+1</f>
        <v>95</v>
      </c>
      <c r="S827" t="s">
        <v>51</v>
      </c>
      <c r="T827">
        <v>126</v>
      </c>
      <c r="U827" t="s">
        <v>50</v>
      </c>
      <c r="V827">
        <v>194</v>
      </c>
      <c r="W827" t="s">
        <v>52</v>
      </c>
      <c r="X827">
        <v>54</v>
      </c>
      <c r="Y827">
        <f>0.0135*AB827*(AC827/AA827)*((0.1*(V827-X827))^0.5)*(17.8+0.5*0.1*(X827+V827))</f>
        <v>3.1402715281476805</v>
      </c>
      <c r="Z827">
        <f>IF(Y827&lt;0,0,Y827)</f>
        <v>3.1402715281476805</v>
      </c>
      <c r="AA827">
        <f>2.501-0.002361*(V827+X827)*0.1</f>
        <v>2.4424471999999997</v>
      </c>
      <c r="AB827">
        <v>0.17</v>
      </c>
      <c r="AC827">
        <f>37.6*AE827*(AG827*SIN(AF827)*SIN(AD827)+COS(AF827)*COS(AD827)*SIN(AG827))</f>
        <v>29.575952153949245</v>
      </c>
      <c r="AD827">
        <f>0.409*SIN(0.0172*R827-1.39)</f>
        <v>9.8808701135978894E-2</v>
      </c>
      <c r="AE827">
        <f>1+0.033*COS(0.0172*R827)</f>
        <v>0.99791566714681823</v>
      </c>
      <c r="AF827">
        <f>47.70748439*PI()/180</f>
        <v>0.83265268044929852</v>
      </c>
      <c r="AG827">
        <f>ACOS(-TAN(AF827)*TAN(AD827))</f>
        <v>1.6799858787334627</v>
      </c>
      <c r="AL827" s="6">
        <f>24*AG827/PI()</f>
        <v>12.834146732400578</v>
      </c>
      <c r="AS827" s="6">
        <f>IF(O827=2015,$AQ$2,IF(O827=2016,$AQ$14,IF(O827=2017,$AQ$26,IF(O827=2018,$AQ$38,IF(O827=2019,$AQ$50,$AQ$62)))))</f>
        <v>49.315460448912063</v>
      </c>
      <c r="AT827" s="6">
        <f>IF(O827=2015,$AR$2,IF(O827=2016,$AR$14,IF(O827=2017,$AR$26,IF(O827=2018,$AR$38,IF(O827=2019,$AR$50,$AR$62)))))</f>
        <v>1.2695714697400033</v>
      </c>
      <c r="AU827" s="6">
        <f>IF(T827*0.1&lt;0,0,IF(T827*0.1&lt;=26,(16*AL827/360)*(T827/AS827)^AT827,(AL827/360)*(-415.85+30.5332*0.1*T827-0.43*0.01*T827*T827)))</f>
        <v>1.8766875342736502</v>
      </c>
    </row>
    <row r="828" spans="1:47">
      <c r="A828">
        <v>2015</v>
      </c>
      <c r="B828">
        <v>10</v>
      </c>
      <c r="C828">
        <v>11</v>
      </c>
      <c r="D828" t="s">
        <v>50</v>
      </c>
      <c r="E828">
        <v>100</v>
      </c>
      <c r="O828">
        <v>2017</v>
      </c>
      <c r="P828">
        <v>4</v>
      </c>
      <c r="Q828">
        <v>6</v>
      </c>
      <c r="R828">
        <f>R827+1</f>
        <v>96</v>
      </c>
      <c r="S828" t="s">
        <v>51</v>
      </c>
      <c r="T828">
        <v>111</v>
      </c>
      <c r="U828" t="s">
        <v>50</v>
      </c>
      <c r="V828">
        <v>175</v>
      </c>
      <c r="W828" t="s">
        <v>52</v>
      </c>
      <c r="X828">
        <v>52</v>
      </c>
      <c r="Y828">
        <f>0.0135*AB828*(AC828/AA828)*((0.1*(V828-X828))^0.5)*(17.8+0.5*0.1*(X828+V828))</f>
        <v>2.8624113434344802</v>
      </c>
      <c r="Z828">
        <f>IF(Y828&lt;0,0,Y828)</f>
        <v>2.8624113434344802</v>
      </c>
      <c r="AA828">
        <f>2.501-0.002361*(V828+X828)*0.1</f>
        <v>2.4474052999999998</v>
      </c>
      <c r="AB828">
        <v>0.17</v>
      </c>
      <c r="AC828">
        <f>37.6*AE828*(AG828*SIN(AF828)*SIN(AD828)+COS(AF828)*COS(AD828)*SIN(AG828))</f>
        <v>29.858235271751376</v>
      </c>
      <c r="AD828">
        <f>0.409*SIN(0.0172*R828-1.39)</f>
        <v>0.10562017410625506</v>
      </c>
      <c r="AE828">
        <f>1+0.033*COS(0.0172*R828)</f>
        <v>0.99734953670363735</v>
      </c>
      <c r="AF828">
        <f>47.70748439*PI()/180</f>
        <v>0.83265268044929852</v>
      </c>
      <c r="AG828">
        <f>ACOS(-TAN(AF828)*TAN(AD828))</f>
        <v>1.6876009448993705</v>
      </c>
      <c r="AL828" s="6">
        <f>24*AG828/PI()</f>
        <v>12.892321552669829</v>
      </c>
      <c r="AS828" s="6">
        <f>IF(O828=2015,$AQ$2,IF(O828=2016,$AQ$14,IF(O828=2017,$AQ$26,IF(O828=2018,$AQ$38,IF(O828=2019,$AQ$50,$AQ$62)))))</f>
        <v>49.315460448912063</v>
      </c>
      <c r="AT828" s="6">
        <f>IF(O828=2015,$AR$2,IF(O828=2016,$AR$14,IF(O828=2017,$AR$26,IF(O828=2018,$AR$38,IF(O828=2019,$AR$50,$AR$62)))))</f>
        <v>1.2695714697400033</v>
      </c>
      <c r="AU828" s="6">
        <f>IF(T828*0.1&lt;0,0,IF(T828*0.1&lt;=26,(16*AL828/360)*(T828/AS828)^AT828,(AL828/360)*(-415.85+30.5332*0.1*T828-0.43*0.01*T828*T828)))</f>
        <v>1.6049787185421027</v>
      </c>
    </row>
    <row r="829" spans="1:47">
      <c r="A829">
        <v>2015</v>
      </c>
      <c r="B829">
        <v>10</v>
      </c>
      <c r="C829">
        <v>12</v>
      </c>
      <c r="D829" t="s">
        <v>50</v>
      </c>
      <c r="E829">
        <v>106</v>
      </c>
      <c r="O829">
        <v>2017</v>
      </c>
      <c r="P829">
        <v>4</v>
      </c>
      <c r="Q829">
        <v>7</v>
      </c>
      <c r="R829">
        <f>R828+1</f>
        <v>97</v>
      </c>
      <c r="S829" t="s">
        <v>51</v>
      </c>
      <c r="T829">
        <v>79</v>
      </c>
      <c r="U829" t="s">
        <v>50</v>
      </c>
      <c r="V829">
        <v>116</v>
      </c>
      <c r="W829" t="s">
        <v>52</v>
      </c>
      <c r="X829">
        <v>52</v>
      </c>
      <c r="Y829">
        <f>0.0135*AB829*(AC829/AA829)*((0.1*(V829-X829))^0.5)*(17.8+0.5*0.1*(X829+V829))</f>
        <v>1.8626468455026015</v>
      </c>
      <c r="Z829">
        <f>IF(Y829&lt;0,0,Y829)</f>
        <v>1.8626468455026015</v>
      </c>
      <c r="AA829">
        <f>2.501-0.002361*(V829+X829)*0.1</f>
        <v>2.4613351999999997</v>
      </c>
      <c r="AB829">
        <v>0.17</v>
      </c>
      <c r="AC829">
        <f>37.6*AE829*(AG829*SIN(AF829)*SIN(AD829)+COS(AF829)*COS(AD829)*SIN(AG829))</f>
        <v>30.138894323427984</v>
      </c>
      <c r="AD829">
        <f>0.409*SIN(0.0172*R829-1.39)</f>
        <v>0.11240040117455066</v>
      </c>
      <c r="AE829">
        <f>1+0.033*COS(0.0172*R829)</f>
        <v>0.99678419035418719</v>
      </c>
      <c r="AF829">
        <f>47.70748439*PI()/180</f>
        <v>0.83265268044929852</v>
      </c>
      <c r="AG829">
        <f>ACOS(-TAN(AF829)*TAN(AD829))</f>
        <v>1.6951987861861024</v>
      </c>
      <c r="AL829" s="6">
        <f>24*AG829/PI()</f>
        <v>12.950364784555161</v>
      </c>
      <c r="AS829" s="6">
        <f>IF(O829=2015,$AQ$2,IF(O829=2016,$AQ$14,IF(O829=2017,$AQ$26,IF(O829=2018,$AQ$38,IF(O829=2019,$AQ$50,$AQ$62)))))</f>
        <v>49.315460448912063</v>
      </c>
      <c r="AT829" s="6">
        <f>IF(O829=2015,$AR$2,IF(O829=2016,$AR$14,IF(O829=2017,$AR$26,IF(O829=2018,$AR$38,IF(O829=2019,$AR$50,$AR$62)))))</f>
        <v>1.2695714697400033</v>
      </c>
      <c r="AU829" s="6">
        <f>IF(T829*0.1&lt;0,0,IF(T829*0.1&lt;=26,(16*AL829/360)*(T829/AS829)^AT829,(AL829/360)*(-415.85+30.5332*0.1*T829-0.43*0.01*T829*T829)))</f>
        <v>1.0469107663604185</v>
      </c>
    </row>
    <row r="830" spans="1:47">
      <c r="A830">
        <v>2015</v>
      </c>
      <c r="B830">
        <v>10</v>
      </c>
      <c r="C830">
        <v>13</v>
      </c>
      <c r="D830" t="s">
        <v>50</v>
      </c>
      <c r="E830">
        <v>92</v>
      </c>
      <c r="O830">
        <v>2017</v>
      </c>
      <c r="P830">
        <v>4</v>
      </c>
      <c r="Q830">
        <v>8</v>
      </c>
      <c r="R830">
        <f>R829+1</f>
        <v>98</v>
      </c>
      <c r="S830" t="s">
        <v>51</v>
      </c>
      <c r="T830">
        <v>61</v>
      </c>
      <c r="U830" t="s">
        <v>50</v>
      </c>
      <c r="V830">
        <v>76</v>
      </c>
      <c r="W830" t="s">
        <v>52</v>
      </c>
      <c r="X830">
        <v>46</v>
      </c>
      <c r="Y830">
        <f>0.0135*AB830*(AC830/AA830)*((0.1*(V830-X830))^0.5)*(17.8+0.5*0.1*(X830+V830))</f>
        <v>1.1689251860459258</v>
      </c>
      <c r="Z830">
        <f>IF(Y830&lt;0,0,Y830)</f>
        <v>1.1689251860459258</v>
      </c>
      <c r="AA830">
        <f>2.501-0.002361*(V830+X830)*0.1</f>
        <v>2.4721957999999997</v>
      </c>
      <c r="AB830">
        <v>0.17</v>
      </c>
      <c r="AC830">
        <f>37.6*AE830*(AG830*SIN(AF830)*SIN(AD830)+COS(AF830)*COS(AD830)*SIN(AG830))</f>
        <v>30.417839378737963</v>
      </c>
      <c r="AD830">
        <f>0.409*SIN(0.0172*R830-1.39)</f>
        <v>0.11914737652794043</v>
      </c>
      <c r="AE830">
        <f>1+0.033*COS(0.0172*R830)</f>
        <v>0.9962197953464087</v>
      </c>
      <c r="AF830">
        <f>47.70748439*PI()/180</f>
        <v>0.83265268044929852</v>
      </c>
      <c r="AG830">
        <f>ACOS(-TAN(AF830)*TAN(AD830))</f>
        <v>1.7027781066504992</v>
      </c>
      <c r="AL830" s="6">
        <f>24*AG830/PI()</f>
        <v>13.008266527780103</v>
      </c>
      <c r="AS830" s="6">
        <f>IF(O830=2015,$AQ$2,IF(O830=2016,$AQ$14,IF(O830=2017,$AQ$26,IF(O830=2018,$AQ$38,IF(O830=2019,$AQ$50,$AQ$62)))))</f>
        <v>49.315460448912063</v>
      </c>
      <c r="AT830" s="6">
        <f>IF(O830=2015,$AR$2,IF(O830=2016,$AR$14,IF(O830=2017,$AR$26,IF(O830=2018,$AR$38,IF(O830=2019,$AR$50,$AR$62)))))</f>
        <v>1.2695714697400033</v>
      </c>
      <c r="AU830" s="6">
        <f>IF(T830*0.1&lt;0,0,IF(T830*0.1&lt;=26,(16*AL830/360)*(T830/AS830)^AT830,(AL830/360)*(-415.85+30.5332*0.1*T830-0.43*0.01*T830*T830)))</f>
        <v>0.75731698682350734</v>
      </c>
    </row>
    <row r="831" spans="1:47">
      <c r="A831">
        <v>2015</v>
      </c>
      <c r="B831">
        <v>10</v>
      </c>
      <c r="C831">
        <v>14</v>
      </c>
      <c r="D831" t="s">
        <v>50</v>
      </c>
      <c r="E831">
        <v>66</v>
      </c>
      <c r="O831">
        <v>2017</v>
      </c>
      <c r="P831">
        <v>4</v>
      </c>
      <c r="Q831">
        <v>9</v>
      </c>
      <c r="R831">
        <f>R830+1</f>
        <v>99</v>
      </c>
      <c r="S831" t="s">
        <v>51</v>
      </c>
      <c r="T831">
        <v>76</v>
      </c>
      <c r="U831" t="s">
        <v>50</v>
      </c>
      <c r="V831">
        <v>99</v>
      </c>
      <c r="W831" t="s">
        <v>52</v>
      </c>
      <c r="X831">
        <v>46</v>
      </c>
      <c r="Y831">
        <f>0.0135*AB831*(AC831/AA831)*((0.1*(V831-X831))^0.5)*(17.8+0.5*0.1*(X831+V831))</f>
        <v>1.6469024284881435</v>
      </c>
      <c r="Z831">
        <f>IF(Y831&lt;0,0,Y831)</f>
        <v>1.6469024284881435</v>
      </c>
      <c r="AA831">
        <f>2.501-0.002361*(V831+X831)*0.1</f>
        <v>2.4667654999999997</v>
      </c>
      <c r="AB831">
        <v>0.17</v>
      </c>
      <c r="AC831">
        <f>37.6*AE831*(AG831*SIN(AF831)*SIN(AD831)+COS(AF831)*COS(AD831)*SIN(AG831))</f>
        <v>30.694981845923866</v>
      </c>
      <c r="AD831">
        <f>0.409*SIN(0.0172*R831-1.39)</f>
        <v>0.12585910419044416</v>
      </c>
      <c r="AE831">
        <f>1+0.033*COS(0.0172*R831)</f>
        <v>0.99565651864680438</v>
      </c>
      <c r="AF831">
        <f>47.70748439*PI()/180</f>
        <v>0.83265268044929852</v>
      </c>
      <c r="AG831">
        <f>ACOS(-TAN(AF831)*TAN(AD831))</f>
        <v>1.7103375799161706</v>
      </c>
      <c r="AL831" s="6">
        <f>24*AG831/PI()</f>
        <v>13.066016649575429</v>
      </c>
      <c r="AS831" s="6">
        <f>IF(O831=2015,$AQ$2,IF(O831=2016,$AQ$14,IF(O831=2017,$AQ$26,IF(O831=2018,$AQ$38,IF(O831=2019,$AQ$50,$AQ$62)))))</f>
        <v>49.315460448912063</v>
      </c>
      <c r="AT831" s="6">
        <f>IF(O831=2015,$AR$2,IF(O831=2016,$AR$14,IF(O831=2017,$AR$26,IF(O831=2018,$AR$38,IF(O831=2019,$AR$50,$AR$62)))))</f>
        <v>1.2695714697400033</v>
      </c>
      <c r="AU831" s="6">
        <f>IF(T831*0.1&lt;0,0,IF(T831*0.1&lt;=26,(16*AL831/360)*(T831/AS831)^AT831,(AL831/360)*(-415.85+30.5332*0.1*T831-0.43*0.01*T831*T831)))</f>
        <v>1.0055992318732376</v>
      </c>
    </row>
    <row r="832" spans="1:47">
      <c r="A832">
        <v>2015</v>
      </c>
      <c r="B832">
        <v>10</v>
      </c>
      <c r="C832">
        <v>15</v>
      </c>
      <c r="D832" t="s">
        <v>50</v>
      </c>
      <c r="E832">
        <v>128</v>
      </c>
      <c r="O832">
        <v>2017</v>
      </c>
      <c r="P832">
        <v>4</v>
      </c>
      <c r="Q832">
        <v>10</v>
      </c>
      <c r="R832">
        <f>R831+1</f>
        <v>100</v>
      </c>
      <c r="S832" t="s">
        <v>51</v>
      </c>
      <c r="T832">
        <v>85</v>
      </c>
      <c r="U832" t="s">
        <v>50</v>
      </c>
      <c r="V832">
        <v>129</v>
      </c>
      <c r="W832" t="s">
        <v>52</v>
      </c>
      <c r="X832">
        <v>20</v>
      </c>
      <c r="Y832">
        <f>0.0135*AB832*(AC832/AA832)*((0.1*(V832-X832))^0.5)*(17.8+0.5*0.1*(X832+V832))</f>
        <v>2.4029251922210904</v>
      </c>
      <c r="Z832">
        <f>IF(Y832&lt;0,0,Y832)</f>
        <v>2.4029251922210904</v>
      </c>
      <c r="AA832">
        <f>2.501-0.002361*(V832+X832)*0.1</f>
        <v>2.4658210999999999</v>
      </c>
      <c r="AB832">
        <v>0.17</v>
      </c>
      <c r="AC832">
        <f>37.6*AE832*(AG832*SIN(AF832)*SIN(AD832)+COS(AF832)*COS(AD832)*SIN(AG832))</f>
        <v>30.970234502553634</v>
      </c>
      <c r="AD832">
        <f>0.409*SIN(0.0172*R832-1.39)</f>
        <v>0.13253359861350117</v>
      </c>
      <c r="AE832">
        <f>1+0.033*COS(0.0172*R832)</f>
        <v>0.99509452689104505</v>
      </c>
      <c r="AF832">
        <f>47.70748439*PI()/180</f>
        <v>0.83265268044929852</v>
      </c>
      <c r="AG832">
        <f>ACOS(-TAN(AF832)*TAN(AD832))</f>
        <v>1.7178758474571294</v>
      </c>
      <c r="AL832" s="6">
        <f>24*AG832/PI()</f>
        <v>13.123604771567082</v>
      </c>
      <c r="AS832" s="6">
        <f>IF(O832=2015,$AQ$2,IF(O832=2016,$AQ$14,IF(O832=2017,$AQ$26,IF(O832=2018,$AQ$38,IF(O832=2019,$AQ$50,$AQ$62)))))</f>
        <v>49.315460448912063</v>
      </c>
      <c r="AT832" s="6">
        <f>IF(O832=2015,$AR$2,IF(O832=2016,$AR$14,IF(O832=2017,$AR$26,IF(O832=2018,$AR$38,IF(O832=2019,$AR$50,$AR$62)))))</f>
        <v>1.2695714697400033</v>
      </c>
      <c r="AU832" s="6">
        <f>IF(T832*0.1&lt;0,0,IF(T832*0.1&lt;=26,(16*AL832/360)*(T832/AS832)^AT832,(AL832/360)*(-415.85+30.5332*0.1*T832-0.43*0.01*T832*T832)))</f>
        <v>1.1642407954209744</v>
      </c>
    </row>
    <row r="833" spans="1:47">
      <c r="A833">
        <v>2015</v>
      </c>
      <c r="B833">
        <v>10</v>
      </c>
      <c r="C833">
        <v>16</v>
      </c>
      <c r="D833" t="s">
        <v>50</v>
      </c>
      <c r="E833">
        <v>139</v>
      </c>
      <c r="O833">
        <v>2017</v>
      </c>
      <c r="P833">
        <v>4</v>
      </c>
      <c r="Q833">
        <v>11</v>
      </c>
      <c r="R833">
        <f>R832+1</f>
        <v>101</v>
      </c>
      <c r="S833" t="s">
        <v>51</v>
      </c>
      <c r="T833">
        <v>88</v>
      </c>
      <c r="U833" t="s">
        <v>50</v>
      </c>
      <c r="V833">
        <v>159</v>
      </c>
      <c r="W833" t="s">
        <v>52</v>
      </c>
      <c r="X833">
        <v>20</v>
      </c>
      <c r="Y833">
        <f>0.0135*AB833*(AC833/AA833)*((0.1*(V833-X833))^0.5)*(17.8+0.5*0.1*(X833+V833))</f>
        <v>2.908448944902895</v>
      </c>
      <c r="Z833">
        <f>IF(Y833&lt;0,0,Y833)</f>
        <v>2.908448944902895</v>
      </c>
      <c r="AA833">
        <f>2.501-0.002361*(V833+X833)*0.1</f>
        <v>2.4587380999999997</v>
      </c>
      <c r="AB833">
        <v>0.17</v>
      </c>
      <c r="AC833">
        <f>37.6*AE833*(AG833*SIN(AF833)*SIN(AD833)+COS(AF833)*COS(AD833)*SIN(AG833))</f>
        <v>31.243511523324202</v>
      </c>
      <c r="AD833">
        <f>0.409*SIN(0.0172*R833-1.39)</f>
        <v>0.13916888526336105</v>
      </c>
      <c r="AE833">
        <f>1+0.033*COS(0.0172*R833)</f>
        <v>0.99453398633467271</v>
      </c>
      <c r="AF833">
        <f>47.70748439*PI()/180</f>
        <v>0.83265268044929852</v>
      </c>
      <c r="AG833">
        <f>ACOS(-TAN(AF833)*TAN(AD833))</f>
        <v>1.7253915169161351</v>
      </c>
      <c r="AL833" s="6">
        <f>24*AG833/PI()</f>
        <v>13.181020256929271</v>
      </c>
      <c r="AS833" s="6">
        <f>IF(O833=2015,$AQ$2,IF(O833=2016,$AQ$14,IF(O833=2017,$AQ$26,IF(O833=2018,$AQ$38,IF(O833=2019,$AQ$50,$AQ$62)))))</f>
        <v>49.315460448912063</v>
      </c>
      <c r="AT833" s="6">
        <f>IF(O833=2015,$AR$2,IF(O833=2016,$AR$14,IF(O833=2017,$AR$26,IF(O833=2018,$AR$38,IF(O833=2019,$AR$50,$AR$62)))))</f>
        <v>1.2695714697400033</v>
      </c>
      <c r="AU833" s="6">
        <f>IF(T833*0.1&lt;0,0,IF(T833*0.1&lt;=26,(16*AL833/360)*(T833/AS833)^AT833,(AL833/360)*(-415.85+30.5332*0.1*T833-0.43*0.01*T833*T833)))</f>
        <v>1.2219774747955481</v>
      </c>
    </row>
    <row r="834" spans="1:47">
      <c r="A834">
        <v>2015</v>
      </c>
      <c r="B834">
        <v>10</v>
      </c>
      <c r="C834">
        <v>17</v>
      </c>
      <c r="D834" t="s">
        <v>50</v>
      </c>
      <c r="E834">
        <v>145</v>
      </c>
      <c r="O834">
        <v>2017</v>
      </c>
      <c r="P834">
        <v>4</v>
      </c>
      <c r="Q834">
        <v>12</v>
      </c>
      <c r="R834">
        <f>R833+1</f>
        <v>102</v>
      </c>
      <c r="S834" t="s">
        <v>51</v>
      </c>
      <c r="T834">
        <v>77</v>
      </c>
      <c r="U834" t="s">
        <v>50</v>
      </c>
      <c r="V834">
        <v>138</v>
      </c>
      <c r="W834" t="s">
        <v>52</v>
      </c>
      <c r="X834">
        <v>47</v>
      </c>
      <c r="Y834">
        <f>0.0135*AB834*(AC834/AA834)*((0.1*(V834-X834))^0.5)*(17.8+0.5*0.1*(X834+V834))</f>
        <v>2.4017192837429588</v>
      </c>
      <c r="Z834">
        <f>IF(Y834&lt;0,0,Y834)</f>
        <v>2.4017192837429588</v>
      </c>
      <c r="AA834">
        <f>2.501-0.002361*(V834+X834)*0.1</f>
        <v>2.4573214999999999</v>
      </c>
      <c r="AB834">
        <v>0.17</v>
      </c>
      <c r="AC834">
        <f>37.6*AE834*(AG834*SIN(AF834)*SIN(AD834)+COS(AF834)*COS(AD834)*SIN(AG834))</f>
        <v>31.514728504841383</v>
      </c>
      <c r="AD834">
        <f>0.409*SIN(0.0172*R834-1.39)</f>
        <v>0.14576300120521474</v>
      </c>
      <c r="AE834">
        <f>1+0.033*COS(0.0172*R834)</f>
        <v>0.99397506280391756</v>
      </c>
      <c r="AF834">
        <f>47.70748439*PI()/180</f>
        <v>0.83265268044929852</v>
      </c>
      <c r="AG834">
        <f>ACOS(-TAN(AF834)*TAN(AD834))</f>
        <v>1.7328831604612838</v>
      </c>
      <c r="AL834" s="6">
        <f>24*AG834/PI()</f>
        <v>13.238252197829731</v>
      </c>
      <c r="AS834" s="6">
        <f>IF(O834=2015,$AQ$2,IF(O834=2016,$AQ$14,IF(O834=2017,$AQ$26,IF(O834=2018,$AQ$38,IF(O834=2019,$AQ$50,$AQ$62)))))</f>
        <v>49.315460448912063</v>
      </c>
      <c r="AT834" s="6">
        <f>IF(O834=2015,$AR$2,IF(O834=2016,$AR$14,IF(O834=2017,$AR$26,IF(O834=2018,$AR$38,IF(O834=2019,$AR$50,$AR$62)))))</f>
        <v>1.2695714697400033</v>
      </c>
      <c r="AU834" s="6">
        <f>IF(T834*0.1&lt;0,0,IF(T834*0.1&lt;=26,(16*AL834/360)*(T834/AS834)^AT834,(AL834/360)*(-415.85+30.5332*0.1*T834-0.43*0.01*T834*T834)))</f>
        <v>1.0359049350943226</v>
      </c>
    </row>
    <row r="835" spans="1:47">
      <c r="A835">
        <v>2015</v>
      </c>
      <c r="B835">
        <v>10</v>
      </c>
      <c r="C835">
        <v>18</v>
      </c>
      <c r="D835" t="s">
        <v>50</v>
      </c>
      <c r="E835">
        <v>167</v>
      </c>
      <c r="O835">
        <v>2017</v>
      </c>
      <c r="P835">
        <v>4</v>
      </c>
      <c r="Q835">
        <v>13</v>
      </c>
      <c r="R835">
        <f>R834+1</f>
        <v>103</v>
      </c>
      <c r="S835" t="s">
        <v>51</v>
      </c>
      <c r="T835">
        <v>104</v>
      </c>
      <c r="U835" t="s">
        <v>50</v>
      </c>
      <c r="V835">
        <v>179</v>
      </c>
      <c r="W835" t="s">
        <v>52</v>
      </c>
      <c r="X835">
        <v>8</v>
      </c>
      <c r="Y835">
        <f>0.0135*AB835*(AC835/AA835)*((0.1*(V835-X835))^0.5)*(17.8+0.5*0.1*(X835+V835))</f>
        <v>3.3333269530738709</v>
      </c>
      <c r="Z835">
        <f>IF(Y835&lt;0,0,Y835)</f>
        <v>3.3333269530738709</v>
      </c>
      <c r="AA835">
        <f>2.501-0.002361*(V835+X835)*0.1</f>
        <v>2.4568493</v>
      </c>
      <c r="AB835">
        <v>0.17</v>
      </c>
      <c r="AC835">
        <f>37.6*AE835*(AG835*SIN(AF835)*SIN(AD835)+COS(AF835)*COS(AD835)*SIN(AG835))</f>
        <v>31.783802487399793</v>
      </c>
      <c r="AD835">
        <f>0.409*SIN(0.0172*R835-1.39)</f>
        <v>0.15231399568389548</v>
      </c>
      <c r="AE835">
        <f>1+0.033*COS(0.0172*R835)</f>
        <v>0.99341792164664044</v>
      </c>
      <c r="AF835">
        <f>47.70748439*PI()/180</f>
        <v>0.83265268044929852</v>
      </c>
      <c r="AG835">
        <f>ACOS(-TAN(AF835)*TAN(AD835))</f>
        <v>1.7403493131846222</v>
      </c>
      <c r="AL835" s="6">
        <f>24*AG835/PI()</f>
        <v>13.295289403196048</v>
      </c>
      <c r="AS835" s="6">
        <f>IF(O835=2015,$AQ$2,IF(O835=2016,$AQ$14,IF(O835=2017,$AQ$26,IF(O835=2018,$AQ$38,IF(O835=2019,$AQ$50,$AQ$62)))))</f>
        <v>49.315460448912063</v>
      </c>
      <c r="AT835" s="6">
        <f>IF(O835=2015,$AR$2,IF(O835=2016,$AR$14,IF(O835=2017,$AR$26,IF(O835=2018,$AR$38,IF(O835=2019,$AR$50,$AR$62)))))</f>
        <v>1.2695714697400033</v>
      </c>
      <c r="AU835" s="6">
        <f>IF(T835*0.1&lt;0,0,IF(T835*0.1&lt;=26,(16*AL835/360)*(T835/AS835)^AT835,(AL835/360)*(-415.85+30.5332*0.1*T835-0.43*0.01*T835*T835)))</f>
        <v>1.5237728293241901</v>
      </c>
    </row>
    <row r="836" spans="1:47">
      <c r="A836">
        <v>2015</v>
      </c>
      <c r="B836">
        <v>10</v>
      </c>
      <c r="C836">
        <v>19</v>
      </c>
      <c r="D836" t="s">
        <v>50</v>
      </c>
      <c r="E836">
        <v>180</v>
      </c>
      <c r="O836">
        <v>2017</v>
      </c>
      <c r="P836">
        <v>4</v>
      </c>
      <c r="Q836">
        <v>14</v>
      </c>
      <c r="R836">
        <f>R835+1</f>
        <v>104</v>
      </c>
      <c r="S836" t="s">
        <v>51</v>
      </c>
      <c r="T836">
        <v>103</v>
      </c>
      <c r="U836" t="s">
        <v>50</v>
      </c>
      <c r="V836">
        <v>148</v>
      </c>
      <c r="W836" t="s">
        <v>52</v>
      </c>
      <c r="X836">
        <v>71</v>
      </c>
      <c r="Y836">
        <f>0.0135*AB836*(AC836/AA836)*((0.1*(V836-X836))^0.5)*(17.8+0.5*0.1*(X836+V836))</f>
        <v>2.3958621882330355</v>
      </c>
      <c r="Z836">
        <f>IF(Y836&lt;0,0,Y836)</f>
        <v>2.3958621882330355</v>
      </c>
      <c r="AA836">
        <f>2.501-0.002361*(V836+X836)*0.1</f>
        <v>2.4492940999999999</v>
      </c>
      <c r="AB836">
        <v>0.17</v>
      </c>
      <c r="AC836">
        <f>37.6*AE836*(AG836*SIN(AF836)*SIN(AD836)+COS(AF836)*COS(AD836)*SIN(AG836))</f>
        <v>32.050651973796292</v>
      </c>
      <c r="AD836">
        <f>0.409*SIN(0.0172*R836-1.39)</f>
        <v>0.15881993070097539</v>
      </c>
      <c r="AE836">
        <f>1+0.033*COS(0.0172*R836)</f>
        <v>0.99286272768341777</v>
      </c>
      <c r="AF836">
        <f>47.70748439*PI()/180</f>
        <v>0.83265268044929852</v>
      </c>
      <c r="AG836">
        <f>ACOS(-TAN(AF836)*TAN(AD836))</f>
        <v>1.7477884715468293</v>
      </c>
      <c r="AL836" s="6">
        <f>24*AG836/PI()</f>
        <v>13.352120386833905</v>
      </c>
      <c r="AS836" s="6">
        <f>IF(O836=2015,$AQ$2,IF(O836=2016,$AQ$14,IF(O836=2017,$AQ$26,IF(O836=2018,$AQ$38,IF(O836=2019,$AQ$50,$AQ$62)))))</f>
        <v>49.315460448912063</v>
      </c>
      <c r="AT836" s="6">
        <f>IF(O836=2015,$AR$2,IF(O836=2016,$AR$14,IF(O836=2017,$AR$26,IF(O836=2018,$AR$38,IF(O836=2019,$AR$50,$AR$62)))))</f>
        <v>1.2695714697400033</v>
      </c>
      <c r="AU836" s="6">
        <f>IF(T836*0.1&lt;0,0,IF(T836*0.1&lt;=26,(16*AL836/360)*(T836/AS836)^AT836,(AL836/360)*(-415.85+30.5332*0.1*T836-0.43*0.01*T836*T836)))</f>
        <v>1.5116296511239533</v>
      </c>
    </row>
    <row r="837" spans="1:47">
      <c r="A837">
        <v>2015</v>
      </c>
      <c r="B837">
        <v>10</v>
      </c>
      <c r="C837">
        <v>20</v>
      </c>
      <c r="D837" t="s">
        <v>50</v>
      </c>
      <c r="E837">
        <v>157</v>
      </c>
      <c r="O837">
        <v>2017</v>
      </c>
      <c r="P837">
        <v>4</v>
      </c>
      <c r="Q837">
        <v>15</v>
      </c>
      <c r="R837">
        <f>R836+1</f>
        <v>105</v>
      </c>
      <c r="S837" t="s">
        <v>51</v>
      </c>
      <c r="T837">
        <v>98</v>
      </c>
      <c r="U837" t="s">
        <v>50</v>
      </c>
      <c r="V837">
        <v>153</v>
      </c>
      <c r="W837" t="s">
        <v>52</v>
      </c>
      <c r="X837">
        <v>61</v>
      </c>
      <c r="Y837">
        <f>0.0135*AB837*(AC837/AA837)*((0.1*(V837-X837))^0.5)*(17.8+0.5*0.1*(X837+V837))</f>
        <v>2.6162429157631308</v>
      </c>
      <c r="Z837">
        <f>IF(Y837&lt;0,0,Y837)</f>
        <v>2.6162429157631308</v>
      </c>
      <c r="AA837">
        <f>2.501-0.002361*(V837+X837)*0.1</f>
        <v>2.4504745999999997</v>
      </c>
      <c r="AB837">
        <v>0.17</v>
      </c>
      <c r="AC837">
        <f>37.6*AE837*(AG837*SIN(AF837)*SIN(AD837)+COS(AF837)*COS(AD837)*SIN(AG837))</f>
        <v>32.315196945220393</v>
      </c>
      <c r="AD837">
        <f>0.409*SIN(0.0172*R837-1.39)</f>
        <v>0.16527888158808932</v>
      </c>
      <c r="AE837">
        <f>1+0.033*COS(0.0172*R837)</f>
        <v>0.99230964515878251</v>
      </c>
      <c r="AF837">
        <f>47.70748439*PI()/180</f>
        <v>0.83265268044929852</v>
      </c>
      <c r="AG837">
        <f>ACOS(-TAN(AF837)*TAN(AD837))</f>
        <v>1.7551990918722775</v>
      </c>
      <c r="AL837" s="6">
        <f>24*AG837/PI()</f>
        <v>13.408733355930178</v>
      </c>
      <c r="AS837" s="6">
        <f>IF(O837=2015,$AQ$2,IF(O837=2016,$AQ$14,IF(O837=2017,$AQ$26,IF(O837=2018,$AQ$38,IF(O837=2019,$AQ$50,$AQ$62)))))</f>
        <v>49.315460448912063</v>
      </c>
      <c r="AT837" s="6">
        <f>IF(O837=2015,$AR$2,IF(O837=2016,$AR$14,IF(O837=2017,$AR$26,IF(O837=2018,$AR$38,IF(O837=2019,$AR$50,$AR$62)))))</f>
        <v>1.2695714697400033</v>
      </c>
      <c r="AU837" s="6">
        <f>IF(T837*0.1&lt;0,0,IF(T837*0.1&lt;=26,(16*AL837/360)*(T837/AS837)^AT837,(AL837/360)*(-415.85+30.5332*0.1*T837-0.43*0.01*T837*T837)))</f>
        <v>1.4251022280507994</v>
      </c>
    </row>
    <row r="838" spans="1:47">
      <c r="A838">
        <v>2015</v>
      </c>
      <c r="B838">
        <v>10</v>
      </c>
      <c r="C838">
        <v>22</v>
      </c>
      <c r="D838" t="s">
        <v>50</v>
      </c>
      <c r="E838">
        <v>80</v>
      </c>
      <c r="O838">
        <v>2017</v>
      </c>
      <c r="P838">
        <v>4</v>
      </c>
      <c r="Q838">
        <v>16</v>
      </c>
      <c r="R838">
        <f>R837+1</f>
        <v>106</v>
      </c>
      <c r="S838" t="s">
        <v>51</v>
      </c>
      <c r="T838">
        <v>88</v>
      </c>
      <c r="U838" t="s">
        <v>50</v>
      </c>
      <c r="V838">
        <v>133</v>
      </c>
      <c r="W838" t="s">
        <v>52</v>
      </c>
      <c r="X838">
        <v>61</v>
      </c>
      <c r="Y838">
        <f>0.0135*AB838*(AC838/AA838)*((0.1*(V838-X838))^0.5)*(17.8+0.5*0.1*(X838+V838))</f>
        <v>2.2470422069924445</v>
      </c>
      <c r="Z838">
        <f>IF(Y838&lt;0,0,Y838)</f>
        <v>2.2470422069924445</v>
      </c>
      <c r="AA838">
        <f>2.501-0.002361*(V838+X838)*0.1</f>
        <v>2.4551965999999998</v>
      </c>
      <c r="AB838">
        <v>0.17</v>
      </c>
      <c r="AC838">
        <f>37.6*AE838*(AG838*SIN(AF838)*SIN(AD838)+COS(AF838)*COS(AD838)*SIN(AG838))</f>
        <v>32.577358874273919</v>
      </c>
      <c r="AD838">
        <f>0.409*SIN(0.0172*R838-1.39)</f>
        <v>0.17168893757631426</v>
      </c>
      <c r="AE838">
        <f>1+0.033*COS(0.0172*R838)</f>
        <v>0.99175883769263484</v>
      </c>
      <c r="AF838">
        <f>47.70748439*PI()/180</f>
        <v>0.83265268044929852</v>
      </c>
      <c r="AG838">
        <f>ACOS(-TAN(AF838)*TAN(AD838))</f>
        <v>1.7625795888990579</v>
      </c>
      <c r="AL838" s="6">
        <f>24*AG838/PI()</f>
        <v>13.465116199975959</v>
      </c>
      <c r="AS838" s="6">
        <f>IF(O838=2015,$AQ$2,IF(O838=2016,$AQ$14,IF(O838=2017,$AQ$26,IF(O838=2018,$AQ$38,IF(O838=2019,$AQ$50,$AQ$62)))))</f>
        <v>49.315460448912063</v>
      </c>
      <c r="AT838" s="6">
        <f>IF(O838=2015,$AR$2,IF(O838=2016,$AR$14,IF(O838=2017,$AR$26,IF(O838=2018,$AR$38,IF(O838=2019,$AR$50,$AR$62)))))</f>
        <v>1.2695714697400033</v>
      </c>
      <c r="AU838" s="6">
        <f>IF(T838*0.1&lt;0,0,IF(T838*0.1&lt;=26,(16*AL838/360)*(T838/AS838)^AT838,(AL838/360)*(-415.85+30.5332*0.1*T838-0.43*0.01*T838*T838)))</f>
        <v>1.2483152571763427</v>
      </c>
    </row>
    <row r="839" spans="1:47">
      <c r="A839">
        <v>2015</v>
      </c>
      <c r="B839">
        <v>10</v>
      </c>
      <c r="C839">
        <v>23</v>
      </c>
      <c r="D839" t="s">
        <v>50</v>
      </c>
      <c r="E839">
        <v>115</v>
      </c>
      <c r="O839">
        <v>2017</v>
      </c>
      <c r="P839">
        <v>4</v>
      </c>
      <c r="Q839">
        <v>17</v>
      </c>
      <c r="R839">
        <f>R838+1</f>
        <v>107</v>
      </c>
      <c r="S839" t="s">
        <v>51</v>
      </c>
      <c r="T839">
        <v>76</v>
      </c>
      <c r="U839" t="s">
        <v>50</v>
      </c>
      <c r="V839">
        <v>103</v>
      </c>
      <c r="W839" t="s">
        <v>52</v>
      </c>
      <c r="X839">
        <v>4</v>
      </c>
      <c r="Y839">
        <f>0.0135*AB839*(AC839/AA839)*((0.1*(V839-X839))^0.5)*(17.8+0.5*0.1*(X839+V839))</f>
        <v>2.2172312902735136</v>
      </c>
      <c r="Z839">
        <f>IF(Y839&lt;0,0,Y839)</f>
        <v>2.2172312902735136</v>
      </c>
      <c r="AA839">
        <f>2.501-0.002361*(V839+X839)*0.1</f>
        <v>2.4757373</v>
      </c>
      <c r="AB839">
        <v>0.17</v>
      </c>
      <c r="AC839">
        <f>37.6*AE839*(AG839*SIN(AF839)*SIN(AD839)+COS(AF839)*COS(AD839)*SIN(AG839))</f>
        <v>32.83706073518222</v>
      </c>
      <c r="AD839">
        <f>0.409*SIN(0.0172*R839-1.39)</f>
        <v>0.17804820236143765</v>
      </c>
      <c r="AE839">
        <f>1+0.033*COS(0.0172*R839)</f>
        <v>0.99121046823183834</v>
      </c>
      <c r="AF839">
        <f>47.70748439*PI()/180</f>
        <v>0.83265268044929852</v>
      </c>
      <c r="AG839">
        <f>ACOS(-TAN(AF839)*TAN(AD839))</f>
        <v>1.7699283343888494</v>
      </c>
      <c r="AL839" s="6">
        <f>24*AG839/PI()</f>
        <v>13.521256480146741</v>
      </c>
      <c r="AS839" s="6">
        <f>IF(O839=2015,$AQ$2,IF(O839=2016,$AQ$14,IF(O839=2017,$AQ$26,IF(O839=2018,$AQ$38,IF(O839=2019,$AQ$50,$AQ$62)))))</f>
        <v>49.315460448912063</v>
      </c>
      <c r="AT839" s="6">
        <f>IF(O839=2015,$AR$2,IF(O839=2016,$AR$14,IF(O839=2017,$AR$26,IF(O839=2018,$AR$38,IF(O839=2019,$AR$50,$AR$62)))))</f>
        <v>1.2695714697400033</v>
      </c>
      <c r="AU839" s="6">
        <f>IF(T839*0.1&lt;0,0,IF(T839*0.1&lt;=26,(16*AL839/360)*(T839/AS839)^AT839,(AL839/360)*(-415.85+30.5332*0.1*T839-0.43*0.01*T839*T839)))</f>
        <v>1.0406358337862995</v>
      </c>
    </row>
    <row r="840" spans="1:47">
      <c r="A840">
        <v>2015</v>
      </c>
      <c r="B840">
        <v>10</v>
      </c>
      <c r="C840">
        <v>24</v>
      </c>
      <c r="D840" t="s">
        <v>50</v>
      </c>
      <c r="E840">
        <v>136</v>
      </c>
      <c r="O840">
        <v>2017</v>
      </c>
      <c r="P840">
        <v>4</v>
      </c>
      <c r="Q840">
        <v>18</v>
      </c>
      <c r="R840">
        <f>R839+1</f>
        <v>108</v>
      </c>
      <c r="S840" t="s">
        <v>51</v>
      </c>
      <c r="T840">
        <v>19</v>
      </c>
      <c r="U840" t="s">
        <v>50</v>
      </c>
      <c r="V840">
        <v>91</v>
      </c>
      <c r="W840" t="s">
        <v>52</v>
      </c>
      <c r="X840">
        <v>4</v>
      </c>
      <c r="Y840">
        <f>0.0135*AB840*(AC840/AA840)*((0.1*(V840-X840))^0.5)*(17.8+0.5*0.1*(X840+V840))</f>
        <v>2.0381672908929058</v>
      </c>
      <c r="Z840">
        <f>IF(Y840&lt;0,0,Y840)</f>
        <v>2.0381672908929058</v>
      </c>
      <c r="AA840">
        <f>2.501-0.002361*(V840+X840)*0.1</f>
        <v>2.4785705</v>
      </c>
      <c r="AB840">
        <v>0.17</v>
      </c>
      <c r="AC840">
        <f>37.6*AE840*(AG840*SIN(AF840)*SIN(AD840)+COS(AF840)*COS(AD840)*SIN(AG840))</f>
        <v>33.094227011267769</v>
      </c>
      <c r="AD840">
        <f>0.409*SIN(0.0172*R840-1.39)</f>
        <v>0.18435479466494584</v>
      </c>
      <c r="AE840">
        <f>1+0.033*COS(0.0172*R840)</f>
        <v>0.99066469900201493</v>
      </c>
      <c r="AF840">
        <f>47.70748439*PI()/180</f>
        <v>0.83265268044929852</v>
      </c>
      <c r="AG840">
        <f>ACOS(-TAN(AF840)*TAN(AD840))</f>
        <v>1.7772436558017954</v>
      </c>
      <c r="AL840" s="6">
        <f>24*AG840/PI()</f>
        <v>13.577141419179206</v>
      </c>
      <c r="AS840" s="6">
        <f>IF(O840=2015,$AQ$2,IF(O840=2016,$AQ$14,IF(O840=2017,$AQ$26,IF(O840=2018,$AQ$38,IF(O840=2019,$AQ$50,$AQ$62)))))</f>
        <v>49.315460448912063</v>
      </c>
      <c r="AT840" s="6">
        <f>IF(O840=2015,$AR$2,IF(O840=2016,$AR$14,IF(O840=2017,$AR$26,IF(O840=2018,$AR$38,IF(O840=2019,$AR$50,$AR$62)))))</f>
        <v>1.2695714697400033</v>
      </c>
      <c r="AU840" s="6">
        <f>IF(T840*0.1&lt;0,0,IF(T840*0.1&lt;=26,(16*AL840/360)*(T840/AS840)^AT840,(AL840/360)*(-415.85+30.5332*0.1*T840-0.43*0.01*T840*T840)))</f>
        <v>0.17977606874077059</v>
      </c>
    </row>
    <row r="841" spans="1:47">
      <c r="A841">
        <v>2015</v>
      </c>
      <c r="B841">
        <v>10</v>
      </c>
      <c r="C841">
        <v>25</v>
      </c>
      <c r="D841" t="s">
        <v>50</v>
      </c>
      <c r="E841">
        <v>116</v>
      </c>
      <c r="O841">
        <v>2017</v>
      </c>
      <c r="P841">
        <v>4</v>
      </c>
      <c r="Q841">
        <v>19</v>
      </c>
      <c r="R841">
        <f>R840+1</f>
        <v>109</v>
      </c>
      <c r="S841" t="s">
        <v>51</v>
      </c>
      <c r="T841">
        <v>42</v>
      </c>
      <c r="U841" t="s">
        <v>50</v>
      </c>
      <c r="V841">
        <v>91</v>
      </c>
      <c r="W841" t="s">
        <v>52</v>
      </c>
      <c r="X841">
        <v>4</v>
      </c>
      <c r="Y841">
        <f>0.0135*AB841*(AC841/AA841)*((0.1*(V841-X841))^0.5)*(17.8+0.5*0.1*(X841+V841))</f>
        <v>2.0538446208392847</v>
      </c>
      <c r="Z841">
        <f>IF(Y841&lt;0,0,Y841)</f>
        <v>2.0538446208392847</v>
      </c>
      <c r="AA841">
        <f>2.501-0.002361*(V841+X841)*0.1</f>
        <v>2.4785705</v>
      </c>
      <c r="AB841">
        <v>0.17</v>
      </c>
      <c r="AC841">
        <f>37.6*AE841*(AG841*SIN(AF841)*SIN(AD841)+COS(AF841)*COS(AD841)*SIN(AG841))</f>
        <v>33.348783699766443</v>
      </c>
      <c r="AD841">
        <f>0.409*SIN(0.0172*R841-1.39)</f>
        <v>0.19060684879056819</v>
      </c>
      <c r="AE841">
        <f>1+0.033*COS(0.0172*R841)</f>
        <v>0.99012169145955276</v>
      </c>
      <c r="AF841">
        <f>47.70748439*PI()/180</f>
        <v>0.83265268044929852</v>
      </c>
      <c r="AG841">
        <f>ACOS(-TAN(AF841)*TAN(AD841))</f>
        <v>1.7845238350418489</v>
      </c>
      <c r="AL841" s="6">
        <f>24*AG841/PI()</f>
        <v>13.632757891786381</v>
      </c>
      <c r="AS841" s="6">
        <f>IF(O841=2015,$AQ$2,IF(O841=2016,$AQ$14,IF(O841=2017,$AQ$26,IF(O841=2018,$AQ$38,IF(O841=2019,$AQ$50,$AQ$62)))))</f>
        <v>49.315460448912063</v>
      </c>
      <c r="AT841" s="6">
        <f>IF(O841=2015,$AR$2,IF(O841=2016,$AR$14,IF(O841=2017,$AR$26,IF(O841=2018,$AR$38,IF(O841=2019,$AR$50,$AR$62)))))</f>
        <v>1.2695714697400033</v>
      </c>
      <c r="AU841" s="6">
        <f>IF(T841*0.1&lt;0,0,IF(T841*0.1&lt;=26,(16*AL841/360)*(T841/AS841)^AT841,(AL841/360)*(-415.85+30.5332*0.1*T841-0.43*0.01*T841*T841)))</f>
        <v>0.494161786502605</v>
      </c>
    </row>
    <row r="842" spans="1:47">
      <c r="A842">
        <v>2015</v>
      </c>
      <c r="B842">
        <v>10</v>
      </c>
      <c r="C842">
        <v>26</v>
      </c>
      <c r="D842" t="s">
        <v>50</v>
      </c>
      <c r="E842">
        <v>110</v>
      </c>
      <c r="O842">
        <v>2017</v>
      </c>
      <c r="P842">
        <v>4</v>
      </c>
      <c r="Q842">
        <v>20</v>
      </c>
      <c r="R842">
        <f>R841+1</f>
        <v>110</v>
      </c>
      <c r="S842" t="s">
        <v>51</v>
      </c>
      <c r="T842">
        <v>20</v>
      </c>
      <c r="U842" t="s">
        <v>50</v>
      </c>
      <c r="V842">
        <v>43</v>
      </c>
      <c r="W842" t="s">
        <v>52</v>
      </c>
      <c r="X842">
        <v>-6</v>
      </c>
      <c r="Y842">
        <f>0.0135*AB842*(AC842/AA842)*((0.1*(V842-X842))^0.5)*(17.8+0.5*0.1*(X842+V842))</f>
        <v>1.3458509777141936</v>
      </c>
      <c r="Z842">
        <f>IF(Y842&lt;0,0,Y842)</f>
        <v>1.3458509777141936</v>
      </c>
      <c r="AA842">
        <f>2.501-0.002361*(V842+X842)*0.1</f>
        <v>2.4922643</v>
      </c>
      <c r="AB842">
        <v>0.17</v>
      </c>
      <c r="AC842">
        <f>37.6*AE842*(AG842*SIN(AF842)*SIN(AD842)+COS(AF842)*COS(AD842)*SIN(AG842))</f>
        <v>33.600658314074714</v>
      </c>
      <c r="AD842">
        <f>0.409*SIN(0.0172*R842-1.39)</f>
        <v>0.19680251517621056</v>
      </c>
      <c r="AE842">
        <f>1+0.033*COS(0.0172*R842)</f>
        <v>0.98958160624384317</v>
      </c>
      <c r="AF842">
        <f>47.70748439*PI()/180</f>
        <v>0.83265268044929852</v>
      </c>
      <c r="AG842">
        <f>ACOS(-TAN(AF842)*TAN(AD842))</f>
        <v>1.791767107278355</v>
      </c>
      <c r="AL842" s="6">
        <f>24*AG842/PI()</f>
        <v>13.688092415655193</v>
      </c>
      <c r="AS842" s="6">
        <f>IF(O842=2015,$AQ$2,IF(O842=2016,$AQ$14,IF(O842=2017,$AQ$26,IF(O842=2018,$AQ$38,IF(O842=2019,$AQ$50,$AQ$62)))))</f>
        <v>49.315460448912063</v>
      </c>
      <c r="AT842" s="6">
        <f>IF(O842=2015,$AR$2,IF(O842=2016,$AR$14,IF(O842=2017,$AR$26,IF(O842=2018,$AR$38,IF(O842=2019,$AR$50,$AR$62)))))</f>
        <v>1.2695714697400033</v>
      </c>
      <c r="AU842" s="6">
        <f>IF(T842*0.1&lt;0,0,IF(T842*0.1&lt;=26,(16*AL842/360)*(T842/AS842)^AT842,(AL842/360)*(-415.85+30.5332*0.1*T842-0.43*0.01*T842*T842)))</f>
        <v>0.19344073848344795</v>
      </c>
    </row>
    <row r="843" spans="1:47">
      <c r="A843">
        <v>2015</v>
      </c>
      <c r="B843">
        <v>10</v>
      </c>
      <c r="C843">
        <v>27</v>
      </c>
      <c r="D843" t="s">
        <v>50</v>
      </c>
      <c r="E843">
        <v>101</v>
      </c>
      <c r="O843">
        <v>2017</v>
      </c>
      <c r="P843">
        <v>4</v>
      </c>
      <c r="Q843">
        <v>21</v>
      </c>
      <c r="R843">
        <f>R842+1</f>
        <v>111</v>
      </c>
      <c r="S843" t="s">
        <v>51</v>
      </c>
      <c r="T843">
        <v>6</v>
      </c>
      <c r="U843" t="s">
        <v>50</v>
      </c>
      <c r="V843">
        <v>12</v>
      </c>
      <c r="W843" t="s">
        <v>52</v>
      </c>
      <c r="X843">
        <v>3</v>
      </c>
      <c r="Y843">
        <f>0.0135*AB843*(AC843/AA843)*((0.1*(V843-X843))^0.5)*(17.8+0.5*0.1*(X843+V843))</f>
        <v>0.54740079919327467</v>
      </c>
      <c r="Z843">
        <f>IF(Y843&lt;0,0,Y843)</f>
        <v>0.54740079919327467</v>
      </c>
      <c r="AA843">
        <f>2.501-0.002361*(V843+X843)*0.1</f>
        <v>2.4974585</v>
      </c>
      <c r="AB843">
        <v>0.17</v>
      </c>
      <c r="AC843">
        <f>37.6*AE843*(AG843*SIN(AF843)*SIN(AD843)+COS(AF843)*COS(AD843)*SIN(AG843))</f>
        <v>33.849779883524981</v>
      </c>
      <c r="AD843">
        <f>0.409*SIN(0.0172*R843-1.39)</f>
        <v>0.20293996094111688</v>
      </c>
      <c r="AE843">
        <f>1+0.033*COS(0.0172*R843)</f>
        <v>0.98904460312975717</v>
      </c>
      <c r="AF843">
        <f>47.70748439*PI()/180</f>
        <v>0.83265268044929852</v>
      </c>
      <c r="AG843">
        <f>ACOS(-TAN(AF843)*TAN(AD843))</f>
        <v>1.7989716598499295</v>
      </c>
      <c r="AL843" s="6">
        <f>24*AG843/PI()</f>
        <v>13.743131143072706</v>
      </c>
      <c r="AS843" s="6">
        <f>IF(O843=2015,$AQ$2,IF(O843=2016,$AQ$14,IF(O843=2017,$AQ$26,IF(O843=2018,$AQ$38,IF(O843=2019,$AQ$50,$AQ$62)))))</f>
        <v>49.315460448912063</v>
      </c>
      <c r="AT843" s="6">
        <f>IF(O843=2015,$AR$2,IF(O843=2016,$AR$14,IF(O843=2017,$AR$26,IF(O843=2018,$AR$38,IF(O843=2019,$AR$50,$AR$62)))))</f>
        <v>1.2695714697400033</v>
      </c>
      <c r="AU843" s="6">
        <f>IF(T843*0.1&lt;0,0,IF(T843*0.1&lt;=26,(16*AL843/360)*(T843/AS843)^AT843,(AL843/360)*(-415.85+30.5332*0.1*T843-0.43*0.01*T843*T843)))</f>
        <v>4.2117129722073904E-2</v>
      </c>
    </row>
    <row r="844" spans="1:47">
      <c r="A844">
        <v>2015</v>
      </c>
      <c r="B844">
        <v>10</v>
      </c>
      <c r="C844">
        <v>28</v>
      </c>
      <c r="D844" t="s">
        <v>50</v>
      </c>
      <c r="E844">
        <v>118</v>
      </c>
      <c r="O844">
        <v>2017</v>
      </c>
      <c r="P844">
        <v>4</v>
      </c>
      <c r="Q844">
        <v>22</v>
      </c>
      <c r="R844">
        <f>R843+1</f>
        <v>112</v>
      </c>
      <c r="S844" t="s">
        <v>51</v>
      </c>
      <c r="T844">
        <v>77</v>
      </c>
      <c r="U844" t="s">
        <v>50</v>
      </c>
      <c r="V844">
        <v>137</v>
      </c>
      <c r="W844" t="s">
        <v>52</v>
      </c>
      <c r="X844">
        <v>2</v>
      </c>
      <c r="Y844">
        <f>0.0135*AB844*(AC844/AA844)*((0.1*(V844-X844))^0.5)*(17.8+0.5*0.1*(X844+V844))</f>
        <v>2.8830489559083734</v>
      </c>
      <c r="Z844">
        <f>IF(Y844&lt;0,0,Y844)</f>
        <v>2.8830489559083734</v>
      </c>
      <c r="AA844">
        <f>2.501-0.002361*(V844+X844)*0.1</f>
        <v>2.4681820999999999</v>
      </c>
      <c r="AB844">
        <v>0.17</v>
      </c>
      <c r="AC844">
        <f>37.6*AE844*(AG844*SIN(AF844)*SIN(AD844)+COS(AF844)*COS(AD844)*SIN(AG844))</f>
        <v>34.096078950793775</v>
      </c>
      <c r="AD844">
        <f>0.409*SIN(0.0172*R844-1.39)</f>
        <v>0.20901737042809468</v>
      </c>
      <c r="AE844">
        <f>1+0.033*COS(0.0172*R844)</f>
        <v>0.98851084098037956</v>
      </c>
      <c r="AF844">
        <f>47.70748439*PI()/180</f>
        <v>0.83265268044929852</v>
      </c>
      <c r="AG844">
        <f>ACOS(-TAN(AF844)*TAN(AD844))</f>
        <v>1.8061356312569983</v>
      </c>
      <c r="AL844" s="6">
        <f>24*AG844/PI()</f>
        <v>13.797859853229697</v>
      </c>
      <c r="AS844" s="6">
        <f>IF(O844=2015,$AQ$2,IF(O844=2016,$AQ$14,IF(O844=2017,$AQ$26,IF(O844=2018,$AQ$38,IF(O844=2019,$AQ$50,$AQ$62)))))</f>
        <v>49.315460448912063</v>
      </c>
      <c r="AT844" s="6">
        <f>IF(O844=2015,$AR$2,IF(O844=2016,$AR$14,IF(O844=2017,$AR$26,IF(O844=2018,$AR$38,IF(O844=2019,$AR$50,$AR$62)))))</f>
        <v>1.2695714697400033</v>
      </c>
      <c r="AU844" s="6">
        <f>IF(T844*0.1&lt;0,0,IF(T844*0.1&lt;=26,(16*AL844/360)*(T844/AS844)^AT844,(AL844/360)*(-415.85+30.5332*0.1*T844-0.43*0.01*T844*T844)))</f>
        <v>1.0796947287379595</v>
      </c>
    </row>
    <row r="845" spans="1:47">
      <c r="A845">
        <v>2015</v>
      </c>
      <c r="B845">
        <v>10</v>
      </c>
      <c r="C845">
        <v>29</v>
      </c>
      <c r="D845" t="s">
        <v>50</v>
      </c>
      <c r="E845">
        <v>84</v>
      </c>
      <c r="O845">
        <v>2017</v>
      </c>
      <c r="P845">
        <v>4</v>
      </c>
      <c r="Q845">
        <v>23</v>
      </c>
      <c r="R845">
        <f>R844+1</f>
        <v>113</v>
      </c>
      <c r="S845" t="s">
        <v>51</v>
      </c>
      <c r="T845">
        <v>93</v>
      </c>
      <c r="U845" t="s">
        <v>50</v>
      </c>
      <c r="V845">
        <v>128</v>
      </c>
      <c r="W845" t="s">
        <v>52</v>
      </c>
      <c r="X845">
        <v>52</v>
      </c>
      <c r="Y845">
        <f>0.0135*AB845*(AC845/AA845)*((0.1*(V845-X845))^0.5)*(17.8+0.5*0.1*(X845+V845))</f>
        <v>2.3683589457245868</v>
      </c>
      <c r="Z845">
        <f>IF(Y845&lt;0,0,Y845)</f>
        <v>2.3683589457245868</v>
      </c>
      <c r="AA845">
        <f>2.501-0.002361*(V845+X845)*0.1</f>
        <v>2.4585019999999997</v>
      </c>
      <c r="AB845">
        <v>0.17</v>
      </c>
      <c r="AC845">
        <f>37.6*AE845*(AG845*SIN(AF845)*SIN(AD845)+COS(AF845)*COS(AD845)*SIN(AG845))</f>
        <v>34.339487567055471</v>
      </c>
      <c r="AD845">
        <f>0.409*SIN(0.0172*R845-1.39)</f>
        <v>0.21503294574064596</v>
      </c>
      <c r="AE845">
        <f>1+0.033*COS(0.0172*R845)</f>
        <v>0.98798047770001152</v>
      </c>
      <c r="AF845">
        <f>47.70748439*PI()/180</f>
        <v>0.83265268044929852</v>
      </c>
      <c r="AG845">
        <f>ACOS(-TAN(AF845)*TAN(AD845))</f>
        <v>1.8132571102496604</v>
      </c>
      <c r="AL845" s="6">
        <f>24*AG845/PI()</f>
        <v>13.852263945252448</v>
      </c>
      <c r="AS845" s="6">
        <f>IF(O845=2015,$AQ$2,IF(O845=2016,$AQ$14,IF(O845=2017,$AQ$26,IF(O845=2018,$AQ$38,IF(O845=2019,$AQ$50,$AQ$62)))))</f>
        <v>49.315460448912063</v>
      </c>
      <c r="AT845" s="6">
        <f>IF(O845=2015,$AR$2,IF(O845=2016,$AR$14,IF(O845=2017,$AR$26,IF(O845=2018,$AR$38,IF(O845=2019,$AR$50,$AR$62)))))</f>
        <v>1.2695714697400033</v>
      </c>
      <c r="AU845" s="6">
        <f>IF(T845*0.1&lt;0,0,IF(T845*0.1&lt;=26,(16*AL845/360)*(T845/AS845)^AT845,(AL845/360)*(-415.85+30.5332*0.1*T845-0.43*0.01*T845*T845)))</f>
        <v>1.3775424705315131</v>
      </c>
    </row>
    <row r="846" spans="1:47">
      <c r="A846">
        <v>2015</v>
      </c>
      <c r="B846">
        <v>10</v>
      </c>
      <c r="C846">
        <v>30</v>
      </c>
      <c r="D846" t="s">
        <v>50</v>
      </c>
      <c r="E846">
        <v>88</v>
      </c>
      <c r="O846">
        <v>2017</v>
      </c>
      <c r="P846">
        <v>4</v>
      </c>
      <c r="Q846">
        <v>24</v>
      </c>
      <c r="R846">
        <f>R845+1</f>
        <v>114</v>
      </c>
      <c r="S846" t="s">
        <v>51</v>
      </c>
      <c r="T846">
        <v>61</v>
      </c>
      <c r="U846" t="s">
        <v>50</v>
      </c>
      <c r="V846">
        <v>107</v>
      </c>
      <c r="W846" t="s">
        <v>52</v>
      </c>
      <c r="X846">
        <v>-8</v>
      </c>
      <c r="Y846">
        <f>0.0135*AB846*(AC846/AA846)*((0.1*(V846-X846))^0.5)*(17.8+0.5*0.1*(X846+V846))</f>
        <v>2.4711634399788616</v>
      </c>
      <c r="Z846">
        <f>IF(Y846&lt;0,0,Y846)</f>
        <v>2.4711634399788616</v>
      </c>
      <c r="AA846">
        <f>2.501-0.002361*(V846+X846)*0.1</f>
        <v>2.4776260999999997</v>
      </c>
      <c r="AB846">
        <v>0.17</v>
      </c>
      <c r="AC846">
        <f>37.6*AE846*(AG846*SIN(AF846)*SIN(AD846)+COS(AF846)*COS(AD846)*SIN(AG846))</f>
        <v>34.579939285000975</v>
      </c>
      <c r="AD846">
        <f>0.409*SIN(0.0172*R846-1.39)</f>
        <v>0.22098490727484435</v>
      </c>
      <c r="AE846">
        <f>1+0.033*COS(0.0172*R846)</f>
        <v>0.98745367018745789</v>
      </c>
      <c r="AF846">
        <f>47.70748439*PI()/180</f>
        <v>0.83265268044929852</v>
      </c>
      <c r="AG846">
        <f>ACOS(-TAN(AF846)*TAN(AD846))</f>
        <v>1.8203341350178206</v>
      </c>
      <c r="AL846" s="6">
        <f>24*AG846/PI()</f>
        <v>13.906328432015796</v>
      </c>
      <c r="AS846" s="6">
        <f>IF(O846=2015,$AQ$2,IF(O846=2016,$AQ$14,IF(O846=2017,$AQ$26,IF(O846=2018,$AQ$38,IF(O846=2019,$AQ$50,$AQ$62)))))</f>
        <v>49.315460448912063</v>
      </c>
      <c r="AT846" s="6">
        <f>IF(O846=2015,$AR$2,IF(O846=2016,$AR$14,IF(O846=2017,$AR$26,IF(O846=2018,$AR$38,IF(O846=2019,$AR$50,$AR$62)))))</f>
        <v>1.2695714697400033</v>
      </c>
      <c r="AU846" s="6">
        <f>IF(T846*0.1&lt;0,0,IF(T846*0.1&lt;=26,(16*AL846/360)*(T846/AS846)^AT846,(AL846/360)*(-415.85+30.5332*0.1*T846-0.43*0.01*T846*T846)))</f>
        <v>0.80960047393105661</v>
      </c>
    </row>
    <row r="847" spans="1:47">
      <c r="A847">
        <v>2015</v>
      </c>
      <c r="B847">
        <v>10</v>
      </c>
      <c r="C847">
        <v>31</v>
      </c>
      <c r="D847" t="s">
        <v>50</v>
      </c>
      <c r="E847">
        <v>86</v>
      </c>
      <c r="O847">
        <v>2017</v>
      </c>
      <c r="P847">
        <v>4</v>
      </c>
      <c r="Q847">
        <v>25</v>
      </c>
      <c r="R847">
        <f>R846+1</f>
        <v>115</v>
      </c>
      <c r="S847" t="s">
        <v>51</v>
      </c>
      <c r="T847">
        <v>77</v>
      </c>
      <c r="U847" t="s">
        <v>50</v>
      </c>
      <c r="V847">
        <v>156</v>
      </c>
      <c r="W847" t="s">
        <v>52</v>
      </c>
      <c r="X847">
        <v>-8</v>
      </c>
      <c r="Y847">
        <f>0.0135*AB847*(AC847/AA847)*((0.1*(V847-X847))^0.5)*(17.8+0.5*0.1*(X847+V847))</f>
        <v>3.3067241028705761</v>
      </c>
      <c r="Z847">
        <f>IF(Y847&lt;0,0,Y847)</f>
        <v>3.3067241028705761</v>
      </c>
      <c r="AA847">
        <f>2.501-0.002361*(V847+X847)*0.1</f>
        <v>2.4660571999999998</v>
      </c>
      <c r="AB847">
        <v>0.17</v>
      </c>
      <c r="AC847">
        <f>37.6*AE847*(AG847*SIN(AF847)*SIN(AD847)+COS(AF847)*COS(AD847)*SIN(AG847))</f>
        <v>34.817369149848098</v>
      </c>
      <c r="AD847">
        <f>0.409*SIN(0.0172*R847-1.39)</f>
        <v>0.22687149424579917</v>
      </c>
      <c r="AE847">
        <f>1+0.033*COS(0.0172*R847)</f>
        <v>0.98693057428961106</v>
      </c>
      <c r="AF847">
        <f>47.70748439*PI()/180</f>
        <v>0.83265268044929852</v>
      </c>
      <c r="AG847">
        <f>ACOS(-TAN(AF847)*TAN(AD847))</f>
        <v>1.8273646924908258</v>
      </c>
      <c r="AL847" s="6">
        <f>24*AG847/PI()</f>
        <v>13.960037934792778</v>
      </c>
      <c r="AS847" s="6">
        <f>IF(O847=2015,$AQ$2,IF(O847=2016,$AQ$14,IF(O847=2017,$AQ$26,IF(O847=2018,$AQ$38,IF(O847=2019,$AQ$50,$AQ$62)))))</f>
        <v>49.315460448912063</v>
      </c>
      <c r="AT847" s="6">
        <f>IF(O847=2015,$AR$2,IF(O847=2016,$AR$14,IF(O847=2017,$AR$26,IF(O847=2018,$AR$38,IF(O847=2019,$AR$50,$AR$62)))))</f>
        <v>1.2695714697400033</v>
      </c>
      <c r="AU847" s="6">
        <f>IF(T847*0.1&lt;0,0,IF(T847*0.1&lt;=26,(16*AL847/360)*(T847/AS847)^AT847,(AL847/360)*(-415.85+30.5332*0.1*T847-0.43*0.01*T847*T847)))</f>
        <v>1.0923853069611833</v>
      </c>
    </row>
    <row r="848" spans="1:47">
      <c r="A848">
        <v>2015</v>
      </c>
      <c r="B848">
        <v>10</v>
      </c>
      <c r="C848">
        <v>2</v>
      </c>
      <c r="D848" t="s">
        <v>52</v>
      </c>
      <c r="E848">
        <v>47</v>
      </c>
      <c r="O848">
        <v>2017</v>
      </c>
      <c r="P848">
        <v>4</v>
      </c>
      <c r="Q848">
        <v>26</v>
      </c>
      <c r="R848">
        <f>R847+1</f>
        <v>116</v>
      </c>
      <c r="S848" t="s">
        <v>51</v>
      </c>
      <c r="T848">
        <v>109</v>
      </c>
      <c r="U848" t="s">
        <v>50</v>
      </c>
      <c r="V848">
        <v>175</v>
      </c>
      <c r="W848" t="s">
        <v>52</v>
      </c>
      <c r="X848">
        <v>49</v>
      </c>
      <c r="Y848">
        <f>0.0135*AB848*(AC848/AA848)*((0.1*(V848-X848))^0.5)*(17.8+0.5*0.1*(X848+V848))</f>
        <v>3.3825455172462617</v>
      </c>
      <c r="Z848">
        <f>IF(Y848&lt;0,0,Y848)</f>
        <v>3.3825455172462617</v>
      </c>
      <c r="AA848">
        <f>2.501-0.002361*(V848+X848)*0.1</f>
        <v>2.4481136000000001</v>
      </c>
      <c r="AB848">
        <v>0.17</v>
      </c>
      <c r="AC848">
        <f>37.6*AE848*(AG848*SIN(AF848)*SIN(AD848)+COS(AF848)*COS(AD848)*SIN(AG848))</f>
        <v>35.051713688475921</v>
      </c>
      <c r="AD848">
        <f>0.409*SIN(0.0172*R848-1.39)</f>
        <v>0.2326909652085542</v>
      </c>
      <c r="AE848">
        <f>1+0.033*COS(0.0172*R848)</f>
        <v>0.98641134475534609</v>
      </c>
      <c r="AF848">
        <f>47.70748439*PI()/180</f>
        <v>0.83265268044929852</v>
      </c>
      <c r="AG848">
        <f>ACOS(-TAN(AF848)*TAN(AD848))</f>
        <v>1.8343467177541046</v>
      </c>
      <c r="AL848" s="6">
        <f>24*AG848/PI()</f>
        <v>14.013376678798057</v>
      </c>
      <c r="AS848" s="6">
        <f>IF(O848=2015,$AQ$2,IF(O848=2016,$AQ$14,IF(O848=2017,$AQ$26,IF(O848=2018,$AQ$38,IF(O848=2019,$AQ$50,$AQ$62)))))</f>
        <v>49.315460448912063</v>
      </c>
      <c r="AT848" s="6">
        <f>IF(O848=2015,$AR$2,IF(O848=2016,$AR$14,IF(O848=2017,$AR$26,IF(O848=2018,$AR$38,IF(O848=2019,$AR$50,$AR$62)))))</f>
        <v>1.2695714697400033</v>
      </c>
      <c r="AU848" s="6">
        <f>IF(T848*0.1&lt;0,0,IF(T848*0.1&lt;=26,(16*AL848/360)*(T848/AS848)^AT848,(AL848/360)*(-415.85+30.5332*0.1*T848-0.43*0.01*T848*T848)))</f>
        <v>1.7047307634698197</v>
      </c>
    </row>
    <row r="849" spans="1:47">
      <c r="A849">
        <v>2015</v>
      </c>
      <c r="B849">
        <v>10</v>
      </c>
      <c r="C849">
        <v>3</v>
      </c>
      <c r="D849" t="s">
        <v>52</v>
      </c>
      <c r="E849">
        <v>58</v>
      </c>
      <c r="O849">
        <v>2017</v>
      </c>
      <c r="P849">
        <v>4</v>
      </c>
      <c r="Q849">
        <v>27</v>
      </c>
      <c r="R849">
        <f>R848+1</f>
        <v>117</v>
      </c>
      <c r="S849" t="s">
        <v>51</v>
      </c>
      <c r="T849">
        <v>124</v>
      </c>
      <c r="U849" t="s">
        <v>50</v>
      </c>
      <c r="V849">
        <v>217</v>
      </c>
      <c r="W849" t="s">
        <v>52</v>
      </c>
      <c r="X849">
        <v>20</v>
      </c>
      <c r="Y849">
        <f>0.0135*AB849*(AC849/AA849)*((0.1*(V849-X849))^0.5)*(17.8+0.5*0.1*(X849+V849))</f>
        <v>4.3583105887301246</v>
      </c>
      <c r="Z849">
        <f>IF(Y849&lt;0,0,Y849)</f>
        <v>4.3583105887301246</v>
      </c>
      <c r="AA849">
        <f>2.501-0.002361*(V849+X849)*0.1</f>
        <v>2.4450442999999997</v>
      </c>
      <c r="AB849">
        <v>0.17</v>
      </c>
      <c r="AC849">
        <f>37.6*AE849*(AG849*SIN(AF849)*SIN(AD849)+COS(AF849)*COS(AD849)*SIN(AG849))</f>
        <v>35.282910896821861</v>
      </c>
      <c r="AD849">
        <f>0.409*SIN(0.0172*R849-1.39)</f>
        <v>0.23844159857326322</v>
      </c>
      <c r="AE849">
        <f>1+0.033*COS(0.0172*R849)</f>
        <v>0.98589613518974173</v>
      </c>
      <c r="AF849">
        <f>47.70748439*PI()/180</f>
        <v>0.83265268044929852</v>
      </c>
      <c r="AG849">
        <f>ACOS(-TAN(AF849)*TAN(AD849))</f>
        <v>1.8412780935905588</v>
      </c>
      <c r="AL849" s="6">
        <f>24*AG849/PI()</f>
        <v>14.06632848968443</v>
      </c>
      <c r="AS849" s="6">
        <f>IF(O849=2015,$AQ$2,IF(O849=2016,$AQ$14,IF(O849=2017,$AQ$26,IF(O849=2018,$AQ$38,IF(O849=2019,$AQ$50,$AQ$62)))))</f>
        <v>49.315460448912063</v>
      </c>
      <c r="AT849" s="6">
        <f>IF(O849=2015,$AR$2,IF(O849=2016,$AR$14,IF(O849=2017,$AR$26,IF(O849=2018,$AR$38,IF(O849=2019,$AR$50,$AR$62)))))</f>
        <v>1.2695714697400033</v>
      </c>
      <c r="AU849" s="6">
        <f>IF(T849*0.1&lt;0,0,IF(T849*0.1&lt;=26,(16*AL849/360)*(T849/AS849)^AT849,(AL849/360)*(-415.85+30.5332*0.1*T849-0.43*0.01*T849*T849)))</f>
        <v>2.0155039326031132</v>
      </c>
    </row>
    <row r="850" spans="1:47">
      <c r="A850">
        <v>2015</v>
      </c>
      <c r="B850">
        <v>10</v>
      </c>
      <c r="C850">
        <v>4</v>
      </c>
      <c r="D850" t="s">
        <v>52</v>
      </c>
      <c r="E850">
        <v>61</v>
      </c>
      <c r="O850">
        <v>2017</v>
      </c>
      <c r="P850">
        <v>4</v>
      </c>
      <c r="Q850">
        <v>28</v>
      </c>
      <c r="R850">
        <f>R849+1</f>
        <v>118</v>
      </c>
      <c r="S850" t="s">
        <v>51</v>
      </c>
      <c r="T850">
        <v>151</v>
      </c>
      <c r="U850" t="s">
        <v>50</v>
      </c>
      <c r="V850">
        <v>234</v>
      </c>
      <c r="W850" t="s">
        <v>52</v>
      </c>
      <c r="X850">
        <v>54</v>
      </c>
      <c r="Y850">
        <f>0.0135*AB850*(AC850/AA850)*((0.1*(V850-X850))^0.5)*(17.8+0.5*0.1*(X850+V850))</f>
        <v>4.5760821896543407</v>
      </c>
      <c r="Z850">
        <f>IF(Y850&lt;0,0,Y850)</f>
        <v>4.5760821896543407</v>
      </c>
      <c r="AA850">
        <f>2.501-0.002361*(V850+X850)*0.1</f>
        <v>2.4330031999999999</v>
      </c>
      <c r="AB850">
        <v>0.17</v>
      </c>
      <c r="AC850">
        <f>37.6*AE850*(AG850*SIN(AF850)*SIN(AD850)+COS(AF850)*COS(AD850)*SIN(AG850))</f>
        <v>35.510900225684694</v>
      </c>
      <c r="AD850">
        <f>0.409*SIN(0.0172*R850-1.39)</f>
        <v>0.24412169311449314</v>
      </c>
      <c r="AE850">
        <f>1+0.033*COS(0.0172*R850)</f>
        <v>0.98538509800863816</v>
      </c>
      <c r="AF850">
        <f>47.70748439*PI()/180</f>
        <v>0.83265268044929852</v>
      </c>
      <c r="AG850">
        <f>ACOS(-TAN(AF850)*TAN(AD850))</f>
        <v>1.8481566501546955</v>
      </c>
      <c r="AL850" s="6">
        <f>24*AG850/PI()</f>
        <v>14.118876791053367</v>
      </c>
      <c r="AS850" s="6">
        <f>IF(O850=2015,$AQ$2,IF(O850=2016,$AQ$14,IF(O850=2017,$AQ$26,IF(O850=2018,$AQ$38,IF(O850=2019,$AQ$50,$AQ$62)))))</f>
        <v>49.315460448912063</v>
      </c>
      <c r="AT850" s="6">
        <f>IF(O850=2015,$AR$2,IF(O850=2016,$AR$14,IF(O850=2017,$AR$26,IF(O850=2018,$AR$38,IF(O850=2019,$AR$50,$AR$62)))))</f>
        <v>1.2695714697400033</v>
      </c>
      <c r="AU850" s="6">
        <f>IF(T850*0.1&lt;0,0,IF(T850*0.1&lt;=26,(16*AL850/360)*(T850/AS850)^AT850,(AL850/360)*(-415.85+30.5332*0.1*T850-0.43*0.01*T850*T850)))</f>
        <v>2.597894813471211</v>
      </c>
    </row>
    <row r="851" spans="1:47">
      <c r="A851">
        <v>2015</v>
      </c>
      <c r="B851">
        <v>10</v>
      </c>
      <c r="C851">
        <v>5</v>
      </c>
      <c r="D851" t="s">
        <v>52</v>
      </c>
      <c r="E851">
        <v>91</v>
      </c>
      <c r="O851">
        <v>2017</v>
      </c>
      <c r="P851">
        <v>4</v>
      </c>
      <c r="Q851">
        <v>29</v>
      </c>
      <c r="R851">
        <f>R850+1</f>
        <v>119</v>
      </c>
      <c r="S851" t="s">
        <v>51</v>
      </c>
      <c r="T851">
        <v>166</v>
      </c>
      <c r="U851" t="s">
        <v>50</v>
      </c>
      <c r="V851">
        <v>242</v>
      </c>
      <c r="W851" t="s">
        <v>52</v>
      </c>
      <c r="X851">
        <v>53</v>
      </c>
      <c r="Y851">
        <f>0.0135*AB851*(AC851/AA851)*((0.1*(V851-X851))^0.5)*(17.8+0.5*0.1*(X851+V851))</f>
        <v>4.7732960026714677</v>
      </c>
      <c r="Z851">
        <f>IF(Y851&lt;0,0,Y851)</f>
        <v>4.7732960026714677</v>
      </c>
      <c r="AA851">
        <f>2.501-0.002361*(V851+X851)*0.1</f>
        <v>2.4313504999999997</v>
      </c>
      <c r="AB851">
        <v>0.17</v>
      </c>
      <c r="AC851">
        <f>37.6*AE851*(AG851*SIN(AF851)*SIN(AD851)+COS(AF851)*COS(AD851)*SIN(AG851))</f>
        <v>35.735622565081776</v>
      </c>
      <c r="AD851">
        <f>0.409*SIN(0.0172*R851-1.39)</f>
        <v>0.24972956847450212</v>
      </c>
      <c r="AE851">
        <f>1+0.033*COS(0.0172*R851)</f>
        <v>0.98487838439354769</v>
      </c>
      <c r="AF851">
        <f>47.70748439*PI()/180</f>
        <v>0.83265268044929852</v>
      </c>
      <c r="AG851">
        <f>ACOS(-TAN(AF851)*TAN(AD851))</f>
        <v>1.8549801647876878</v>
      </c>
      <c r="AL851" s="6">
        <f>24*AG851/PI()</f>
        <v>14.171004603042196</v>
      </c>
      <c r="AS851" s="6">
        <f>IF(O851=2015,$AQ$2,IF(O851=2016,$AQ$14,IF(O851=2017,$AQ$26,IF(O851=2018,$AQ$38,IF(O851=2019,$AQ$50,$AQ$62)))))</f>
        <v>49.315460448912063</v>
      </c>
      <c r="AT851" s="6">
        <f>IF(O851=2015,$AR$2,IF(O851=2016,$AR$14,IF(O851=2017,$AR$26,IF(O851=2018,$AR$38,IF(O851=2019,$AR$50,$AR$62)))))</f>
        <v>1.2695714697400033</v>
      </c>
      <c r="AU851" s="6">
        <f>IF(T851*0.1&lt;0,0,IF(T851*0.1&lt;=26,(16*AL851/360)*(T851/AS851)^AT851,(AL851/360)*(-415.85+30.5332*0.1*T851-0.43*0.01*T851*T851)))</f>
        <v>2.9406340145267977</v>
      </c>
    </row>
    <row r="852" spans="1:47">
      <c r="A852">
        <v>2015</v>
      </c>
      <c r="B852">
        <v>10</v>
      </c>
      <c r="C852">
        <v>6</v>
      </c>
      <c r="D852" t="s">
        <v>52</v>
      </c>
      <c r="E852">
        <v>86</v>
      </c>
      <c r="O852">
        <v>2017</v>
      </c>
      <c r="P852">
        <v>4</v>
      </c>
      <c r="Q852">
        <v>30</v>
      </c>
      <c r="R852">
        <f>R851+1</f>
        <v>120</v>
      </c>
      <c r="S852" t="s">
        <v>51</v>
      </c>
      <c r="T852">
        <v>179</v>
      </c>
      <c r="U852" t="s">
        <v>50</v>
      </c>
      <c r="V852">
        <v>244</v>
      </c>
      <c r="W852" t="s">
        <v>52</v>
      </c>
      <c r="X852">
        <v>75</v>
      </c>
      <c r="Y852">
        <f>0.0135*AB852*(AC852/AA852)*((0.1*(V852-X852))^0.5)*(17.8+0.5*0.1*(X852+V852))</f>
        <v>4.7200790519452589</v>
      </c>
      <c r="Z852">
        <f>IF(Y852&lt;0,0,Y852)</f>
        <v>4.7200790519452589</v>
      </c>
      <c r="AA852">
        <f>2.501-0.002361*(V852+X852)*0.1</f>
        <v>2.4256840999999998</v>
      </c>
      <c r="AB852">
        <v>0.17</v>
      </c>
      <c r="AC852">
        <f>37.6*AE852*(AG852*SIN(AF852)*SIN(AD852)+COS(AF852)*COS(AD852)*SIN(AG852))</f>
        <v>35.957020227312427</v>
      </c>
      <c r="AD852">
        <f>0.409*SIN(0.0172*R852-1.39)</f>
        <v>0.25526356566034364</v>
      </c>
      <c r="AE852">
        <f>1+0.033*COS(0.0172*R852)</f>
        <v>0.98437614424693076</v>
      </c>
      <c r="AF852">
        <f>47.70748439*PI()/180</f>
        <v>0.83265268044929852</v>
      </c>
      <c r="AG852">
        <f>ACOS(-TAN(AF852)*TAN(AD852))</f>
        <v>1.8617463619817367</v>
      </c>
      <c r="AL852" s="6">
        <f>24*AG852/PI()</f>
        <v>14.22269454205183</v>
      </c>
      <c r="AS852" s="6">
        <f>IF(O852=2015,$AQ$2,IF(O852=2016,$AQ$14,IF(O852=2017,$AQ$26,IF(O852=2018,$AQ$38,IF(O852=2019,$AQ$50,$AQ$62)))))</f>
        <v>49.315460448912063</v>
      </c>
      <c r="AT852" s="6">
        <f>IF(O852=2015,$AR$2,IF(O852=2016,$AR$14,IF(O852=2017,$AR$26,IF(O852=2018,$AR$38,IF(O852=2019,$AR$50,$AR$62)))))</f>
        <v>1.2695714697400033</v>
      </c>
      <c r="AU852" s="6">
        <f>IF(T852*0.1&lt;0,0,IF(T852*0.1&lt;=26,(16*AL852/360)*(T852/AS852)^AT852,(AL852/360)*(-415.85+30.5332*0.1*T852-0.43*0.01*T852*T852)))</f>
        <v>3.2478373027590721</v>
      </c>
    </row>
    <row r="853" spans="1:47">
      <c r="A853">
        <v>2015</v>
      </c>
      <c r="B853">
        <v>10</v>
      </c>
      <c r="C853">
        <v>8</v>
      </c>
      <c r="D853" t="s">
        <v>52</v>
      </c>
      <c r="E853">
        <v>-38</v>
      </c>
      <c r="O853">
        <v>2017</v>
      </c>
      <c r="P853">
        <v>5</v>
      </c>
      <c r="Q853">
        <v>1</v>
      </c>
      <c r="R853">
        <f>R852+1</f>
        <v>121</v>
      </c>
      <c r="S853" t="s">
        <v>51</v>
      </c>
      <c r="T853">
        <v>181</v>
      </c>
      <c r="U853" t="s">
        <v>50</v>
      </c>
      <c r="V853">
        <v>249</v>
      </c>
      <c r="W853" t="s">
        <v>52</v>
      </c>
      <c r="X853">
        <v>98</v>
      </c>
      <c r="Y853">
        <f>0.0135*AB853*(AC853/AA853)*((0.1*(V853-X853))^0.5)*(17.8+0.5*0.1*(X853+V853))</f>
        <v>4.6876637082249024</v>
      </c>
      <c r="Z853">
        <f>IF(Y853&lt;0,0,Y853)</f>
        <v>4.6876637082249024</v>
      </c>
      <c r="AA853">
        <f>2.501-0.002361*(V853+X853)*0.1</f>
        <v>2.4190733</v>
      </c>
      <c r="AB853">
        <v>0.17</v>
      </c>
      <c r="AC853">
        <f>37.6*AE853*(AG853*SIN(AF853)*SIN(AD853)+COS(AF853)*COS(AD853)*SIN(AG853))</f>
        <v>36.175036928882719</v>
      </c>
      <c r="AD853">
        <f>0.409*SIN(0.0172*R853-1.39)</f>
        <v>0.26072204753465189</v>
      </c>
      <c r="AE853">
        <f>1+0.033*COS(0.0172*R853)</f>
        <v>0.98387852614784932</v>
      </c>
      <c r="AF853">
        <f>47.70748439*PI()/180</f>
        <v>0.83265268044929852</v>
      </c>
      <c r="AG853">
        <f>ACOS(-TAN(AF853)*TAN(AD853))</f>
        <v>1.8684529135022552</v>
      </c>
      <c r="AL853" s="6">
        <f>24*AG853/PI()</f>
        <v>14.273928821680199</v>
      </c>
      <c r="AS853" s="6">
        <f>IF(O853=2015,$AQ$2,IF(O853=2016,$AQ$14,IF(O853=2017,$AQ$26,IF(O853=2018,$AQ$38,IF(O853=2019,$AQ$50,$AQ$62)))))</f>
        <v>49.315460448912063</v>
      </c>
      <c r="AT853" s="6">
        <f>IF(O853=2015,$AR$2,IF(O853=2016,$AR$14,IF(O853=2017,$AR$26,IF(O853=2018,$AR$38,IF(O853=2019,$AR$50,$AR$62)))))</f>
        <v>1.2695714697400033</v>
      </c>
      <c r="AU853" s="6">
        <f>IF(T853*0.1&lt;0,0,IF(T853*0.1&lt;=26,(16*AL853/360)*(T853/AS853)^AT853,(AL853/360)*(-415.85+30.5332*0.1*T853-0.43*0.01*T853*T853)))</f>
        <v>3.305843441033764</v>
      </c>
    </row>
    <row r="854" spans="1:47">
      <c r="A854">
        <v>2015</v>
      </c>
      <c r="B854">
        <v>10</v>
      </c>
      <c r="C854">
        <v>9</v>
      </c>
      <c r="D854" t="s">
        <v>52</v>
      </c>
      <c r="E854">
        <v>-38</v>
      </c>
      <c r="O854">
        <v>2017</v>
      </c>
      <c r="P854">
        <v>5</v>
      </c>
      <c r="Q854">
        <v>2</v>
      </c>
      <c r="R854">
        <f>R853+1</f>
        <v>122</v>
      </c>
      <c r="S854" t="s">
        <v>51</v>
      </c>
      <c r="T854">
        <v>183</v>
      </c>
      <c r="U854" t="s">
        <v>50</v>
      </c>
      <c r="V854">
        <v>256</v>
      </c>
      <c r="W854" t="s">
        <v>52</v>
      </c>
      <c r="X854">
        <v>113</v>
      </c>
      <c r="Y854">
        <f>0.0135*AB854*(AC854/AA854)*((0.1*(V854-X854))^0.5)*(17.8+0.5*0.1*(X854+V854))</f>
        <v>4.7426458861192167</v>
      </c>
      <c r="Z854">
        <f>IF(Y854&lt;0,0,Y854)</f>
        <v>4.7426458861192167</v>
      </c>
      <c r="AA854">
        <f>2.501-0.002361*(V854+X854)*0.1</f>
        <v>2.4138790999999999</v>
      </c>
      <c r="AB854">
        <v>0.17</v>
      </c>
      <c r="AC854">
        <f>37.6*AE854*(AG854*SIN(AF854)*SIN(AD854)+COS(AF854)*COS(AD854)*SIN(AG854))</f>
        <v>36.389617771449558</v>
      </c>
      <c r="AD854">
        <f>0.409*SIN(0.0172*R854-1.39)</f>
        <v>0.26610339929995996</v>
      </c>
      <c r="AE854">
        <f>1+0.033*COS(0.0172*R854)</f>
        <v>0.9833856773080123</v>
      </c>
      <c r="AF854">
        <f>47.70748439*PI()/180</f>
        <v>0.83265268044929852</v>
      </c>
      <c r="AG854">
        <f>ACOS(-TAN(AF854)*TAN(AD854))</f>
        <v>1.8750974386764909</v>
      </c>
      <c r="AL854" s="6">
        <f>24*AG854/PI()</f>
        <v>14.324689254927151</v>
      </c>
      <c r="AS854" s="6">
        <f>IF(O854=2015,$AQ$2,IF(O854=2016,$AQ$14,IF(O854=2017,$AQ$26,IF(O854=2018,$AQ$38,IF(O854=2019,$AQ$50,$AQ$62)))))</f>
        <v>49.315460448912063</v>
      </c>
      <c r="AT854" s="6">
        <f>IF(O854=2015,$AR$2,IF(O854=2016,$AR$14,IF(O854=2017,$AR$26,IF(O854=2018,$AR$38,IF(O854=2019,$AR$50,$AR$62)))))</f>
        <v>1.2695714697400033</v>
      </c>
      <c r="AU854" s="6">
        <f>IF(T854*0.1&lt;0,0,IF(T854*0.1&lt;=26,(16*AL854/360)*(T854/AS854)^AT854,(AL854/360)*(-415.85+30.5332*0.1*T854-0.43*0.01*T854*T854)))</f>
        <v>3.3642093525644183</v>
      </c>
    </row>
    <row r="855" spans="1:47">
      <c r="A855">
        <v>2015</v>
      </c>
      <c r="B855">
        <v>10</v>
      </c>
      <c r="C855">
        <v>10</v>
      </c>
      <c r="D855" t="s">
        <v>52</v>
      </c>
      <c r="E855">
        <v>-33</v>
      </c>
      <c r="O855">
        <v>2017</v>
      </c>
      <c r="P855">
        <v>5</v>
      </c>
      <c r="Q855">
        <v>3</v>
      </c>
      <c r="R855">
        <f>R854+1</f>
        <v>123</v>
      </c>
      <c r="S855" t="s">
        <v>51</v>
      </c>
      <c r="T855">
        <v>164</v>
      </c>
      <c r="U855" t="s">
        <v>50</v>
      </c>
      <c r="V855">
        <v>228</v>
      </c>
      <c r="W855" t="s">
        <v>52</v>
      </c>
      <c r="X855">
        <v>103</v>
      </c>
      <c r="Y855">
        <f>0.0135*AB855*(AC855/AA855)*((0.1*(V855-X855))^0.5)*(17.8+0.5*0.1*(X855+V855))</f>
        <v>4.2104377401297715</v>
      </c>
      <c r="Z855">
        <f>IF(Y855&lt;0,0,Y855)</f>
        <v>4.2104377401297715</v>
      </c>
      <c r="AA855">
        <f>2.501-0.002361*(V855+X855)*0.1</f>
        <v>2.4228508999999998</v>
      </c>
      <c r="AB855">
        <v>0.17</v>
      </c>
      <c r="AC855">
        <f>37.6*AE855*(AG855*SIN(AF855)*SIN(AD855)+COS(AF855)*COS(AD855)*SIN(AG855))</f>
        <v>36.600709221943653</v>
      </c>
      <c r="AD855">
        <f>0.409*SIN(0.0172*R855-1.39)</f>
        <v>0.27140602897640986</v>
      </c>
      <c r="AE855">
        <f>1+0.033*COS(0.0172*R855)</f>
        <v>0.98289774352822612</v>
      </c>
      <c r="AF855">
        <f>47.70748439*PI()/180</f>
        <v>0.83265268044929852</v>
      </c>
      <c r="AG855">
        <f>ACOS(-TAN(AF855)*TAN(AD855))</f>
        <v>1.8816775048572763</v>
      </c>
      <c r="AL855" s="6">
        <f>24*AG855/PI()</f>
        <v>14.374957257737254</v>
      </c>
      <c r="AS855" s="6">
        <f>IF(O855=2015,$AQ$2,IF(O855=2016,$AQ$14,IF(O855=2017,$AQ$26,IF(O855=2018,$AQ$38,IF(O855=2019,$AQ$50,$AQ$62)))))</f>
        <v>49.315460448912063</v>
      </c>
      <c r="AT855" s="6">
        <f>IF(O855=2015,$AR$2,IF(O855=2016,$AR$14,IF(O855=2017,$AR$26,IF(O855=2018,$AR$38,IF(O855=2019,$AR$50,$AR$62)))))</f>
        <v>1.2695714697400033</v>
      </c>
      <c r="AU855" s="6">
        <f>IF(T855*0.1&lt;0,0,IF(T855*0.1&lt;=26,(16*AL855/360)*(T855/AS855)^AT855,(AL855/360)*(-415.85+30.5332*0.1*T855-0.43*0.01*T855*T855)))</f>
        <v>2.937403246114092</v>
      </c>
    </row>
    <row r="856" spans="1:47">
      <c r="A856">
        <v>2015</v>
      </c>
      <c r="B856">
        <v>10</v>
      </c>
      <c r="C856">
        <v>11</v>
      </c>
      <c r="D856" t="s">
        <v>52</v>
      </c>
      <c r="E856">
        <v>-36</v>
      </c>
      <c r="O856">
        <v>2017</v>
      </c>
      <c r="P856">
        <v>5</v>
      </c>
      <c r="Q856">
        <v>4</v>
      </c>
      <c r="R856">
        <f>R855+1</f>
        <v>124</v>
      </c>
      <c r="S856" t="s">
        <v>51</v>
      </c>
      <c r="T856">
        <v>172</v>
      </c>
      <c r="U856" t="s">
        <v>50</v>
      </c>
      <c r="V856">
        <v>240</v>
      </c>
      <c r="W856" t="s">
        <v>52</v>
      </c>
      <c r="X856">
        <v>92</v>
      </c>
      <c r="Y856">
        <f>0.0135*AB856*(AC856/AA856)*((0.1*(V856-X856))^0.5)*(17.8+0.5*0.1*(X856+V856))</f>
        <v>4.6145876703014119</v>
      </c>
      <c r="Z856">
        <f>IF(Y856&lt;0,0,Y856)</f>
        <v>4.6145876703014119</v>
      </c>
      <c r="AA856">
        <f>2.501-0.002361*(V856+X856)*0.1</f>
        <v>2.4226147999999998</v>
      </c>
      <c r="AB856">
        <v>0.17</v>
      </c>
      <c r="AC856">
        <f>37.6*AE856*(AG856*SIN(AF856)*SIN(AD856)+COS(AF856)*COS(AD856)*SIN(AG856))</f>
        <v>36.808259092032252</v>
      </c>
      <c r="AD856">
        <f>0.409*SIN(0.0172*R856-1.39)</f>
        <v>0.27662836787271189</v>
      </c>
      <c r="AE856">
        <f>1+0.033*COS(0.0172*R856)</f>
        <v>0.98241486915526144</v>
      </c>
      <c r="AF856">
        <f>47.70748439*PI()/180</f>
        <v>0.83265268044929852</v>
      </c>
      <c r="AG856">
        <f>ACOS(-TAN(AF856)*TAN(AD856))</f>
        <v>1.8881906280706082</v>
      </c>
      <c r="AL856" s="6">
        <f>24*AG856/PI()</f>
        <v>14.424713853946932</v>
      </c>
      <c r="AS856" s="6">
        <f>IF(O856=2015,$AQ$2,IF(O856=2016,$AQ$14,IF(O856=2017,$AQ$26,IF(O856=2018,$AQ$38,IF(O856=2019,$AQ$50,$AQ$62)))))</f>
        <v>49.315460448912063</v>
      </c>
      <c r="AT856" s="6">
        <f>IF(O856=2015,$AR$2,IF(O856=2016,$AR$14,IF(O856=2017,$AR$26,IF(O856=2018,$AR$38,IF(O856=2019,$AR$50,$AR$62)))))</f>
        <v>1.2695714697400033</v>
      </c>
      <c r="AU856" s="6">
        <f>IF(T856*0.1&lt;0,0,IF(T856*0.1&lt;=26,(16*AL856/360)*(T856/AS856)^AT856,(AL856/360)*(-415.85+30.5332*0.1*T856-0.43*0.01*T856*T856)))</f>
        <v>3.1313008200309405</v>
      </c>
    </row>
    <row r="857" spans="1:47">
      <c r="A857">
        <v>2015</v>
      </c>
      <c r="B857">
        <v>10</v>
      </c>
      <c r="C857">
        <v>12</v>
      </c>
      <c r="D857" t="s">
        <v>52</v>
      </c>
      <c r="E857">
        <v>24</v>
      </c>
      <c r="O857">
        <v>2017</v>
      </c>
      <c r="P857">
        <v>5</v>
      </c>
      <c r="Q857">
        <v>5</v>
      </c>
      <c r="R857">
        <f>R856+1</f>
        <v>125</v>
      </c>
      <c r="S857" t="s">
        <v>51</v>
      </c>
      <c r="T857">
        <v>165</v>
      </c>
      <c r="U857" t="s">
        <v>50</v>
      </c>
      <c r="V857">
        <v>229</v>
      </c>
      <c r="W857" t="s">
        <v>52</v>
      </c>
      <c r="X857">
        <v>108</v>
      </c>
      <c r="Y857">
        <f>0.0135*AB857*(AC857/AA857)*((0.1*(V857-X857))^0.5)*(17.8+0.5*0.1*(X857+V857))</f>
        <v>4.2281561522040816</v>
      </c>
      <c r="Z857">
        <f>IF(Y857&lt;0,0,Y857)</f>
        <v>4.2281561522040816</v>
      </c>
      <c r="AA857">
        <f>2.501-0.002361*(V857+X857)*0.1</f>
        <v>2.4214343</v>
      </c>
      <c r="AB857">
        <v>0.17</v>
      </c>
      <c r="AC857">
        <f>37.6*AE857*(AG857*SIN(AF857)*SIN(AD857)+COS(AF857)*COS(AD857)*SIN(AG857))</f>
        <v>37.012216517082578</v>
      </c>
      <c r="AD857">
        <f>0.409*SIN(0.0172*R857-1.39)</f>
        <v>0.28176887105021547</v>
      </c>
      <c r="AE857">
        <f>1+0.033*COS(0.0172*R857)</f>
        <v>0.98193719703915106</v>
      </c>
      <c r="AF857">
        <f>47.70748439*PI()/180</f>
        <v>0.83265268044929852</v>
      </c>
      <c r="AG857">
        <f>ACOS(-TAN(AF857)*TAN(AD857))</f>
        <v>1.894634273855704</v>
      </c>
      <c r="AL857" s="6">
        <f>24*AG857/PI()</f>
        <v>14.473939681702033</v>
      </c>
      <c r="AS857" s="6">
        <f>IF(O857=2015,$AQ$2,IF(O857=2016,$AQ$14,IF(O857=2017,$AQ$26,IF(O857=2018,$AQ$38,IF(O857=2019,$AQ$50,$AQ$62)))))</f>
        <v>49.315460448912063</v>
      </c>
      <c r="AT857" s="6">
        <f>IF(O857=2015,$AR$2,IF(O857=2016,$AR$14,IF(O857=2017,$AR$26,IF(O857=2018,$AR$38,IF(O857=2019,$AR$50,$AR$62)))))</f>
        <v>1.2695714697400033</v>
      </c>
      <c r="AU857" s="6">
        <f>IF(T857*0.1&lt;0,0,IF(T857*0.1&lt;=26,(16*AL857/360)*(T857/AS857)^AT857,(AL857/360)*(-415.85+30.5332*0.1*T857-0.43*0.01*T857*T857)))</f>
        <v>2.9805441385354019</v>
      </c>
    </row>
    <row r="858" spans="1:47">
      <c r="A858">
        <v>2015</v>
      </c>
      <c r="B858">
        <v>10</v>
      </c>
      <c r="C858">
        <v>13</v>
      </c>
      <c r="D858" t="s">
        <v>52</v>
      </c>
      <c r="E858">
        <v>23</v>
      </c>
      <c r="O858">
        <v>2017</v>
      </c>
      <c r="P858">
        <v>5</v>
      </c>
      <c r="Q858">
        <v>6</v>
      </c>
      <c r="R858">
        <f>R857+1</f>
        <v>126</v>
      </c>
      <c r="S858" t="s">
        <v>51</v>
      </c>
      <c r="T858">
        <v>170</v>
      </c>
      <c r="U858" t="s">
        <v>50</v>
      </c>
      <c r="V858">
        <v>236</v>
      </c>
      <c r="W858" t="s">
        <v>52</v>
      </c>
      <c r="X858">
        <v>88</v>
      </c>
      <c r="Y858">
        <f>0.0135*AB858*(AC858/AA858)*((0.1*(V858-X858))^0.5)*(17.8+0.5*0.1*(X858+V858))</f>
        <v>4.6074311233681682</v>
      </c>
      <c r="Z858">
        <f>IF(Y858&lt;0,0,Y858)</f>
        <v>4.6074311233681682</v>
      </c>
      <c r="AA858">
        <f>2.501-0.002361*(V858+X858)*0.1</f>
        <v>2.4245036</v>
      </c>
      <c r="AB858">
        <v>0.17</v>
      </c>
      <c r="AC858">
        <f>37.6*AE858*(AG858*SIN(AF858)*SIN(AD858)+COS(AF858)*COS(AD858)*SIN(AG858))</f>
        <v>37.212531934786533</v>
      </c>
      <c r="AD858">
        <f>0.409*SIN(0.0172*R858-1.39)</f>
        <v>0.28682601777995231</v>
      </c>
      <c r="AE858">
        <f>1+0.033*COS(0.0172*R858)</f>
        <v>0.98146486849092984</v>
      </c>
      <c r="AF858">
        <f>47.70748439*PI()/180</f>
        <v>0.83265268044929852</v>
      </c>
      <c r="AG858">
        <f>ACOS(-TAN(AF858)*TAN(AD858))</f>
        <v>1.9010058583060854</v>
      </c>
      <c r="AL858" s="6">
        <f>24*AG858/PI()</f>
        <v>14.522615001411104</v>
      </c>
      <c r="AS858" s="6">
        <f>IF(O858=2015,$AQ$2,IF(O858=2016,$AQ$14,IF(O858=2017,$AQ$26,IF(O858=2018,$AQ$38,IF(O858=2019,$AQ$50,$AQ$62)))))</f>
        <v>49.315460448912063</v>
      </c>
      <c r="AT858" s="6">
        <f>IF(O858=2015,$AR$2,IF(O858=2016,$AR$14,IF(O858=2017,$AR$26,IF(O858=2018,$AR$38,IF(O858=2019,$AR$50,$AR$62)))))</f>
        <v>1.2695714697400033</v>
      </c>
      <c r="AU858" s="6">
        <f>IF(T858*0.1&lt;0,0,IF(T858*0.1&lt;=26,(16*AL858/360)*(T858/AS858)^AT858,(AL858/360)*(-415.85+30.5332*0.1*T858-0.43*0.01*T858*T858)))</f>
        <v>3.1060868041757677</v>
      </c>
    </row>
    <row r="859" spans="1:47">
      <c r="A859">
        <v>2015</v>
      </c>
      <c r="B859">
        <v>10</v>
      </c>
      <c r="C859">
        <v>15</v>
      </c>
      <c r="D859" t="s">
        <v>52</v>
      </c>
      <c r="E859">
        <v>17</v>
      </c>
      <c r="O859">
        <v>2017</v>
      </c>
      <c r="P859">
        <v>5</v>
      </c>
      <c r="Q859">
        <v>7</v>
      </c>
      <c r="R859">
        <f>R858+1</f>
        <v>127</v>
      </c>
      <c r="S859" t="s">
        <v>51</v>
      </c>
      <c r="T859">
        <v>172</v>
      </c>
      <c r="U859" t="s">
        <v>50</v>
      </c>
      <c r="V859">
        <v>256</v>
      </c>
      <c r="W859" t="s">
        <v>52</v>
      </c>
      <c r="X859">
        <v>104</v>
      </c>
      <c r="Y859">
        <f>0.0135*AB859*(AC859/AA859)*((0.1*(V859-X859))^0.5)*(17.8+0.5*0.1*(X859+V859))</f>
        <v>4.9598413378447406</v>
      </c>
      <c r="Z859">
        <f>IF(Y859&lt;0,0,Y859)</f>
        <v>4.9598413378447406</v>
      </c>
      <c r="AA859">
        <f>2.501-0.002361*(V859+X859)*0.1</f>
        <v>2.416004</v>
      </c>
      <c r="AB859">
        <v>0.17</v>
      </c>
      <c r="AC859">
        <f>37.6*AE859*(AG859*SIN(AF859)*SIN(AD859)+COS(AF859)*COS(AD859)*SIN(AG859))</f>
        <v>37.40915706360596</v>
      </c>
      <c r="AD859">
        <f>0.409*SIN(0.0172*R859-1.39)</f>
        <v>0.2917983119925176</v>
      </c>
      <c r="AE859">
        <f>1+0.033*COS(0.0172*R859)</f>
        <v>0.98099802324083074</v>
      </c>
      <c r="AF859">
        <f>47.70748439*PI()/180</f>
        <v>0.83265268044929852</v>
      </c>
      <c r="AG859">
        <f>ACOS(-TAN(AF859)*TAN(AD859))</f>
        <v>1.9073027493200621</v>
      </c>
      <c r="AL859" s="6">
        <f>24*AG859/PI()</f>
        <v>14.570719705298401</v>
      </c>
      <c r="AS859" s="6">
        <f>IF(O859=2015,$AQ$2,IF(O859=2016,$AQ$14,IF(O859=2017,$AQ$26,IF(O859=2018,$AQ$38,IF(O859=2019,$AQ$50,$AQ$62)))))</f>
        <v>49.315460448912063</v>
      </c>
      <c r="AT859" s="6">
        <f>IF(O859=2015,$AR$2,IF(O859=2016,$AR$14,IF(O859=2017,$AR$26,IF(O859=2018,$AR$38,IF(O859=2019,$AR$50,$AR$62)))))</f>
        <v>1.2695714697400033</v>
      </c>
      <c r="AU859" s="6">
        <f>IF(T859*0.1&lt;0,0,IF(T859*0.1&lt;=26,(16*AL859/360)*(T859/AS859)^AT859,(AL859/360)*(-415.85+30.5332*0.1*T859-0.43*0.01*T859*T859)))</f>
        <v>3.1629956076499735</v>
      </c>
    </row>
    <row r="860" spans="1:47">
      <c r="A860">
        <v>2015</v>
      </c>
      <c r="B860">
        <v>10</v>
      </c>
      <c r="C860">
        <v>16</v>
      </c>
      <c r="D860" t="s">
        <v>52</v>
      </c>
      <c r="E860">
        <v>2</v>
      </c>
      <c r="O860">
        <v>2017</v>
      </c>
      <c r="P860">
        <v>5</v>
      </c>
      <c r="Q860">
        <v>8</v>
      </c>
      <c r="R860">
        <f>R859+1</f>
        <v>128</v>
      </c>
      <c r="S860" t="s">
        <v>51</v>
      </c>
      <c r="T860">
        <v>163</v>
      </c>
      <c r="U860" t="s">
        <v>50</v>
      </c>
      <c r="V860">
        <v>233</v>
      </c>
      <c r="W860" t="s">
        <v>52</v>
      </c>
      <c r="X860">
        <v>96</v>
      </c>
      <c r="Y860">
        <f>0.0135*AB860*(AC860/AA860)*((0.1*(V860-X860))^0.5)*(17.8+0.5*0.1*(X860+V860))</f>
        <v>4.5144379753070591</v>
      </c>
      <c r="Z860">
        <f>IF(Y860&lt;0,0,Y860)</f>
        <v>4.5144379753070591</v>
      </c>
      <c r="AA860">
        <f>2.501-0.002361*(V860+X860)*0.1</f>
        <v>2.4233230999999997</v>
      </c>
      <c r="AB860">
        <v>0.17</v>
      </c>
      <c r="AC860">
        <f>37.6*AE860*(AG860*SIN(AF860)*SIN(AD860)+COS(AF860)*COS(AD860)*SIN(AG860))</f>
        <v>37.602044881195425</v>
      </c>
      <c r="AD860">
        <f>0.409*SIN(0.0172*R860-1.39)</f>
        <v>0.296684282720656</v>
      </c>
      <c r="AE860">
        <f>1+0.033*COS(0.0172*R860)</f>
        <v>0.9805367993969476</v>
      </c>
      <c r="AF860">
        <f>47.70748439*PI()/180</f>
        <v>0.83265268044929852</v>
      </c>
      <c r="AG860">
        <f>ACOS(-TAN(AF860)*TAN(AD860))</f>
        <v>1.9135222680687372</v>
      </c>
      <c r="AL860" s="6">
        <f>24*AG860/PI()</f>
        <v>14.61823332861861</v>
      </c>
      <c r="AS860" s="6">
        <f>IF(O860=2015,$AQ$2,IF(O860=2016,$AQ$14,IF(O860=2017,$AQ$26,IF(O860=2018,$AQ$38,IF(O860=2019,$AQ$50,$AQ$62)))))</f>
        <v>49.315460448912063</v>
      </c>
      <c r="AT860" s="6">
        <f>IF(O860=2015,$AR$2,IF(O860=2016,$AR$14,IF(O860=2017,$AR$26,IF(O860=2018,$AR$38,IF(O860=2019,$AR$50,$AR$62)))))</f>
        <v>1.2695714697400033</v>
      </c>
      <c r="AU860" s="6">
        <f>IF(T860*0.1&lt;0,0,IF(T860*0.1&lt;=26,(16*AL860/360)*(T860/AS860)^AT860,(AL860/360)*(-415.85+30.5332*0.1*T860-0.43*0.01*T860*T860)))</f>
        <v>2.9640096064496029</v>
      </c>
    </row>
    <row r="861" spans="1:47">
      <c r="A861">
        <v>2015</v>
      </c>
      <c r="B861">
        <v>10</v>
      </c>
      <c r="C861">
        <v>17</v>
      </c>
      <c r="D861" t="s">
        <v>52</v>
      </c>
      <c r="E861">
        <v>-8</v>
      </c>
      <c r="O861">
        <v>2017</v>
      </c>
      <c r="P861">
        <v>5</v>
      </c>
      <c r="Q861">
        <v>9</v>
      </c>
      <c r="R861">
        <f>R860+1</f>
        <v>129</v>
      </c>
      <c r="S861" t="s">
        <v>51</v>
      </c>
      <c r="T861">
        <v>141</v>
      </c>
      <c r="U861" t="s">
        <v>50</v>
      </c>
      <c r="V861">
        <v>194</v>
      </c>
      <c r="W861" t="s">
        <v>52</v>
      </c>
      <c r="X861">
        <v>80</v>
      </c>
      <c r="Y861">
        <f>0.0135*AB861*(AC861/AA861)*((0.1*(V861-X861))^0.5)*(17.8+0.5*0.1*(X861+V861))</f>
        <v>3.7861993309051249</v>
      </c>
      <c r="Z861">
        <f>IF(Y861&lt;0,0,Y861)</f>
        <v>3.7861993309051249</v>
      </c>
      <c r="AA861">
        <f>2.501-0.002361*(V861+X861)*0.1</f>
        <v>2.4363085999999998</v>
      </c>
      <c r="AB861">
        <v>0.17</v>
      </c>
      <c r="AC861">
        <f>37.6*AE861*(AG861*SIN(AF861)*SIN(AD861)+COS(AF861)*COS(AD861)*SIN(AG861))</f>
        <v>37.791149602956501</v>
      </c>
      <c r="AD861">
        <f>0.409*SIN(0.0172*R861-1.39)</f>
        <v>0.30148248453442261</v>
      </c>
      <c r="AE861">
        <f>1+0.033*COS(0.0172*R861)</f>
        <v>0.98008133340437853</v>
      </c>
      <c r="AF861">
        <f>47.70748439*PI()/180</f>
        <v>0.83265268044929852</v>
      </c>
      <c r="AG861">
        <f>ACOS(-TAN(AF861)*TAN(AD861))</f>
        <v>1.9196616906893291</v>
      </c>
      <c r="AL861" s="6">
        <f>24*AG861/PI()</f>
        <v>14.665135062592885</v>
      </c>
      <c r="AS861" s="6">
        <f>IF(O861=2015,$AQ$2,IF(O861=2016,$AQ$14,IF(O861=2017,$AQ$26,IF(O861=2018,$AQ$38,IF(O861=2019,$AQ$50,$AQ$62)))))</f>
        <v>49.315460448912063</v>
      </c>
      <c r="AT861" s="6">
        <f>IF(O861=2015,$AR$2,IF(O861=2016,$AR$14,IF(O861=2017,$AR$26,IF(O861=2018,$AR$38,IF(O861=2019,$AR$50,$AR$62)))))</f>
        <v>1.2695714697400033</v>
      </c>
      <c r="AU861" s="6">
        <f>IF(T861*0.1&lt;0,0,IF(T861*0.1&lt;=26,(16*AL861/360)*(T861/AS861)^AT861,(AL861/360)*(-415.85+30.5332*0.1*T861-0.43*0.01*T861*T861)))</f>
        <v>2.4735903829924717</v>
      </c>
    </row>
    <row r="862" spans="1:47">
      <c r="A862">
        <v>2015</v>
      </c>
      <c r="B862">
        <v>10</v>
      </c>
      <c r="C862">
        <v>18</v>
      </c>
      <c r="D862" t="s">
        <v>52</v>
      </c>
      <c r="E862">
        <v>54</v>
      </c>
      <c r="O862">
        <v>2017</v>
      </c>
      <c r="P862">
        <v>5</v>
      </c>
      <c r="Q862">
        <v>10</v>
      </c>
      <c r="R862">
        <f>R861+1</f>
        <v>130</v>
      </c>
      <c r="S862" t="s">
        <v>51</v>
      </c>
      <c r="T862">
        <v>89</v>
      </c>
      <c r="U862" t="s">
        <v>50</v>
      </c>
      <c r="V862">
        <v>132</v>
      </c>
      <c r="W862" t="s">
        <v>52</v>
      </c>
      <c r="X862">
        <v>13</v>
      </c>
      <c r="Y862">
        <f>0.0135*AB862*(AC862/AA862)*((0.1*(V862-X862))^0.5)*(17.8+0.5*0.1*(X862+V862))</f>
        <v>3.0531640001458111</v>
      </c>
      <c r="Z862">
        <f>IF(Y862&lt;0,0,Y862)</f>
        <v>3.0531640001458111</v>
      </c>
      <c r="AA862">
        <f>2.501-0.002361*(V862+X862)*0.1</f>
        <v>2.4667654999999997</v>
      </c>
      <c r="AB862">
        <v>0.17</v>
      </c>
      <c r="AC862">
        <f>37.6*AE862*(AG862*SIN(AF862)*SIN(AD862)+COS(AF862)*COS(AD862)*SIN(AG862))</f>
        <v>37.976426660873777</v>
      </c>
      <c r="AD862">
        <f>0.409*SIN(0.0172*R862-1.39)</f>
        <v>0.30619149796878808</v>
      </c>
      <c r="AE862">
        <f>1+0.033*COS(0.0172*R862)</f>
        <v>0.97963176000486096</v>
      </c>
      <c r="AF862">
        <f>47.70748439*PI()/180</f>
        <v>0.83265268044929852</v>
      </c>
      <c r="AG862">
        <f>ACOS(-TAN(AF862)*TAN(AD862))</f>
        <v>1.9257182502111745</v>
      </c>
      <c r="AL862" s="6">
        <f>24*AG862/PI()</f>
        <v>14.71140376912242</v>
      </c>
      <c r="AS862" s="6">
        <f>IF(O862=2015,$AQ$2,IF(O862=2016,$AQ$14,IF(O862=2017,$AQ$26,IF(O862=2018,$AQ$38,IF(O862=2019,$AQ$50,$AQ$62)))))</f>
        <v>49.315460448912063</v>
      </c>
      <c r="AT862" s="6">
        <f>IF(O862=2015,$AR$2,IF(O862=2016,$AR$14,IF(O862=2017,$AR$26,IF(O862=2018,$AR$38,IF(O862=2019,$AR$50,$AR$62)))))</f>
        <v>1.2695714697400033</v>
      </c>
      <c r="AU862" s="6">
        <f>IF(T862*0.1&lt;0,0,IF(T862*0.1&lt;=26,(16*AL862/360)*(T862/AS862)^AT862,(AL862/360)*(-415.85+30.5332*0.1*T862-0.43*0.01*T862*T862)))</f>
        <v>1.3835616007746985</v>
      </c>
    </row>
    <row r="863" spans="1:47">
      <c r="A863">
        <v>2015</v>
      </c>
      <c r="B863">
        <v>10</v>
      </c>
      <c r="C863">
        <v>19</v>
      </c>
      <c r="D863" t="s">
        <v>52</v>
      </c>
      <c r="E863">
        <v>22</v>
      </c>
      <c r="O863">
        <v>2017</v>
      </c>
      <c r="P863">
        <v>5</v>
      </c>
      <c r="Q863">
        <v>11</v>
      </c>
      <c r="R863">
        <f>R862+1</f>
        <v>131</v>
      </c>
      <c r="S863" t="s">
        <v>51</v>
      </c>
      <c r="T863">
        <v>89</v>
      </c>
      <c r="U863" t="s">
        <v>50</v>
      </c>
      <c r="V863">
        <v>127</v>
      </c>
      <c r="W863" t="s">
        <v>52</v>
      </c>
      <c r="X863">
        <v>13</v>
      </c>
      <c r="Y863">
        <f>0.0135*AB863*(AC863/AA863)*((0.1*(V863-X863))^0.5)*(17.8+0.5*0.1*(X863+V863))</f>
        <v>2.9712202264794318</v>
      </c>
      <c r="Z863">
        <f>IF(Y863&lt;0,0,Y863)</f>
        <v>2.9712202264794318</v>
      </c>
      <c r="AA863">
        <f>2.501-0.002361*(V863+X863)*0.1</f>
        <v>2.467946</v>
      </c>
      <c r="AB863">
        <v>0.17</v>
      </c>
      <c r="AC863">
        <f>37.6*AE863*(AG863*SIN(AF863)*SIN(AD863)+COS(AF863)*COS(AD863)*SIN(AG863))</f>
        <v>38.157832682777673</v>
      </c>
      <c r="AD863">
        <f>0.409*SIN(0.0172*R863-1.39)</f>
        <v>0.31080992994356227</v>
      </c>
      <c r="AE863">
        <f>1+0.033*COS(0.0172*R863)</f>
        <v>0.97918821219691032</v>
      </c>
      <c r="AF863">
        <f>47.70748439*PI()/180</f>
        <v>0.83265268044929852</v>
      </c>
      <c r="AG863">
        <f>ACOS(-TAN(AF863)*TAN(AD863))</f>
        <v>1.9316891387212807</v>
      </c>
      <c r="AL863" s="6">
        <f>24*AG863/PI()</f>
        <v>14.757017997332053</v>
      </c>
      <c r="AS863" s="6">
        <f>IF(O863=2015,$AQ$2,IF(O863=2016,$AQ$14,IF(O863=2017,$AQ$26,IF(O863=2018,$AQ$38,IF(O863=2019,$AQ$50,$AQ$62)))))</f>
        <v>49.315460448912063</v>
      </c>
      <c r="AT863" s="6">
        <f>IF(O863=2015,$AR$2,IF(O863=2016,$AR$14,IF(O863=2017,$AR$26,IF(O863=2018,$AR$38,IF(O863=2019,$AR$50,$AR$62)))))</f>
        <v>1.2695714697400033</v>
      </c>
      <c r="AU863" s="6">
        <f>IF(T863*0.1&lt;0,0,IF(T863*0.1&lt;=26,(16*AL863/360)*(T863/AS863)^AT863,(AL863/360)*(-415.85+30.5332*0.1*T863-0.43*0.01*T863*T863)))</f>
        <v>1.3878514765466003</v>
      </c>
    </row>
    <row r="864" spans="1:47">
      <c r="A864">
        <v>2015</v>
      </c>
      <c r="B864">
        <v>10</v>
      </c>
      <c r="C864">
        <v>20</v>
      </c>
      <c r="D864" t="s">
        <v>52</v>
      </c>
      <c r="E864">
        <v>101</v>
      </c>
      <c r="O864">
        <v>2017</v>
      </c>
      <c r="P864">
        <v>5</v>
      </c>
      <c r="Q864">
        <v>12</v>
      </c>
      <c r="R864">
        <f>R863+1</f>
        <v>132</v>
      </c>
      <c r="S864" t="s">
        <v>51</v>
      </c>
      <c r="T864">
        <v>149</v>
      </c>
      <c r="U864" t="s">
        <v>50</v>
      </c>
      <c r="V864">
        <v>212</v>
      </c>
      <c r="W864" t="s">
        <v>52</v>
      </c>
      <c r="X864">
        <v>104</v>
      </c>
      <c r="Y864">
        <f>0.0135*AB864*(AC864/AA864)*((0.1*(V864-X864))^0.5)*(17.8+0.5*0.1*(X864+V864))</f>
        <v>4.0037961980664782</v>
      </c>
      <c r="Z864">
        <f>IF(Y864&lt;0,0,Y864)</f>
        <v>4.0037961980664782</v>
      </c>
      <c r="AA864">
        <f>2.501-0.002361*(V864+X864)*0.1</f>
        <v>2.4263924000000001</v>
      </c>
      <c r="AB864">
        <v>0.17</v>
      </c>
      <c r="AC864">
        <f>37.6*AE864*(AG864*SIN(AF864)*SIN(AD864)+COS(AF864)*COS(AD864)*SIN(AG864))</f>
        <v>38.33532547217407</v>
      </c>
      <c r="AD864">
        <f>0.409*SIN(0.0172*R864-1.39)</f>
        <v>0.31533641417551389</v>
      </c>
      <c r="AE864">
        <f>1+0.033*COS(0.0172*R864)</f>
        <v>0.97875082119647538</v>
      </c>
      <c r="AF864">
        <f>47.70748439*PI()/180</f>
        <v>0.83265268044929852</v>
      </c>
      <c r="AG864">
        <f>ACOS(-TAN(AF864)*TAN(AD864))</f>
        <v>1.9375715097756692</v>
      </c>
      <c r="AL864" s="6">
        <f>24*AG864/PI()</f>
        <v>14.80195600199157</v>
      </c>
      <c r="AS864" s="6">
        <f>IF(O864=2015,$AQ$2,IF(O864=2016,$AQ$14,IF(O864=2017,$AQ$26,IF(O864=2018,$AQ$38,IF(O864=2019,$AQ$50,$AQ$62)))))</f>
        <v>49.315460448912063</v>
      </c>
      <c r="AT864" s="6">
        <f>IF(O864=2015,$AR$2,IF(O864=2016,$AR$14,IF(O864=2017,$AR$26,IF(O864=2018,$AR$38,IF(O864=2019,$AR$50,$AR$62)))))</f>
        <v>1.2695714697400033</v>
      </c>
      <c r="AU864" s="6">
        <f>IF(T864*0.1&lt;0,0,IF(T864*0.1&lt;=26,(16*AL864/360)*(T864/AS864)^AT864,(AL864/360)*(-415.85+30.5332*0.1*T864-0.43*0.01*T864*T864)))</f>
        <v>2.677866009848346</v>
      </c>
    </row>
    <row r="865" spans="1:47">
      <c r="A865">
        <v>2015</v>
      </c>
      <c r="B865">
        <v>10</v>
      </c>
      <c r="C865">
        <v>22</v>
      </c>
      <c r="D865" t="s">
        <v>52</v>
      </c>
      <c r="E865">
        <v>40</v>
      </c>
      <c r="O865">
        <v>2017</v>
      </c>
      <c r="P865">
        <v>5</v>
      </c>
      <c r="Q865">
        <v>13</v>
      </c>
      <c r="R865">
        <f>R864+1</f>
        <v>133</v>
      </c>
      <c r="S865" t="s">
        <v>51</v>
      </c>
      <c r="T865">
        <v>153</v>
      </c>
      <c r="U865" t="s">
        <v>50</v>
      </c>
      <c r="V865">
        <v>208</v>
      </c>
      <c r="W865" t="s">
        <v>52</v>
      </c>
      <c r="X865">
        <v>111</v>
      </c>
      <c r="Y865">
        <f>0.0135*AB865*(AC865/AA865)*((0.1*(V865-X865))^0.5)*(17.8+0.5*0.1*(X865+V865))</f>
        <v>3.8297356701095162</v>
      </c>
      <c r="Z865">
        <f>IF(Y865&lt;0,0,Y865)</f>
        <v>3.8297356701095162</v>
      </c>
      <c r="AA865">
        <f>2.501-0.002361*(V865+X865)*0.1</f>
        <v>2.4256840999999998</v>
      </c>
      <c r="AB865">
        <v>0.17</v>
      </c>
      <c r="AC865">
        <f>37.6*AE865*(AG865*SIN(AF865)*SIN(AD865)+COS(AF865)*COS(AD865)*SIN(AG865))</f>
        <v>38.508863988773633</v>
      </c>
      <c r="AD865">
        <f>0.409*SIN(0.0172*R865-1.39)</f>
        <v>0.31976961158256095</v>
      </c>
      <c r="AE865">
        <f>1+0.033*COS(0.0172*R865)</f>
        <v>0.97831971639811954</v>
      </c>
      <c r="AF865">
        <f>47.70748439*PI()/180</f>
        <v>0.83265268044929852</v>
      </c>
      <c r="AG865">
        <f>ACOS(-TAN(AF865)*TAN(AD865))</f>
        <v>1.9433624810620396</v>
      </c>
      <c r="AL865" s="6">
        <f>24*AG865/PI()</f>
        <v>14.846195763856965</v>
      </c>
      <c r="AS865" s="6">
        <f>IF(O865=2015,$AQ$2,IF(O865=2016,$AQ$14,IF(O865=2017,$AQ$26,IF(O865=2018,$AQ$38,IF(O865=2019,$AQ$50,$AQ$62)))))</f>
        <v>49.315460448912063</v>
      </c>
      <c r="AT865" s="6">
        <f>IF(O865=2015,$AR$2,IF(O865=2016,$AR$14,IF(O865=2017,$AR$26,IF(O865=2018,$AR$38,IF(O865=2019,$AR$50,$AR$62)))))</f>
        <v>1.2695714697400033</v>
      </c>
      <c r="AU865" s="6">
        <f>IF(T865*0.1&lt;0,0,IF(T865*0.1&lt;=26,(16*AL865/360)*(T865/AS865)^AT865,(AL865/360)*(-415.85+30.5332*0.1*T865-0.43*0.01*T865*T865)))</f>
        <v>2.7777396795883309</v>
      </c>
    </row>
    <row r="866" spans="1:47">
      <c r="A866">
        <v>2015</v>
      </c>
      <c r="B866">
        <v>10</v>
      </c>
      <c r="C866">
        <v>23</v>
      </c>
      <c r="D866" t="s">
        <v>52</v>
      </c>
      <c r="E866">
        <v>8</v>
      </c>
      <c r="O866">
        <v>2017</v>
      </c>
      <c r="P866">
        <v>5</v>
      </c>
      <c r="Q866">
        <v>14</v>
      </c>
      <c r="R866">
        <f>R865+1</f>
        <v>134</v>
      </c>
      <c r="S866" t="s">
        <v>51</v>
      </c>
      <c r="T866">
        <v>130</v>
      </c>
      <c r="U866" t="s">
        <v>50</v>
      </c>
      <c r="V866">
        <v>145</v>
      </c>
      <c r="W866" t="s">
        <v>52</v>
      </c>
      <c r="X866">
        <v>120</v>
      </c>
      <c r="Y866">
        <f>0.0135*AB866*(AC866/AA866)*((0.1*(V866-X866))^0.5)*(17.8+0.5*0.1*(X866+V866))</f>
        <v>1.7871951470901004</v>
      </c>
      <c r="Z866">
        <f>IF(Y866&lt;0,0,Y866)</f>
        <v>1.7871951470901004</v>
      </c>
      <c r="AA866">
        <f>2.501-0.002361*(V866+X866)*0.1</f>
        <v>2.4384334999999999</v>
      </c>
      <c r="AB866">
        <v>0.17</v>
      </c>
      <c r="AC866">
        <f>37.6*AE866*(AG866*SIN(AF866)*SIN(AD866)+COS(AF866)*COS(AD866)*SIN(AG866))</f>
        <v>38.678408329846768</v>
      </c>
      <c r="AD866">
        <f>0.409*SIN(0.0172*R866-1.39)</f>
        <v>0.32410821067991574</v>
      </c>
      <c r="AE866">
        <f>1+0.033*COS(0.0172*R866)</f>
        <v>0.97789502533674211</v>
      </c>
      <c r="AF866">
        <f>47.70748439*PI()/180</f>
        <v>0.83265268044929852</v>
      </c>
      <c r="AG866">
        <f>ACOS(-TAN(AF866)*TAN(AD866))</f>
        <v>1.9490591373184603</v>
      </c>
      <c r="AL866" s="6">
        <f>24*AG866/PI()</f>
        <v>14.88971501196759</v>
      </c>
      <c r="AS866" s="6">
        <f>IF(O866=2015,$AQ$2,IF(O866=2016,$AQ$14,IF(O866=2017,$AQ$26,IF(O866=2018,$AQ$38,IF(O866=2019,$AQ$50,$AQ$62)))))</f>
        <v>49.315460448912063</v>
      </c>
      <c r="AT866" s="6">
        <f>IF(O866=2015,$AR$2,IF(O866=2016,$AR$14,IF(O866=2017,$AR$26,IF(O866=2018,$AR$38,IF(O866=2019,$AR$50,$AR$62)))))</f>
        <v>1.2695714697400033</v>
      </c>
      <c r="AU866" s="6">
        <f>IF(T866*0.1&lt;0,0,IF(T866*0.1&lt;=26,(16*AL866/360)*(T866/AS866)^AT866,(AL866/360)*(-415.85+30.5332*0.1*T866-0.43*0.01*T866*T866)))</f>
        <v>2.2653901258778917</v>
      </c>
    </row>
    <row r="867" spans="1:47">
      <c r="A867">
        <v>2015</v>
      </c>
      <c r="B867">
        <v>10</v>
      </c>
      <c r="C867">
        <v>26</v>
      </c>
      <c r="D867" t="s">
        <v>52</v>
      </c>
      <c r="E867">
        <v>53</v>
      </c>
      <c r="O867">
        <v>2017</v>
      </c>
      <c r="P867">
        <v>5</v>
      </c>
      <c r="Q867">
        <v>15</v>
      </c>
      <c r="R867">
        <f>R866+1</f>
        <v>135</v>
      </c>
      <c r="S867" t="s">
        <v>51</v>
      </c>
      <c r="T867">
        <v>143</v>
      </c>
      <c r="U867" t="s">
        <v>50</v>
      </c>
      <c r="V867">
        <v>190</v>
      </c>
      <c r="W867" t="s">
        <v>52</v>
      </c>
      <c r="X867">
        <v>102</v>
      </c>
      <c r="Y867">
        <f>0.0135*AB867*(AC867/AA867)*((0.1*(V867-X867))^0.5)*(17.8+0.5*0.1*(X867+V867))</f>
        <v>3.5230435624370493</v>
      </c>
      <c r="Z867">
        <f>IF(Y867&lt;0,0,Y867)</f>
        <v>3.5230435624370493</v>
      </c>
      <c r="AA867">
        <f>2.501-0.002361*(V867+X867)*0.1</f>
        <v>2.4320588000000001</v>
      </c>
      <c r="AB867">
        <v>0.17</v>
      </c>
      <c r="AC867">
        <f>37.6*AE867*(AG867*SIN(AF867)*SIN(AD867)+COS(AF867)*COS(AD867)*SIN(AG867))</f>
        <v>38.843919712521874</v>
      </c>
      <c r="AD867">
        <f>0.409*SIN(0.0172*R867-1.39)</f>
        <v>0.32835092796806409</v>
      </c>
      <c r="AE867">
        <f>1+0.033*COS(0.0172*R867)</f>
        <v>0.97747687364984925</v>
      </c>
      <c r="AF867">
        <f>47.70748439*PI()/180</f>
        <v>0.83265268044929852</v>
      </c>
      <c r="AG867">
        <f>ACOS(-TAN(AF867)*TAN(AD867))</f>
        <v>1.9546585335118412</v>
      </c>
      <c r="AL867" s="6">
        <f>24*AG867/PI()</f>
        <v>14.932491247927905</v>
      </c>
      <c r="AS867" s="6">
        <f>IF(O867=2015,$AQ$2,IF(O867=2016,$AQ$14,IF(O867=2017,$AQ$26,IF(O867=2018,$AQ$38,IF(O867=2019,$AQ$50,$AQ$62)))))</f>
        <v>49.315460448912063</v>
      </c>
      <c r="AT867" s="6">
        <f>IF(O867=2015,$AR$2,IF(O867=2016,$AR$14,IF(O867=2017,$AR$26,IF(O867=2018,$AR$38,IF(O867=2019,$AR$50,$AR$62)))))</f>
        <v>1.2695714697400033</v>
      </c>
      <c r="AU867" s="6">
        <f>IF(T867*0.1&lt;0,0,IF(T867*0.1&lt;=26,(16*AL867/360)*(T867/AS867)^AT867,(AL867/360)*(-415.85+30.5332*0.1*T867-0.43*0.01*T867*T867)))</f>
        <v>2.5641289305642454</v>
      </c>
    </row>
    <row r="868" spans="1:47">
      <c r="A868">
        <v>2015</v>
      </c>
      <c r="B868">
        <v>10</v>
      </c>
      <c r="C868">
        <v>27</v>
      </c>
      <c r="D868" t="s">
        <v>52</v>
      </c>
      <c r="E868">
        <v>18</v>
      </c>
      <c r="O868">
        <v>2017</v>
      </c>
      <c r="P868">
        <v>5</v>
      </c>
      <c r="Q868">
        <v>16</v>
      </c>
      <c r="R868">
        <f>R867+1</f>
        <v>136</v>
      </c>
      <c r="S868" t="s">
        <v>51</v>
      </c>
      <c r="T868">
        <v>159</v>
      </c>
      <c r="U868" t="s">
        <v>50</v>
      </c>
      <c r="V868">
        <v>218</v>
      </c>
      <c r="W868" t="s">
        <v>52</v>
      </c>
      <c r="X868">
        <v>78</v>
      </c>
      <c r="Y868">
        <f>0.0135*AB868*(AC868/AA868)*((0.1*(V868-X868))^0.5)*(17.8+0.5*0.1*(X868+V868))</f>
        <v>4.4914152339631723</v>
      </c>
      <c r="Z868">
        <f>IF(Y868&lt;0,0,Y868)</f>
        <v>4.4914152339631723</v>
      </c>
      <c r="AA868">
        <f>2.501-0.002361*(V868+X868)*0.1</f>
        <v>2.4311143999999998</v>
      </c>
      <c r="AB868">
        <v>0.17</v>
      </c>
      <c r="AC868">
        <f>37.6*AE868*(AG868*SIN(AF868)*SIN(AD868)+COS(AF868)*COS(AD868)*SIN(AG868))</f>
        <v>39.005360457135346</v>
      </c>
      <c r="AD868">
        <f>0.409*SIN(0.0172*R868-1.39)</f>
        <v>0.33249650831246724</v>
      </c>
      <c r="AE868">
        <f>1+0.033*COS(0.0172*R868)</f>
        <v>0.97706538504038642</v>
      </c>
      <c r="AF868">
        <f>47.70748439*PI()/180</f>
        <v>0.83265268044929852</v>
      </c>
      <c r="AG868">
        <f>ACOS(-TAN(AF868)*TAN(AD868))</f>
        <v>1.9601576982788971</v>
      </c>
      <c r="AL868" s="6">
        <f>24*AG868/PI()</f>
        <v>14.974501772194486</v>
      </c>
      <c r="AS868" s="6">
        <f>IF(O868=2015,$AQ$2,IF(O868=2016,$AQ$14,IF(O868=2017,$AQ$26,IF(O868=2018,$AQ$38,IF(O868=2019,$AQ$50,$AQ$62)))))</f>
        <v>49.315460448912063</v>
      </c>
      <c r="AT868" s="6">
        <f>IF(O868=2015,$AR$2,IF(O868=2016,$AR$14,IF(O868=2017,$AR$26,IF(O868=2018,$AR$38,IF(O868=2019,$AR$50,$AR$62)))))</f>
        <v>1.2695714697400033</v>
      </c>
      <c r="AU868" s="6">
        <f>IF(T868*0.1&lt;0,0,IF(T868*0.1&lt;=26,(16*AL868/360)*(T868/AS868)^AT868,(AL868/360)*(-415.85+30.5332*0.1*T868-0.43*0.01*T868*T868)))</f>
        <v>2.9419671100795393</v>
      </c>
    </row>
    <row r="869" spans="1:47">
      <c r="A869">
        <v>2015</v>
      </c>
      <c r="B869">
        <v>10</v>
      </c>
      <c r="C869">
        <v>28</v>
      </c>
      <c r="D869" t="s">
        <v>52</v>
      </c>
      <c r="E869">
        <v>3</v>
      </c>
      <c r="O869">
        <v>2017</v>
      </c>
      <c r="P869">
        <v>5</v>
      </c>
      <c r="Q869">
        <v>17</v>
      </c>
      <c r="R869">
        <f>R868+1</f>
        <v>137</v>
      </c>
      <c r="S869" t="s">
        <v>51</v>
      </c>
      <c r="T869">
        <v>132</v>
      </c>
      <c r="U869" t="s">
        <v>50</v>
      </c>
      <c r="V869">
        <v>171</v>
      </c>
      <c r="W869" t="s">
        <v>52</v>
      </c>
      <c r="X869">
        <v>51</v>
      </c>
      <c r="Y869">
        <f>0.0135*AB869*(AC869/AA869)*((0.1*(V869-X869))^0.5)*(17.8+0.5*0.1*(X869+V869))</f>
        <v>3.6747549875830767</v>
      </c>
      <c r="Z869">
        <f>IF(Y869&lt;0,0,Y869)</f>
        <v>3.6747549875830767</v>
      </c>
      <c r="AA869">
        <f>2.501-0.002361*(V869+X869)*0.1</f>
        <v>2.4485858</v>
      </c>
      <c r="AB869">
        <v>0.17</v>
      </c>
      <c r="AC869">
        <f>37.6*AE869*(AG869*SIN(AF869)*SIN(AD869)+COS(AF869)*COS(AD869)*SIN(AG869))</f>
        <v>39.162693971732416</v>
      </c>
      <c r="AD869">
        <f>0.409*SIN(0.0172*R869-1.39)</f>
        <v>0.33654372531487126</v>
      </c>
      <c r="AE869">
        <f>1+0.033*COS(0.0172*R869)</f>
        <v>0.97666068124014249</v>
      </c>
      <c r="AF869">
        <f>47.70748439*PI()/180</f>
        <v>0.83265268044929852</v>
      </c>
      <c r="AG869">
        <f>ACOS(-TAN(AF869)*TAN(AD869))</f>
        <v>1.9655536376311229</v>
      </c>
      <c r="AL869" s="6">
        <f>24*AG869/PI()</f>
        <v>15.015723712379964</v>
      </c>
      <c r="AS869" s="6">
        <f>IF(O869=2015,$AQ$2,IF(O869=2016,$AQ$14,IF(O869=2017,$AQ$26,IF(O869=2018,$AQ$38,IF(O869=2019,$AQ$50,$AQ$62)))))</f>
        <v>49.315460448912063</v>
      </c>
      <c r="AT869" s="6">
        <f>IF(O869=2015,$AR$2,IF(O869=2016,$AR$14,IF(O869=2017,$AR$26,IF(O869=2018,$AR$38,IF(O869=2019,$AR$50,$AR$62)))))</f>
        <v>1.2695714697400033</v>
      </c>
      <c r="AU869" s="6">
        <f>IF(T869*0.1&lt;0,0,IF(T869*0.1&lt;=26,(16*AL869/360)*(T869/AS869)^AT869,(AL869/360)*(-415.85+30.5332*0.1*T869-0.43*0.01*T869*T869)))</f>
        <v>2.3292756158474619</v>
      </c>
    </row>
    <row r="870" spans="1:47">
      <c r="A870">
        <v>2015</v>
      </c>
      <c r="B870">
        <v>10</v>
      </c>
      <c r="C870">
        <v>29</v>
      </c>
      <c r="D870" t="s">
        <v>52</v>
      </c>
      <c r="E870">
        <v>-33</v>
      </c>
      <c r="O870">
        <v>2017</v>
      </c>
      <c r="P870">
        <v>5</v>
      </c>
      <c r="Q870">
        <v>18</v>
      </c>
      <c r="R870">
        <f>R869+1</f>
        <v>138</v>
      </c>
      <c r="S870" t="s">
        <v>51</v>
      </c>
      <c r="T870">
        <v>123</v>
      </c>
      <c r="U870" t="s">
        <v>50</v>
      </c>
      <c r="V870">
        <v>201</v>
      </c>
      <c r="W870" t="s">
        <v>52</v>
      </c>
      <c r="X870">
        <v>51</v>
      </c>
      <c r="Y870">
        <f>0.0135*AB870*(AC870/AA870)*((0.1*(V870-X870))^0.5)*(17.8+0.5*0.1*(X870+V870))</f>
        <v>4.3512369071461929</v>
      </c>
      <c r="Z870">
        <f>IF(Y870&lt;0,0,Y870)</f>
        <v>4.3512369071461929</v>
      </c>
      <c r="AA870">
        <f>2.501-0.002361*(V870+X870)*0.1</f>
        <v>2.4415027999999999</v>
      </c>
      <c r="AB870">
        <v>0.17</v>
      </c>
      <c r="AC870">
        <f>37.6*AE870*(AG870*SIN(AF870)*SIN(AD870)+COS(AF870)*COS(AD870)*SIN(AG870))</f>
        <v>39.315884737806876</v>
      </c>
      <c r="AD870">
        <f>0.409*SIN(0.0172*R870-1.39)</f>
        <v>0.34049138167611631</v>
      </c>
      <c r="AE870">
        <f>1+0.033*COS(0.0172*R870)</f>
        <v>0.97626288197373823</v>
      </c>
      <c r="AF870">
        <f>47.70748439*PI()/180</f>
        <v>0.83265268044929852</v>
      </c>
      <c r="AG870">
        <f>ACOS(-TAN(AF870)*TAN(AD870))</f>
        <v>1.9708433389240132</v>
      </c>
      <c r="AL870" s="6">
        <f>24*AG870/PI()</f>
        <v>15.056134053575633</v>
      </c>
      <c r="AS870" s="6">
        <f>IF(O870=2015,$AQ$2,IF(O870=2016,$AQ$14,IF(O870=2017,$AQ$26,IF(O870=2018,$AQ$38,IF(O870=2019,$AQ$50,$AQ$62)))))</f>
        <v>49.315460448912063</v>
      </c>
      <c r="AT870" s="6">
        <f>IF(O870=2015,$AR$2,IF(O870=2016,$AR$14,IF(O870=2017,$AR$26,IF(O870=2018,$AR$38,IF(O870=2019,$AR$50,$AR$62)))))</f>
        <v>1.2695714697400033</v>
      </c>
      <c r="AU870" s="6">
        <f>IF(T870*0.1&lt;0,0,IF(T870*0.1&lt;=26,(16*AL870/360)*(T870/AS870)^AT870,(AL870/360)*(-415.85+30.5332*0.1*T870-0.43*0.01*T870*T870)))</f>
        <v>2.1352652184380556</v>
      </c>
    </row>
    <row r="871" spans="1:47">
      <c r="A871">
        <v>2015</v>
      </c>
      <c r="B871">
        <v>10</v>
      </c>
      <c r="C871">
        <v>30</v>
      </c>
      <c r="D871" t="s">
        <v>52</v>
      </c>
      <c r="E871">
        <v>-37</v>
      </c>
      <c r="O871">
        <v>2017</v>
      </c>
      <c r="P871">
        <v>5</v>
      </c>
      <c r="Q871">
        <v>19</v>
      </c>
      <c r="R871">
        <f>R870+1</f>
        <v>139</v>
      </c>
      <c r="S871" t="s">
        <v>51</v>
      </c>
      <c r="T871">
        <v>126</v>
      </c>
      <c r="U871" t="s">
        <v>50</v>
      </c>
      <c r="V871">
        <v>191</v>
      </c>
      <c r="W871" t="s">
        <v>52</v>
      </c>
      <c r="X871">
        <v>33</v>
      </c>
      <c r="Y871">
        <f>0.0135*AB871*(AC871/AA871)*((0.1*(V871-X871))^0.5)*(17.8+0.5*0.1*(X871+V871))</f>
        <v>4.2647016349207583</v>
      </c>
      <c r="Z871">
        <f>IF(Y871&lt;0,0,Y871)</f>
        <v>4.2647016349207583</v>
      </c>
      <c r="AA871">
        <f>2.501-0.002361*(V871+X871)*0.1</f>
        <v>2.4481136000000001</v>
      </c>
      <c r="AB871">
        <v>0.17</v>
      </c>
      <c r="AC871">
        <f>37.6*AE871*(AG871*SIN(AF871)*SIN(AD871)+COS(AF871)*COS(AD871)*SIN(AG871))</f>
        <v>39.464898297357102</v>
      </c>
      <c r="AD871">
        <f>0.409*SIN(0.0172*R871-1.39)</f>
        <v>0.34433830955033584</v>
      </c>
      <c r="AE871">
        <f>1+0.033*COS(0.0172*R871)</f>
        <v>0.97587210492320731</v>
      </c>
      <c r="AF871">
        <f>47.70748439*PI()/180</f>
        <v>0.83265268044929852</v>
      </c>
      <c r="AG871">
        <f>ACOS(-TAN(AF871)*TAN(AD871))</f>
        <v>1.976023775089335</v>
      </c>
      <c r="AL871" s="6">
        <f>24*AG871/PI()</f>
        <v>15.095709670683616</v>
      </c>
      <c r="AS871" s="6">
        <f>IF(O871=2015,$AQ$2,IF(O871=2016,$AQ$14,IF(O871=2017,$AQ$26,IF(O871=2018,$AQ$38,IF(O871=2019,$AQ$50,$AQ$62)))))</f>
        <v>49.315460448912063</v>
      </c>
      <c r="AT871" s="6">
        <f>IF(O871=2015,$AR$2,IF(O871=2016,$AR$14,IF(O871=2017,$AR$26,IF(O871=2018,$AR$38,IF(O871=2019,$AR$50,$AR$62)))))</f>
        <v>1.2695714697400033</v>
      </c>
      <c r="AU871" s="6">
        <f>IF(T871*0.1&lt;0,0,IF(T871*0.1&lt;=26,(16*AL871/360)*(T871/AS871)^AT871,(AL871/360)*(-415.85+30.5332*0.1*T871-0.43*0.01*T871*T871)))</f>
        <v>2.2073871174049704</v>
      </c>
    </row>
    <row r="872" spans="1:47">
      <c r="A872">
        <v>2015</v>
      </c>
      <c r="B872">
        <v>10</v>
      </c>
      <c r="C872">
        <v>31</v>
      </c>
      <c r="D872" t="s">
        <v>52</v>
      </c>
      <c r="E872">
        <v>-60</v>
      </c>
      <c r="O872">
        <v>2017</v>
      </c>
      <c r="P872">
        <v>5</v>
      </c>
      <c r="Q872">
        <v>20</v>
      </c>
      <c r="R872">
        <f>R871+1</f>
        <v>140</v>
      </c>
      <c r="S872" t="s">
        <v>51</v>
      </c>
      <c r="T872">
        <v>96</v>
      </c>
      <c r="U872" t="s">
        <v>50</v>
      </c>
      <c r="V872">
        <v>134</v>
      </c>
      <c r="W872" t="s">
        <v>52</v>
      </c>
      <c r="X872">
        <v>77</v>
      </c>
      <c r="Y872">
        <f>0.0135*AB872*(AC872/AA872)*((0.1*(V872-X872))^0.5)*(17.8+0.5*0.1*(X872+V872))</f>
        <v>2.5101462712861373</v>
      </c>
      <c r="Z872">
        <f>IF(Y872&lt;0,0,Y872)</f>
        <v>2.5101462712861373</v>
      </c>
      <c r="AA872">
        <f>2.501-0.002361*(V872+X872)*0.1</f>
        <v>2.4511829000000001</v>
      </c>
      <c r="AB872">
        <v>0.17</v>
      </c>
      <c r="AC872">
        <f>37.6*AE872*(AG872*SIN(AF872)*SIN(AD872)+COS(AF872)*COS(AD872)*SIN(AG872))</f>
        <v>39.609701241323549</v>
      </c>
      <c r="AD872">
        <f>0.409*SIN(0.0172*R872-1.39)</f>
        <v>0.34808337089044478</v>
      </c>
      <c r="AE872">
        <f>1+0.033*COS(0.0172*R872)</f>
        <v>0.97548846569318226</v>
      </c>
      <c r="AF872">
        <f>47.70748439*PI()/180</f>
        <v>0.83265268044929852</v>
      </c>
      <c r="AG872">
        <f>ACOS(-TAN(AF872)*TAN(AD872))</f>
        <v>1.9810919091277355</v>
      </c>
      <c r="AL872" s="6">
        <f>24*AG872/PI()</f>
        <v>15.134427362737872</v>
      </c>
      <c r="AS872" s="6">
        <f>IF(O872=2015,$AQ$2,IF(O872=2016,$AQ$14,IF(O872=2017,$AQ$26,IF(O872=2018,$AQ$38,IF(O872=2019,$AQ$50,$AQ$62)))))</f>
        <v>49.315460448912063</v>
      </c>
      <c r="AT872" s="6">
        <f>IF(O872=2015,$AR$2,IF(O872=2016,$AR$14,IF(O872=2017,$AR$26,IF(O872=2018,$AR$38,IF(O872=2019,$AR$50,$AR$62)))))</f>
        <v>1.2695714697400033</v>
      </c>
      <c r="AU872" s="6">
        <f>IF(T872*0.1&lt;0,0,IF(T872*0.1&lt;=26,(16*AL872/360)*(T872/AS872)^AT872,(AL872/360)*(-415.85+30.5332*0.1*T872-0.43*0.01*T872*T872)))</f>
        <v>1.5669511053661203</v>
      </c>
    </row>
    <row r="873" spans="1:47">
      <c r="A873">
        <v>2015</v>
      </c>
      <c r="B873">
        <v>10</v>
      </c>
      <c r="C873">
        <v>25</v>
      </c>
      <c r="D873" t="s">
        <v>53</v>
      </c>
      <c r="E873">
        <v>23</v>
      </c>
      <c r="O873">
        <v>2017</v>
      </c>
      <c r="P873">
        <v>5</v>
      </c>
      <c r="Q873">
        <v>21</v>
      </c>
      <c r="R873">
        <f>R872+1</f>
        <v>141</v>
      </c>
      <c r="S873" t="s">
        <v>51</v>
      </c>
      <c r="T873">
        <v>159</v>
      </c>
      <c r="U873" t="s">
        <v>50</v>
      </c>
      <c r="V873">
        <v>211</v>
      </c>
      <c r="W873" t="s">
        <v>52</v>
      </c>
      <c r="X873">
        <v>77</v>
      </c>
      <c r="Y873">
        <f>0.0135*AB873*(AC873/AA873)*((0.1*(V873-X873))^0.5)*(17.8+0.5*0.1*(X873+V873))</f>
        <v>4.4196539609382661</v>
      </c>
      <c r="Z873">
        <f>IF(Y873&lt;0,0,Y873)</f>
        <v>4.4196539609382661</v>
      </c>
      <c r="AA873">
        <f>2.501-0.002361*(V873+X873)*0.1</f>
        <v>2.4330031999999999</v>
      </c>
      <c r="AB873">
        <v>0.17</v>
      </c>
      <c r="AC873">
        <f>37.6*AE873*(AG873*SIN(AF873)*SIN(AD873)+COS(AF873)*COS(AD873)*SIN(AG873))</f>
        <v>39.750261199460759</v>
      </c>
      <c r="AD873">
        <f>0.409*SIN(0.0172*R873-1.39)</f>
        <v>0.3517254577848104</v>
      </c>
      <c r="AE873">
        <f>1+0.033*COS(0.0172*R873)</f>
        <v>0.97511207777669484</v>
      </c>
      <c r="AF873">
        <f>47.70748439*PI()/180</f>
        <v>0.83265268044929852</v>
      </c>
      <c r="AG873">
        <f>ACOS(-TAN(AF873)*TAN(AD873))</f>
        <v>1.9860446988573126</v>
      </c>
      <c r="AL873" s="6">
        <f>24*AG873/PI()</f>
        <v>15.172263889180607</v>
      </c>
      <c r="AS873" s="6">
        <f>IF(O873=2015,$AQ$2,IF(O873=2016,$AQ$14,IF(O873=2017,$AQ$26,IF(O873=2018,$AQ$38,IF(O873=2019,$AQ$50,$AQ$62)))))</f>
        <v>49.315460448912063</v>
      </c>
      <c r="AT873" s="6">
        <f>IF(O873=2015,$AR$2,IF(O873=2016,$AR$14,IF(O873=2017,$AR$26,IF(O873=2018,$AR$38,IF(O873=2019,$AR$50,$AR$62)))))</f>
        <v>1.2695714697400033</v>
      </c>
      <c r="AU873" s="6">
        <f>IF(T873*0.1&lt;0,0,IF(T873*0.1&lt;=26,(16*AL873/360)*(T873/AS873)^AT873,(AL873/360)*(-415.85+30.5332*0.1*T873-0.43*0.01*T873*T873)))</f>
        <v>2.9808204657800417</v>
      </c>
    </row>
    <row r="874" spans="1:47">
      <c r="A874">
        <v>2015</v>
      </c>
      <c r="B874">
        <v>10</v>
      </c>
      <c r="C874">
        <v>1</v>
      </c>
      <c r="D874" t="s">
        <v>51</v>
      </c>
      <c r="E874">
        <v>138</v>
      </c>
      <c r="O874">
        <v>2017</v>
      </c>
      <c r="P874">
        <v>5</v>
      </c>
      <c r="Q874">
        <v>22</v>
      </c>
      <c r="R874">
        <f>R873+1</f>
        <v>142</v>
      </c>
      <c r="S874" t="s">
        <v>51</v>
      </c>
      <c r="T874">
        <v>136</v>
      </c>
      <c r="U874" t="s">
        <v>50</v>
      </c>
      <c r="V874">
        <v>188</v>
      </c>
      <c r="W874" t="s">
        <v>52</v>
      </c>
      <c r="X874">
        <v>61</v>
      </c>
      <c r="Y874">
        <f>0.0135*AB874*(AC874/AA874)*((0.1*(V874-X874))^0.5)*(17.8+0.5*0.1*(X874+V874))</f>
        <v>4.040667993185501</v>
      </c>
      <c r="Z874">
        <f>IF(Y874&lt;0,0,Y874)</f>
        <v>4.040667993185501</v>
      </c>
      <c r="AA874">
        <f>2.501-0.002361*(V874+X874)*0.1</f>
        <v>2.4422110999999997</v>
      </c>
      <c r="AB874">
        <v>0.17</v>
      </c>
      <c r="AC874">
        <f>37.6*AE874*(AG874*SIN(AF874)*SIN(AD874)+COS(AF874)*COS(AD874)*SIN(AG874))</f>
        <v>39.88654683168398</v>
      </c>
      <c r="AD874">
        <f>0.409*SIN(0.0172*R874-1.39)</f>
        <v>0.35526349278500907</v>
      </c>
      <c r="AE874">
        <f>1+0.033*COS(0.0172*R874)</f>
        <v>0.97474305252160098</v>
      </c>
      <c r="AF874">
        <f>47.70748439*PI()/180</f>
        <v>0.83265268044929852</v>
      </c>
      <c r="AG874">
        <f>ACOS(-TAN(AF874)*TAN(AD874))</f>
        <v>1.9908791019120311</v>
      </c>
      <c r="AL874" s="6">
        <f>24*AG874/PI()</f>
        <v>15.209196008047345</v>
      </c>
      <c r="AS874" s="6">
        <f>IF(O874=2015,$AQ$2,IF(O874=2016,$AQ$14,IF(O874=2017,$AQ$26,IF(O874=2018,$AQ$38,IF(O874=2019,$AQ$50,$AQ$62)))))</f>
        <v>49.315460448912063</v>
      </c>
      <c r="AT874" s="6">
        <f>IF(O874=2015,$AR$2,IF(O874=2016,$AR$14,IF(O874=2017,$AR$26,IF(O874=2018,$AR$38,IF(O874=2019,$AR$50,$AR$62)))))</f>
        <v>1.2695714697400033</v>
      </c>
      <c r="AU874" s="6">
        <f>IF(T874*0.1&lt;0,0,IF(T874*0.1&lt;=26,(16*AL874/360)*(T874/AS874)^AT874,(AL874/360)*(-415.85+30.5332*0.1*T874-0.43*0.01*T874*T874)))</f>
        <v>2.4504217214112791</v>
      </c>
    </row>
    <row r="875" spans="1:47">
      <c r="A875">
        <v>2015</v>
      </c>
      <c r="B875">
        <v>10</v>
      </c>
      <c r="C875">
        <v>2</v>
      </c>
      <c r="D875" t="s">
        <v>51</v>
      </c>
      <c r="E875">
        <v>129</v>
      </c>
      <c r="O875">
        <v>2017</v>
      </c>
      <c r="P875">
        <v>5</v>
      </c>
      <c r="Q875">
        <v>23</v>
      </c>
      <c r="R875">
        <f>R874+1</f>
        <v>143</v>
      </c>
      <c r="S875" t="s">
        <v>51</v>
      </c>
      <c r="T875">
        <v>149</v>
      </c>
      <c r="U875" t="s">
        <v>50</v>
      </c>
      <c r="V875">
        <v>215</v>
      </c>
      <c r="W875" t="s">
        <v>52</v>
      </c>
      <c r="X875">
        <v>61</v>
      </c>
      <c r="Y875">
        <f>0.0135*AB875*(AC875/AA875)*((0.1*(V875-X875))^0.5)*(17.8+0.5*0.1*(X875+V875))</f>
        <v>4.6756621726222543</v>
      </c>
      <c r="Z875">
        <f>IF(Y875&lt;0,0,Y875)</f>
        <v>4.6756621726222543</v>
      </c>
      <c r="AA875">
        <f>2.501-0.002361*(V875+X875)*0.1</f>
        <v>2.4358363999999999</v>
      </c>
      <c r="AB875">
        <v>0.17</v>
      </c>
      <c r="AC875">
        <f>37.6*AE875*(AG875*SIN(AF875)*SIN(AD875)+COS(AF875)*COS(AD875)*SIN(AG875))</f>
        <v>40.018527820917207</v>
      </c>
      <c r="AD875">
        <f>0.409*SIN(0.0172*R875-1.39)</f>
        <v>0.35869642922457018</v>
      </c>
      <c r="AE875">
        <f>1+0.033*COS(0.0172*R875)</f>
        <v>0.97438149909764105</v>
      </c>
      <c r="AF875">
        <f>47.70748439*PI()/180</f>
        <v>0.83265268044929852</v>
      </c>
      <c r="AG875">
        <f>ACOS(-TAN(AF875)*TAN(AD875))</f>
        <v>1.9955920809820027</v>
      </c>
      <c r="AL875" s="6">
        <f>24*AG875/PI()</f>
        <v>15.245200515999727</v>
      </c>
      <c r="AS875" s="6">
        <f>IF(O875=2015,$AQ$2,IF(O875=2016,$AQ$14,IF(O875=2017,$AQ$26,IF(O875=2018,$AQ$38,IF(O875=2019,$AQ$50,$AQ$62)))))</f>
        <v>49.315460448912063</v>
      </c>
      <c r="AT875" s="6">
        <f>IF(O875=2015,$AR$2,IF(O875=2016,$AR$14,IF(O875=2017,$AR$26,IF(O875=2018,$AR$38,IF(O875=2019,$AR$50,$AR$62)))))</f>
        <v>1.2695714697400033</v>
      </c>
      <c r="AU875" s="6">
        <f>IF(T875*0.1&lt;0,0,IF(T875*0.1&lt;=26,(16*AL875/360)*(T875/AS875)^AT875,(AL875/360)*(-415.85+30.5332*0.1*T875-0.43*0.01*T875*T875)))</f>
        <v>2.7580546969350048</v>
      </c>
    </row>
    <row r="876" spans="1:47">
      <c r="A876">
        <v>2015</v>
      </c>
      <c r="B876">
        <v>10</v>
      </c>
      <c r="C876">
        <v>3</v>
      </c>
      <c r="D876" t="s">
        <v>51</v>
      </c>
      <c r="E876">
        <v>144</v>
      </c>
      <c r="O876">
        <v>2017</v>
      </c>
      <c r="P876">
        <v>5</v>
      </c>
      <c r="Q876">
        <v>24</v>
      </c>
      <c r="R876">
        <f>R875+1</f>
        <v>144</v>
      </c>
      <c r="S876" t="s">
        <v>51</v>
      </c>
      <c r="T876">
        <v>166</v>
      </c>
      <c r="U876" t="s">
        <v>50</v>
      </c>
      <c r="V876">
        <v>231</v>
      </c>
      <c r="W876" t="s">
        <v>52</v>
      </c>
      <c r="X876">
        <v>99</v>
      </c>
      <c r="Y876">
        <f>0.0135*AB876*(AC876/AA876)*((0.1*(V876-X876))^0.5)*(17.8+0.5*0.1*(X876+V876))</f>
        <v>4.7384787776602053</v>
      </c>
      <c r="Z876">
        <f>IF(Y876&lt;0,0,Y876)</f>
        <v>4.7384787776602053</v>
      </c>
      <c r="AA876">
        <f>2.501-0.002361*(V876+X876)*0.1</f>
        <v>2.4230869999999998</v>
      </c>
      <c r="AB876">
        <v>0.17</v>
      </c>
      <c r="AC876">
        <f>37.6*AE876*(AG876*SIN(AF876)*SIN(AD876)+COS(AF876)*COS(AD876)*SIN(AG876))</f>
        <v>40.146174867456217</v>
      </c>
      <c r="AD876">
        <f>0.409*SIN(0.0172*R876-1.39)</f>
        <v>0.36202325152861548</v>
      </c>
      <c r="AE876">
        <f>1+0.033*COS(0.0172*R876)</f>
        <v>0.97402752446414276</v>
      </c>
      <c r="AF876">
        <f>47.70748439*PI()/180</f>
        <v>0.83265268044929852</v>
      </c>
      <c r="AG876">
        <f>ACOS(-TAN(AF876)*TAN(AD876))</f>
        <v>2.0001806092857191</v>
      </c>
      <c r="AL876" s="6">
        <f>24*AG876/PI()</f>
        <v>15.280254290130296</v>
      </c>
      <c r="AS876" s="6">
        <f>IF(O876=2015,$AQ$2,IF(O876=2016,$AQ$14,IF(O876=2017,$AQ$26,IF(O876=2018,$AQ$38,IF(O876=2019,$AQ$50,$AQ$62)))))</f>
        <v>49.315460448912063</v>
      </c>
      <c r="AT876" s="6">
        <f>IF(O876=2015,$AR$2,IF(O876=2016,$AR$14,IF(O876=2017,$AR$26,IF(O876=2018,$AR$38,IF(O876=2019,$AR$50,$AR$62)))))</f>
        <v>1.2695714697400033</v>
      </c>
      <c r="AU876" s="6">
        <f>IF(T876*0.1&lt;0,0,IF(T876*0.1&lt;=26,(16*AL876/360)*(T876/AS876)^AT876,(AL876/360)*(-415.85+30.5332*0.1*T876-0.43*0.01*T876*T876)))</f>
        <v>3.1708151097862132</v>
      </c>
    </row>
    <row r="877" spans="1:47">
      <c r="A877">
        <v>2015</v>
      </c>
      <c r="B877">
        <v>10</v>
      </c>
      <c r="C877">
        <v>4</v>
      </c>
      <c r="D877" t="s">
        <v>51</v>
      </c>
      <c r="E877">
        <v>164</v>
      </c>
      <c r="O877">
        <v>2017</v>
      </c>
      <c r="P877">
        <v>5</v>
      </c>
      <c r="Q877">
        <v>25</v>
      </c>
      <c r="R877">
        <f>R876+1</f>
        <v>145</v>
      </c>
      <c r="S877" t="s">
        <v>51</v>
      </c>
      <c r="T877">
        <v>164</v>
      </c>
      <c r="U877" t="s">
        <v>50</v>
      </c>
      <c r="V877">
        <v>220</v>
      </c>
      <c r="W877" t="s">
        <v>52</v>
      </c>
      <c r="X877">
        <v>91</v>
      </c>
      <c r="Y877">
        <f>0.0135*AB877*(AC877/AA877)*((0.1*(V877-X877))^0.5)*(17.8+0.5*0.1*(X877+V877))</f>
        <v>4.560126655222934</v>
      </c>
      <c r="Z877">
        <f>IF(Y877&lt;0,0,Y877)</f>
        <v>4.560126655222934</v>
      </c>
      <c r="AA877">
        <f>2.501-0.002361*(V877+X877)*0.1</f>
        <v>2.4275728999999999</v>
      </c>
      <c r="AB877">
        <v>0.17</v>
      </c>
      <c r="AC877">
        <f>37.6*AE877*(AG877*SIN(AF877)*SIN(AD877)+COS(AF877)*COS(AD877)*SIN(AG877))</f>
        <v>40.26945968484565</v>
      </c>
      <c r="AD877">
        <f>0.409*SIN(0.0172*R877-1.39)</f>
        <v>0.36524297551429813</v>
      </c>
      <c r="AE877">
        <f>1+0.033*COS(0.0172*R877)</f>
        <v>0.97368123333838019</v>
      </c>
      <c r="AF877">
        <f>47.70748439*PI()/180</f>
        <v>0.83265268044929852</v>
      </c>
      <c r="AG877">
        <f>ACOS(-TAN(AF877)*TAN(AD877))</f>
        <v>2.0046416762622949</v>
      </c>
      <c r="AL877" s="6">
        <f>24*AG877/PI()</f>
        <v>15.314334331448027</v>
      </c>
      <c r="AS877" s="6">
        <f>IF(O877=2015,$AQ$2,IF(O877=2016,$AQ$14,IF(O877=2017,$AQ$26,IF(O877=2018,$AQ$38,IF(O877=2019,$AQ$50,$AQ$62)))))</f>
        <v>49.315460448912063</v>
      </c>
      <c r="AT877" s="6">
        <f>IF(O877=2015,$AR$2,IF(O877=2016,$AR$14,IF(O877=2017,$AR$26,IF(O877=2018,$AR$38,IF(O877=2019,$AR$50,$AR$62)))))</f>
        <v>1.2695714697400033</v>
      </c>
      <c r="AU877" s="6">
        <f>IF(T877*0.1&lt;0,0,IF(T877*0.1&lt;=26,(16*AL877/360)*(T877/AS877)^AT877,(AL877/360)*(-415.85+30.5332*0.1*T877-0.43*0.01*T877*T877)))</f>
        <v>3.1293571570836698</v>
      </c>
    </row>
    <row r="878" spans="1:47">
      <c r="A878">
        <v>2015</v>
      </c>
      <c r="B878">
        <v>10</v>
      </c>
      <c r="C878">
        <v>5</v>
      </c>
      <c r="D878" t="s">
        <v>51</v>
      </c>
      <c r="E878">
        <v>167</v>
      </c>
      <c r="O878">
        <v>2017</v>
      </c>
      <c r="P878">
        <v>5</v>
      </c>
      <c r="Q878">
        <v>26</v>
      </c>
      <c r="R878">
        <f>R877+1</f>
        <v>146</v>
      </c>
      <c r="S878" t="s">
        <v>51</v>
      </c>
      <c r="T878">
        <v>167</v>
      </c>
      <c r="U878" t="s">
        <v>50</v>
      </c>
      <c r="V878">
        <v>227</v>
      </c>
      <c r="W878" t="s">
        <v>52</v>
      </c>
      <c r="X878">
        <v>106</v>
      </c>
      <c r="Y878">
        <f>0.0135*AB878*(AC878/AA878)*((0.1*(V878-X878))^0.5)*(17.8+0.5*0.1*(X878+V878))</f>
        <v>4.5854158419896169</v>
      </c>
      <c r="Z878">
        <f>IF(Y878&lt;0,0,Y878)</f>
        <v>4.5854158419896169</v>
      </c>
      <c r="AA878">
        <f>2.501-0.002361*(V878+X878)*0.1</f>
        <v>2.4223786999999999</v>
      </c>
      <c r="AB878">
        <v>0.17</v>
      </c>
      <c r="AC878">
        <f>37.6*AE878*(AG878*SIN(AF878)*SIN(AD878)+COS(AF878)*COS(AD878)*SIN(AG878))</f>
        <v>40.388354997256286</v>
      </c>
      <c r="AD878">
        <f>0.409*SIN(0.0172*R878-1.39)</f>
        <v>0.36835464868195683</v>
      </c>
      <c r="AE878">
        <f>1+0.033*COS(0.0172*R878)</f>
        <v>0.97334272816459422</v>
      </c>
      <c r="AF878">
        <f>47.70748439*PI()/180</f>
        <v>0.83265268044929852</v>
      </c>
      <c r="AG878">
        <f>ACOS(-TAN(AF878)*TAN(AD878))</f>
        <v>2.0089722934697125</v>
      </c>
      <c r="AL878" s="6">
        <f>24*AG878/PI()</f>
        <v>15.347417809937594</v>
      </c>
      <c r="AS878" s="6">
        <f>IF(O878=2015,$AQ$2,IF(O878=2016,$AQ$14,IF(O878=2017,$AQ$26,IF(O878=2018,$AQ$38,IF(O878=2019,$AQ$50,$AQ$62)))))</f>
        <v>49.315460448912063</v>
      </c>
      <c r="AT878" s="6">
        <f>IF(O878=2015,$AR$2,IF(O878=2016,$AR$14,IF(O878=2017,$AR$26,IF(O878=2018,$AR$38,IF(O878=2019,$AR$50,$AR$62)))))</f>
        <v>1.2695714697400033</v>
      </c>
      <c r="AU878" s="6">
        <f>IF(T878*0.1&lt;0,0,IF(T878*0.1&lt;=26,(16*AL878/360)*(T878/AS878)^AT878,(AL878/360)*(-415.85+30.5332*0.1*T878-0.43*0.01*T878*T878)))</f>
        <v>3.209129053601989</v>
      </c>
    </row>
    <row r="879" spans="1:47">
      <c r="A879">
        <v>2015</v>
      </c>
      <c r="B879">
        <v>10</v>
      </c>
      <c r="C879">
        <v>6</v>
      </c>
      <c r="D879" t="s">
        <v>51</v>
      </c>
      <c r="E879">
        <v>161</v>
      </c>
      <c r="O879">
        <v>2017</v>
      </c>
      <c r="P879">
        <v>5</v>
      </c>
      <c r="Q879">
        <v>27</v>
      </c>
      <c r="R879">
        <f>R878+1</f>
        <v>147</v>
      </c>
      <c r="S879" t="s">
        <v>51</v>
      </c>
      <c r="T879">
        <v>163</v>
      </c>
      <c r="U879" t="s">
        <v>50</v>
      </c>
      <c r="V879">
        <v>215</v>
      </c>
      <c r="W879" t="s">
        <v>52</v>
      </c>
      <c r="X879">
        <v>114</v>
      </c>
      <c r="Y879">
        <f>0.0135*AB879*(AC879/AA879)*((0.1*(V879-X879))^0.5)*(17.8+0.5*0.1*(X879+V879))</f>
        <v>4.1752073485445047</v>
      </c>
      <c r="Z879">
        <f>IF(Y879&lt;0,0,Y879)</f>
        <v>4.1752073485445047</v>
      </c>
      <c r="AA879">
        <f>2.501-0.002361*(V879+X879)*0.1</f>
        <v>2.4233230999999997</v>
      </c>
      <c r="AB879">
        <v>0.17</v>
      </c>
      <c r="AC879">
        <f>37.6*AE879*(AG879*SIN(AF879)*SIN(AD879)+COS(AF879)*COS(AD879)*SIN(AG879))</f>
        <v>40.502834538334234</v>
      </c>
      <c r="AD879">
        <f>0.409*SIN(0.0172*R879-1.39)</f>
        <v>0.37135735049689633</v>
      </c>
      <c r="AE879">
        <f>1+0.033*COS(0.0172*R879)</f>
        <v>0.97301210908368663</v>
      </c>
      <c r="AF879">
        <f>47.70748439*PI()/180</f>
        <v>0.83265268044929852</v>
      </c>
      <c r="AG879">
        <f>ACOS(-TAN(AF879)*TAN(AD879))</f>
        <v>2.0131695006729204</v>
      </c>
      <c r="AL879" s="6">
        <f>24*AG879/PI()</f>
        <v>15.379482111069025</v>
      </c>
      <c r="AS879" s="6">
        <f>IF(O879=2015,$AQ$2,IF(O879=2016,$AQ$14,IF(O879=2017,$AQ$26,IF(O879=2018,$AQ$38,IF(O879=2019,$AQ$50,$AQ$62)))))</f>
        <v>49.315460448912063</v>
      </c>
      <c r="AT879" s="6">
        <f>IF(O879=2015,$AR$2,IF(O879=2016,$AR$14,IF(O879=2017,$AR$26,IF(O879=2018,$AR$38,IF(O879=2019,$AR$50,$AR$62)))))</f>
        <v>1.2695714697400033</v>
      </c>
      <c r="AU879" s="6">
        <f>IF(T879*0.1&lt;0,0,IF(T879*0.1&lt;=26,(16*AL879/360)*(T879/AS879)^AT879,(AL879/360)*(-415.85+30.5332*0.1*T879-0.43*0.01*T879*T879)))</f>
        <v>3.1183612749007943</v>
      </c>
    </row>
    <row r="880" spans="1:47">
      <c r="A880">
        <v>2015</v>
      </c>
      <c r="B880">
        <v>10</v>
      </c>
      <c r="C880">
        <v>7</v>
      </c>
      <c r="D880" t="s">
        <v>51</v>
      </c>
      <c r="E880">
        <v>93</v>
      </c>
      <c r="O880">
        <v>2017</v>
      </c>
      <c r="P880">
        <v>5</v>
      </c>
      <c r="Q880">
        <v>28</v>
      </c>
      <c r="R880">
        <f>R879+1</f>
        <v>148</v>
      </c>
      <c r="S880" t="s">
        <v>51</v>
      </c>
      <c r="T880">
        <v>184</v>
      </c>
      <c r="U880" t="s">
        <v>50</v>
      </c>
      <c r="V880">
        <v>238</v>
      </c>
      <c r="W880" t="s">
        <v>52</v>
      </c>
      <c r="X880">
        <v>122</v>
      </c>
      <c r="Y880">
        <f>0.0135*AB880*(AC880/AA880)*((0.1*(V880-X880))^0.5)*(17.8+0.5*0.1*(X880+V880))</f>
        <v>4.7039291925453952</v>
      </c>
      <c r="Z880">
        <f>IF(Y880&lt;0,0,Y880)</f>
        <v>4.7039291925453952</v>
      </c>
      <c r="AA880">
        <f>2.501-0.002361*(V880+X880)*0.1</f>
        <v>2.416004</v>
      </c>
      <c r="AB880">
        <v>0.17</v>
      </c>
      <c r="AC880">
        <f>37.6*AE880*(AG880*SIN(AF880)*SIN(AD880)+COS(AF880)*COS(AD880)*SIN(AG880))</f>
        <v>40.612873051479966</v>
      </c>
      <c r="AD880">
        <f>0.409*SIN(0.0172*R880-1.39)</f>
        <v>0.37425019266171144</v>
      </c>
      <c r="AE880">
        <f>1+0.033*COS(0.0172*R880)</f>
        <v>0.97268947390359517</v>
      </c>
      <c r="AF880">
        <f>47.70748439*PI()/180</f>
        <v>0.83265268044929852</v>
      </c>
      <c r="AG880">
        <f>ACOS(-TAN(AF880)*TAN(AD880))</f>
        <v>2.0172303721035041</v>
      </c>
      <c r="AL880" s="6">
        <f>24*AG880/PI()</f>
        <v>15.410504883618051</v>
      </c>
      <c r="AS880" s="6">
        <f>IF(O880=2015,$AQ$2,IF(O880=2016,$AQ$14,IF(O880=2017,$AQ$26,IF(O880=2018,$AQ$38,IF(O880=2019,$AQ$50,$AQ$62)))))</f>
        <v>49.315460448912063</v>
      </c>
      <c r="AT880" s="6">
        <f>IF(O880=2015,$AR$2,IF(O880=2016,$AR$14,IF(O880=2017,$AR$26,IF(O880=2018,$AR$38,IF(O880=2019,$AR$50,$AR$62)))))</f>
        <v>1.2695714697400033</v>
      </c>
      <c r="AU880" s="6">
        <f>IF(T880*0.1&lt;0,0,IF(T880*0.1&lt;=26,(16*AL880/360)*(T880/AS880)^AT880,(AL880/360)*(-415.85+30.5332*0.1*T880-0.43*0.01*T880*T880)))</f>
        <v>3.6443443707751717</v>
      </c>
    </row>
    <row r="881" spans="1:47">
      <c r="A881">
        <v>2015</v>
      </c>
      <c r="B881">
        <v>10</v>
      </c>
      <c r="C881">
        <v>8</v>
      </c>
      <c r="D881" t="s">
        <v>51</v>
      </c>
      <c r="E881">
        <v>40</v>
      </c>
      <c r="O881">
        <v>2017</v>
      </c>
      <c r="P881">
        <v>5</v>
      </c>
      <c r="Q881">
        <v>29</v>
      </c>
      <c r="R881">
        <f>R880+1</f>
        <v>149</v>
      </c>
      <c r="S881" t="s">
        <v>51</v>
      </c>
      <c r="T881">
        <v>199</v>
      </c>
      <c r="U881" t="s">
        <v>50</v>
      </c>
      <c r="V881">
        <v>260</v>
      </c>
      <c r="W881" t="s">
        <v>52</v>
      </c>
      <c r="X881">
        <v>112</v>
      </c>
      <c r="Y881">
        <f>0.0135*AB881*(AC881/AA881)*((0.1*(V881-X881))^0.5)*(17.8+0.5*0.1*(X881+V881))</f>
        <v>5.4227310796213741</v>
      </c>
      <c r="Z881">
        <f>IF(Y881&lt;0,0,Y881)</f>
        <v>5.4227310796213741</v>
      </c>
      <c r="AA881">
        <f>2.501-0.002361*(V881+X881)*0.1</f>
        <v>2.4131708000000001</v>
      </c>
      <c r="AB881">
        <v>0.17</v>
      </c>
      <c r="AC881">
        <f>37.6*AE881*(AG881*SIN(AF881)*SIN(AD881)+COS(AF881)*COS(AD881)*SIN(AG881))</f>
        <v>40.718446291502147</v>
      </c>
      <c r="AD881">
        <f>0.409*SIN(0.0172*R881-1.39)</f>
        <v>0.37703231937907472</v>
      </c>
      <c r="AE881">
        <f>1+0.033*COS(0.0172*R881)</f>
        <v>0.97237491807035825</v>
      </c>
      <c r="AF881">
        <f>47.70748439*PI()/180</f>
        <v>0.83265268044929852</v>
      </c>
      <c r="AG881">
        <f>ACOS(-TAN(AF881)*TAN(AD881))</f>
        <v>2.0211520228704898</v>
      </c>
      <c r="AL881" s="6">
        <f>24*AG881/PI()</f>
        <v>15.440464088641052</v>
      </c>
      <c r="AS881" s="6">
        <f>IF(O881=2015,$AQ$2,IF(O881=2016,$AQ$14,IF(O881=2017,$AQ$26,IF(O881=2018,$AQ$38,IF(O881=2019,$AQ$50,$AQ$62)))))</f>
        <v>49.315460448912063</v>
      </c>
      <c r="AT881" s="6">
        <f>IF(O881=2015,$AR$2,IF(O881=2016,$AR$14,IF(O881=2017,$AR$26,IF(O881=2018,$AR$38,IF(O881=2019,$AR$50,$AR$62)))))</f>
        <v>1.2695714697400033</v>
      </c>
      <c r="AU881" s="6">
        <f>IF(T881*0.1&lt;0,0,IF(T881*0.1&lt;=26,(16*AL881/360)*(T881/AS881)^AT881,(AL881/360)*(-415.85+30.5332*0.1*T881-0.43*0.01*T881*T881)))</f>
        <v>4.0334165650593574</v>
      </c>
    </row>
    <row r="882" spans="1:47">
      <c r="A882">
        <v>2015</v>
      </c>
      <c r="B882">
        <v>10</v>
      </c>
      <c r="C882">
        <v>9</v>
      </c>
      <c r="D882" t="s">
        <v>51</v>
      </c>
      <c r="E882">
        <v>43</v>
      </c>
      <c r="O882">
        <v>2017</v>
      </c>
      <c r="P882">
        <v>5</v>
      </c>
      <c r="Q882">
        <v>30</v>
      </c>
      <c r="R882">
        <f>R881+1</f>
        <v>150</v>
      </c>
      <c r="S882" t="s">
        <v>51</v>
      </c>
      <c r="T882">
        <v>213</v>
      </c>
      <c r="U882" t="s">
        <v>50</v>
      </c>
      <c r="V882">
        <v>278</v>
      </c>
      <c r="W882" t="s">
        <v>52</v>
      </c>
      <c r="X882">
        <v>138</v>
      </c>
      <c r="Y882">
        <f>0.0135*AB882*(AC882/AA882)*((0.1*(V882-X882))^0.5)*(17.8+0.5*0.1*(X882+V882))</f>
        <v>5.6310266283995114</v>
      </c>
      <c r="Z882">
        <f>IF(Y882&lt;0,0,Y882)</f>
        <v>5.6310266283995114</v>
      </c>
      <c r="AA882">
        <f>2.501-0.002361*(V882+X882)*0.1</f>
        <v>2.4027824</v>
      </c>
      <c r="AB882">
        <v>0.17</v>
      </c>
      <c r="AC882">
        <f>37.6*AE882*(AG882*SIN(AF882)*SIN(AD882)+COS(AF882)*COS(AD882)*SIN(AG882))</f>
        <v>40.819531027577725</v>
      </c>
      <c r="AD882">
        <f>0.409*SIN(0.0172*R882-1.39)</f>
        <v>0.37970290760490916</v>
      </c>
      <c r="AE882">
        <f>1+0.033*COS(0.0172*R882)</f>
        <v>0.97206853463987941</v>
      </c>
      <c r="AF882">
        <f>47.70748439*PI()/180</f>
        <v>0.83265268044929852</v>
      </c>
      <c r="AG882">
        <f>ACOS(-TAN(AF882)*TAN(AD882))</f>
        <v>2.0249316154997188</v>
      </c>
      <c r="AL882" s="6">
        <f>24*AG882/PI()</f>
        <v>15.469338049432196</v>
      </c>
      <c r="AS882" s="6">
        <f>IF(O882=2015,$AQ$2,IF(O882=2016,$AQ$14,IF(O882=2017,$AQ$26,IF(O882=2018,$AQ$38,IF(O882=2019,$AQ$50,$AQ$62)))))</f>
        <v>49.315460448912063</v>
      </c>
      <c r="AT882" s="6">
        <f>IF(O882=2015,$AR$2,IF(O882=2016,$AR$14,IF(O882=2017,$AR$26,IF(O882=2018,$AR$38,IF(O882=2019,$AR$50,$AR$62)))))</f>
        <v>1.2695714697400033</v>
      </c>
      <c r="AU882" s="6">
        <f>IF(T882*0.1&lt;0,0,IF(T882*0.1&lt;=26,(16*AL882/360)*(T882/AS882)^AT882,(AL882/360)*(-415.85+30.5332*0.1*T882-0.43*0.01*T882*T882)))</f>
        <v>4.4052493361372242</v>
      </c>
    </row>
    <row r="883" spans="1:47">
      <c r="A883">
        <v>2015</v>
      </c>
      <c r="B883">
        <v>10</v>
      </c>
      <c r="C883">
        <v>10</v>
      </c>
      <c r="D883" t="s">
        <v>51</v>
      </c>
      <c r="E883">
        <v>35</v>
      </c>
      <c r="O883">
        <v>2017</v>
      </c>
      <c r="P883">
        <v>5</v>
      </c>
      <c r="Q883">
        <v>31</v>
      </c>
      <c r="R883">
        <f>R882+1</f>
        <v>151</v>
      </c>
      <c r="S883" t="s">
        <v>51</v>
      </c>
      <c r="T883">
        <v>217</v>
      </c>
      <c r="U883" t="s">
        <v>50</v>
      </c>
      <c r="V883">
        <v>290</v>
      </c>
      <c r="W883" t="s">
        <v>52</v>
      </c>
      <c r="X883">
        <v>137</v>
      </c>
      <c r="Y883">
        <f>0.0135*AB883*(AC883/AA883)*((0.1*(V883-X883))^0.5)*(17.8+0.5*0.1*(X883+V883))</f>
        <v>5.9911429909515999</v>
      </c>
      <c r="Z883">
        <f>IF(Y883&lt;0,0,Y883)</f>
        <v>5.9911429909515999</v>
      </c>
      <c r="AA883">
        <f>2.501-0.002361*(V883+X883)*0.1</f>
        <v>2.4001853</v>
      </c>
      <c r="AB883">
        <v>0.17</v>
      </c>
      <c r="AC883">
        <f>37.6*AE883*(AG883*SIN(AF883)*SIN(AD883)+COS(AF883)*COS(AD883)*SIN(AG883))</f>
        <v>40.916105047437526</v>
      </c>
      <c r="AD883">
        <f>0.409*SIN(0.0172*R883-1.39)</f>
        <v>0.38226116729187171</v>
      </c>
      <c r="AE883">
        <f>1+0.033*COS(0.0172*R883)</f>
        <v>0.97177041425039823</v>
      </c>
      <c r="AF883">
        <f>47.70748439*PI()/180</f>
        <v>0.83265268044929852</v>
      </c>
      <c r="AG883">
        <f>ACOS(-TAN(AF883)*TAN(AD883))</f>
        <v>2.0285663665771385</v>
      </c>
      <c r="AL883" s="6">
        <f>24*AG883/PI()</f>
        <v>15.497105502274435</v>
      </c>
      <c r="AS883" s="6">
        <f>IF(O883=2015,$AQ$2,IF(O883=2016,$AQ$14,IF(O883=2017,$AQ$26,IF(O883=2018,$AQ$38,IF(O883=2019,$AQ$50,$AQ$62)))))</f>
        <v>49.315460448912063</v>
      </c>
      <c r="AT883" s="6">
        <f>IF(O883=2015,$AR$2,IF(O883=2016,$AR$14,IF(O883=2017,$AR$26,IF(O883=2018,$AR$38,IF(O883=2019,$AR$50,$AR$62)))))</f>
        <v>1.2695714697400033</v>
      </c>
      <c r="AU883" s="6">
        <f>IF(T883*0.1&lt;0,0,IF(T883*0.1&lt;=26,(16*AL883/360)*(T883/AS883)^AT883,(AL883/360)*(-415.85+30.5332*0.1*T883-0.43*0.01*T883*T883)))</f>
        <v>4.5186391105031527</v>
      </c>
    </row>
    <row r="884" spans="1:47">
      <c r="A884">
        <v>2015</v>
      </c>
      <c r="B884">
        <v>10</v>
      </c>
      <c r="C884">
        <v>11</v>
      </c>
      <c r="D884" t="s">
        <v>51</v>
      </c>
      <c r="E884">
        <v>43</v>
      </c>
      <c r="O884">
        <v>2017</v>
      </c>
      <c r="P884">
        <v>6</v>
      </c>
      <c r="Q884">
        <v>1</v>
      </c>
      <c r="R884">
        <f>R883+1</f>
        <v>152</v>
      </c>
      <c r="S884" t="s">
        <v>51</v>
      </c>
      <c r="T884">
        <v>218</v>
      </c>
      <c r="U884" t="s">
        <v>50</v>
      </c>
      <c r="V884">
        <v>268</v>
      </c>
      <c r="W884" t="s">
        <v>52</v>
      </c>
      <c r="X884">
        <v>103</v>
      </c>
      <c r="Y884">
        <f>0.0135*AB884*(AC884/AA884)*((0.1*(V884-X884))^0.5)*(17.8+0.5*0.1*(X884+V884))</f>
        <v>5.7579604100379589</v>
      </c>
      <c r="Z884">
        <f>IF(Y884&lt;0,0,Y884)</f>
        <v>5.7579604100379589</v>
      </c>
      <c r="AA884">
        <f>2.501-0.002361*(V884+X884)*0.1</f>
        <v>2.4134069</v>
      </c>
      <c r="AB884">
        <v>0.17</v>
      </c>
      <c r="AC884">
        <f>37.6*AE884*(AG884*SIN(AF884)*SIN(AD884)+COS(AF884)*COS(AD884)*SIN(AG884))</f>
        <v>41.008147162684502</v>
      </c>
      <c r="AD884">
        <f>0.409*SIN(0.0172*R884-1.39)</f>
        <v>0.38470634162307471</v>
      </c>
      <c r="AE884">
        <f>1+0.033*COS(0.0172*R884)</f>
        <v>0.97148064509567633</v>
      </c>
      <c r="AF884">
        <f>47.70748439*PI()/180</f>
        <v>0.83265268044929852</v>
      </c>
      <c r="AG884">
        <f>ACOS(-TAN(AF884)*TAN(AD884))</f>
        <v>2.0320535534693756</v>
      </c>
      <c r="AL884" s="6">
        <f>24*AG884/PI()</f>
        <v>15.523745647780904</v>
      </c>
      <c r="AS884" s="6">
        <f>IF(O884=2015,$AQ$2,IF(O884=2016,$AQ$14,IF(O884=2017,$AQ$26,IF(O884=2018,$AQ$38,IF(O884=2019,$AQ$50,$AQ$62)))))</f>
        <v>49.315460448912063</v>
      </c>
      <c r="AT884" s="6">
        <f>IF(O884=2015,$AR$2,IF(O884=2016,$AR$14,IF(O884=2017,$AR$26,IF(O884=2018,$AR$38,IF(O884=2019,$AR$50,$AR$62)))))</f>
        <v>1.2695714697400033</v>
      </c>
      <c r="AU884" s="6">
        <f>IF(T884*0.1&lt;0,0,IF(T884*0.1&lt;=26,(16*AL884/360)*(T884/AS884)^AT884,(AL884/360)*(-415.85+30.5332*0.1*T884-0.43*0.01*T884*T884)))</f>
        <v>4.552905276374454</v>
      </c>
    </row>
    <row r="885" spans="1:47">
      <c r="A885">
        <v>2015</v>
      </c>
      <c r="B885">
        <v>10</v>
      </c>
      <c r="C885">
        <v>12</v>
      </c>
      <c r="D885" t="s">
        <v>51</v>
      </c>
      <c r="E885">
        <v>67</v>
      </c>
      <c r="O885">
        <v>2017</v>
      </c>
      <c r="P885">
        <v>6</v>
      </c>
      <c r="Q885">
        <v>2</v>
      </c>
      <c r="R885">
        <f>R884+1</f>
        <v>153</v>
      </c>
      <c r="S885" t="s">
        <v>51</v>
      </c>
      <c r="T885">
        <v>167</v>
      </c>
      <c r="U885" t="s">
        <v>50</v>
      </c>
      <c r="V885">
        <v>218</v>
      </c>
      <c r="W885" t="s">
        <v>52</v>
      </c>
      <c r="X885">
        <v>103</v>
      </c>
      <c r="Y885">
        <f>0.0135*AB885*(AC885/AA885)*((0.1*(V885-X885))^0.5)*(17.8+0.5*0.1*(X885+V885))</f>
        <v>4.464124636011344</v>
      </c>
      <c r="Z885">
        <f>IF(Y885&lt;0,0,Y885)</f>
        <v>4.464124636011344</v>
      </c>
      <c r="AA885">
        <f>2.501-0.002361*(V885+X885)*0.1</f>
        <v>2.4252118999999999</v>
      </c>
      <c r="AB885">
        <v>0.17</v>
      </c>
      <c r="AC885">
        <f>37.6*AE885*(AG885*SIN(AF885)*SIN(AD885)+COS(AF885)*COS(AD885)*SIN(AG885))</f>
        <v>41.095637215140819</v>
      </c>
      <c r="AD885">
        <f>0.409*SIN(0.0172*R885-1.39)</f>
        <v>0.38703770723597786</v>
      </c>
      <c r="AE885">
        <f>1+0.033*COS(0.0172*R885)</f>
        <v>0.97119931289890715</v>
      </c>
      <c r="AF885">
        <f>47.70748439*PI()/180</f>
        <v>0.83265268044929852</v>
      </c>
      <c r="AG885">
        <f>ACOS(-TAN(AF885)*TAN(AD885))</f>
        <v>2.0353905210930368</v>
      </c>
      <c r="AL885" s="6">
        <f>24*AG885/PI()</f>
        <v>15.549238202608583</v>
      </c>
      <c r="AS885" s="6">
        <f>IF(O885=2015,$AQ$2,IF(O885=2016,$AQ$14,IF(O885=2017,$AQ$26,IF(O885=2018,$AQ$38,IF(O885=2019,$AQ$50,$AQ$62)))))</f>
        <v>49.315460448912063</v>
      </c>
      <c r="AT885" s="6">
        <f>IF(O885=2015,$AR$2,IF(O885=2016,$AR$14,IF(O885=2017,$AR$26,IF(O885=2018,$AR$38,IF(O885=2019,$AR$50,$AR$62)))))</f>
        <v>1.2695714697400033</v>
      </c>
      <c r="AU885" s="6">
        <f>IF(T885*0.1&lt;0,0,IF(T885*0.1&lt;=26,(16*AL885/360)*(T885/AS885)^AT885,(AL885/360)*(-415.85+30.5332*0.1*T885-0.43*0.01*T885*T885)))</f>
        <v>3.2513294871700689</v>
      </c>
    </row>
    <row r="886" spans="1:47">
      <c r="A886">
        <v>2015</v>
      </c>
      <c r="B886">
        <v>10</v>
      </c>
      <c r="C886">
        <v>13</v>
      </c>
      <c r="D886" t="s">
        <v>51</v>
      </c>
      <c r="E886">
        <v>63</v>
      </c>
      <c r="O886">
        <v>2017</v>
      </c>
      <c r="P886">
        <v>6</v>
      </c>
      <c r="Q886">
        <v>3</v>
      </c>
      <c r="R886">
        <f>R885+1</f>
        <v>154</v>
      </c>
      <c r="S886" t="s">
        <v>51</v>
      </c>
      <c r="T886">
        <v>158</v>
      </c>
      <c r="U886" t="s">
        <v>50</v>
      </c>
      <c r="V886">
        <v>212</v>
      </c>
      <c r="W886" t="s">
        <v>52</v>
      </c>
      <c r="X886">
        <v>105</v>
      </c>
      <c r="Y886">
        <f>0.0135*AB886*(AC886/AA886)*((0.1*(V886-X886))^0.5)*(17.8+0.5*0.1*(X886+V886))</f>
        <v>4.2875775222922572</v>
      </c>
      <c r="Z886">
        <f>IF(Y886&lt;0,0,Y886)</f>
        <v>4.2875775222922572</v>
      </c>
      <c r="AA886">
        <f>2.501-0.002361*(V886+X886)*0.1</f>
        <v>2.4261562999999997</v>
      </c>
      <c r="AB886">
        <v>0.17</v>
      </c>
      <c r="AC886">
        <f>37.6*AE886*(AG886*SIN(AF886)*SIN(AD886)+COS(AF886)*COS(AD886)*SIN(AG886))</f>
        <v>41.178556084109992</v>
      </c>
      <c r="AD886">
        <f>0.409*SIN(0.0172*R886-1.39)</f>
        <v>0.38925457443638151</v>
      </c>
      <c r="AE886">
        <f>1+0.033*COS(0.0172*R886)</f>
        <v>0.97092650088735588</v>
      </c>
      <c r="AF886">
        <f>47.70748439*PI()/180</f>
        <v>0.83265268044929852</v>
      </c>
      <c r="AG886">
        <f>ACOS(-TAN(AF886)*TAN(AD886))</f>
        <v>2.0385746887024294</v>
      </c>
      <c r="AL886" s="6">
        <f>24*AG886/PI()</f>
        <v>15.573563451312646</v>
      </c>
      <c r="AS886" s="6">
        <f>IF(O886=2015,$AQ$2,IF(O886=2016,$AQ$14,IF(O886=2017,$AQ$26,IF(O886=2018,$AQ$38,IF(O886=2019,$AQ$50,$AQ$62)))))</f>
        <v>49.315460448912063</v>
      </c>
      <c r="AT886" s="6">
        <f>IF(O886=2015,$AR$2,IF(O886=2016,$AR$14,IF(O886=2017,$AR$26,IF(O886=2018,$AR$38,IF(O886=2019,$AR$50,$AR$62)))))</f>
        <v>1.2695714697400033</v>
      </c>
      <c r="AU886" s="6">
        <f>IF(T886*0.1&lt;0,0,IF(T886*0.1&lt;=26,(16*AL886/360)*(T886/AS886)^AT886,(AL886/360)*(-415.85+30.5332*0.1*T886-0.43*0.01*T886*T886)))</f>
        <v>3.0352520074259695</v>
      </c>
    </row>
    <row r="887" spans="1:47">
      <c r="A887">
        <v>2015</v>
      </c>
      <c r="B887">
        <v>10</v>
      </c>
      <c r="C887">
        <v>14</v>
      </c>
      <c r="D887" t="s">
        <v>51</v>
      </c>
      <c r="E887">
        <v>54</v>
      </c>
      <c r="O887">
        <v>2017</v>
      </c>
      <c r="P887">
        <v>6</v>
      </c>
      <c r="Q887">
        <v>4</v>
      </c>
      <c r="R887">
        <f>R886+1</f>
        <v>155</v>
      </c>
      <c r="S887" t="s">
        <v>51</v>
      </c>
      <c r="T887">
        <v>166</v>
      </c>
      <c r="U887" t="s">
        <v>50</v>
      </c>
      <c r="V887">
        <v>232</v>
      </c>
      <c r="W887" t="s">
        <v>52</v>
      </c>
      <c r="X887">
        <v>78</v>
      </c>
      <c r="Y887">
        <f>0.0135*AB887*(AC887/AA887)*((0.1*(V887-X887))^0.5)*(17.8+0.5*0.1*(X887+V887))</f>
        <v>5.0964669077243734</v>
      </c>
      <c r="Z887">
        <f>IF(Y887&lt;0,0,Y887)</f>
        <v>5.0964669077243734</v>
      </c>
      <c r="AA887">
        <f>2.501-0.002361*(V887+X887)*0.1</f>
        <v>2.4278089999999999</v>
      </c>
      <c r="AB887">
        <v>0.17</v>
      </c>
      <c r="AC887">
        <f>37.6*AE887*(AG887*SIN(AF887)*SIN(AD887)+COS(AF887)*COS(AD887)*SIN(AG887))</f>
        <v>41.2568856944308</v>
      </c>
      <c r="AD887">
        <f>0.409*SIN(0.0172*R887-1.39)</f>
        <v>0.39135628740246164</v>
      </c>
      <c r="AE887">
        <f>1+0.033*COS(0.0172*R887)</f>
        <v>0.97066228976773838</v>
      </c>
      <c r="AF887">
        <f>47.70748439*PI()/180</f>
        <v>0.83265268044929852</v>
      </c>
      <c r="AG887">
        <f>ACOS(-TAN(AF887)*TAN(AD887))</f>
        <v>2.0416035566638033</v>
      </c>
      <c r="AL887" s="6">
        <f>24*AG887/PI()</f>
        <v>15.59670229809786</v>
      </c>
      <c r="AS887" s="6">
        <f>IF(O887=2015,$AQ$2,IF(O887=2016,$AQ$14,IF(O887=2017,$AQ$26,IF(O887=2018,$AQ$38,IF(O887=2019,$AQ$50,$AQ$62)))))</f>
        <v>49.315460448912063</v>
      </c>
      <c r="AT887" s="6">
        <f>IF(O887=2015,$AR$2,IF(O887=2016,$AR$14,IF(O887=2017,$AR$26,IF(O887=2018,$AR$38,IF(O887=2019,$AR$50,$AR$62)))))</f>
        <v>1.2695714697400033</v>
      </c>
      <c r="AU887" s="6">
        <f>IF(T887*0.1&lt;0,0,IF(T887*0.1&lt;=26,(16*AL887/360)*(T887/AS887)^AT887,(AL887/360)*(-415.85+30.5332*0.1*T887-0.43*0.01*T887*T887)))</f>
        <v>3.2364814335314542</v>
      </c>
    </row>
    <row r="888" spans="1:47">
      <c r="A888">
        <v>2015</v>
      </c>
      <c r="B888">
        <v>10</v>
      </c>
      <c r="C888">
        <v>15</v>
      </c>
      <c r="D888" t="s">
        <v>51</v>
      </c>
      <c r="E888">
        <v>65</v>
      </c>
      <c r="O888">
        <v>2017</v>
      </c>
      <c r="P888">
        <v>6</v>
      </c>
      <c r="Q888">
        <v>5</v>
      </c>
      <c r="R888">
        <f>R887+1</f>
        <v>156</v>
      </c>
      <c r="S888" t="s">
        <v>51</v>
      </c>
      <c r="T888">
        <v>203</v>
      </c>
      <c r="U888" t="s">
        <v>50</v>
      </c>
      <c r="V888">
        <v>270</v>
      </c>
      <c r="W888" t="s">
        <v>52</v>
      </c>
      <c r="X888">
        <v>119</v>
      </c>
      <c r="Y888">
        <f>0.0135*AB888*(AC888/AA888)*((0.1*(V888-X888))^0.5)*(17.8+0.5*0.1*(X888+V888))</f>
        <v>5.6990717463556733</v>
      </c>
      <c r="Z888">
        <f>IF(Y888&lt;0,0,Y888)</f>
        <v>5.6990717463556733</v>
      </c>
      <c r="AA888">
        <f>2.501-0.002361*(V888+X888)*0.1</f>
        <v>2.4091570999999998</v>
      </c>
      <c r="AB888">
        <v>0.17</v>
      </c>
      <c r="AC888">
        <f>37.6*AE888*(AG888*SIN(AF888)*SIN(AD888)+COS(AF888)*COS(AD888)*SIN(AG888))</f>
        <v>41.330609025192189</v>
      </c>
      <c r="AD888">
        <f>0.409*SIN(0.0172*R888-1.39)</f>
        <v>0.39334222437878291</v>
      </c>
      <c r="AE888">
        <f>1+0.033*COS(0.0172*R888)</f>
        <v>0.97040675770234508</v>
      </c>
      <c r="AF888">
        <f>47.70748439*PI()/180</f>
        <v>0.83265268044929852</v>
      </c>
      <c r="AG888">
        <f>ACOS(-TAN(AF888)*TAN(AD888))</f>
        <v>2.0444747131827987</v>
      </c>
      <c r="AL888" s="6">
        <f>24*AG888/PI()</f>
        <v>15.618636318212513</v>
      </c>
      <c r="AS888" s="6">
        <f>IF(O888=2015,$AQ$2,IF(O888=2016,$AQ$14,IF(O888=2017,$AQ$26,IF(O888=2018,$AQ$38,IF(O888=2019,$AQ$50,$AQ$62)))))</f>
        <v>49.315460448912063</v>
      </c>
      <c r="AT888" s="6">
        <f>IF(O888=2015,$AR$2,IF(O888=2016,$AR$14,IF(O888=2017,$AR$26,IF(O888=2018,$AR$38,IF(O888=2019,$AR$50,$AR$62)))))</f>
        <v>1.2695714697400033</v>
      </c>
      <c r="AU888" s="6">
        <f>IF(T888*0.1&lt;0,0,IF(T888*0.1&lt;=26,(16*AL888/360)*(T888/AS888)^AT888,(AL888/360)*(-415.85+30.5332*0.1*T888-0.43*0.01*T888*T888)))</f>
        <v>4.1843566844238227</v>
      </c>
    </row>
    <row r="889" spans="1:47">
      <c r="A889">
        <v>2015</v>
      </c>
      <c r="B889">
        <v>10</v>
      </c>
      <c r="C889">
        <v>16</v>
      </c>
      <c r="D889" t="s">
        <v>51</v>
      </c>
      <c r="E889">
        <v>63</v>
      </c>
      <c r="O889">
        <v>2017</v>
      </c>
      <c r="P889">
        <v>6</v>
      </c>
      <c r="Q889">
        <v>6</v>
      </c>
      <c r="R889">
        <f>R888+1</f>
        <v>157</v>
      </c>
      <c r="S889" t="s">
        <v>51</v>
      </c>
      <c r="T889">
        <v>216</v>
      </c>
      <c r="U889" t="s">
        <v>50</v>
      </c>
      <c r="V889">
        <v>300</v>
      </c>
      <c r="W889" t="s">
        <v>52</v>
      </c>
      <c r="X889">
        <v>132</v>
      </c>
      <c r="Y889">
        <f>0.0135*AB889*(AC889/AA889)*((0.1*(V889-X889))^0.5)*(17.8+0.5*0.1*(X889+V889))</f>
        <v>6.3958715902518986</v>
      </c>
      <c r="Z889">
        <f>IF(Y889&lt;0,0,Y889)</f>
        <v>6.3958715902518986</v>
      </c>
      <c r="AA889">
        <f>2.501-0.002361*(V889+X889)*0.1</f>
        <v>2.3990047999999997</v>
      </c>
      <c r="AB889">
        <v>0.17</v>
      </c>
      <c r="AC889">
        <f>37.6*AE889*(AG889*SIN(AF889)*SIN(AD889)+COS(AF889)*COS(AD889)*SIN(AG889))</f>
        <v>41.399710118971427</v>
      </c>
      <c r="AD889">
        <f>0.409*SIN(0.0172*R889-1.39)</f>
        <v>0.39521179786023447</v>
      </c>
      <c r="AE889">
        <f>1+0.033*COS(0.0172*R889)</f>
        <v>0.97015998028591877</v>
      </c>
      <c r="AF889">
        <f>47.70748439*PI()/180</f>
        <v>0.83265268044929852</v>
      </c>
      <c r="AG889">
        <f>ACOS(-TAN(AF889)*TAN(AD889))</f>
        <v>2.0471858409506329</v>
      </c>
      <c r="AL889" s="6">
        <f>24*AG889/PI()</f>
        <v>15.639347808721531</v>
      </c>
      <c r="AS889" s="6">
        <f>IF(O889=2015,$AQ$2,IF(O889=2016,$AQ$14,IF(O889=2017,$AQ$26,IF(O889=2018,$AQ$38,IF(O889=2019,$AQ$50,$AQ$62)))))</f>
        <v>49.315460448912063</v>
      </c>
      <c r="AT889" s="6">
        <f>IF(O889=2015,$AR$2,IF(O889=2016,$AR$14,IF(O889=2017,$AR$26,IF(O889=2018,$AR$38,IF(O889=2019,$AR$50,$AR$62)))))</f>
        <v>1.2695714697400033</v>
      </c>
      <c r="AU889" s="6">
        <f>IF(T889*0.1&lt;0,0,IF(T889*0.1&lt;=26,(16*AL889/360)*(T889/AS889)^AT889,(AL889/360)*(-415.85+30.5332*0.1*T889-0.43*0.01*T889*T889)))</f>
        <v>4.5334514288828194</v>
      </c>
    </row>
    <row r="890" spans="1:47">
      <c r="A890">
        <v>2015</v>
      </c>
      <c r="B890">
        <v>10</v>
      </c>
      <c r="C890">
        <v>17</v>
      </c>
      <c r="D890" t="s">
        <v>51</v>
      </c>
      <c r="E890">
        <v>69</v>
      </c>
      <c r="O890">
        <v>2017</v>
      </c>
      <c r="P890">
        <v>6</v>
      </c>
      <c r="Q890">
        <v>7</v>
      </c>
      <c r="R890">
        <f>R889+1</f>
        <v>158</v>
      </c>
      <c r="S890" t="s">
        <v>51</v>
      </c>
      <c r="T890">
        <v>241</v>
      </c>
      <c r="U890" t="s">
        <v>50</v>
      </c>
      <c r="V890">
        <v>317</v>
      </c>
      <c r="W890" t="s">
        <v>52</v>
      </c>
      <c r="X890">
        <v>126</v>
      </c>
      <c r="Y890">
        <f>0.0135*AB890*(AC890/AA890)*((0.1*(V890-X890))^0.5)*(17.8+0.5*0.1*(X890+V890))</f>
        <v>6.933116055429779</v>
      </c>
      <c r="Z890">
        <f>IF(Y890&lt;0,0,Y890)</f>
        <v>6.933116055429779</v>
      </c>
      <c r="AA890">
        <f>2.501-0.002361*(V890+X890)*0.1</f>
        <v>2.3964076999999997</v>
      </c>
      <c r="AB890">
        <v>0.17</v>
      </c>
      <c r="AC890">
        <f>37.6*AE890*(AG890*SIN(AF890)*SIN(AD890)+COS(AF890)*COS(AD890)*SIN(AG890))</f>
        <v>41.464174091452819</v>
      </c>
      <c r="AD890">
        <f>0.409*SIN(0.0172*R890-1.39)</f>
        <v>0.39696445476583297</v>
      </c>
      <c r="AE890">
        <f>1+0.033*COS(0.0172*R890)</f>
        <v>0.96992203052329029</v>
      </c>
      <c r="AF890">
        <f>47.70748439*PI()/180</f>
        <v>0.83265268044929852</v>
      </c>
      <c r="AG890">
        <f>ACOS(-TAN(AF890)*TAN(AD890))</f>
        <v>2.0497347236736165</v>
      </c>
      <c r="AL890" s="6">
        <f>24*AG890/PI()</f>
        <v>15.658819838388302</v>
      </c>
      <c r="AS890" s="6">
        <f>IF(O890=2015,$AQ$2,IF(O890=2016,$AQ$14,IF(O890=2017,$AQ$26,IF(O890=2018,$AQ$38,IF(O890=2019,$AQ$50,$AQ$62)))))</f>
        <v>49.315460448912063</v>
      </c>
      <c r="AT890" s="6">
        <f>IF(O890=2015,$AR$2,IF(O890=2016,$AR$14,IF(O890=2017,$AR$26,IF(O890=2018,$AR$38,IF(O890=2019,$AR$50,$AR$62)))))</f>
        <v>1.2695714697400033</v>
      </c>
      <c r="AU890" s="6">
        <f>IF(T890*0.1&lt;0,0,IF(T890*0.1&lt;=26,(16*AL890/360)*(T890/AS890)^AT890,(AL890/360)*(-415.85+30.5332*0.1*T890-0.43*0.01*T890*T890)))</f>
        <v>5.2162014328865034</v>
      </c>
    </row>
    <row r="891" spans="1:47">
      <c r="A891">
        <v>2015</v>
      </c>
      <c r="B891">
        <v>10</v>
      </c>
      <c r="C891">
        <v>18</v>
      </c>
      <c r="D891" t="s">
        <v>51</v>
      </c>
      <c r="E891">
        <v>101</v>
      </c>
      <c r="O891">
        <v>2017</v>
      </c>
      <c r="P891">
        <v>6</v>
      </c>
      <c r="Q891">
        <v>8</v>
      </c>
      <c r="R891">
        <f>R890+1</f>
        <v>159</v>
      </c>
      <c r="S891" t="s">
        <v>51</v>
      </c>
      <c r="T891">
        <v>241</v>
      </c>
      <c r="U891" t="s">
        <v>50</v>
      </c>
      <c r="V891">
        <v>312</v>
      </c>
      <c r="W891" t="s">
        <v>52</v>
      </c>
      <c r="X891">
        <v>162</v>
      </c>
      <c r="Y891">
        <f>0.0135*AB891*(AC891/AA891)*((0.1*(V891-X891))^0.5)*(17.8+0.5*0.1*(X891+V891))</f>
        <v>6.4112573213634416</v>
      </c>
      <c r="Z891">
        <f>IF(Y891&lt;0,0,Y891)</f>
        <v>6.4112573213634416</v>
      </c>
      <c r="AA891">
        <f>2.501-0.002361*(V891+X891)*0.1</f>
        <v>2.3890886</v>
      </c>
      <c r="AB891">
        <v>0.17</v>
      </c>
      <c r="AC891">
        <f>37.6*AE891*(AG891*SIN(AF891)*SIN(AD891)+COS(AF891)*COS(AD891)*SIN(AG891))</f>
        <v>41.523987141280152</v>
      </c>
      <c r="AD891">
        <f>0.409*SIN(0.0172*R891-1.39)</f>
        <v>0.39859967660234225</v>
      </c>
      <c r="AE891">
        <f>1+0.033*COS(0.0172*R891)</f>
        <v>0.96969297880778205</v>
      </c>
      <c r="AF891">
        <f>47.70748439*PI()/180</f>
        <v>0.83265268044929852</v>
      </c>
      <c r="AG891">
        <f>ACOS(-TAN(AF891)*TAN(AD891))</f>
        <v>2.0521192524499687</v>
      </c>
      <c r="AL891" s="6">
        <f>24*AG891/PI()</f>
        <v>15.677036296389964</v>
      </c>
      <c r="AS891" s="6">
        <f>IF(O891=2015,$AQ$2,IF(O891=2016,$AQ$14,IF(O891=2017,$AQ$26,IF(O891=2018,$AQ$38,IF(O891=2019,$AQ$50,$AQ$62)))))</f>
        <v>49.315460448912063</v>
      </c>
      <c r="AT891" s="6">
        <f>IF(O891=2015,$AR$2,IF(O891=2016,$AR$14,IF(O891=2017,$AR$26,IF(O891=2018,$AR$38,IF(O891=2019,$AR$50,$AR$62)))))</f>
        <v>1.2695714697400033</v>
      </c>
      <c r="AU891" s="6">
        <f>IF(T891*0.1&lt;0,0,IF(T891*0.1&lt;=26,(16*AL891/360)*(T891/AS891)^AT891,(AL891/360)*(-415.85+30.5332*0.1*T891-0.43*0.01*T891*T891)))</f>
        <v>5.222269624187704</v>
      </c>
    </row>
    <row r="892" spans="1:47">
      <c r="A892">
        <v>2015</v>
      </c>
      <c r="B892">
        <v>10</v>
      </c>
      <c r="C892">
        <v>19</v>
      </c>
      <c r="D892" t="s">
        <v>51</v>
      </c>
      <c r="E892">
        <v>114</v>
      </c>
      <c r="O892">
        <v>2017</v>
      </c>
      <c r="P892">
        <v>6</v>
      </c>
      <c r="Q892">
        <v>9</v>
      </c>
      <c r="R892">
        <f>R891+1</f>
        <v>160</v>
      </c>
      <c r="S892" t="s">
        <v>51</v>
      </c>
      <c r="T892">
        <v>203</v>
      </c>
      <c r="U892" t="s">
        <v>50</v>
      </c>
      <c r="V892">
        <v>228</v>
      </c>
      <c r="W892" t="s">
        <v>52</v>
      </c>
      <c r="X892">
        <v>173</v>
      </c>
      <c r="Y892">
        <f>0.0135*AB892*(AC892/AA892)*((0.1*(V892-X892))^0.5)*(17.8+0.5*0.1*(X892+V892))</f>
        <v>3.5200700033363463</v>
      </c>
      <c r="Z892">
        <f>IF(Y892&lt;0,0,Y892)</f>
        <v>3.5200700033363463</v>
      </c>
      <c r="AA892">
        <f>2.501-0.002361*(V892+X892)*0.1</f>
        <v>2.4063238999999998</v>
      </c>
      <c r="AB892">
        <v>0.17</v>
      </c>
      <c r="AC892">
        <f>37.6*AE892*(AG892*SIN(AF892)*SIN(AD892)+COS(AF892)*COS(AD892)*SIN(AG892))</f>
        <v>41.579136559994204</v>
      </c>
      <c r="AD892">
        <f>0.409*SIN(0.0172*R892-1.39)</f>
        <v>0.40011697961766052</v>
      </c>
      <c r="AE892">
        <f>1+0.033*COS(0.0172*R892)</f>
        <v>0.96947289290038297</v>
      </c>
      <c r="AF892">
        <f>47.70748439*PI()/180</f>
        <v>0.83265268044929852</v>
      </c>
      <c r="AG892">
        <f>ACOS(-TAN(AF892)*TAN(AD892))</f>
        <v>2.0543374319575536</v>
      </c>
      <c r="AL892" s="6">
        <f>24*AG892/PI()</f>
        <v>15.693981939588234</v>
      </c>
      <c r="AS892" s="6">
        <f>IF(O892=2015,$AQ$2,IF(O892=2016,$AQ$14,IF(O892=2017,$AQ$26,IF(O892=2018,$AQ$38,IF(O892=2019,$AQ$50,$AQ$62)))))</f>
        <v>49.315460448912063</v>
      </c>
      <c r="AT892" s="6">
        <f>IF(O892=2015,$AR$2,IF(O892=2016,$AR$14,IF(O892=2017,$AR$26,IF(O892=2018,$AR$38,IF(O892=2019,$AR$50,$AR$62)))))</f>
        <v>1.2695714697400033</v>
      </c>
      <c r="AU892" s="6">
        <f>IF(T892*0.1&lt;0,0,IF(T892*0.1&lt;=26,(16*AL892/360)*(T892/AS892)^AT892,(AL892/360)*(-415.85+30.5332*0.1*T892-0.43*0.01*T892*T892)))</f>
        <v>4.2045423746481312</v>
      </c>
    </row>
    <row r="893" spans="1:47">
      <c r="A893">
        <v>2015</v>
      </c>
      <c r="B893">
        <v>10</v>
      </c>
      <c r="C893">
        <v>20</v>
      </c>
      <c r="D893" t="s">
        <v>51</v>
      </c>
      <c r="E893">
        <v>126</v>
      </c>
      <c r="O893">
        <v>2017</v>
      </c>
      <c r="P893">
        <v>6</v>
      </c>
      <c r="Q893">
        <v>10</v>
      </c>
      <c r="R893">
        <f>R892+1</f>
        <v>161</v>
      </c>
      <c r="S893" t="s">
        <v>51</v>
      </c>
      <c r="T893">
        <v>191</v>
      </c>
      <c r="U893" t="s">
        <v>50</v>
      </c>
      <c r="V893">
        <v>242</v>
      </c>
      <c r="W893" t="s">
        <v>52</v>
      </c>
      <c r="X893">
        <v>124</v>
      </c>
      <c r="Y893">
        <f>0.0135*AB893*(AC893/AA893)*((0.1*(V893-X893))^0.5)*(17.8+0.5*0.1*(X893+V893))</f>
        <v>4.9067091490944419</v>
      </c>
      <c r="Z893">
        <f>IF(Y893&lt;0,0,Y893)</f>
        <v>4.9067091490944419</v>
      </c>
      <c r="AA893">
        <f>2.501-0.002361*(V893+X893)*0.1</f>
        <v>2.4145873999999998</v>
      </c>
      <c r="AB893">
        <v>0.17</v>
      </c>
      <c r="AC893">
        <f>37.6*AE893*(AG893*SIN(AF893)*SIN(AD893)+COS(AF893)*COS(AD893)*SIN(AG893))</f>
        <v>41.62961074190568</v>
      </c>
      <c r="AD893">
        <f>0.409*SIN(0.0172*R893-1.39)</f>
        <v>0.40151591494392996</v>
      </c>
      <c r="AE893">
        <f>1+0.033*COS(0.0172*R893)</f>
        <v>0.96926183790970277</v>
      </c>
      <c r="AF893">
        <f>47.70748439*PI()/180</f>
        <v>0.83265268044929852</v>
      </c>
      <c r="AG893">
        <f>ACOS(-TAN(AF893)*TAN(AD893))</f>
        <v>2.0563873864161595</v>
      </c>
      <c r="AL893" s="6">
        <f>24*AG893/PI()</f>
        <v>15.709642438077852</v>
      </c>
      <c r="AS893" s="6">
        <f>IF(O893=2015,$AQ$2,IF(O893=2016,$AQ$14,IF(O893=2017,$AQ$26,IF(O893=2018,$AQ$38,IF(O893=2019,$AQ$50,$AQ$62)))))</f>
        <v>49.315460448912063</v>
      </c>
      <c r="AT893" s="6">
        <f>IF(O893=2015,$AR$2,IF(O893=2016,$AR$14,IF(O893=2017,$AR$26,IF(O893=2018,$AR$38,IF(O893=2019,$AR$50,$AR$62)))))</f>
        <v>1.2695714697400033</v>
      </c>
      <c r="AU893" s="6">
        <f>IF(T893*0.1&lt;0,0,IF(T893*0.1&lt;=26,(16*AL893/360)*(T893/AS893)^AT893,(AL893/360)*(-415.85+30.5332*0.1*T893-0.43*0.01*T893*T893)))</f>
        <v>3.8954320571261865</v>
      </c>
    </row>
    <row r="894" spans="1:47">
      <c r="A894">
        <v>2015</v>
      </c>
      <c r="B894">
        <v>10</v>
      </c>
      <c r="C894">
        <v>21</v>
      </c>
      <c r="D894" t="s">
        <v>51</v>
      </c>
      <c r="E894">
        <v>69</v>
      </c>
      <c r="O894">
        <v>2017</v>
      </c>
      <c r="P894">
        <v>6</v>
      </c>
      <c r="Q894">
        <v>11</v>
      </c>
      <c r="R894">
        <f>R893+1</f>
        <v>162</v>
      </c>
      <c r="S894" t="s">
        <v>51</v>
      </c>
      <c r="T894">
        <v>185</v>
      </c>
      <c r="U894" t="s">
        <v>50</v>
      </c>
      <c r="V894">
        <v>244</v>
      </c>
      <c r="W894" t="s">
        <v>52</v>
      </c>
      <c r="X894">
        <v>124</v>
      </c>
      <c r="Y894">
        <f>0.0135*AB894*(AC894/AA894)*((0.1*(V894-X894))^0.5)*(17.8+0.5*0.1*(X894+V894))</f>
        <v>4.9682525188767528</v>
      </c>
      <c r="Z894">
        <f>IF(Y894&lt;0,0,Y894)</f>
        <v>4.9682525188767528</v>
      </c>
      <c r="AA894">
        <f>2.501-0.002361*(V894+X894)*0.1</f>
        <v>2.4141151999999999</v>
      </c>
      <c r="AB894">
        <v>0.17</v>
      </c>
      <c r="AC894">
        <f>37.6*AE894*(AG894*SIN(AF894)*SIN(AD894)+COS(AF894)*COS(AD894)*SIN(AG894))</f>
        <v>41.675399193755155</v>
      </c>
      <c r="AD894">
        <f>0.409*SIN(0.0172*R894-1.39)</f>
        <v>0.40279606873032664</v>
      </c>
      <c r="AE894">
        <f>1+0.033*COS(0.0172*R894)</f>
        <v>0.96905987627271062</v>
      </c>
      <c r="AF894">
        <f>47.70748439*PI()/180</f>
        <v>0.83265268044929852</v>
      </c>
      <c r="AG894">
        <f>ACOS(-TAN(AF894)*TAN(AD894))</f>
        <v>2.0582673652882764</v>
      </c>
      <c r="AL894" s="6">
        <f>24*AG894/PI()</f>
        <v>15.724004418737326</v>
      </c>
      <c r="AS894" s="6">
        <f>IF(O894=2015,$AQ$2,IF(O894=2016,$AQ$14,IF(O894=2017,$AQ$26,IF(O894=2018,$AQ$38,IF(O894=2019,$AQ$50,$AQ$62)))))</f>
        <v>49.315460448912063</v>
      </c>
      <c r="AT894" s="6">
        <f>IF(O894=2015,$AR$2,IF(O894=2016,$AR$14,IF(O894=2017,$AR$26,IF(O894=2018,$AR$38,IF(O894=2019,$AR$50,$AR$62)))))</f>
        <v>1.2695714697400033</v>
      </c>
      <c r="AU894" s="6">
        <f>IF(T894*0.1&lt;0,0,IF(T894*0.1&lt;=26,(16*AL894/360)*(T894/AS894)^AT894,(AL894/360)*(-415.85+30.5332*0.1*T894-0.43*0.01*T894*T894)))</f>
        <v>3.7441578475722586</v>
      </c>
    </row>
    <row r="895" spans="1:47">
      <c r="A895">
        <v>2015</v>
      </c>
      <c r="B895">
        <v>10</v>
      </c>
      <c r="C895">
        <v>22</v>
      </c>
      <c r="D895" t="s">
        <v>51</v>
      </c>
      <c r="E895">
        <v>57</v>
      </c>
      <c r="O895">
        <v>2017</v>
      </c>
      <c r="P895">
        <v>6</v>
      </c>
      <c r="Q895">
        <v>12</v>
      </c>
      <c r="R895">
        <f>R894+1</f>
        <v>163</v>
      </c>
      <c r="S895" t="s">
        <v>51</v>
      </c>
      <c r="T895">
        <v>213</v>
      </c>
      <c r="U895" t="s">
        <v>50</v>
      </c>
      <c r="V895">
        <v>283</v>
      </c>
      <c r="W895" t="s">
        <v>52</v>
      </c>
      <c r="X895">
        <v>137</v>
      </c>
      <c r="Y895">
        <f>0.0135*AB895*(AC895/AA895)*((0.1*(V895-X895))^0.5)*(17.8+0.5*0.1*(X895+V895))</f>
        <v>5.9095568953212183</v>
      </c>
      <c r="Z895">
        <f>IF(Y895&lt;0,0,Y895)</f>
        <v>5.9095568953212183</v>
      </c>
      <c r="AA895">
        <f>2.501-0.002361*(V895+X895)*0.1</f>
        <v>2.4018379999999997</v>
      </c>
      <c r="AB895">
        <v>0.17</v>
      </c>
      <c r="AC895">
        <f>37.6*AE895*(AG895*SIN(AF895)*SIN(AD895)+COS(AF895)*COS(AD895)*SIN(AG895))</f>
        <v>41.71649254401418</v>
      </c>
      <c r="AD895">
        <f>0.409*SIN(0.0172*R895-1.39)</f>
        <v>0.40395706226549094</v>
      </c>
      <c r="AE895">
        <f>1+0.033*COS(0.0172*R895)</f>
        <v>0.96886706773626408</v>
      </c>
      <c r="AF895">
        <f>47.70748439*PI()/180</f>
        <v>0.83265268044929852</v>
      </c>
      <c r="AG895">
        <f>ACOS(-TAN(AF895)*TAN(AD895))</f>
        <v>2.0599757486830006</v>
      </c>
      <c r="AL895" s="6">
        <f>24*AG895/PI()</f>
        <v>15.737055506511718</v>
      </c>
      <c r="AS895" s="6">
        <f>IF(O895=2015,$AQ$2,IF(O895=2016,$AQ$14,IF(O895=2017,$AQ$26,IF(O895=2018,$AQ$38,IF(O895=2019,$AQ$50,$AQ$62)))))</f>
        <v>49.315460448912063</v>
      </c>
      <c r="AT895" s="6">
        <f>IF(O895=2015,$AR$2,IF(O895=2016,$AR$14,IF(O895=2017,$AR$26,IF(O895=2018,$AR$38,IF(O895=2019,$AR$50,$AR$62)))))</f>
        <v>1.2695714697400033</v>
      </c>
      <c r="AU895" s="6">
        <f>IF(T895*0.1&lt;0,0,IF(T895*0.1&lt;=26,(16*AL895/360)*(T895/AS895)^AT895,(AL895/360)*(-415.85+30.5332*0.1*T895-0.43*0.01*T895*T895)))</f>
        <v>4.4814880314390706</v>
      </c>
    </row>
    <row r="896" spans="1:47">
      <c r="A896">
        <v>2015</v>
      </c>
      <c r="B896">
        <v>10</v>
      </c>
      <c r="C896">
        <v>23</v>
      </c>
      <c r="D896" t="s">
        <v>51</v>
      </c>
      <c r="E896">
        <v>62</v>
      </c>
      <c r="O896">
        <v>2017</v>
      </c>
      <c r="P896">
        <v>6</v>
      </c>
      <c r="Q896">
        <v>13</v>
      </c>
      <c r="R896">
        <f>R895+1</f>
        <v>164</v>
      </c>
      <c r="S896" t="s">
        <v>51</v>
      </c>
      <c r="T896">
        <v>208</v>
      </c>
      <c r="U896" t="s">
        <v>50</v>
      </c>
      <c r="V896">
        <v>267</v>
      </c>
      <c r="W896" t="s">
        <v>52</v>
      </c>
      <c r="X896">
        <v>133</v>
      </c>
      <c r="Y896">
        <f>0.0135*AB896*(AC896/AA896)*((0.1*(V896-X896))^0.5)*(17.8+0.5*0.1*(X896+V896))</f>
        <v>5.5095567251758677</v>
      </c>
      <c r="Z896">
        <f>IF(Y896&lt;0,0,Y896)</f>
        <v>5.5095567251758677</v>
      </c>
      <c r="AA896">
        <f>2.501-0.002361*(V896+X896)*0.1</f>
        <v>2.4065599999999998</v>
      </c>
      <c r="AB896">
        <v>0.17</v>
      </c>
      <c r="AC896">
        <f>37.6*AE896*(AG896*SIN(AF896)*SIN(AD896)+COS(AF896)*COS(AD896)*SIN(AG896))</f>
        <v>41.752882551685992</v>
      </c>
      <c r="AD896">
        <f>0.409*SIN(0.0172*R896-1.39)</f>
        <v>0.40499855208956304</v>
      </c>
      <c r="AE896">
        <f>1+0.033*COS(0.0172*R896)</f>
        <v>0.9686834693394345</v>
      </c>
      <c r="AF896">
        <f>47.70748439*PI()/180</f>
        <v>0.83265268044929852</v>
      </c>
      <c r="AG896">
        <f>ACOS(-TAN(AF896)*TAN(AD896))</f>
        <v>2.0615110524287648</v>
      </c>
      <c r="AL896" s="6">
        <f>24*AG896/PI()</f>
        <v>15.74878436316544</v>
      </c>
      <c r="AS896" s="6">
        <f>IF(O896=2015,$AQ$2,IF(O896=2016,$AQ$14,IF(O896=2017,$AQ$26,IF(O896=2018,$AQ$38,IF(O896=2019,$AQ$50,$AQ$62)))))</f>
        <v>49.315460448912063</v>
      </c>
      <c r="AT896" s="6">
        <f>IF(O896=2015,$AR$2,IF(O896=2016,$AR$14,IF(O896=2017,$AR$26,IF(O896=2018,$AR$38,IF(O896=2019,$AR$50,$AR$62)))))</f>
        <v>1.2695714697400033</v>
      </c>
      <c r="AU896" s="6">
        <f>IF(T896*0.1&lt;0,0,IF(T896*0.1&lt;=26,(16*AL896/360)*(T896/AS896)^AT896,(AL896/360)*(-415.85+30.5332*0.1*T896-0.43*0.01*T896*T896)))</f>
        <v>4.3515959180127393</v>
      </c>
    </row>
    <row r="897" spans="1:47">
      <c r="A897">
        <v>2015</v>
      </c>
      <c r="B897">
        <v>10</v>
      </c>
      <c r="C897">
        <v>24</v>
      </c>
      <c r="D897" t="s">
        <v>51</v>
      </c>
      <c r="E897">
        <v>77</v>
      </c>
      <c r="O897">
        <v>2017</v>
      </c>
      <c r="P897">
        <v>6</v>
      </c>
      <c r="Q897">
        <v>14</v>
      </c>
      <c r="R897">
        <f>R896+1</f>
        <v>165</v>
      </c>
      <c r="S897" t="s">
        <v>51</v>
      </c>
      <c r="T897">
        <v>183</v>
      </c>
      <c r="U897" t="s">
        <v>50</v>
      </c>
      <c r="V897">
        <v>234</v>
      </c>
      <c r="W897" t="s">
        <v>52</v>
      </c>
      <c r="X897">
        <v>133</v>
      </c>
      <c r="Y897">
        <f>0.0135*AB897*(AC897/AA897)*((0.1*(V897-X897))^0.5)*(17.8+0.5*0.1*(X897+V897))</f>
        <v>4.5631744415121558</v>
      </c>
      <c r="Z897">
        <f>IF(Y897&lt;0,0,Y897)</f>
        <v>4.5631744415121558</v>
      </c>
      <c r="AA897">
        <f>2.501-0.002361*(V897+X897)*0.1</f>
        <v>2.4143512999999999</v>
      </c>
      <c r="AB897">
        <v>0.17</v>
      </c>
      <c r="AC897">
        <f>37.6*AE897*(AG897*SIN(AF897)*SIN(AD897)+COS(AF897)*COS(AD897)*SIN(AG897))</f>
        <v>41.784562114470553</v>
      </c>
      <c r="AD897">
        <f>0.409*SIN(0.0172*R897-1.39)</f>
        <v>0.40592023009578937</v>
      </c>
      <c r="AE897">
        <f>1+0.033*COS(0.0172*R897)</f>
        <v>0.96850913539663241</v>
      </c>
      <c r="AF897">
        <f>47.70748439*PI()/180</f>
        <v>0.83265268044929852</v>
      </c>
      <c r="AG897">
        <f>ACOS(-TAN(AF897)*TAN(AD897))</f>
        <v>2.0628719327819853</v>
      </c>
      <c r="AL897" s="6">
        <f>24*AG897/PI()</f>
        <v>15.759180723253682</v>
      </c>
      <c r="AS897" s="6">
        <f>IF(O897=2015,$AQ$2,IF(O897=2016,$AQ$14,IF(O897=2017,$AQ$26,IF(O897=2018,$AQ$38,IF(O897=2019,$AQ$50,$AQ$62)))))</f>
        <v>49.315460448912063</v>
      </c>
      <c r="AT897" s="6">
        <f>IF(O897=2015,$AR$2,IF(O897=2016,$AR$14,IF(O897=2017,$AR$26,IF(O897=2018,$AR$38,IF(O897=2019,$AR$50,$AR$62)))))</f>
        <v>1.2695714697400033</v>
      </c>
      <c r="AU897" s="6">
        <f>IF(T897*0.1&lt;0,0,IF(T897*0.1&lt;=26,(16*AL897/360)*(T897/AS897)^AT897,(AL897/360)*(-415.85+30.5332*0.1*T897-0.43*0.01*T897*T897)))</f>
        <v>3.7011052899236216</v>
      </c>
    </row>
    <row r="898" spans="1:47">
      <c r="A898">
        <v>2015</v>
      </c>
      <c r="B898">
        <v>10</v>
      </c>
      <c r="C898">
        <v>25</v>
      </c>
      <c r="D898" t="s">
        <v>51</v>
      </c>
      <c r="E898">
        <v>86</v>
      </c>
      <c r="O898">
        <v>2017</v>
      </c>
      <c r="P898">
        <v>6</v>
      </c>
      <c r="Q898">
        <v>15</v>
      </c>
      <c r="R898">
        <f>R897+1</f>
        <v>166</v>
      </c>
      <c r="S898" t="s">
        <v>51</v>
      </c>
      <c r="T898">
        <v>159</v>
      </c>
      <c r="U898" t="s">
        <v>50</v>
      </c>
      <c r="V898">
        <v>197</v>
      </c>
      <c r="W898" t="s">
        <v>52</v>
      </c>
      <c r="X898">
        <v>110</v>
      </c>
      <c r="Y898">
        <f>0.0135*AB898*(AC898/AA898)*((0.1*(V898-X898))^0.5)*(17.8+0.5*0.1*(X898+V898))</f>
        <v>3.8634977009080189</v>
      </c>
      <c r="Z898">
        <f>IF(Y898&lt;0,0,Y898)</f>
        <v>3.8634977009080189</v>
      </c>
      <c r="AA898">
        <f>2.501-0.002361*(V898+X898)*0.1</f>
        <v>2.4285172999999998</v>
      </c>
      <c r="AB898">
        <v>0.17</v>
      </c>
      <c r="AC898">
        <f>37.6*AE898*(AG898*SIN(AF898)*SIN(AD898)+COS(AF898)*COS(AD898)*SIN(AG898))</f>
        <v>41.81152527616559</v>
      </c>
      <c r="AD898">
        <f>0.409*SIN(0.0172*R898-1.39)</f>
        <v>0.40672182362167059</v>
      </c>
      <c r="AE898">
        <f>1+0.033*COS(0.0172*R898)</f>
        <v>0.96834411748154015</v>
      </c>
      <c r="AF898">
        <f>47.70748439*PI()/180</f>
        <v>0.83265268044929852</v>
      </c>
      <c r="AG898">
        <f>ACOS(-TAN(AF898)*TAN(AD898))</f>
        <v>2.0640571907404945</v>
      </c>
      <c r="AL898" s="6">
        <f>24*AG898/PI()</f>
        <v>15.768235427074597</v>
      </c>
      <c r="AS898" s="6">
        <f>IF(O898=2015,$AQ$2,IF(O898=2016,$AQ$14,IF(O898=2017,$AQ$26,IF(O898=2018,$AQ$38,IF(O898=2019,$AQ$50,$AQ$62)))))</f>
        <v>49.315460448912063</v>
      </c>
      <c r="AT898" s="6">
        <f>IF(O898=2015,$AR$2,IF(O898=2016,$AR$14,IF(O898=2017,$AR$26,IF(O898=2018,$AR$38,IF(O898=2019,$AR$50,$AR$62)))))</f>
        <v>1.2695714697400033</v>
      </c>
      <c r="AU898" s="6">
        <f>IF(T898*0.1&lt;0,0,IF(T898*0.1&lt;=26,(16*AL898/360)*(T898/AS898)^AT898,(AL898/360)*(-415.85+30.5332*0.1*T898-0.43*0.01*T898*T898)))</f>
        <v>3.0979080784232429</v>
      </c>
    </row>
    <row r="899" spans="1:47">
      <c r="A899">
        <v>2015</v>
      </c>
      <c r="B899">
        <v>10</v>
      </c>
      <c r="C899">
        <v>26</v>
      </c>
      <c r="D899" t="s">
        <v>51</v>
      </c>
      <c r="E899">
        <v>72</v>
      </c>
      <c r="O899">
        <v>2017</v>
      </c>
      <c r="P899">
        <v>6</v>
      </c>
      <c r="Q899">
        <v>16</v>
      </c>
      <c r="R899">
        <f>R898+1</f>
        <v>167</v>
      </c>
      <c r="S899" t="s">
        <v>51</v>
      </c>
      <c r="T899">
        <v>185</v>
      </c>
      <c r="U899" t="s">
        <v>50</v>
      </c>
      <c r="V899">
        <v>244</v>
      </c>
      <c r="W899" t="s">
        <v>52</v>
      </c>
      <c r="X899">
        <v>98</v>
      </c>
      <c r="Y899">
        <f>0.0135*AB899*(AC899/AA899)*((0.1*(V899-X899))^0.5)*(17.8+0.5*0.1*(X899+V899))</f>
        <v>5.28993833737435</v>
      </c>
      <c r="Z899">
        <f>IF(Y899&lt;0,0,Y899)</f>
        <v>5.28993833737435</v>
      </c>
      <c r="AA899">
        <f>2.501-0.002361*(V899+X899)*0.1</f>
        <v>2.4202537999999998</v>
      </c>
      <c r="AB899">
        <v>0.17</v>
      </c>
      <c r="AC899">
        <f>37.6*AE899*(AG899*SIN(AF899)*SIN(AD899)+COS(AF899)*COS(AD899)*SIN(AG899))</f>
        <v>41.833767233184922</v>
      </c>
      <c r="AD899">
        <f>0.409*SIN(0.0172*R899-1.39)</f>
        <v>0.4074030955296245</v>
      </c>
      <c r="AE899">
        <f>1+0.033*COS(0.0172*R899)</f>
        <v>0.96818846441185402</v>
      </c>
      <c r="AF899">
        <f>47.70748439*PI()/180</f>
        <v>0.83265268044929852</v>
      </c>
      <c r="AG899">
        <f>ACOS(-TAN(AF899)*TAN(AD899))</f>
        <v>2.0650657759327573</v>
      </c>
      <c r="AL899" s="6">
        <f>24*AG899/PI()</f>
        <v>15.775940450380737</v>
      </c>
      <c r="AS899" s="6">
        <f>IF(O899=2015,$AQ$2,IF(O899=2016,$AQ$14,IF(O899=2017,$AQ$26,IF(O899=2018,$AQ$38,IF(O899=2019,$AQ$50,$AQ$62)))))</f>
        <v>49.315460448912063</v>
      </c>
      <c r="AT899" s="6">
        <f>IF(O899=2015,$AR$2,IF(O899=2016,$AR$14,IF(O899=2017,$AR$26,IF(O899=2018,$AR$38,IF(O899=2019,$AR$50,$AR$62)))))</f>
        <v>1.2695714697400033</v>
      </c>
      <c r="AU899" s="6">
        <f>IF(T899*0.1&lt;0,0,IF(T899*0.1&lt;=26,(16*AL899/360)*(T899/AS899)^AT899,(AL899/360)*(-415.85+30.5332*0.1*T899-0.43*0.01*T899*T899)))</f>
        <v>3.7565247164226458</v>
      </c>
    </row>
    <row r="900" spans="1:47">
      <c r="A900">
        <v>2015</v>
      </c>
      <c r="B900">
        <v>10</v>
      </c>
      <c r="C900">
        <v>27</v>
      </c>
      <c r="D900" t="s">
        <v>51</v>
      </c>
      <c r="E900">
        <v>65</v>
      </c>
      <c r="O900">
        <v>2017</v>
      </c>
      <c r="P900">
        <v>6</v>
      </c>
      <c r="Q900">
        <v>17</v>
      </c>
      <c r="R900">
        <f>R899+1</f>
        <v>168</v>
      </c>
      <c r="S900" t="s">
        <v>51</v>
      </c>
      <c r="T900">
        <v>192</v>
      </c>
      <c r="U900" t="s">
        <v>50</v>
      </c>
      <c r="V900">
        <v>255</v>
      </c>
      <c r="W900" t="s">
        <v>52</v>
      </c>
      <c r="X900">
        <v>133</v>
      </c>
      <c r="Y900">
        <f>0.0135*AB900*(AC900/AA900)*((0.1*(V900-X900))^0.5)*(17.8+0.5*0.1*(X900+V900))</f>
        <v>5.1797244284032793</v>
      </c>
      <c r="Z900">
        <f>IF(Y900&lt;0,0,Y900)</f>
        <v>5.1797244284032793</v>
      </c>
      <c r="AA900">
        <f>2.501-0.002361*(V900+X900)*0.1</f>
        <v>2.4093931999999998</v>
      </c>
      <c r="AB900">
        <v>0.17</v>
      </c>
      <c r="AC900">
        <f>37.6*AE900*(AG900*SIN(AF900)*SIN(AD900)+COS(AF900)*COS(AD900)*SIN(AG900))</f>
        <v>41.851284340085776</v>
      </c>
      <c r="AD900">
        <f>0.409*SIN(0.0172*R900-1.39)</f>
        <v>0.40796384427713844</v>
      </c>
      <c r="AE900">
        <f>1+0.033*COS(0.0172*R900)</f>
        <v>0.96804222223484304</v>
      </c>
      <c r="AF900">
        <f>47.70748439*PI()/180</f>
        <v>0.83265268044929852</v>
      </c>
      <c r="AG900">
        <f>ACOS(-TAN(AF900)*TAN(AD900))</f>
        <v>2.0658967900562994</v>
      </c>
      <c r="AL900" s="6">
        <f>24*AG900/PI()</f>
        <v>15.782288930646699</v>
      </c>
      <c r="AS900" s="6">
        <f>IF(O900=2015,$AQ$2,IF(O900=2016,$AQ$14,IF(O900=2017,$AQ$26,IF(O900=2018,$AQ$38,IF(O900=2019,$AQ$50,$AQ$62)))))</f>
        <v>49.315460448912063</v>
      </c>
      <c r="AT900" s="6">
        <f>IF(O900=2015,$AR$2,IF(O900=2016,$AR$14,IF(O900=2017,$AR$26,IF(O900=2018,$AR$38,IF(O900=2019,$AR$50,$AR$62)))))</f>
        <v>1.2695714697400033</v>
      </c>
      <c r="AU900" s="6">
        <f>IF(T900*0.1&lt;0,0,IF(T900*0.1&lt;=26,(16*AL900/360)*(T900/AS900)^AT900,(AL900/360)*(-415.85+30.5332*0.1*T900-0.43*0.01*T900*T900)))</f>
        <v>3.9394766952904288</v>
      </c>
    </row>
    <row r="901" spans="1:47">
      <c r="A901">
        <v>2015</v>
      </c>
      <c r="B901">
        <v>10</v>
      </c>
      <c r="C901">
        <v>28</v>
      </c>
      <c r="D901" t="s">
        <v>51</v>
      </c>
      <c r="E901">
        <v>58</v>
      </c>
      <c r="O901">
        <v>2017</v>
      </c>
      <c r="P901">
        <v>6</v>
      </c>
      <c r="Q901">
        <v>18</v>
      </c>
      <c r="R901">
        <f>R900+1</f>
        <v>169</v>
      </c>
      <c r="S901" t="s">
        <v>51</v>
      </c>
      <c r="T901">
        <v>173</v>
      </c>
      <c r="U901" t="s">
        <v>50</v>
      </c>
      <c r="V901">
        <v>249</v>
      </c>
      <c r="W901" t="s">
        <v>52</v>
      </c>
      <c r="X901">
        <v>138</v>
      </c>
      <c r="Y901">
        <f>0.0135*AB901*(AC901/AA901)*((0.1*(V901-X901))^0.5)*(17.8+0.5*0.1*(X901+V901))</f>
        <v>4.9350806293989455</v>
      </c>
      <c r="Z901">
        <f>IF(Y901&lt;0,0,Y901)</f>
        <v>4.9350806293989455</v>
      </c>
      <c r="AA901">
        <f>2.501-0.002361*(V901+X901)*0.1</f>
        <v>2.4096292999999998</v>
      </c>
      <c r="AB901">
        <v>0.17</v>
      </c>
      <c r="AC901">
        <f>37.6*AE901*(AG901*SIN(AF901)*SIN(AD901)+COS(AF901)*COS(AD901)*SIN(AG901))</f>
        <v>41.864074114008254</v>
      </c>
      <c r="AD901">
        <f>0.409*SIN(0.0172*R901-1.39)</f>
        <v>0.40840390397639287</v>
      </c>
      <c r="AE901">
        <f>1+0.033*COS(0.0172*R901)</f>
        <v>0.9679054342137261</v>
      </c>
      <c r="AF901">
        <f>47.70748439*PI()/180</f>
        <v>0.83265268044929852</v>
      </c>
      <c r="AG901">
        <f>ACOS(-TAN(AF901)*TAN(AD901))</f>
        <v>2.0665494898415728</v>
      </c>
      <c r="AL901" s="6">
        <f>24*AG901/PI()</f>
        <v>15.787275189711401</v>
      </c>
      <c r="AS901" s="6">
        <f>IF(O901=2015,$AQ$2,IF(O901=2016,$AQ$14,IF(O901=2017,$AQ$26,IF(O901=2018,$AQ$38,IF(O901=2019,$AQ$50,$AQ$62)))))</f>
        <v>49.315460448912063</v>
      </c>
      <c r="AT901" s="6">
        <f>IF(O901=2015,$AR$2,IF(O901=2016,$AR$14,IF(O901=2017,$AR$26,IF(O901=2018,$AR$38,IF(O901=2019,$AR$50,$AR$62)))))</f>
        <v>1.2695714697400033</v>
      </c>
      <c r="AU901" s="6">
        <f>IF(T901*0.1&lt;0,0,IF(T901*0.1&lt;=26,(16*AL901/360)*(T901/AS901)^AT901,(AL901/360)*(-415.85+30.5332*0.1*T901-0.43*0.01*T901*T901)))</f>
        <v>3.4524000067404046</v>
      </c>
    </row>
    <row r="902" spans="1:47">
      <c r="A902">
        <v>2015</v>
      </c>
      <c r="B902">
        <v>10</v>
      </c>
      <c r="C902">
        <v>29</v>
      </c>
      <c r="D902" t="s">
        <v>51</v>
      </c>
      <c r="E902">
        <v>18</v>
      </c>
      <c r="O902">
        <v>2017</v>
      </c>
      <c r="P902">
        <v>6</v>
      </c>
      <c r="Q902">
        <v>19</v>
      </c>
      <c r="R902">
        <f>R901+1</f>
        <v>170</v>
      </c>
      <c r="S902" t="s">
        <v>51</v>
      </c>
      <c r="T902">
        <v>213</v>
      </c>
      <c r="U902" t="s">
        <v>50</v>
      </c>
      <c r="V902">
        <v>273</v>
      </c>
      <c r="W902" t="s">
        <v>52</v>
      </c>
      <c r="X902">
        <v>138</v>
      </c>
      <c r="Y902">
        <f>0.0135*AB902*(AC902/AA902)*((0.1*(V902-X902))^0.5)*(17.8+0.5*0.1*(X902+V902))</f>
        <v>5.6326438185808829</v>
      </c>
      <c r="Z902">
        <f>IF(Y902&lt;0,0,Y902)</f>
        <v>5.6326438185808829</v>
      </c>
      <c r="AA902">
        <f>2.501-0.002361*(V902+X902)*0.1</f>
        <v>2.4039628999999998</v>
      </c>
      <c r="AB902">
        <v>0.17</v>
      </c>
      <c r="AC902">
        <f>37.6*AE902*(AG902*SIN(AF902)*SIN(AD902)+COS(AF902)*COS(AD902)*SIN(AG902))</f>
        <v>41.872135237943574</v>
      </c>
      <c r="AD902">
        <f>0.409*SIN(0.0172*R902-1.39)</f>
        <v>0.40872314444333574</v>
      </c>
      <c r="AE902">
        <f>1+0.033*COS(0.0172*R902)</f>
        <v>0.9677781408148739</v>
      </c>
      <c r="AF902">
        <f>47.70748439*PI()/180</f>
        <v>0.83265268044929852</v>
      </c>
      <c r="AG902">
        <f>ACOS(-TAN(AF902)*TAN(AD902))</f>
        <v>2.0670232895205056</v>
      </c>
      <c r="AL902" s="6">
        <f>24*AG902/PI()</f>
        <v>15.790894752636401</v>
      </c>
      <c r="AS902" s="6">
        <f>IF(O902=2015,$AQ$2,IF(O902=2016,$AQ$14,IF(O902=2017,$AQ$26,IF(O902=2018,$AQ$38,IF(O902=2019,$AQ$50,$AQ$62)))))</f>
        <v>49.315460448912063</v>
      </c>
      <c r="AT902" s="6">
        <f>IF(O902=2015,$AR$2,IF(O902=2016,$AR$14,IF(O902=2017,$AR$26,IF(O902=2018,$AR$38,IF(O902=2019,$AR$50,$AR$62)))))</f>
        <v>1.2695714697400033</v>
      </c>
      <c r="AU902" s="6">
        <f>IF(T902*0.1&lt;0,0,IF(T902*0.1&lt;=26,(16*AL902/360)*(T902/AS902)^AT902,(AL902/360)*(-415.85+30.5332*0.1*T902-0.43*0.01*T902*T902)))</f>
        <v>4.496819993446171</v>
      </c>
    </row>
    <row r="903" spans="1:47">
      <c r="A903">
        <v>2015</v>
      </c>
      <c r="B903">
        <v>10</v>
      </c>
      <c r="C903">
        <v>30</v>
      </c>
      <c r="D903" t="s">
        <v>51</v>
      </c>
      <c r="E903">
        <v>13</v>
      </c>
      <c r="O903">
        <v>2017</v>
      </c>
      <c r="P903">
        <v>6</v>
      </c>
      <c r="Q903">
        <v>20</v>
      </c>
      <c r="R903">
        <f>R902+1</f>
        <v>171</v>
      </c>
      <c r="S903" t="s">
        <v>51</v>
      </c>
      <c r="T903">
        <v>238</v>
      </c>
      <c r="U903" t="s">
        <v>50</v>
      </c>
      <c r="V903">
        <v>299</v>
      </c>
      <c r="W903" t="s">
        <v>52</v>
      </c>
      <c r="X903">
        <v>161</v>
      </c>
      <c r="Y903">
        <f>0.0135*AB903*(AC903/AA903)*((0.1*(V903-X903))^0.5)*(17.8+0.5*0.1*(X903+V903))</f>
        <v>6.0884866879636332</v>
      </c>
      <c r="Z903">
        <f>IF(Y903&lt;0,0,Y903)</f>
        <v>6.0884866879636332</v>
      </c>
      <c r="AA903">
        <f>2.501-0.002361*(V903+X903)*0.1</f>
        <v>2.3923939999999999</v>
      </c>
      <c r="AB903">
        <v>0.17</v>
      </c>
      <c r="AC903">
        <f>37.6*AE903*(AG903*SIN(AF903)*SIN(AD903)+COS(AF903)*COS(AD903)*SIN(AG903))</f>
        <v>41.875467562761585</v>
      </c>
      <c r="AD903">
        <f>0.409*SIN(0.0172*R903-1.39)</f>
        <v>0.40892147123619577</v>
      </c>
      <c r="AE903">
        <f>1+0.033*COS(0.0172*R903)</f>
        <v>0.96766037969583707</v>
      </c>
      <c r="AF903">
        <f>47.70748439*PI()/180</f>
        <v>0.83265268044929852</v>
      </c>
      <c r="AG903">
        <f>ACOS(-TAN(AF903)*TAN(AD903))</f>
        <v>2.0673177627823018</v>
      </c>
      <c r="AL903" s="6">
        <f>24*AG903/PI()</f>
        <v>15.793144362647118</v>
      </c>
      <c r="AS903" s="6">
        <f>IF(O903=2015,$AQ$2,IF(O903=2016,$AQ$14,IF(O903=2017,$AQ$26,IF(O903=2018,$AQ$38,IF(O903=2019,$AQ$50,$AQ$62)))))</f>
        <v>49.315460448912063</v>
      </c>
      <c r="AT903" s="6">
        <f>IF(O903=2015,$AR$2,IF(O903=2016,$AR$14,IF(O903=2017,$AR$26,IF(O903=2018,$AR$38,IF(O903=2019,$AR$50,$AR$62)))))</f>
        <v>1.2695714697400033</v>
      </c>
      <c r="AU903" s="6">
        <f>IF(T903*0.1&lt;0,0,IF(T903*0.1&lt;=26,(16*AL903/360)*(T903/AS903)^AT903,(AL903/360)*(-415.85+30.5332*0.1*T903-0.43*0.01*T903*T903)))</f>
        <v>5.1779440639798979</v>
      </c>
    </row>
    <row r="904" spans="1:47">
      <c r="A904">
        <v>2015</v>
      </c>
      <c r="B904">
        <v>10</v>
      </c>
      <c r="C904">
        <v>31</v>
      </c>
      <c r="D904" t="s">
        <v>51</v>
      </c>
      <c r="E904">
        <v>8</v>
      </c>
      <c r="O904">
        <v>2017</v>
      </c>
      <c r="P904">
        <v>6</v>
      </c>
      <c r="Q904">
        <v>21</v>
      </c>
      <c r="R904">
        <f>R903+1</f>
        <v>172</v>
      </c>
      <c r="S904" t="s">
        <v>51</v>
      </c>
      <c r="T904">
        <v>219</v>
      </c>
      <c r="U904" t="s">
        <v>50</v>
      </c>
      <c r="V904">
        <v>315</v>
      </c>
      <c r="W904" t="s">
        <v>52</v>
      </c>
      <c r="X904">
        <v>164</v>
      </c>
      <c r="Y904">
        <f>0.0135*AB904*(AC904/AA904)*((0.1*(V904-X904))^0.5)*(17.8+0.5*0.1*(X904+V904))</f>
        <v>6.5291287277765937</v>
      </c>
      <c r="Z904">
        <f>IF(Y904&lt;0,0,Y904)</f>
        <v>6.5291287277765937</v>
      </c>
      <c r="AA904">
        <f>2.501-0.002361*(V904+X904)*0.1</f>
        <v>2.3879080999999998</v>
      </c>
      <c r="AB904">
        <v>0.17</v>
      </c>
      <c r="AC904">
        <f>37.6*AE904*(AG904*SIN(AF904)*SIN(AD904)+COS(AF904)*COS(AD904)*SIN(AG904))</f>
        <v>41.874072107942808</v>
      </c>
      <c r="AD904">
        <f>0.409*SIN(0.0172*R904-1.39)</f>
        <v>0.40899882568342083</v>
      </c>
      <c r="AE904">
        <f>1+0.033*COS(0.0172*R904)</f>
        <v>0.9675521856942062</v>
      </c>
      <c r="AF904">
        <f>47.70748439*PI()/180</f>
        <v>0.83265268044929852</v>
      </c>
      <c r="AG904">
        <f>ACOS(-TAN(AF904)*TAN(AD904))</f>
        <v>2.0674326442025728</v>
      </c>
      <c r="AL904" s="6">
        <f>24*AG904/PI()</f>
        <v>15.794021992050586</v>
      </c>
      <c r="AS904" s="6">
        <f>IF(O904=2015,$AQ$2,IF(O904=2016,$AQ$14,IF(O904=2017,$AQ$26,IF(O904=2018,$AQ$38,IF(O904=2019,$AQ$50,$AQ$62)))))</f>
        <v>49.315460448912063</v>
      </c>
      <c r="AT904" s="6">
        <f>IF(O904=2015,$AR$2,IF(O904=2016,$AR$14,IF(O904=2017,$AR$26,IF(O904=2018,$AR$38,IF(O904=2019,$AR$50,$AR$62)))))</f>
        <v>1.2695714697400033</v>
      </c>
      <c r="AU904" s="6">
        <f>IF(T904*0.1&lt;0,0,IF(T904*0.1&lt;=26,(16*AL904/360)*(T904/AS904)^AT904,(AL904/360)*(-415.85+30.5332*0.1*T904-0.43*0.01*T904*T904)))</f>
        <v>4.6591668376212745</v>
      </c>
    </row>
    <row r="905" spans="1:47">
      <c r="A905">
        <v>2015</v>
      </c>
      <c r="B905">
        <v>11</v>
      </c>
      <c r="C905">
        <v>1</v>
      </c>
      <c r="D905" t="s">
        <v>50</v>
      </c>
      <c r="E905">
        <v>93</v>
      </c>
      <c r="O905">
        <v>2017</v>
      </c>
      <c r="P905">
        <v>6</v>
      </c>
      <c r="Q905">
        <v>22</v>
      </c>
      <c r="R905">
        <f>R904+1</f>
        <v>173</v>
      </c>
      <c r="S905" t="s">
        <v>51</v>
      </c>
      <c r="T905">
        <v>199</v>
      </c>
      <c r="U905" t="s">
        <v>50</v>
      </c>
      <c r="V905">
        <v>261</v>
      </c>
      <c r="W905" t="s">
        <v>52</v>
      </c>
      <c r="X905">
        <v>119</v>
      </c>
      <c r="Y905">
        <f>0.0135*AB905*(AC905/AA905)*((0.1*(V905-X905))^0.5)*(17.8+0.5*0.1*(X905+V905))</f>
        <v>5.5259682385023243</v>
      </c>
      <c r="Z905">
        <f>IF(Y905&lt;0,0,Y905)</f>
        <v>5.5259682385023243</v>
      </c>
      <c r="AA905">
        <f>2.501-0.002361*(V905+X905)*0.1</f>
        <v>2.4112819999999999</v>
      </c>
      <c r="AB905">
        <v>0.17</v>
      </c>
      <c r="AC905">
        <f>37.6*AE905*(AG905*SIN(AF905)*SIN(AD905)+COS(AF905)*COS(AD905)*SIN(AG905))</f>
        <v>41.867951060976324</v>
      </c>
      <c r="AD905">
        <f>0.409*SIN(0.0172*R905-1.39)</f>
        <v>0.40895518490103566</v>
      </c>
      <c r="AE905">
        <f>1+0.033*COS(0.0172*R905)</f>
        <v>0.96745359081730564</v>
      </c>
      <c r="AF905">
        <f>47.70748439*PI()/180</f>
        <v>0.83265268044929852</v>
      </c>
      <c r="AG905">
        <f>ACOS(-TAN(AF905)*TAN(AD905))</f>
        <v>2.0673678301355665</v>
      </c>
      <c r="AL905" s="6">
        <f>24*AG905/PI()</f>
        <v>15.793526849051579</v>
      </c>
      <c r="AS905" s="6">
        <f>IF(O905=2015,$AQ$2,IF(O905=2016,$AQ$14,IF(O905=2017,$AQ$26,IF(O905=2018,$AQ$38,IF(O905=2019,$AQ$50,$AQ$62)))))</f>
        <v>49.315460448912063</v>
      </c>
      <c r="AT905" s="6">
        <f>IF(O905=2015,$AR$2,IF(O905=2016,$AR$14,IF(O905=2017,$AR$26,IF(O905=2018,$AR$38,IF(O905=2019,$AR$50,$AR$62)))))</f>
        <v>1.2695714697400033</v>
      </c>
      <c r="AU905" s="6">
        <f>IF(T905*0.1&lt;0,0,IF(T905*0.1&lt;=26,(16*AL905/360)*(T905/AS905)^AT905,(AL905/360)*(-415.85+30.5332*0.1*T905-0.43*0.01*T905*T905)))</f>
        <v>4.1256449578181611</v>
      </c>
    </row>
    <row r="906" spans="1:47">
      <c r="A906">
        <v>2015</v>
      </c>
      <c r="B906">
        <v>11</v>
      </c>
      <c r="C906">
        <v>2</v>
      </c>
      <c r="D906" t="s">
        <v>50</v>
      </c>
      <c r="E906">
        <v>151</v>
      </c>
      <c r="O906">
        <v>2017</v>
      </c>
      <c r="P906">
        <v>6</v>
      </c>
      <c r="Q906">
        <v>23</v>
      </c>
      <c r="R906">
        <f>R905+1</f>
        <v>174</v>
      </c>
      <c r="S906" t="s">
        <v>51</v>
      </c>
      <c r="T906">
        <v>214</v>
      </c>
      <c r="U906" t="s">
        <v>50</v>
      </c>
      <c r="V906">
        <v>288</v>
      </c>
      <c r="W906" t="s">
        <v>52</v>
      </c>
      <c r="X906">
        <v>132</v>
      </c>
      <c r="Y906">
        <f>0.0135*AB906*(AC906/AA906)*((0.1*(V906-X906))^0.5)*(17.8+0.5*0.1*(X906+V906))</f>
        <v>6.1291777927839419</v>
      </c>
      <c r="Z906">
        <f>IF(Y906&lt;0,0,Y906)</f>
        <v>6.1291777927839419</v>
      </c>
      <c r="AA906">
        <f>2.501-0.002361*(V906+X906)*0.1</f>
        <v>2.4018379999999997</v>
      </c>
      <c r="AB906">
        <v>0.17</v>
      </c>
      <c r="AC906">
        <f>37.6*AE906*(AG906*SIN(AF906)*SIN(AD906)+COS(AF906)*COS(AD906)*SIN(AG906))</f>
        <v>41.857107775400394</v>
      </c>
      <c r="AD906">
        <f>0.409*SIN(0.0172*R906-1.39)</f>
        <v>0.40879056179941087</v>
      </c>
      <c r="AE906">
        <f>1+0.033*COS(0.0172*R906)</f>
        <v>0.96736462423272462</v>
      </c>
      <c r="AF906">
        <f>47.70748439*PI()/180</f>
        <v>0.83265268044929852</v>
      </c>
      <c r="AG906">
        <f>ACOS(-TAN(AF906)*TAN(AD906))</f>
        <v>2.0671233790630832</v>
      </c>
      <c r="AL906" s="6">
        <f>24*AG906/PI()</f>
        <v>15.791659380418146</v>
      </c>
      <c r="AS906" s="6">
        <f>IF(O906=2015,$AQ$2,IF(O906=2016,$AQ$14,IF(O906=2017,$AQ$26,IF(O906=2018,$AQ$38,IF(O906=2019,$AQ$50,$AQ$62)))))</f>
        <v>49.315460448912063</v>
      </c>
      <c r="AT906" s="6">
        <f>IF(O906=2015,$AR$2,IF(O906=2016,$AR$14,IF(O906=2017,$AR$26,IF(O906=2018,$AR$38,IF(O906=2019,$AR$50,$AR$62)))))</f>
        <v>1.2695714697400033</v>
      </c>
      <c r="AU906" s="6">
        <f>IF(T906*0.1&lt;0,0,IF(T906*0.1&lt;=26,(16*AL906/360)*(T906/AS906)^AT906,(AL906/360)*(-415.85+30.5332*0.1*T906-0.43*0.01*T906*T906)))</f>
        <v>4.5238589571935366</v>
      </c>
    </row>
    <row r="907" spans="1:47">
      <c r="A907">
        <v>2015</v>
      </c>
      <c r="B907">
        <v>11</v>
      </c>
      <c r="C907">
        <v>3</v>
      </c>
      <c r="D907" t="s">
        <v>50</v>
      </c>
      <c r="E907">
        <v>102</v>
      </c>
      <c r="O907">
        <v>2017</v>
      </c>
      <c r="P907">
        <v>6</v>
      </c>
      <c r="Q907">
        <v>24</v>
      </c>
      <c r="R907">
        <f>R906+1</f>
        <v>175</v>
      </c>
      <c r="S907" t="s">
        <v>51</v>
      </c>
      <c r="T907">
        <v>217</v>
      </c>
      <c r="U907" t="s">
        <v>50</v>
      </c>
      <c r="V907">
        <v>253</v>
      </c>
      <c r="W907" t="s">
        <v>52</v>
      </c>
      <c r="X907">
        <v>176</v>
      </c>
      <c r="Y907">
        <f>0.0135*AB907*(AC907/AA907)*((0.1*(V907-X907))^0.5)*(17.8+0.5*0.1*(X907+V907))</f>
        <v>4.3582899727850188</v>
      </c>
      <c r="Z907">
        <f>IF(Y907&lt;0,0,Y907)</f>
        <v>4.3582899727850188</v>
      </c>
      <c r="AA907">
        <f>2.501-0.002361*(V907+X907)*0.1</f>
        <v>2.3997131</v>
      </c>
      <c r="AB907">
        <v>0.17</v>
      </c>
      <c r="AC907">
        <f>37.6*AE907*(AG907*SIN(AF907)*SIN(AD907)+COS(AF907)*COS(AD907)*SIN(AG907))</f>
        <v>41.841546767479798</v>
      </c>
      <c r="AD907">
        <f>0.409*SIN(0.0172*R907-1.39)</f>
        <v>0.40850500507944432</v>
      </c>
      <c r="AE907">
        <f>1+0.033*COS(0.0172*R907)</f>
        <v>0.96728531225968872</v>
      </c>
      <c r="AF907">
        <f>47.70748439*PI()/180</f>
        <v>0.83265268044929852</v>
      </c>
      <c r="AG907">
        <f>ACOS(-TAN(AF907)*TAN(AD907))</f>
        <v>2.0666995113975659</v>
      </c>
      <c r="AL907" s="6">
        <f>24*AG907/PI()</f>
        <v>15.78842126997732</v>
      </c>
      <c r="AS907" s="6">
        <f>IF(O907=2015,$AQ$2,IF(O907=2016,$AQ$14,IF(O907=2017,$AQ$26,IF(O907=2018,$AQ$38,IF(O907=2019,$AQ$50,$AQ$62)))))</f>
        <v>49.315460448912063</v>
      </c>
      <c r="AT907" s="6">
        <f>IF(O907=2015,$AR$2,IF(O907=2016,$AR$14,IF(O907=2017,$AR$26,IF(O907=2018,$AR$38,IF(O907=2019,$AR$50,$AR$62)))))</f>
        <v>1.2695714697400033</v>
      </c>
      <c r="AU907" s="6">
        <f>IF(T907*0.1&lt;0,0,IF(T907*0.1&lt;=26,(16*AL907/360)*(T907/AS907)^AT907,(AL907/360)*(-415.85+30.5332*0.1*T907-0.43*0.01*T907*T907)))</f>
        <v>4.6035808321204774</v>
      </c>
    </row>
    <row r="908" spans="1:47">
      <c r="A908">
        <v>2015</v>
      </c>
      <c r="B908">
        <v>11</v>
      </c>
      <c r="C908">
        <v>4</v>
      </c>
      <c r="D908" t="s">
        <v>50</v>
      </c>
      <c r="E908">
        <v>75</v>
      </c>
      <c r="O908">
        <v>2017</v>
      </c>
      <c r="P908">
        <v>6</v>
      </c>
      <c r="Q908">
        <v>25</v>
      </c>
      <c r="R908">
        <f>R907+1</f>
        <v>176</v>
      </c>
      <c r="S908" t="s">
        <v>51</v>
      </c>
      <c r="T908">
        <v>225</v>
      </c>
      <c r="U908" t="s">
        <v>50</v>
      </c>
      <c r="V908">
        <v>288</v>
      </c>
      <c r="W908" t="s">
        <v>52</v>
      </c>
      <c r="X908">
        <v>159</v>
      </c>
      <c r="Y908">
        <f>0.0135*AB908*(AC908/AA908)*((0.1*(V908-X908))^0.5)*(17.8+0.5*0.1*(X908+V908))</f>
        <v>5.7779107436666743</v>
      </c>
      <c r="Z908">
        <f>IF(Y908&lt;0,0,Y908)</f>
        <v>5.7779107436666743</v>
      </c>
      <c r="AA908">
        <f>2.501-0.002361*(V908+X908)*0.1</f>
        <v>2.3954632999999999</v>
      </c>
      <c r="AB908">
        <v>0.17</v>
      </c>
      <c r="AC908">
        <f>37.6*AE908*(AG908*SIN(AF908)*SIN(AD908)+COS(AF908)*COS(AD908)*SIN(AG908))</f>
        <v>41.821273711529663</v>
      </c>
      <c r="AD908">
        <f>0.409*SIN(0.0172*R908-1.39)</f>
        <v>0.40809859921815322</v>
      </c>
      <c r="AE908">
        <f>1+0.033*COS(0.0172*R908)</f>
        <v>0.96721567836127365</v>
      </c>
      <c r="AF908">
        <f>47.70748439*PI()/180</f>
        <v>0.83265268044929852</v>
      </c>
      <c r="AG908">
        <f>ACOS(-TAN(AF908)*TAN(AD908))</f>
        <v>2.0660966087407826</v>
      </c>
      <c r="AL908" s="6">
        <f>24*AG908/PI()</f>
        <v>15.783815432951867</v>
      </c>
      <c r="AS908" s="6">
        <f>IF(O908=2015,$AQ$2,IF(O908=2016,$AQ$14,IF(O908=2017,$AQ$26,IF(O908=2018,$AQ$38,IF(O908=2019,$AQ$50,$AQ$62)))))</f>
        <v>49.315460448912063</v>
      </c>
      <c r="AT908" s="6">
        <f>IF(O908=2015,$AR$2,IF(O908=2016,$AR$14,IF(O908=2017,$AR$26,IF(O908=2018,$AR$38,IF(O908=2019,$AR$50,$AR$62)))))</f>
        <v>1.2695714697400033</v>
      </c>
      <c r="AU908" s="6">
        <f>IF(T908*0.1&lt;0,0,IF(T908*0.1&lt;=26,(16*AL908/360)*(T908/AS908)^AT908,(AL908/360)*(-415.85+30.5332*0.1*T908-0.43*0.01*T908*T908)))</f>
        <v>4.8187041102433996</v>
      </c>
    </row>
    <row r="909" spans="1:47">
      <c r="A909">
        <v>2015</v>
      </c>
      <c r="B909">
        <v>11</v>
      </c>
      <c r="C909">
        <v>5</v>
      </c>
      <c r="D909" t="s">
        <v>50</v>
      </c>
      <c r="E909">
        <v>147</v>
      </c>
      <c r="O909">
        <v>2017</v>
      </c>
      <c r="P909">
        <v>6</v>
      </c>
      <c r="Q909">
        <v>26</v>
      </c>
      <c r="R909">
        <f>R908+1</f>
        <v>177</v>
      </c>
      <c r="S909" t="s">
        <v>51</v>
      </c>
      <c r="T909">
        <v>253</v>
      </c>
      <c r="U909" t="s">
        <v>50</v>
      </c>
      <c r="V909">
        <v>322</v>
      </c>
      <c r="W909" t="s">
        <v>52</v>
      </c>
      <c r="X909">
        <v>182</v>
      </c>
      <c r="Y909">
        <f>0.0135*AB909*(AC909/AA909)*((0.1*(V909-X909))^0.5)*(17.8+0.5*0.1*(X909+V909))</f>
        <v>6.4790327532942351</v>
      </c>
      <c r="Z909">
        <f>IF(Y909&lt;0,0,Y909)</f>
        <v>6.4790327532942351</v>
      </c>
      <c r="AA909">
        <f>2.501-0.002361*(V909+X909)*0.1</f>
        <v>2.3820055999999998</v>
      </c>
      <c r="AB909">
        <v>0.17</v>
      </c>
      <c r="AC909">
        <f>37.6*AE909*(AG909*SIN(AF909)*SIN(AD909)+COS(AF909)*COS(AD909)*SIN(AG909))</f>
        <v>41.796295433912981</v>
      </c>
      <c r="AD909">
        <f>0.409*SIN(0.0172*R909-1.39)</f>
        <v>0.40757146444368364</v>
      </c>
      <c r="AE909">
        <f>1+0.033*COS(0.0172*R909)</f>
        <v>0.967155743137464</v>
      </c>
      <c r="AF909">
        <f>47.70748439*PI()/180</f>
        <v>0.83265268044929852</v>
      </c>
      <c r="AG909">
        <f>ACOS(-TAN(AF909)*TAN(AD909))</f>
        <v>2.0653152126034331</v>
      </c>
      <c r="AL909" s="6">
        <f>24*AG909/PI()</f>
        <v>15.777846006178805</v>
      </c>
      <c r="AS909" s="6">
        <f>IF(O909=2015,$AQ$2,IF(O909=2016,$AQ$14,IF(O909=2017,$AQ$26,IF(O909=2018,$AQ$38,IF(O909=2019,$AQ$50,$AQ$62)))))</f>
        <v>49.315460448912063</v>
      </c>
      <c r="AT909" s="6">
        <f>IF(O909=2015,$AR$2,IF(O909=2016,$AR$14,IF(O909=2017,$AR$26,IF(O909=2018,$AR$38,IF(O909=2019,$AR$50,$AR$62)))))</f>
        <v>1.2695714697400033</v>
      </c>
      <c r="AU909" s="6">
        <f>IF(T909*0.1&lt;0,0,IF(T909*0.1&lt;=26,(16*AL909/360)*(T909/AS909)^AT909,(AL909/360)*(-415.85+30.5332*0.1*T909-0.43*0.01*T909*T909)))</f>
        <v>5.5903038535561134</v>
      </c>
    </row>
    <row r="910" spans="1:47">
      <c r="A910">
        <v>2015</v>
      </c>
      <c r="B910">
        <v>11</v>
      </c>
      <c r="C910">
        <v>6</v>
      </c>
      <c r="D910" t="s">
        <v>50</v>
      </c>
      <c r="E910">
        <v>54</v>
      </c>
      <c r="O910">
        <v>2017</v>
      </c>
      <c r="P910">
        <v>6</v>
      </c>
      <c r="Q910">
        <v>27</v>
      </c>
      <c r="R910">
        <f>R909+1</f>
        <v>178</v>
      </c>
      <c r="S910" t="s">
        <v>51</v>
      </c>
      <c r="T910">
        <v>251</v>
      </c>
      <c r="U910" t="s">
        <v>50</v>
      </c>
      <c r="V910">
        <v>324</v>
      </c>
      <c r="W910" t="s">
        <v>52</v>
      </c>
      <c r="X910">
        <v>169</v>
      </c>
      <c r="Y910">
        <f>0.0135*AB910*(AC910/AA910)*((0.1*(V910-X910))^0.5)*(17.8+0.5*0.1*(X910+V910))</f>
        <v>6.7179927718656192</v>
      </c>
      <c r="Z910">
        <f>IF(Y910&lt;0,0,Y910)</f>
        <v>6.7179927718656192</v>
      </c>
      <c r="AA910">
        <f>2.501-0.002361*(V910+X910)*0.1</f>
        <v>2.3846026999999999</v>
      </c>
      <c r="AB910">
        <v>0.17</v>
      </c>
      <c r="AC910">
        <f>37.6*AE910*(AG910*SIN(AF910)*SIN(AD910)+COS(AF910)*COS(AD910)*SIN(AG910))</f>
        <v>41.766619905754027</v>
      </c>
      <c r="AD910">
        <f>0.409*SIN(0.0172*R910-1.39)</f>
        <v>0.40692375669974262</v>
      </c>
      <c r="AE910">
        <f>1+0.033*COS(0.0172*R910)</f>
        <v>0.96710552431905916</v>
      </c>
      <c r="AF910">
        <f>47.70748439*PI()/180</f>
        <v>0.83265268044929852</v>
      </c>
      <c r="AG910">
        <f>ACOS(-TAN(AF910)*TAN(AD910))</f>
        <v>2.0643560225948558</v>
      </c>
      <c r="AL910" s="6">
        <f>24*AG910/PI()</f>
        <v>15.770518334279794</v>
      </c>
      <c r="AS910" s="6">
        <f>IF(O910=2015,$AQ$2,IF(O910=2016,$AQ$14,IF(O910=2017,$AQ$26,IF(O910=2018,$AQ$38,IF(O910=2019,$AQ$50,$AQ$62)))))</f>
        <v>49.315460448912063</v>
      </c>
      <c r="AT910" s="6">
        <f>IF(O910=2015,$AR$2,IF(O910=2016,$AR$14,IF(O910=2017,$AR$26,IF(O910=2018,$AR$38,IF(O910=2019,$AR$50,$AR$62)))))</f>
        <v>1.2695714697400033</v>
      </c>
      <c r="AU910" s="6">
        <f>IF(T910*0.1&lt;0,0,IF(T910*0.1&lt;=26,(16*AL910/360)*(T910/AS910)^AT910,(AL910/360)*(-415.85+30.5332*0.1*T910-0.43*0.01*T910*T910)))</f>
        <v>5.5316884233031827</v>
      </c>
    </row>
    <row r="911" spans="1:47">
      <c r="A911">
        <v>2015</v>
      </c>
      <c r="B911">
        <v>11</v>
      </c>
      <c r="C911">
        <v>7</v>
      </c>
      <c r="D911" t="s">
        <v>50</v>
      </c>
      <c r="E911">
        <v>58</v>
      </c>
      <c r="O911">
        <v>2017</v>
      </c>
      <c r="P911">
        <v>6</v>
      </c>
      <c r="Q911">
        <v>28</v>
      </c>
      <c r="R911">
        <f>R910+1</f>
        <v>179</v>
      </c>
      <c r="S911" t="s">
        <v>51</v>
      </c>
      <c r="T911">
        <v>239</v>
      </c>
      <c r="U911" t="s">
        <v>50</v>
      </c>
      <c r="V911">
        <v>317</v>
      </c>
      <c r="W911" t="s">
        <v>52</v>
      </c>
      <c r="X911">
        <v>186</v>
      </c>
      <c r="Y911">
        <f>0.0135*AB911*(AC911/AA911)*((0.1*(V911-X911))^0.5)*(17.8+0.5*0.1*(X911+V911))</f>
        <v>6.2498205635917561</v>
      </c>
      <c r="Z911">
        <f>IF(Y911&lt;0,0,Y911)</f>
        <v>6.2498205635917561</v>
      </c>
      <c r="AA911">
        <f>2.501-0.002361*(V911+X911)*0.1</f>
        <v>2.3822416999999998</v>
      </c>
      <c r="AB911">
        <v>0.17</v>
      </c>
      <c r="AC911">
        <f>37.6*AE911*(AG911*SIN(AF911)*SIN(AD911)+COS(AF911)*COS(AD911)*SIN(AG911))</f>
        <v>41.732256234426593</v>
      </c>
      <c r="AD911">
        <f>0.409*SIN(0.0172*R911-1.39)</f>
        <v>0.40615566759946514</v>
      </c>
      <c r="AE911">
        <f>1+0.033*COS(0.0172*R911)</f>
        <v>0.96706503676242817</v>
      </c>
      <c r="AF911">
        <f>47.70748439*PI()/180</f>
        <v>0.83265268044929852</v>
      </c>
      <c r="AG911">
        <f>ACOS(-TAN(AF911)*TAN(AD911))</f>
        <v>2.0632198940957478</v>
      </c>
      <c r="AL911" s="6">
        <f>24*AG911/PI()</f>
        <v>15.761838951882003</v>
      </c>
      <c r="AS911" s="6">
        <f>IF(O911=2015,$AQ$2,IF(O911=2016,$AQ$14,IF(O911=2017,$AQ$26,IF(O911=2018,$AQ$38,IF(O911=2019,$AQ$50,$AQ$62)))))</f>
        <v>49.315460448912063</v>
      </c>
      <c r="AT911" s="6">
        <f>IF(O911=2015,$AR$2,IF(O911=2016,$AR$14,IF(O911=2017,$AR$26,IF(O911=2018,$AR$38,IF(O911=2019,$AR$50,$AR$62)))))</f>
        <v>1.2695714697400033</v>
      </c>
      <c r="AU911" s="6">
        <f>IF(T911*0.1&lt;0,0,IF(T911*0.1&lt;=26,(16*AL911/360)*(T911/AS911)^AT911,(AL911/360)*(-415.85+30.5332*0.1*T911-0.43*0.01*T911*T911)))</f>
        <v>5.1952619921124255</v>
      </c>
    </row>
    <row r="912" spans="1:47">
      <c r="A912">
        <v>2015</v>
      </c>
      <c r="B912">
        <v>11</v>
      </c>
      <c r="C912">
        <v>8</v>
      </c>
      <c r="D912" t="s">
        <v>50</v>
      </c>
      <c r="E912">
        <v>79</v>
      </c>
      <c r="O912">
        <v>2017</v>
      </c>
      <c r="P912">
        <v>6</v>
      </c>
      <c r="Q912">
        <v>29</v>
      </c>
      <c r="R912">
        <f>R911+1</f>
        <v>180</v>
      </c>
      <c r="S912" t="s">
        <v>51</v>
      </c>
      <c r="T912">
        <v>263</v>
      </c>
      <c r="U912" t="s">
        <v>50</v>
      </c>
      <c r="V912">
        <v>333</v>
      </c>
      <c r="W912" t="s">
        <v>52</v>
      </c>
      <c r="X912">
        <v>174</v>
      </c>
      <c r="Y912">
        <f>0.0135*AB912*(AC912/AA912)*((0.1*(V912-X912))^0.5)*(17.8+0.5*0.1*(X912+V912))</f>
        <v>6.913752271624177</v>
      </c>
      <c r="Z912">
        <f>IF(Y912&lt;0,0,Y912)</f>
        <v>6.913752271624177</v>
      </c>
      <c r="AA912">
        <f>2.501-0.002361*(V912+X912)*0.1</f>
        <v>2.3812973</v>
      </c>
      <c r="AB912">
        <v>0.17</v>
      </c>
      <c r="AC912">
        <f>37.6*AE912*(AG912*SIN(AF912)*SIN(AD912)+COS(AF912)*COS(AD912)*SIN(AG912))</f>
        <v>41.693214653890273</v>
      </c>
      <c r="AD912">
        <f>0.409*SIN(0.0172*R912-1.39)</f>
        <v>0.4052674243687287</v>
      </c>
      <c r="AE912">
        <f>1+0.033*COS(0.0172*R912)</f>
        <v>0.96703429244511452</v>
      </c>
      <c r="AF912">
        <f>47.70748439*PI()/180</f>
        <v>0.83265268044929852</v>
      </c>
      <c r="AG912">
        <f>ACOS(-TAN(AF912)*TAN(AD912))</f>
        <v>2.0619078354303686</v>
      </c>
      <c r="AL912" s="6">
        <f>24*AG912/PI()</f>
        <v>15.751815562015365</v>
      </c>
      <c r="AS912" s="6">
        <f>IF(O912=2015,$AQ$2,IF(O912=2016,$AQ$14,IF(O912=2017,$AQ$26,IF(O912=2018,$AQ$38,IF(O912=2019,$AQ$50,$AQ$62)))))</f>
        <v>49.315460448912063</v>
      </c>
      <c r="AT912" s="6">
        <f>IF(O912=2015,$AR$2,IF(O912=2016,$AR$14,IF(O912=2017,$AR$26,IF(O912=2018,$AR$38,IF(O912=2019,$AR$50,$AR$62)))))</f>
        <v>1.2695714697400033</v>
      </c>
      <c r="AU912" s="6">
        <f>IF(T912*0.1&lt;0,0,IF(T912*0.1&lt;=26,(16*AL912/360)*(T912/AS912)^AT912,(AL912/360)*(-415.85+30.5332*0.1*T912-0.43*0.01*T912*T912)))</f>
        <v>3.9268602368438628</v>
      </c>
    </row>
    <row r="913" spans="1:47">
      <c r="A913">
        <v>2015</v>
      </c>
      <c r="B913">
        <v>11</v>
      </c>
      <c r="C913">
        <v>9</v>
      </c>
      <c r="D913" t="s">
        <v>50</v>
      </c>
      <c r="E913">
        <v>99</v>
      </c>
      <c r="O913">
        <v>2017</v>
      </c>
      <c r="P913">
        <v>6</v>
      </c>
      <c r="Q913">
        <v>30</v>
      </c>
      <c r="R913">
        <f>R912+1</f>
        <v>181</v>
      </c>
      <c r="S913" t="s">
        <v>51</v>
      </c>
      <c r="T913">
        <v>242</v>
      </c>
      <c r="U913" t="s">
        <v>50</v>
      </c>
      <c r="V913">
        <v>311</v>
      </c>
      <c r="W913" t="s">
        <v>52</v>
      </c>
      <c r="X913">
        <v>185</v>
      </c>
      <c r="Y913">
        <f>0.0135*AB913*(AC913/AA913)*((0.1*(V913-X913))^0.5)*(17.8+0.5*0.1*(X913+V913))</f>
        <v>6.0631792547184782</v>
      </c>
      <c r="Z913">
        <f>IF(Y913&lt;0,0,Y913)</f>
        <v>6.0631792547184782</v>
      </c>
      <c r="AA913">
        <f>2.501-0.002361*(V913+X913)*0.1</f>
        <v>2.3838944</v>
      </c>
      <c r="AB913">
        <v>0.17</v>
      </c>
      <c r="AC913">
        <f>37.6*AE913*(AG913*SIN(AF913)*SIN(AD913)+COS(AF913)*COS(AD913)*SIN(AG913))</f>
        <v>41.649506513962393</v>
      </c>
      <c r="AD913">
        <f>0.409*SIN(0.0172*R913-1.39)</f>
        <v>0.40425928977893233</v>
      </c>
      <c r="AE913">
        <f>1+0.033*COS(0.0172*R913)</f>
        <v>0.96701330046229284</v>
      </c>
      <c r="AF913">
        <f>47.70748439*PI()/180</f>
        <v>0.83265268044929852</v>
      </c>
      <c r="AG913">
        <f>ACOS(-TAN(AF913)*TAN(AD913))</f>
        <v>2.0604210045580778</v>
      </c>
      <c r="AL913" s="6">
        <f>24*AG913/PI()</f>
        <v>15.74045701083776</v>
      </c>
      <c r="AS913" s="6">
        <f>IF(O913=2015,$AQ$2,IF(O913=2016,$AQ$14,IF(O913=2017,$AQ$26,IF(O913=2018,$AQ$38,IF(O913=2019,$AQ$50,$AQ$62)))))</f>
        <v>49.315460448912063</v>
      </c>
      <c r="AT913" s="6">
        <f>IF(O913=2015,$AR$2,IF(O913=2016,$AR$14,IF(O913=2017,$AR$26,IF(O913=2018,$AR$38,IF(O913=2019,$AR$50,$AR$62)))))</f>
        <v>1.2695714697400033</v>
      </c>
      <c r="AU913" s="6">
        <f>IF(T913*0.1&lt;0,0,IF(T913*0.1&lt;=26,(16*AL913/360)*(T913/AS913)^AT913,(AL913/360)*(-415.85+30.5332*0.1*T913-0.43*0.01*T913*T913)))</f>
        <v>5.2710333543552714</v>
      </c>
    </row>
    <row r="914" spans="1:47">
      <c r="A914">
        <v>2015</v>
      </c>
      <c r="B914">
        <v>11</v>
      </c>
      <c r="C914">
        <v>10</v>
      </c>
      <c r="D914" t="s">
        <v>50</v>
      </c>
      <c r="E914">
        <v>100</v>
      </c>
      <c r="O914">
        <v>2017</v>
      </c>
      <c r="P914">
        <v>7</v>
      </c>
      <c r="Q914">
        <v>1</v>
      </c>
      <c r="R914">
        <f>R913+1</f>
        <v>182</v>
      </c>
      <c r="S914" t="s">
        <v>51</v>
      </c>
      <c r="T914">
        <v>280</v>
      </c>
      <c r="U914" t="s">
        <v>50</v>
      </c>
      <c r="V914">
        <v>362</v>
      </c>
      <c r="W914" t="s">
        <v>52</v>
      </c>
      <c r="X914">
        <v>185</v>
      </c>
      <c r="Y914">
        <f>0.0135*AB914*(AC914/AA914)*((0.1*(V914-X914))^0.5)*(17.8+0.5*0.1*(X914+V914))</f>
        <v>7.646180215097421</v>
      </c>
      <c r="Z914">
        <f>IF(Y914&lt;0,0,Y914)</f>
        <v>7.646180215097421</v>
      </c>
      <c r="AA914">
        <f>2.501-0.002361*(V914+X914)*0.1</f>
        <v>2.3718532999999997</v>
      </c>
      <c r="AB914">
        <v>0.17</v>
      </c>
      <c r="AC914">
        <f>37.6*AE914*(AG914*SIN(AF914)*SIN(AD914)+COS(AF914)*COS(AD914)*SIN(AG914))</f>
        <v>41.601144268626115</v>
      </c>
      <c r="AD914">
        <f>0.409*SIN(0.0172*R914-1.39)</f>
        <v>0.40313156206926049</v>
      </c>
      <c r="AE914">
        <f>1+0.033*COS(0.0172*R914)</f>
        <v>0.9670020670240782</v>
      </c>
      <c r="AF914">
        <f>47.70748439*PI()/180</f>
        <v>0.83265268044929852</v>
      </c>
      <c r="AG914">
        <f>ACOS(-TAN(AF914)*TAN(AD914))</f>
        <v>2.0587607053071735</v>
      </c>
      <c r="AL914" s="6">
        <f>24*AG914/PI()</f>
        <v>15.727773258863687</v>
      </c>
      <c r="AS914" s="6">
        <f>IF(O914=2015,$AQ$2,IF(O914=2016,$AQ$14,IF(O914=2017,$AQ$26,IF(O914=2018,$AQ$38,IF(O914=2019,$AQ$50,$AQ$62)))))</f>
        <v>49.315460448912063</v>
      </c>
      <c r="AT914" s="6">
        <f>IF(O914=2015,$AR$2,IF(O914=2016,$AR$14,IF(O914=2017,$AR$26,IF(O914=2018,$AR$38,IF(O914=2019,$AR$50,$AR$62)))))</f>
        <v>1.2695714697400033</v>
      </c>
      <c r="AU914" s="6">
        <f>IF(T914*0.1&lt;0,0,IF(T914*0.1&lt;=26,(16*AL914/360)*(T914/AS914)^AT914,(AL914/360)*(-415.85+30.5332*0.1*T914-0.43*0.01*T914*T914)))</f>
        <v>4.4544374176789958</v>
      </c>
    </row>
    <row r="915" spans="1:47">
      <c r="A915">
        <v>2015</v>
      </c>
      <c r="B915">
        <v>11</v>
      </c>
      <c r="C915">
        <v>11</v>
      </c>
      <c r="D915" t="s">
        <v>50</v>
      </c>
      <c r="E915">
        <v>110</v>
      </c>
      <c r="O915">
        <v>2017</v>
      </c>
      <c r="P915">
        <v>7</v>
      </c>
      <c r="Q915">
        <v>2</v>
      </c>
      <c r="R915">
        <f>R914+1</f>
        <v>183</v>
      </c>
      <c r="S915" t="s">
        <v>51</v>
      </c>
      <c r="T915">
        <v>193</v>
      </c>
      <c r="U915" t="s">
        <v>50</v>
      </c>
      <c r="V915">
        <v>246</v>
      </c>
      <c r="W915" t="s">
        <v>52</v>
      </c>
      <c r="X915">
        <v>157</v>
      </c>
      <c r="Y915">
        <f>0.0135*AB915*(AC915/AA915)*((0.1*(V915-X915))^0.5)*(17.8+0.5*0.1*(X915+V915))</f>
        <v>4.4871668829231606</v>
      </c>
      <c r="Z915">
        <f>IF(Y915&lt;0,0,Y915)</f>
        <v>4.4871668829231606</v>
      </c>
      <c r="AA915">
        <f>2.501-0.002361*(V915+X915)*0.1</f>
        <v>2.4058516999999999</v>
      </c>
      <c r="AB915">
        <v>0.17</v>
      </c>
      <c r="AC915">
        <f>37.6*AE915*(AG915*SIN(AF915)*SIN(AD915)+COS(AF915)*COS(AD915)*SIN(AG915))</f>
        <v>41.548141463487227</v>
      </c>
      <c r="AD915">
        <f>0.409*SIN(0.0172*R915-1.39)</f>
        <v>0.40188457485845369</v>
      </c>
      <c r="AE915">
        <f>1+0.033*COS(0.0172*R915)</f>
        <v>0.96700059545368899</v>
      </c>
      <c r="AF915">
        <f>47.70748439*PI()/180</f>
        <v>0.83265268044929852</v>
      </c>
      <c r="AG915">
        <f>ACOS(-TAN(AF915)*TAN(AD915))</f>
        <v>2.0569283831768477</v>
      </c>
      <c r="AL915" s="6">
        <f>24*AG915/PI()</f>
        <v>15.713775348893543</v>
      </c>
      <c r="AS915" s="6">
        <f>IF(O915=2015,$AQ$2,IF(O915=2016,$AQ$14,IF(O915=2017,$AQ$26,IF(O915=2018,$AQ$38,IF(O915=2019,$AQ$50,$AQ$62)))))</f>
        <v>49.315460448912063</v>
      </c>
      <c r="AT915" s="6">
        <f>IF(O915=2015,$AR$2,IF(O915=2016,$AR$14,IF(O915=2017,$AR$26,IF(O915=2018,$AR$38,IF(O915=2019,$AR$50,$AR$62)))))</f>
        <v>1.2695714697400033</v>
      </c>
      <c r="AU915" s="6">
        <f>IF(T915*0.1&lt;0,0,IF(T915*0.1&lt;=26,(16*AL915/360)*(T915/AS915)^AT915,(AL915/360)*(-415.85+30.5332*0.1*T915-0.43*0.01*T915*T915)))</f>
        <v>3.9483290662285819</v>
      </c>
    </row>
    <row r="916" spans="1:47">
      <c r="A916">
        <v>2015</v>
      </c>
      <c r="B916">
        <v>11</v>
      </c>
      <c r="C916">
        <v>12</v>
      </c>
      <c r="D916" t="s">
        <v>50</v>
      </c>
      <c r="E916">
        <v>130</v>
      </c>
      <c r="O916">
        <v>2017</v>
      </c>
      <c r="P916">
        <v>7</v>
      </c>
      <c r="Q916">
        <v>3</v>
      </c>
      <c r="R916">
        <f>R915+1</f>
        <v>184</v>
      </c>
      <c r="S916" t="s">
        <v>51</v>
      </c>
      <c r="T916">
        <v>207</v>
      </c>
      <c r="U916" t="s">
        <v>50</v>
      </c>
      <c r="V916">
        <v>256</v>
      </c>
      <c r="W916" t="s">
        <v>52</v>
      </c>
      <c r="X916">
        <v>157</v>
      </c>
      <c r="Y916">
        <f>0.0135*AB916*(AC916/AA916)*((0.1*(V916-X916))^0.5)*(17.8+0.5*0.1*(X916+V916))</f>
        <v>4.7929509769333158</v>
      </c>
      <c r="Z916">
        <f>IF(Y916&lt;0,0,Y916)</f>
        <v>4.7929509769333158</v>
      </c>
      <c r="AA916">
        <f>2.501-0.002361*(V916+X916)*0.1</f>
        <v>2.4034906999999999</v>
      </c>
      <c r="AB916">
        <v>0.17</v>
      </c>
      <c r="AC916">
        <f>37.6*AE916*(AG916*SIN(AF916)*SIN(AD916)+COS(AF916)*COS(AD916)*SIN(AG916))</f>
        <v>41.490512722502707</v>
      </c>
      <c r="AD916">
        <f>0.409*SIN(0.0172*R916-1.39)</f>
        <v>0.40051869704611387</v>
      </c>
      <c r="AE916">
        <f>1+0.033*COS(0.0172*R916)</f>
        <v>0.96700888618646386</v>
      </c>
      <c r="AF916">
        <f>47.70748439*PI()/180</f>
        <v>0.83265268044929852</v>
      </c>
      <c r="AG916">
        <f>ACOS(-TAN(AF916)*TAN(AD916))</f>
        <v>2.054925620735617</v>
      </c>
      <c r="AL916" s="6">
        <f>24*AG916/PI()</f>
        <v>15.698475370860233</v>
      </c>
      <c r="AS916" s="6">
        <f>IF(O916=2015,$AQ$2,IF(O916=2016,$AQ$14,IF(O916=2017,$AQ$26,IF(O916=2018,$AQ$38,IF(O916=2019,$AQ$50,$AQ$62)))))</f>
        <v>49.315460448912063</v>
      </c>
      <c r="AT916" s="6">
        <f>IF(O916=2015,$AR$2,IF(O916=2016,$AR$14,IF(O916=2017,$AR$26,IF(O916=2018,$AR$38,IF(O916=2019,$AR$50,$AR$62)))))</f>
        <v>1.2695714697400033</v>
      </c>
      <c r="AU916" s="6">
        <f>IF(T916*0.1&lt;0,0,IF(T916*0.1&lt;=26,(16*AL916/360)*(T916/AS916)^AT916,(AL916/360)*(-415.85+30.5332*0.1*T916-0.43*0.01*T916*T916)))</f>
        <v>4.3112360323904877</v>
      </c>
    </row>
    <row r="917" spans="1:47">
      <c r="A917">
        <v>2015</v>
      </c>
      <c r="B917">
        <v>11</v>
      </c>
      <c r="C917">
        <v>14</v>
      </c>
      <c r="D917" t="s">
        <v>50</v>
      </c>
      <c r="E917">
        <v>116</v>
      </c>
      <c r="O917">
        <v>2017</v>
      </c>
      <c r="P917">
        <v>7</v>
      </c>
      <c r="Q917">
        <v>4</v>
      </c>
      <c r="R917">
        <f>R916+1</f>
        <v>185</v>
      </c>
      <c r="S917" t="s">
        <v>51</v>
      </c>
      <c r="T917">
        <v>172</v>
      </c>
      <c r="U917" t="s">
        <v>50</v>
      </c>
      <c r="V917">
        <v>217</v>
      </c>
      <c r="W917" t="s">
        <v>52</v>
      </c>
      <c r="X917">
        <v>114</v>
      </c>
      <c r="Y917">
        <f>0.0135*AB917*(AC917/AA917)*((0.1*(V917-X917))^0.5)*(17.8+0.5*0.1*(X917+V917))</f>
        <v>4.3261163138715313</v>
      </c>
      <c r="Z917">
        <f>IF(Y917&lt;0,0,Y917)</f>
        <v>4.3261163138715313</v>
      </c>
      <c r="AA917">
        <f>2.501-0.002361*(V917+X917)*0.1</f>
        <v>2.4228508999999998</v>
      </c>
      <c r="AB917">
        <v>0.17</v>
      </c>
      <c r="AC917">
        <f>37.6*AE917*(AG917*SIN(AF917)*SIN(AD917)+COS(AF917)*COS(AD917)*SIN(AG917))</f>
        <v>41.42827373411312</v>
      </c>
      <c r="AD917">
        <f>0.409*SIN(0.0172*R917-1.39)</f>
        <v>0.39903433270357103</v>
      </c>
      <c r="AE917">
        <f>1+0.033*COS(0.0172*R917)</f>
        <v>0.96702693676973295</v>
      </c>
      <c r="AF917">
        <f>47.70748439*PI()/180</f>
        <v>0.83265268044929852</v>
      </c>
      <c r="AG917">
        <f>ACOS(-TAN(AF917)*TAN(AD917))</f>
        <v>2.0527541326468066</v>
      </c>
      <c r="AL917" s="6">
        <f>24*AG917/PI()</f>
        <v>15.681886423826663</v>
      </c>
      <c r="AS917" s="6">
        <f>IF(O917=2015,$AQ$2,IF(O917=2016,$AQ$14,IF(O917=2017,$AQ$26,IF(O917=2018,$AQ$38,IF(O917=2019,$AQ$50,$AQ$62)))))</f>
        <v>49.315460448912063</v>
      </c>
      <c r="AT917" s="6">
        <f>IF(O917=2015,$AR$2,IF(O917=2016,$AR$14,IF(O917=2017,$AR$26,IF(O917=2018,$AR$38,IF(O917=2019,$AR$50,$AR$62)))))</f>
        <v>1.2695714697400033</v>
      </c>
      <c r="AU917" s="6">
        <f>IF(T917*0.1&lt;0,0,IF(T917*0.1&lt;=26,(16*AL917/360)*(T917/AS917)^AT917,(AL917/360)*(-415.85+30.5332*0.1*T917-0.43*0.01*T917*T917)))</f>
        <v>3.4042064415110964</v>
      </c>
    </row>
    <row r="918" spans="1:47">
      <c r="A918">
        <v>2015</v>
      </c>
      <c r="B918">
        <v>11</v>
      </c>
      <c r="C918">
        <v>15</v>
      </c>
      <c r="D918" t="s">
        <v>50</v>
      </c>
      <c r="E918">
        <v>75</v>
      </c>
      <c r="O918">
        <v>2017</v>
      </c>
      <c r="P918">
        <v>7</v>
      </c>
      <c r="Q918">
        <v>5</v>
      </c>
      <c r="R918">
        <f>R917+1</f>
        <v>186</v>
      </c>
      <c r="S918" t="s">
        <v>51</v>
      </c>
      <c r="T918">
        <v>184</v>
      </c>
      <c r="U918" t="s">
        <v>50</v>
      </c>
      <c r="V918">
        <v>244</v>
      </c>
      <c r="W918" t="s">
        <v>52</v>
      </c>
      <c r="X918">
        <v>114</v>
      </c>
      <c r="Y918">
        <f>0.0135*AB918*(AC918/AA918)*((0.1*(V918-X918))^0.5)*(17.8+0.5*0.1*(X918+V918))</f>
        <v>5.0563336445643543</v>
      </c>
      <c r="Z918">
        <f>IF(Y918&lt;0,0,Y918)</f>
        <v>5.0563336445643543</v>
      </c>
      <c r="AA918">
        <f>2.501-0.002361*(V918+X918)*0.1</f>
        <v>2.4164762</v>
      </c>
      <c r="AB918">
        <v>0.17</v>
      </c>
      <c r="AC918">
        <f>37.6*AE918*(AG918*SIN(AF918)*SIN(AD918)+COS(AF918)*COS(AD918)*SIN(AG918))</f>
        <v>41.361441236918694</v>
      </c>
      <c r="AD918">
        <f>0.409*SIN(0.0172*R918-1.39)</f>
        <v>0.39743192095434626</v>
      </c>
      <c r="AE918">
        <f>1+0.033*COS(0.0172*R918)</f>
        <v>0.96705474186354334</v>
      </c>
      <c r="AF918">
        <f>47.70748439*PI()/180</f>
        <v>0.83265268044929852</v>
      </c>
      <c r="AG918">
        <f>ACOS(-TAN(AF918)*TAN(AD918))</f>
        <v>2.0504157603535282</v>
      </c>
      <c r="AL918" s="6">
        <f>24*AG918/PI()</f>
        <v>15.664022575381972</v>
      </c>
      <c r="AS918" s="6">
        <f>IF(O918=2015,$AQ$2,IF(O918=2016,$AQ$14,IF(O918=2017,$AQ$26,IF(O918=2018,$AQ$38,IF(O918=2019,$AQ$50,$AQ$62)))))</f>
        <v>49.315460448912063</v>
      </c>
      <c r="AT918" s="6">
        <f>IF(O918=2015,$AR$2,IF(O918=2016,$AR$14,IF(O918=2017,$AR$26,IF(O918=2018,$AR$38,IF(O918=2019,$AR$50,$AR$62)))))</f>
        <v>1.2695714697400033</v>
      </c>
      <c r="AU918" s="6">
        <f>IF(T918*0.1&lt;0,0,IF(T918*0.1&lt;=26,(16*AL918/360)*(T918/AS918)^AT918,(AL918/360)*(-415.85+30.5332*0.1*T918-0.43*0.01*T918*T918)))</f>
        <v>3.7042973560828694</v>
      </c>
    </row>
    <row r="919" spans="1:47">
      <c r="A919">
        <v>2015</v>
      </c>
      <c r="B919">
        <v>11</v>
      </c>
      <c r="C919">
        <v>16</v>
      </c>
      <c r="D919" t="s">
        <v>50</v>
      </c>
      <c r="E919">
        <v>38</v>
      </c>
      <c r="O919">
        <v>2017</v>
      </c>
      <c r="P919">
        <v>7</v>
      </c>
      <c r="Q919">
        <v>6</v>
      </c>
      <c r="R919">
        <f>R918+1</f>
        <v>187</v>
      </c>
      <c r="S919" t="s">
        <v>51</v>
      </c>
      <c r="T919">
        <v>165</v>
      </c>
      <c r="U919" t="s">
        <v>50</v>
      </c>
      <c r="V919">
        <v>237</v>
      </c>
      <c r="W919" t="s">
        <v>52</v>
      </c>
      <c r="X919">
        <v>119</v>
      </c>
      <c r="Y919">
        <f>0.0135*AB919*(AC919/AA919)*((0.1*(V919-X919))^0.5)*(17.8+0.5*0.1*(X919+V919))</f>
        <v>4.7945907465685638</v>
      </c>
      <c r="Z919">
        <f>IF(Y919&lt;0,0,Y919)</f>
        <v>4.7945907465685638</v>
      </c>
      <c r="AA919">
        <f>2.501-0.002361*(V919+X919)*0.1</f>
        <v>2.4169483999999999</v>
      </c>
      <c r="AB919">
        <v>0.17</v>
      </c>
      <c r="AC919">
        <f>37.6*AE919*(AG919*SIN(AF919)*SIN(AD919)+COS(AF919)*COS(AD919)*SIN(AG919))</f>
        <v>41.290033005044847</v>
      </c>
      <c r="AD919">
        <f>0.409*SIN(0.0172*R919-1.39)</f>
        <v>0.39571193584424447</v>
      </c>
      <c r="AE919">
        <f>1+0.033*COS(0.0172*R919)</f>
        <v>0.96709229324223878</v>
      </c>
      <c r="AF919">
        <f>47.70748439*PI()/180</f>
        <v>0.83265268044929852</v>
      </c>
      <c r="AG919">
        <f>ACOS(-TAN(AF919)*TAN(AD919))</f>
        <v>2.0479124664571091</v>
      </c>
      <c r="AL919" s="6">
        <f>24*AG919/PI()</f>
        <v>15.644898818695882</v>
      </c>
      <c r="AS919" s="6">
        <f>IF(O919=2015,$AQ$2,IF(O919=2016,$AQ$14,IF(O919=2017,$AQ$26,IF(O919=2018,$AQ$38,IF(O919=2019,$AQ$50,$AQ$62)))))</f>
        <v>49.315460448912063</v>
      </c>
      <c r="AT919" s="6">
        <f>IF(O919=2015,$AR$2,IF(O919=2016,$AR$14,IF(O919=2017,$AR$26,IF(O919=2018,$AR$38,IF(O919=2019,$AR$50,$AR$62)))))</f>
        <v>1.2695714697400033</v>
      </c>
      <c r="AU919" s="6">
        <f>IF(T919*0.1&lt;0,0,IF(T919*0.1&lt;=26,(16*AL919/360)*(T919/AS919)^AT919,(AL919/360)*(-415.85+30.5332*0.1*T919-0.43*0.01*T919*T919)))</f>
        <v>3.2216737458836811</v>
      </c>
    </row>
    <row r="920" spans="1:47">
      <c r="A920">
        <v>2015</v>
      </c>
      <c r="B920">
        <v>11</v>
      </c>
      <c r="C920">
        <v>17</v>
      </c>
      <c r="D920" t="s">
        <v>50</v>
      </c>
      <c r="E920">
        <v>50</v>
      </c>
      <c r="O920">
        <v>2017</v>
      </c>
      <c r="P920">
        <v>7</v>
      </c>
      <c r="Q920">
        <v>7</v>
      </c>
      <c r="R920">
        <f>R919+1</f>
        <v>188</v>
      </c>
      <c r="S920" t="s">
        <v>51</v>
      </c>
      <c r="T920">
        <v>184</v>
      </c>
      <c r="U920" t="s">
        <v>50</v>
      </c>
      <c r="V920">
        <v>234</v>
      </c>
      <c r="W920" t="s">
        <v>52</v>
      </c>
      <c r="X920">
        <v>119</v>
      </c>
      <c r="Y920">
        <f>0.0135*AB920*(AC920/AA920)*((0.1*(V920-X920))^0.5)*(17.8+0.5*0.1*(X920+V920))</f>
        <v>4.7032568721637986</v>
      </c>
      <c r="Z920">
        <f>IF(Y920&lt;0,0,Y920)</f>
        <v>4.7032568721637986</v>
      </c>
      <c r="AA920">
        <f>2.501-0.002361*(V920+X920)*0.1</f>
        <v>2.4176566999999998</v>
      </c>
      <c r="AB920">
        <v>0.17</v>
      </c>
      <c r="AC920">
        <f>37.6*AE920*(AG920*SIN(AF920)*SIN(AD920)+COS(AF920)*COS(AD920)*SIN(AG920))</f>
        <v>41.214067833347379</v>
      </c>
      <c r="AD920">
        <f>0.409*SIN(0.0172*R920-1.39)</f>
        <v>0.39387488620111616</v>
      </c>
      <c r="AE920">
        <f>1+0.033*COS(0.0172*R920)</f>
        <v>0.96713957979689347</v>
      </c>
      <c r="AF920">
        <f>47.70748439*PI()/180</f>
        <v>0.83265268044929852</v>
      </c>
      <c r="AG920">
        <f>ACOS(-TAN(AF920)*TAN(AD920))</f>
        <v>2.0452463288240801</v>
      </c>
      <c r="AL920" s="6">
        <f>24*AG920/PI()</f>
        <v>15.62453102749941</v>
      </c>
      <c r="AS920" s="6">
        <f>IF(O920=2015,$AQ$2,IF(O920=2016,$AQ$14,IF(O920=2017,$AQ$26,IF(O920=2018,$AQ$38,IF(O920=2019,$AQ$50,$AQ$62)))))</f>
        <v>49.315460448912063</v>
      </c>
      <c r="AT920" s="6">
        <f>IF(O920=2015,$AR$2,IF(O920=2016,$AR$14,IF(O920=2017,$AR$26,IF(O920=2018,$AR$38,IF(O920=2019,$AR$50,$AR$62)))))</f>
        <v>1.2695714697400033</v>
      </c>
      <c r="AU920" s="6">
        <f>IF(T920*0.1&lt;0,0,IF(T920*0.1&lt;=26,(16*AL920/360)*(T920/AS920)^AT920,(AL920/360)*(-415.85+30.5332*0.1*T920-0.43*0.01*T920*T920)))</f>
        <v>3.694958220129446</v>
      </c>
    </row>
    <row r="921" spans="1:47">
      <c r="A921">
        <v>2015</v>
      </c>
      <c r="B921">
        <v>11</v>
      </c>
      <c r="C921">
        <v>19</v>
      </c>
      <c r="D921" t="s">
        <v>50</v>
      </c>
      <c r="E921">
        <v>98</v>
      </c>
      <c r="O921">
        <v>2017</v>
      </c>
      <c r="P921">
        <v>7</v>
      </c>
      <c r="Q921">
        <v>8</v>
      </c>
      <c r="R921">
        <f>R920+1</f>
        <v>189</v>
      </c>
      <c r="S921" t="s">
        <v>51</v>
      </c>
      <c r="T921">
        <v>192</v>
      </c>
      <c r="U921" t="s">
        <v>50</v>
      </c>
      <c r="V921">
        <v>244</v>
      </c>
      <c r="W921" t="s">
        <v>52</v>
      </c>
      <c r="X921">
        <v>102</v>
      </c>
      <c r="Y921">
        <f>0.0135*AB921*(AC921/AA921)*((0.1*(V921-X921))^0.5)*(17.8+0.5*0.1*(X921+V921))</f>
        <v>5.161060168223031</v>
      </c>
      <c r="Z921">
        <f>IF(Y921&lt;0,0,Y921)</f>
        <v>5.161060168223031</v>
      </c>
      <c r="AA921">
        <f>2.501-0.002361*(V921+X921)*0.1</f>
        <v>2.4193093999999999</v>
      </c>
      <c r="AB921">
        <v>0.17</v>
      </c>
      <c r="AC921">
        <f>37.6*AE921*(AG921*SIN(AF921)*SIN(AD921)+COS(AF921)*COS(AD921)*SIN(AG921))</f>
        <v>41.13356552261029</v>
      </c>
      <c r="AD921">
        <f>0.409*SIN(0.0172*R921-1.39)</f>
        <v>0.39192131548432957</v>
      </c>
      <c r="AE921">
        <f>1+0.033*COS(0.0172*R921)</f>
        <v>0.96719658753859772</v>
      </c>
      <c r="AF921">
        <f>47.70748439*PI()/180</f>
        <v>0.83265268044929852</v>
      </c>
      <c r="AG921">
        <f>ACOS(-TAN(AF921)*TAN(AD921))</f>
        <v>2.0424195344576095</v>
      </c>
      <c r="AL921" s="6">
        <f>24*AG921/PI()</f>
        <v>15.602935909266058</v>
      </c>
      <c r="AS921" s="6">
        <f>IF(O921=2015,$AQ$2,IF(O921=2016,$AQ$14,IF(O921=2017,$AQ$26,IF(O921=2018,$AQ$38,IF(O921=2019,$AQ$50,$AQ$62)))))</f>
        <v>49.315460448912063</v>
      </c>
      <c r="AT921" s="6">
        <f>IF(O921=2015,$AR$2,IF(O921=2016,$AR$14,IF(O921=2017,$AR$26,IF(O921=2018,$AR$38,IF(O921=2019,$AR$50,$AR$62)))))</f>
        <v>1.2695714697400033</v>
      </c>
      <c r="AU921" s="6">
        <f>IF(T921*0.1&lt;0,0,IF(T921*0.1&lt;=26,(16*AL921/360)*(T921/AS921)^AT921,(AL921/360)*(-415.85+30.5332*0.1*T921-0.43*0.01*T921*T921)))</f>
        <v>3.8947077108253843</v>
      </c>
    </row>
    <row r="922" spans="1:47">
      <c r="A922">
        <v>2015</v>
      </c>
      <c r="B922">
        <v>11</v>
      </c>
      <c r="C922">
        <v>20</v>
      </c>
      <c r="D922" t="s">
        <v>50</v>
      </c>
      <c r="E922">
        <v>130</v>
      </c>
      <c r="O922">
        <v>2017</v>
      </c>
      <c r="P922">
        <v>7</v>
      </c>
      <c r="Q922">
        <v>9</v>
      </c>
      <c r="R922">
        <f>R921+1</f>
        <v>190</v>
      </c>
      <c r="S922" t="s">
        <v>51</v>
      </c>
      <c r="T922">
        <v>167</v>
      </c>
      <c r="U922" t="s">
        <v>50</v>
      </c>
      <c r="V922">
        <v>218</v>
      </c>
      <c r="W922" t="s">
        <v>52</v>
      </c>
      <c r="X922">
        <v>123</v>
      </c>
      <c r="Y922">
        <f>0.0135*AB922*(AC922/AA922)*((0.1*(V922-X922))^0.5)*(17.8+0.5*0.1*(X922+V922))</f>
        <v>4.1806305291900649</v>
      </c>
      <c r="Z922">
        <f>IF(Y922&lt;0,0,Y922)</f>
        <v>4.1806305291900649</v>
      </c>
      <c r="AA922">
        <f>2.501-0.002361*(V922+X922)*0.1</f>
        <v>2.4204898999999997</v>
      </c>
      <c r="AB922">
        <v>0.17</v>
      </c>
      <c r="AC922">
        <f>37.6*AE922*(AG922*SIN(AF922)*SIN(AD922)+COS(AF922)*COS(AD922)*SIN(AG922))</f>
        <v>41.048546864890014</v>
      </c>
      <c r="AD922">
        <f>0.409*SIN(0.0172*R922-1.39)</f>
        <v>0.38985180162399724</v>
      </c>
      <c r="AE922">
        <f>1+0.033*COS(0.0172*R922)</f>
        <v>0.96726329960259716</v>
      </c>
      <c r="AF922">
        <f>47.70748439*PI()/180</f>
        <v>0.83265268044929852</v>
      </c>
      <c r="AG922">
        <f>ACOS(-TAN(AF922)*TAN(AD922))</f>
        <v>2.0394343731697133</v>
      </c>
      <c r="AL922" s="6">
        <f>24*AG922/PI()</f>
        <v>15.580130956871086</v>
      </c>
      <c r="AS922" s="6">
        <f>IF(O922=2015,$AQ$2,IF(O922=2016,$AQ$14,IF(O922=2017,$AQ$26,IF(O922=2018,$AQ$38,IF(O922=2019,$AQ$50,$AQ$62)))))</f>
        <v>49.315460448912063</v>
      </c>
      <c r="AT922" s="6">
        <f>IF(O922=2015,$AR$2,IF(O922=2016,$AR$14,IF(O922=2017,$AR$26,IF(O922=2018,$AR$38,IF(O922=2019,$AR$50,$AR$62)))))</f>
        <v>1.2695714697400033</v>
      </c>
      <c r="AU922" s="6">
        <f>IF(T922*0.1&lt;0,0,IF(T922*0.1&lt;=26,(16*AL922/360)*(T922/AS922)^AT922,(AL922/360)*(-415.85+30.5332*0.1*T922-0.43*0.01*T922*T922)))</f>
        <v>3.2577891298589767</v>
      </c>
    </row>
    <row r="923" spans="1:47">
      <c r="A923">
        <v>2015</v>
      </c>
      <c r="B923">
        <v>11</v>
      </c>
      <c r="C923">
        <v>21</v>
      </c>
      <c r="D923" t="s">
        <v>50</v>
      </c>
      <c r="E923">
        <v>117</v>
      </c>
      <c r="O923">
        <v>2017</v>
      </c>
      <c r="P923">
        <v>7</v>
      </c>
      <c r="Q923">
        <v>10</v>
      </c>
      <c r="R923">
        <f>R922+1</f>
        <v>191</v>
      </c>
      <c r="S923" t="s">
        <v>51</v>
      </c>
      <c r="T923">
        <v>208</v>
      </c>
      <c r="U923" t="s">
        <v>50</v>
      </c>
      <c r="V923">
        <v>269</v>
      </c>
      <c r="W923" t="s">
        <v>52</v>
      </c>
      <c r="X923">
        <v>122</v>
      </c>
      <c r="Y923">
        <f>0.0135*AB923*(AC923/AA923)*((0.1*(V923-X923))^0.5)*(17.8+0.5*0.1*(X923+V923))</f>
        <v>5.5885826079043053</v>
      </c>
      <c r="Z923">
        <f>IF(Y923&lt;0,0,Y923)</f>
        <v>5.5885826079043053</v>
      </c>
      <c r="AA923">
        <f>2.501-0.002361*(V923+X923)*0.1</f>
        <v>2.4086848999999999</v>
      </c>
      <c r="AB923">
        <v>0.17</v>
      </c>
      <c r="AC923">
        <f>37.6*AE923*(AG923*SIN(AF923)*SIN(AD923)+COS(AF923)*COS(AD923)*SIN(AG923))</f>
        <v>40.959033629159833</v>
      </c>
      <c r="AD923">
        <f>0.409*SIN(0.0172*R923-1.39)</f>
        <v>0.38766695685000602</v>
      </c>
      <c r="AE923">
        <f>1+0.033*COS(0.0172*R923)</f>
        <v>0.96733969625328131</v>
      </c>
      <c r="AF923">
        <f>47.70748439*PI()/180</f>
        <v>0.83265268044929852</v>
      </c>
      <c r="AG923">
        <f>ACOS(-TAN(AF923)*TAN(AD923))</f>
        <v>2.0362932310906454</v>
      </c>
      <c r="AL923" s="6">
        <f>24*AG923/PI()</f>
        <v>15.556134399006881</v>
      </c>
      <c r="AS923" s="6">
        <f>IF(O923=2015,$AQ$2,IF(O923=2016,$AQ$14,IF(O923=2017,$AQ$26,IF(O923=2018,$AQ$38,IF(O923=2019,$AQ$50,$AQ$62)))))</f>
        <v>49.315460448912063</v>
      </c>
      <c r="AT923" s="6">
        <f>IF(O923=2015,$AR$2,IF(O923=2016,$AR$14,IF(O923=2017,$AR$26,IF(O923=2018,$AR$38,IF(O923=2019,$AR$50,$AR$62)))))</f>
        <v>1.2695714697400033</v>
      </c>
      <c r="AU923" s="6">
        <f>IF(T923*0.1&lt;0,0,IF(T923*0.1&lt;=26,(16*AL923/360)*(T923/AS923)^AT923,(AL923/360)*(-415.85+30.5332*0.1*T923-0.43*0.01*T923*T923)))</f>
        <v>4.2983642032145832</v>
      </c>
    </row>
    <row r="924" spans="1:47">
      <c r="A924">
        <v>2015</v>
      </c>
      <c r="B924">
        <v>11</v>
      </c>
      <c r="C924">
        <v>22</v>
      </c>
      <c r="D924" t="s">
        <v>50</v>
      </c>
      <c r="E924">
        <v>162</v>
      </c>
      <c r="O924">
        <v>2017</v>
      </c>
      <c r="P924">
        <v>7</v>
      </c>
      <c r="Q924">
        <v>11</v>
      </c>
      <c r="R924">
        <f>R923+1</f>
        <v>192</v>
      </c>
      <c r="S924" t="s">
        <v>51</v>
      </c>
      <c r="T924">
        <v>234</v>
      </c>
      <c r="U924" t="s">
        <v>50</v>
      </c>
      <c r="V924">
        <v>297</v>
      </c>
      <c r="W924" t="s">
        <v>52</v>
      </c>
      <c r="X924">
        <v>161</v>
      </c>
      <c r="Y924">
        <f>0.0135*AB924*(AC924/AA924)*((0.1*(V924-X924))^0.5)*(17.8+0.5*0.1*(X924+V924))</f>
        <v>5.8827468137562615</v>
      </c>
      <c r="Z924">
        <f>IF(Y924&lt;0,0,Y924)</f>
        <v>5.8827468137562615</v>
      </c>
      <c r="AA924">
        <f>2.501-0.002361*(V924+X924)*0.1</f>
        <v>2.3928661999999998</v>
      </c>
      <c r="AB924">
        <v>0.17</v>
      </c>
      <c r="AC924">
        <f>37.6*AE924*(AG924*SIN(AF924)*SIN(AD924)+COS(AF924)*COS(AD924)*SIN(AG924))</f>
        <v>40.86504854740523</v>
      </c>
      <c r="AD924">
        <f>0.409*SIN(0.0172*R924-1.39)</f>
        <v>0.38536742751089892</v>
      </c>
      <c r="AE924">
        <f>1+0.033*COS(0.0172*R924)</f>
        <v>0.96742575489002214</v>
      </c>
      <c r="AF924">
        <f>47.70748439*PI()/180</f>
        <v>0.83265268044929852</v>
      </c>
      <c r="AG924">
        <f>ACOS(-TAN(AF924)*TAN(AD924))</f>
        <v>2.032998584051632</v>
      </c>
      <c r="AL924" s="6">
        <f>24*AG924/PI()</f>
        <v>15.530965149630783</v>
      </c>
      <c r="AS924" s="6">
        <f>IF(O924=2015,$AQ$2,IF(O924=2016,$AQ$14,IF(O924=2017,$AQ$26,IF(O924=2018,$AQ$38,IF(O924=2019,$AQ$50,$AQ$62)))))</f>
        <v>49.315460448912063</v>
      </c>
      <c r="AT924" s="6">
        <f>IF(O924=2015,$AR$2,IF(O924=2016,$AR$14,IF(O924=2017,$AR$26,IF(O924=2018,$AR$38,IF(O924=2019,$AR$50,$AR$62)))))</f>
        <v>1.2695714697400033</v>
      </c>
      <c r="AU924" s="6">
        <f>IF(T924*0.1&lt;0,0,IF(T924*0.1&lt;=26,(16*AL924/360)*(T924/AS924)^AT924,(AL924/360)*(-415.85+30.5332*0.1*T924-0.43*0.01*T924*T924)))</f>
        <v>4.9835836509689679</v>
      </c>
    </row>
    <row r="925" spans="1:47">
      <c r="A925">
        <v>2015</v>
      </c>
      <c r="B925">
        <v>11</v>
      </c>
      <c r="C925">
        <v>24</v>
      </c>
      <c r="D925" t="s">
        <v>50</v>
      </c>
      <c r="E925">
        <v>48</v>
      </c>
      <c r="O925">
        <v>2017</v>
      </c>
      <c r="P925">
        <v>7</v>
      </c>
      <c r="Q925">
        <v>12</v>
      </c>
      <c r="R925">
        <f>R924+1</f>
        <v>193</v>
      </c>
      <c r="S925" t="s">
        <v>51</v>
      </c>
      <c r="T925">
        <v>242</v>
      </c>
      <c r="U925" t="s">
        <v>50</v>
      </c>
      <c r="V925">
        <v>309</v>
      </c>
      <c r="W925" t="s">
        <v>52</v>
      </c>
      <c r="X925">
        <v>167</v>
      </c>
      <c r="Y925">
        <f>0.0135*AB925*(AC925/AA925)*((0.1*(V925-X925))^0.5)*(17.8+0.5*0.1*(X925+V925))</f>
        <v>6.1401423256654448</v>
      </c>
      <c r="Z925">
        <f>IF(Y925&lt;0,0,Y925)</f>
        <v>6.1401423256654448</v>
      </c>
      <c r="AA925">
        <f>2.501-0.002361*(V925+X925)*0.1</f>
        <v>2.3886164000000001</v>
      </c>
      <c r="AB925">
        <v>0.17</v>
      </c>
      <c r="AC925">
        <f>37.6*AE925*(AG925*SIN(AF925)*SIN(AD925)+COS(AF925)*COS(AD925)*SIN(AG925))</f>
        <v>40.766615301318176</v>
      </c>
      <c r="AD925">
        <f>0.409*SIN(0.0172*R925-1.39)</f>
        <v>0.38295389388266432</v>
      </c>
      <c r="AE925">
        <f>1+0.033*COS(0.0172*R925)</f>
        <v>0.96752145005386037</v>
      </c>
      <c r="AF925">
        <f>47.70748439*PI()/180</f>
        <v>0.83265268044929852</v>
      </c>
      <c r="AG925">
        <f>ACOS(-TAN(AF925)*TAN(AD925))</f>
        <v>2.0295529908765526</v>
      </c>
      <c r="AL925" s="6">
        <f>24*AG925/PI()</f>
        <v>15.504642756717297</v>
      </c>
      <c r="AS925" s="6">
        <f>IF(O925=2015,$AQ$2,IF(O925=2016,$AQ$14,IF(O925=2017,$AQ$26,IF(O925=2018,$AQ$38,IF(O925=2019,$AQ$50,$AQ$62)))))</f>
        <v>49.315460448912063</v>
      </c>
      <c r="AT925" s="6">
        <f>IF(O925=2015,$AR$2,IF(O925=2016,$AR$14,IF(O925=2017,$AR$26,IF(O925=2018,$AR$38,IF(O925=2019,$AR$50,$AR$62)))))</f>
        <v>1.2695714697400033</v>
      </c>
      <c r="AU925" s="6">
        <f>IF(T925*0.1&lt;0,0,IF(T925*0.1&lt;=26,(16*AL925/360)*(T925/AS925)^AT925,(AL925/360)*(-415.85+30.5332*0.1*T925-0.43*0.01*T925*T925)))</f>
        <v>5.1920658378438045</v>
      </c>
    </row>
    <row r="926" spans="1:47">
      <c r="A926">
        <v>2015</v>
      </c>
      <c r="B926">
        <v>11</v>
      </c>
      <c r="C926">
        <v>25</v>
      </c>
      <c r="D926" t="s">
        <v>50</v>
      </c>
      <c r="E926">
        <v>37</v>
      </c>
      <c r="O926">
        <v>2017</v>
      </c>
      <c r="P926">
        <v>7</v>
      </c>
      <c r="Q926">
        <v>13</v>
      </c>
      <c r="R926">
        <f>R925+1</f>
        <v>194</v>
      </c>
      <c r="S926" t="s">
        <v>51</v>
      </c>
      <c r="T926">
        <v>212</v>
      </c>
      <c r="U926" t="s">
        <v>50</v>
      </c>
      <c r="V926">
        <v>257</v>
      </c>
      <c r="W926" t="s">
        <v>52</v>
      </c>
      <c r="X926">
        <v>106</v>
      </c>
      <c r="Y926">
        <f>0.0135*AB926*(AC926/AA926)*((0.1*(V926-X926))^0.5)*(17.8+0.5*0.1*(X926+V926))</f>
        <v>5.3976816612097407</v>
      </c>
      <c r="Z926">
        <f>IF(Y926&lt;0,0,Y926)</f>
        <v>5.3976816612097407</v>
      </c>
      <c r="AA926">
        <f>2.501-0.002361*(V926+X926)*0.1</f>
        <v>2.4152956999999997</v>
      </c>
      <c r="AB926">
        <v>0.17</v>
      </c>
      <c r="AC926">
        <f>37.6*AE926*(AG926*SIN(AF926)*SIN(AD926)+COS(AF926)*COS(AD926)*SIN(AG926))</f>
        <v>40.663758509732062</v>
      </c>
      <c r="AD926">
        <f>0.409*SIN(0.0172*R926-1.39)</f>
        <v>0.38042706996748799</v>
      </c>
      <c r="AE926">
        <f>1+0.033*COS(0.0172*R926)</f>
        <v>0.96762675343503657</v>
      </c>
      <c r="AF926">
        <f>47.70748439*PI()/180</f>
        <v>0.83265268044929852</v>
      </c>
      <c r="AG926">
        <f>ACOS(-TAN(AF926)*TAN(AD926))</f>
        <v>2.0259590866173398</v>
      </c>
      <c r="AL926" s="6">
        <f>24*AG926/PI()</f>
        <v>15.477187350580369</v>
      </c>
      <c r="AS926" s="6">
        <f>IF(O926=2015,$AQ$2,IF(O926=2016,$AQ$14,IF(O926=2017,$AQ$26,IF(O926=2018,$AQ$38,IF(O926=2019,$AQ$50,$AQ$62)))))</f>
        <v>49.315460448912063</v>
      </c>
      <c r="AT926" s="6">
        <f>IF(O926=2015,$AR$2,IF(O926=2016,$AR$14,IF(O926=2017,$AR$26,IF(O926=2018,$AR$38,IF(O926=2019,$AR$50,$AR$62)))))</f>
        <v>1.2695714697400033</v>
      </c>
      <c r="AU926" s="6">
        <f>IF(T926*0.1&lt;0,0,IF(T926*0.1&lt;=26,(16*AL926/360)*(T926/AS926)^AT926,(AL926/360)*(-415.85+30.5332*0.1*T926-0.43*0.01*T926*T926)))</f>
        <v>4.3812307468923146</v>
      </c>
    </row>
    <row r="927" spans="1:47">
      <c r="A927">
        <v>2015</v>
      </c>
      <c r="B927">
        <v>11</v>
      </c>
      <c r="C927">
        <v>26</v>
      </c>
      <c r="D927" t="s">
        <v>50</v>
      </c>
      <c r="E927">
        <v>34</v>
      </c>
      <c r="O927">
        <v>2017</v>
      </c>
      <c r="P927">
        <v>7</v>
      </c>
      <c r="Q927">
        <v>14</v>
      </c>
      <c r="R927">
        <f>R926+1</f>
        <v>195</v>
      </c>
      <c r="S927" t="s">
        <v>51</v>
      </c>
      <c r="T927">
        <v>179</v>
      </c>
      <c r="U927" t="s">
        <v>50</v>
      </c>
      <c r="V927">
        <v>208</v>
      </c>
      <c r="W927" t="s">
        <v>52</v>
      </c>
      <c r="X927">
        <v>106</v>
      </c>
      <c r="Y927">
        <f>0.0135*AB927*(AC927/AA927)*((0.1*(V927-X927))^0.5)*(17.8+0.5*0.1*(X927+V927))</f>
        <v>4.1033876254073158</v>
      </c>
      <c r="Z927">
        <f>IF(Y927&lt;0,0,Y927)</f>
        <v>4.1033876254073158</v>
      </c>
      <c r="AA927">
        <f>2.501-0.002361*(V927+X927)*0.1</f>
        <v>2.4268646</v>
      </c>
      <c r="AB927">
        <v>0.17</v>
      </c>
      <c r="AC927">
        <f>37.6*AE927*(AG927*SIN(AF927)*SIN(AD927)+COS(AF927)*COS(AD927)*SIN(AG927))</f>
        <v>40.556503716933484</v>
      </c>
      <c r="AD927">
        <f>0.409*SIN(0.0172*R927-1.39)</f>
        <v>0.37778770328252792</v>
      </c>
      <c r="AE927">
        <f>1+0.033*COS(0.0172*R927)</f>
        <v>0.96774163388136636</v>
      </c>
      <c r="AF927">
        <f>47.70748439*PI()/180</f>
        <v>0.83265268044929852</v>
      </c>
      <c r="AG927">
        <f>ACOS(-TAN(AF927)*TAN(AD927))</f>
        <v>2.0222195757667407</v>
      </c>
      <c r="AL927" s="6">
        <f>24*AG927/PI()</f>
        <v>15.448619592022673</v>
      </c>
      <c r="AS927" s="6">
        <f>IF(O927=2015,$AQ$2,IF(O927=2016,$AQ$14,IF(O927=2017,$AQ$26,IF(O927=2018,$AQ$38,IF(O927=2019,$AQ$50,$AQ$62)))))</f>
        <v>49.315460448912063</v>
      </c>
      <c r="AT927" s="6">
        <f>IF(O927=2015,$AR$2,IF(O927=2016,$AR$14,IF(O927=2017,$AR$26,IF(O927=2018,$AR$38,IF(O927=2019,$AR$50,$AR$62)))))</f>
        <v>1.2695714697400033</v>
      </c>
      <c r="AU927" s="6">
        <f>IF(T927*0.1&lt;0,0,IF(T927*0.1&lt;=26,(16*AL927/360)*(T927/AS927)^AT927,(AL927/360)*(-415.85+30.5332*0.1*T927-0.43*0.01*T927*T927)))</f>
        <v>3.5277846148460887</v>
      </c>
    </row>
    <row r="928" spans="1:47">
      <c r="A928">
        <v>2015</v>
      </c>
      <c r="B928">
        <v>11</v>
      </c>
      <c r="C928">
        <v>27</v>
      </c>
      <c r="D928" t="s">
        <v>50</v>
      </c>
      <c r="E928">
        <v>12</v>
      </c>
      <c r="O928">
        <v>2017</v>
      </c>
      <c r="P928">
        <v>7</v>
      </c>
      <c r="Q928">
        <v>15</v>
      </c>
      <c r="R928">
        <f>R927+1</f>
        <v>196</v>
      </c>
      <c r="S928" t="s">
        <v>51</v>
      </c>
      <c r="T928">
        <v>169</v>
      </c>
      <c r="U928" t="s">
        <v>50</v>
      </c>
      <c r="V928">
        <v>233</v>
      </c>
      <c r="W928" t="s">
        <v>52</v>
      </c>
      <c r="X928">
        <v>106</v>
      </c>
      <c r="Y928">
        <f>0.0135*AB928*(AC928/AA928)*((0.1*(V928-X928))^0.5)*(17.8+0.5*0.1*(X928+V928))</f>
        <v>4.7480457145503339</v>
      </c>
      <c r="Z928">
        <f>IF(Y928&lt;0,0,Y928)</f>
        <v>4.7480457145503339</v>
      </c>
      <c r="AA928">
        <f>2.501-0.002361*(V928+X928)*0.1</f>
        <v>2.4209620999999997</v>
      </c>
      <c r="AB928">
        <v>0.17</v>
      </c>
      <c r="AC928">
        <f>37.6*AE928*(AG928*SIN(AF928)*SIN(AD928)+COS(AF928)*COS(AD928)*SIN(AG928))</f>
        <v>40.444877381978287</v>
      </c>
      <c r="AD928">
        <f>0.409*SIN(0.0172*R928-1.39)</f>
        <v>0.37503657463877438</v>
      </c>
      <c r="AE928">
        <f>1+0.033*COS(0.0172*R928)</f>
        <v>0.96786605740745657</v>
      </c>
      <c r="AF928">
        <f>47.70748439*PI()/180</f>
        <v>0.83265268044929852</v>
      </c>
      <c r="AG928">
        <f>ACOS(-TAN(AF928)*TAN(AD928))</f>
        <v>2.0183372254807672</v>
      </c>
      <c r="AL928" s="6">
        <f>24*AG928/PI()</f>
        <v>15.41896062055898</v>
      </c>
      <c r="AS928" s="6">
        <f>IF(O928=2015,$AQ$2,IF(O928=2016,$AQ$14,IF(O928=2017,$AQ$26,IF(O928=2018,$AQ$38,IF(O928=2019,$AQ$50,$AQ$62)))))</f>
        <v>49.315460448912063</v>
      </c>
      <c r="AT928" s="6">
        <f>IF(O928=2015,$AR$2,IF(O928=2016,$AR$14,IF(O928=2017,$AR$26,IF(O928=2018,$AR$38,IF(O928=2019,$AR$50,$AR$62)))))</f>
        <v>1.2695714697400033</v>
      </c>
      <c r="AU928" s="6">
        <f>IF(T928*0.1&lt;0,0,IF(T928*0.1&lt;=26,(16*AL928/360)*(T928/AS928)^AT928,(AL928/360)*(-415.85+30.5332*0.1*T928-0.43*0.01*T928*T928)))</f>
        <v>3.273187969577199</v>
      </c>
    </row>
    <row r="929" spans="1:47">
      <c r="A929">
        <v>2015</v>
      </c>
      <c r="B929">
        <v>11</v>
      </c>
      <c r="C929">
        <v>29</v>
      </c>
      <c r="D929" t="s">
        <v>50</v>
      </c>
      <c r="E929">
        <v>41</v>
      </c>
      <c r="O929">
        <v>2017</v>
      </c>
      <c r="P929">
        <v>7</v>
      </c>
      <c r="Q929">
        <v>16</v>
      </c>
      <c r="R929">
        <f>R928+1</f>
        <v>197</v>
      </c>
      <c r="S929" t="s">
        <v>51</v>
      </c>
      <c r="T929">
        <v>183</v>
      </c>
      <c r="U929" t="s">
        <v>50</v>
      </c>
      <c r="V929">
        <v>238</v>
      </c>
      <c r="W929" t="s">
        <v>52</v>
      </c>
      <c r="X929">
        <v>110</v>
      </c>
      <c r="Y929">
        <f>0.0135*AB929*(AC929/AA929)*((0.1*(V929-X929))^0.5)*(17.8+0.5*0.1*(X929+V929))</f>
        <v>4.8188138454952609</v>
      </c>
      <c r="Z929">
        <f>IF(Y929&lt;0,0,Y929)</f>
        <v>4.8188138454952609</v>
      </c>
      <c r="AA929">
        <f>2.501-0.002361*(V929+X929)*0.1</f>
        <v>2.4188372</v>
      </c>
      <c r="AB929">
        <v>0.17</v>
      </c>
      <c r="AC929">
        <f>37.6*AE929*(AG929*SIN(AF929)*SIN(AD929)+COS(AF929)*COS(AD929)*SIN(AG929))</f>
        <v>40.328906869130613</v>
      </c>
      <c r="AD929">
        <f>0.409*SIN(0.0172*R929-1.39)</f>
        <v>0.3721744979100603</v>
      </c>
      <c r="AE929">
        <f>1+0.033*COS(0.0172*R929)</f>
        <v>0.96799998720475866</v>
      </c>
      <c r="AF929">
        <f>47.70748439*PI()/180</f>
        <v>0.83265268044929852</v>
      </c>
      <c r="AG929">
        <f>ACOS(-TAN(AF929)*TAN(AD929))</f>
        <v>2.0143148588415993</v>
      </c>
      <c r="AL929" s="6">
        <f>24*AG929/PI()</f>
        <v>15.388232002948509</v>
      </c>
      <c r="AS929" s="6">
        <f>IF(O929=2015,$AQ$2,IF(O929=2016,$AQ$14,IF(O929=2017,$AQ$26,IF(O929=2018,$AQ$38,IF(O929=2019,$AQ$50,$AQ$62)))))</f>
        <v>49.315460448912063</v>
      </c>
      <c r="AT929" s="6">
        <f>IF(O929=2015,$AR$2,IF(O929=2016,$AR$14,IF(O929=2017,$AR$26,IF(O929=2018,$AR$38,IF(O929=2019,$AR$50,$AR$62)))))</f>
        <v>1.2695714697400033</v>
      </c>
      <c r="AU929" s="6">
        <f>IF(T929*0.1&lt;0,0,IF(T929*0.1&lt;=26,(16*AL929/360)*(T929/AS929)^AT929,(AL929/360)*(-415.85+30.5332*0.1*T929-0.43*0.01*T929*T929)))</f>
        <v>3.6139865306986545</v>
      </c>
    </row>
    <row r="930" spans="1:47">
      <c r="A930">
        <v>2015</v>
      </c>
      <c r="B930">
        <v>11</v>
      </c>
      <c r="C930">
        <v>30</v>
      </c>
      <c r="D930" t="s">
        <v>50</v>
      </c>
      <c r="E930">
        <v>43</v>
      </c>
      <c r="O930">
        <v>2017</v>
      </c>
      <c r="P930">
        <v>7</v>
      </c>
      <c r="Q930">
        <v>17</v>
      </c>
      <c r="R930">
        <f>R929+1</f>
        <v>198</v>
      </c>
      <c r="S930" t="s">
        <v>51</v>
      </c>
      <c r="T930">
        <v>206</v>
      </c>
      <c r="U930" t="s">
        <v>50</v>
      </c>
      <c r="V930">
        <v>264</v>
      </c>
      <c r="W930" t="s">
        <v>52</v>
      </c>
      <c r="X930">
        <v>150</v>
      </c>
      <c r="Y930">
        <f>0.0135*AB930*(AC930/AA930)*((0.1*(V930-X930))^0.5)*(17.8+0.5*0.1*(X930+V930))</f>
        <v>4.9913179489593293</v>
      </c>
      <c r="Z930">
        <f>IF(Y930&lt;0,0,Y930)</f>
        <v>4.9913179489593293</v>
      </c>
      <c r="AA930">
        <f>2.501-0.002361*(V930+X930)*0.1</f>
        <v>2.4032545999999999</v>
      </c>
      <c r="AB930">
        <v>0.17</v>
      </c>
      <c r="AC930">
        <f>37.6*AE930*(AG930*SIN(AF930)*SIN(AD930)+COS(AF930)*COS(AD930)*SIN(AG930))</f>
        <v>40.208620439533739</v>
      </c>
      <c r="AD930">
        <f>0.409*SIN(0.0172*R930-1.39)</f>
        <v>0.36920231979229085</v>
      </c>
      <c r="AE930">
        <f>1+0.033*COS(0.0172*R930)</f>
        <v>0.96814338365245811</v>
      </c>
      <c r="AF930">
        <f>47.70748439*PI()/180</f>
        <v>0.83265268044929852</v>
      </c>
      <c r="AG930">
        <f>ACOS(-TAN(AF930)*TAN(AD930))</f>
        <v>2.010155348189997</v>
      </c>
      <c r="AL930" s="6">
        <f>24*AG930/PI()</f>
        <v>15.356455682258305</v>
      </c>
      <c r="AS930" s="6">
        <f>IF(O930=2015,$AQ$2,IF(O930=2016,$AQ$14,IF(O930=2017,$AQ$26,IF(O930=2018,$AQ$38,IF(O930=2019,$AQ$50,$AQ$62)))))</f>
        <v>49.315460448912063</v>
      </c>
      <c r="AT930" s="6">
        <f>IF(O930=2015,$AR$2,IF(O930=2016,$AR$14,IF(O930=2017,$AR$26,IF(O930=2018,$AR$38,IF(O930=2019,$AR$50,$AR$62)))))</f>
        <v>1.2695714697400033</v>
      </c>
      <c r="AU930" s="6">
        <f>IF(T930*0.1&lt;0,0,IF(T930*0.1&lt;=26,(16*AL930/360)*(T930/AS930)^AT930,(AL930/360)*(-415.85+30.5332*0.1*T930-0.43*0.01*T930*T930)))</f>
        <v>4.1914592430034094</v>
      </c>
    </row>
    <row r="931" spans="1:47">
      <c r="A931">
        <v>2015</v>
      </c>
      <c r="B931">
        <v>11</v>
      </c>
      <c r="C931">
        <v>1</v>
      </c>
      <c r="D931" t="s">
        <v>52</v>
      </c>
      <c r="E931">
        <v>-62</v>
      </c>
      <c r="O931">
        <v>2017</v>
      </c>
      <c r="P931">
        <v>7</v>
      </c>
      <c r="Q931">
        <v>18</v>
      </c>
      <c r="R931">
        <f>R930+1</f>
        <v>199</v>
      </c>
      <c r="S931" t="s">
        <v>51</v>
      </c>
      <c r="T931">
        <v>209</v>
      </c>
      <c r="U931" t="s">
        <v>50</v>
      </c>
      <c r="V931">
        <v>274</v>
      </c>
      <c r="W931" t="s">
        <v>52</v>
      </c>
      <c r="X931">
        <v>116</v>
      </c>
      <c r="Y931">
        <f>0.0135*AB931*(AC931/AA931)*((0.1*(V931-X931))^0.5)*(17.8+0.5*0.1*(X931+V931))</f>
        <v>5.6619896721121981</v>
      </c>
      <c r="Z931">
        <f>IF(Y931&lt;0,0,Y931)</f>
        <v>5.6619896721121981</v>
      </c>
      <c r="AA931">
        <f>2.501-0.002361*(V931+X931)*0.1</f>
        <v>2.4089209999999999</v>
      </c>
      <c r="AB931">
        <v>0.17</v>
      </c>
      <c r="AC931">
        <f>37.6*AE931*(AG931*SIN(AF931)*SIN(AD931)+COS(AF931)*COS(AD931)*SIN(AG931))</f>
        <v>40.084047244209913</v>
      </c>
      <c r="AD931">
        <f>0.409*SIN(0.0172*R931-1.39)</f>
        <v>0.36612091955296328</v>
      </c>
      <c r="AE931">
        <f>1+0.033*COS(0.0172*R931)</f>
        <v>0.96829620432919572</v>
      </c>
      <c r="AF931">
        <f>47.70748439*PI()/180</f>
        <v>0.83265268044929852</v>
      </c>
      <c r="AG931">
        <f>ACOS(-TAN(AF931)*TAN(AD931))</f>
        <v>2.0058616085544045</v>
      </c>
      <c r="AL931" s="6">
        <f>24*AG931/PI()</f>
        <v>15.323653927665308</v>
      </c>
      <c r="AS931" s="6">
        <f>IF(O931=2015,$AQ$2,IF(O931=2016,$AQ$14,IF(O931=2017,$AQ$26,IF(O931=2018,$AQ$38,IF(O931=2019,$AQ$50,$AQ$62)))))</f>
        <v>49.315460448912063</v>
      </c>
      <c r="AT931" s="6">
        <f>IF(O931=2015,$AR$2,IF(O931=2016,$AR$14,IF(O931=2017,$AR$26,IF(O931=2018,$AR$38,IF(O931=2019,$AR$50,$AR$62)))))</f>
        <v>1.2695714697400033</v>
      </c>
      <c r="AU931" s="6">
        <f>IF(T931*0.1&lt;0,0,IF(T931*0.1&lt;=26,(16*AL931/360)*(T931/AS931)^AT931,(AL931/360)*(-415.85+30.5332*0.1*T931-0.43*0.01*T931*T931)))</f>
        <v>4.2599874015375025</v>
      </c>
    </row>
    <row r="932" spans="1:47">
      <c r="A932">
        <v>2015</v>
      </c>
      <c r="B932">
        <v>11</v>
      </c>
      <c r="C932">
        <v>2</v>
      </c>
      <c r="D932" t="s">
        <v>52</v>
      </c>
      <c r="E932">
        <v>1</v>
      </c>
      <c r="O932">
        <v>2017</v>
      </c>
      <c r="P932">
        <v>7</v>
      </c>
      <c r="Q932">
        <v>19</v>
      </c>
      <c r="R932">
        <f>R931+1</f>
        <v>200</v>
      </c>
      <c r="S932" t="s">
        <v>51</v>
      </c>
      <c r="T932">
        <v>232</v>
      </c>
      <c r="U932" t="s">
        <v>50</v>
      </c>
      <c r="V932">
        <v>300</v>
      </c>
      <c r="W932" t="s">
        <v>52</v>
      </c>
      <c r="X932">
        <v>150</v>
      </c>
      <c r="Y932">
        <f>0.0135*AB932*(AC932/AA932)*((0.1*(V932-X932))^0.5)*(17.8+0.5*0.1*(X932+V932))</f>
        <v>5.976484176707638</v>
      </c>
      <c r="Z932">
        <f>IF(Y932&lt;0,0,Y932)</f>
        <v>5.976484176707638</v>
      </c>
      <c r="AA932">
        <f>2.501-0.002361*(V932+X932)*0.1</f>
        <v>2.394755</v>
      </c>
      <c r="AB932">
        <v>0.17</v>
      </c>
      <c r="AC932">
        <f>37.6*AE932*(AG932*SIN(AF932)*SIN(AD932)+COS(AF932)*COS(AD932)*SIN(AG932))</f>
        <v>39.955217318475121</v>
      </c>
      <c r="AD932">
        <f>0.409*SIN(0.0172*R932-1.39)</f>
        <v>0.36293120877105056</v>
      </c>
      <c r="AE932">
        <f>1+0.033*COS(0.0172*R932)</f>
        <v>0.968458404025617</v>
      </c>
      <c r="AF932">
        <f>47.70748439*PI()/180</f>
        <v>0.83265268044929852</v>
      </c>
      <c r="AG932">
        <f>ACOS(-TAN(AF932)*TAN(AD932))</f>
        <v>2.0014365912019678</v>
      </c>
      <c r="AL932" s="6">
        <f>24*AG932/PI()</f>
        <v>15.289849285189739</v>
      </c>
      <c r="AS932" s="6">
        <f>IF(O932=2015,$AQ$2,IF(O932=2016,$AQ$14,IF(O932=2017,$AQ$26,IF(O932=2018,$AQ$38,IF(O932=2019,$AQ$50,$AQ$62)))))</f>
        <v>49.315460448912063</v>
      </c>
      <c r="AT932" s="6">
        <f>IF(O932=2015,$AR$2,IF(O932=2016,$AR$14,IF(O932=2017,$AR$26,IF(O932=2018,$AR$38,IF(O932=2019,$AR$50,$AR$62)))))</f>
        <v>1.2695714697400033</v>
      </c>
      <c r="AU932" s="6">
        <f>IF(T932*0.1&lt;0,0,IF(T932*0.1&lt;=26,(16*AL932/360)*(T932/AS932)^AT932,(AL932/360)*(-415.85+30.5332*0.1*T932-0.43*0.01*T932*T932)))</f>
        <v>4.8530382150983193</v>
      </c>
    </row>
    <row r="933" spans="1:47">
      <c r="A933">
        <v>2015</v>
      </c>
      <c r="B933">
        <v>11</v>
      </c>
      <c r="C933">
        <v>3</v>
      </c>
      <c r="D933" t="s">
        <v>52</v>
      </c>
      <c r="E933">
        <v>20</v>
      </c>
      <c r="O933">
        <v>2017</v>
      </c>
      <c r="P933">
        <v>7</v>
      </c>
      <c r="Q933">
        <v>20</v>
      </c>
      <c r="R933">
        <f>R932+1</f>
        <v>201</v>
      </c>
      <c r="S933" t="s">
        <v>51</v>
      </c>
      <c r="T933">
        <v>233</v>
      </c>
      <c r="U933" t="s">
        <v>50</v>
      </c>
      <c r="V933">
        <v>292</v>
      </c>
      <c r="W933" t="s">
        <v>52</v>
      </c>
      <c r="X933">
        <v>155</v>
      </c>
      <c r="Y933">
        <f>0.0135*AB933*(AC933/AA933)*((0.1*(V933-X933))^0.5)*(17.8+0.5*0.1*(X933+V933))</f>
        <v>5.6697489813592368</v>
      </c>
      <c r="Z933">
        <f>IF(Y933&lt;0,0,Y933)</f>
        <v>5.6697489813592368</v>
      </c>
      <c r="AA933">
        <f>2.501-0.002361*(V933+X933)*0.1</f>
        <v>2.3954632999999999</v>
      </c>
      <c r="AB933">
        <v>0.17</v>
      </c>
      <c r="AC933">
        <f>37.6*AE933*(AG933*SIN(AF933)*SIN(AD933)+COS(AF933)*COS(AD933)*SIN(AG933))</f>
        <v>39.822161577841719</v>
      </c>
      <c r="AD933">
        <f>0.409*SIN(0.0172*R933-1.39)</f>
        <v>0.35963413106732667</v>
      </c>
      <c r="AE933">
        <f>1+0.033*COS(0.0172*R933)</f>
        <v>0.96862993475774684</v>
      </c>
      <c r="AF933">
        <f>47.70748439*PI()/180</f>
        <v>0.83265268044929852</v>
      </c>
      <c r="AG933">
        <f>ACOS(-TAN(AF933)*TAN(AD933))</f>
        <v>1.9968832773346017</v>
      </c>
      <c r="AL933" s="6">
        <f>24*AG933/PI()</f>
        <v>15.255064529536607</v>
      </c>
      <c r="AS933" s="6">
        <f>IF(O933=2015,$AQ$2,IF(O933=2016,$AQ$14,IF(O933=2017,$AQ$26,IF(O933=2018,$AQ$38,IF(O933=2019,$AQ$50,$AQ$62)))))</f>
        <v>49.315460448912063</v>
      </c>
      <c r="AT933" s="6">
        <f>IF(O933=2015,$AR$2,IF(O933=2016,$AR$14,IF(O933=2017,$AR$26,IF(O933=2018,$AR$38,IF(O933=2019,$AR$50,$AR$62)))))</f>
        <v>1.2695714697400033</v>
      </c>
      <c r="AU933" s="6">
        <f>IF(T933*0.1&lt;0,0,IF(T933*0.1&lt;=26,(16*AL933/360)*(T933/AS933)^AT933,(AL933/360)*(-415.85+30.5332*0.1*T933-0.43*0.01*T933*T933)))</f>
        <v>4.8685096384900985</v>
      </c>
    </row>
    <row r="934" spans="1:47">
      <c r="A934">
        <v>2015</v>
      </c>
      <c r="B934">
        <v>11</v>
      </c>
      <c r="C934">
        <v>4</v>
      </c>
      <c r="D934" t="s">
        <v>52</v>
      </c>
      <c r="E934">
        <v>10</v>
      </c>
      <c r="O934">
        <v>2017</v>
      </c>
      <c r="P934">
        <v>7</v>
      </c>
      <c r="Q934">
        <v>21</v>
      </c>
      <c r="R934">
        <f>R933+1</f>
        <v>202</v>
      </c>
      <c r="S934" t="s">
        <v>51</v>
      </c>
      <c r="T934">
        <v>253</v>
      </c>
      <c r="U934" t="s">
        <v>50</v>
      </c>
      <c r="V934">
        <v>326</v>
      </c>
      <c r="W934" t="s">
        <v>52</v>
      </c>
      <c r="X934">
        <v>148</v>
      </c>
      <c r="Y934">
        <f>0.0135*AB934*(AC934/AA934)*((0.1*(V934-X934))^0.5)*(17.8+0.5*0.1*(X934+V934))</f>
        <v>6.674733821356658</v>
      </c>
      <c r="Z934">
        <f>IF(Y934&lt;0,0,Y934)</f>
        <v>6.674733821356658</v>
      </c>
      <c r="AA934">
        <f>2.501-0.002361*(V934+X934)*0.1</f>
        <v>2.3890886</v>
      </c>
      <c r="AB934">
        <v>0.17</v>
      </c>
      <c r="AC934">
        <f>37.6*AE934*(AG934*SIN(AF934)*SIN(AD934)+COS(AF934)*COS(AD934)*SIN(AG934))</f>
        <v>39.684911815469079</v>
      </c>
      <c r="AD934">
        <f>0.409*SIN(0.0172*R934-1.39)</f>
        <v>0.35623066182521257</v>
      </c>
      <c r="AE934">
        <f>1+0.033*COS(0.0172*R934)</f>
        <v>0.96881074578118453</v>
      </c>
      <c r="AF934">
        <f>47.70748439*PI()/180</f>
        <v>0.83265268044929852</v>
      </c>
      <c r="AG934">
        <f>ACOS(-TAN(AF934)*TAN(AD934))</f>
        <v>1.9922046719511555</v>
      </c>
      <c r="AL934" s="6">
        <f>24*AG934/PI()</f>
        <v>15.219322617206121</v>
      </c>
      <c r="AS934" s="6">
        <f>IF(O934=2015,$AQ$2,IF(O934=2016,$AQ$14,IF(O934=2017,$AQ$26,IF(O934=2018,$AQ$38,IF(O934=2019,$AQ$50,$AQ$62)))))</f>
        <v>49.315460448912063</v>
      </c>
      <c r="AT934" s="6">
        <f>IF(O934=2015,$AR$2,IF(O934=2016,$AR$14,IF(O934=2017,$AR$26,IF(O934=2018,$AR$38,IF(O934=2019,$AR$50,$AR$62)))))</f>
        <v>1.2695714697400033</v>
      </c>
      <c r="AU934" s="6">
        <f>IF(T934*0.1&lt;0,0,IF(T934*0.1&lt;=26,(16*AL934/360)*(T934/AS934)^AT934,(AL934/360)*(-415.85+30.5332*0.1*T934-0.43*0.01*T934*T934)))</f>
        <v>5.3924114763296851</v>
      </c>
    </row>
    <row r="935" spans="1:47">
      <c r="A935">
        <v>2015</v>
      </c>
      <c r="B935">
        <v>11</v>
      </c>
      <c r="C935">
        <v>5</v>
      </c>
      <c r="D935" t="s">
        <v>52</v>
      </c>
      <c r="E935">
        <v>-35</v>
      </c>
      <c r="O935">
        <v>2017</v>
      </c>
      <c r="P935">
        <v>7</v>
      </c>
      <c r="Q935">
        <v>22</v>
      </c>
      <c r="R935">
        <f>R934+1</f>
        <v>203</v>
      </c>
      <c r="S935" t="s">
        <v>51</v>
      </c>
      <c r="T935">
        <v>269</v>
      </c>
      <c r="U935" t="s">
        <v>50</v>
      </c>
      <c r="V935">
        <v>344</v>
      </c>
      <c r="W935" t="s">
        <v>52</v>
      </c>
      <c r="X935">
        <v>177</v>
      </c>
      <c r="Y935">
        <f>0.0135*AB935*(AC935/AA935)*((0.1*(V935-X935))^0.5)*(17.8+0.5*0.1*(X935+V935))</f>
        <v>6.8387269817570413</v>
      </c>
      <c r="Z935">
        <f>IF(Y935&lt;0,0,Y935)</f>
        <v>6.8387269817570413</v>
      </c>
      <c r="AA935">
        <f>2.501-0.002361*(V935+X935)*0.1</f>
        <v>2.3779919</v>
      </c>
      <c r="AB935">
        <v>0.17</v>
      </c>
      <c r="AC935">
        <f>37.6*AE935*(AG935*SIN(AF935)*SIN(AD935)+COS(AF935)*COS(AD935)*SIN(AG935))</f>
        <v>39.543500701208913</v>
      </c>
      <c r="AD935">
        <f>0.409*SIN(0.0172*R935-1.39)</f>
        <v>0.35272180790222629</v>
      </c>
      <c r="AE935">
        <f>1+0.033*COS(0.0172*R935)</f>
        <v>0.96900078360611541</v>
      </c>
      <c r="AF935">
        <f>47.70748439*PI()/180</f>
        <v>0.83265268044929852</v>
      </c>
      <c r="AG935">
        <f>ACOS(-TAN(AF935)*TAN(AD935))</f>
        <v>1.9874037978945536</v>
      </c>
      <c r="AL935" s="6">
        <f>24*AG935/PI()</f>
        <v>15.182646641017168</v>
      </c>
      <c r="AS935" s="6">
        <f>IF(O935=2015,$AQ$2,IF(O935=2016,$AQ$14,IF(O935=2017,$AQ$26,IF(O935=2018,$AQ$38,IF(O935=2019,$AQ$50,$AQ$62)))))</f>
        <v>49.315460448912063</v>
      </c>
      <c r="AT935" s="6">
        <f>IF(O935=2015,$AR$2,IF(O935=2016,$AR$14,IF(O935=2017,$AR$26,IF(O935=2018,$AR$38,IF(O935=2019,$AR$50,$AR$62)))))</f>
        <v>1.2695714697400033</v>
      </c>
      <c r="AU935" s="6">
        <f>IF(T935*0.1&lt;0,0,IF(T935*0.1&lt;=26,(16*AL935/360)*(T935/AS935)^AT935,(AL935/360)*(-415.85+30.5332*0.1*T935-0.43*0.01*T935*T935)))</f>
        <v>3.9787297960498345</v>
      </c>
    </row>
    <row r="936" spans="1:47">
      <c r="A936">
        <v>2015</v>
      </c>
      <c r="B936">
        <v>11</v>
      </c>
      <c r="C936">
        <v>6</v>
      </c>
      <c r="D936" t="s">
        <v>52</v>
      </c>
      <c r="E936">
        <v>32</v>
      </c>
      <c r="O936">
        <v>2017</v>
      </c>
      <c r="P936">
        <v>7</v>
      </c>
      <c r="Q936">
        <v>23</v>
      </c>
      <c r="R936">
        <f>R935+1</f>
        <v>204</v>
      </c>
      <c r="S936" t="s">
        <v>51</v>
      </c>
      <c r="T936">
        <v>225</v>
      </c>
      <c r="U936" t="s">
        <v>50</v>
      </c>
      <c r="V936">
        <v>266</v>
      </c>
      <c r="W936" t="s">
        <v>52</v>
      </c>
      <c r="X936">
        <v>133</v>
      </c>
      <c r="Y936">
        <f>0.0135*AB936*(AC936/AA936)*((0.1*(V936-X936))^0.5)*(17.8+0.5*0.1*(X936+V936))</f>
        <v>5.1720167393460477</v>
      </c>
      <c r="Z936">
        <f>IF(Y936&lt;0,0,Y936)</f>
        <v>5.1720167393460477</v>
      </c>
      <c r="AA936">
        <f>2.501-0.002361*(V936+X936)*0.1</f>
        <v>2.4067960999999998</v>
      </c>
      <c r="AB936">
        <v>0.17</v>
      </c>
      <c r="AC936">
        <f>37.6*AE936*(AG936*SIN(AF936)*SIN(AD936)+COS(AF936)*COS(AD936)*SIN(AG936))</f>
        <v>39.397961782278102</v>
      </c>
      <c r="AD936">
        <f>0.409*SIN(0.0172*R936-1.39)</f>
        <v>0.34910860733212101</v>
      </c>
      <c r="AE936">
        <f>1+0.033*COS(0.0172*R936)</f>
        <v>0.96919999201313556</v>
      </c>
      <c r="AF936">
        <f>47.70748439*PI()/180</f>
        <v>0.83265268044929852</v>
      </c>
      <c r="AG936">
        <f>ACOS(-TAN(AF936)*TAN(AD936))</f>
        <v>1.9824836901006515</v>
      </c>
      <c r="AL936" s="6">
        <f>24*AG936/PI()</f>
        <v>15.145059786171833</v>
      </c>
      <c r="AS936" s="6">
        <f>IF(O936=2015,$AQ$2,IF(O936=2016,$AQ$14,IF(O936=2017,$AQ$26,IF(O936=2018,$AQ$38,IF(O936=2019,$AQ$50,$AQ$62)))))</f>
        <v>49.315460448912063</v>
      </c>
      <c r="AT936" s="6">
        <f>IF(O936=2015,$AR$2,IF(O936=2016,$AR$14,IF(O936=2017,$AR$26,IF(O936=2018,$AR$38,IF(O936=2019,$AR$50,$AR$62)))))</f>
        <v>1.2695714697400033</v>
      </c>
      <c r="AU936" s="6">
        <f>IF(T936*0.1&lt;0,0,IF(T936*0.1&lt;=26,(16*AL936/360)*(T936/AS936)^AT936,(AL936/360)*(-415.85+30.5332*0.1*T936-0.43*0.01*T936*T936)))</f>
        <v>4.6236958453751829</v>
      </c>
    </row>
    <row r="937" spans="1:47">
      <c r="A937">
        <v>2015</v>
      </c>
      <c r="B937">
        <v>11</v>
      </c>
      <c r="C937">
        <v>7</v>
      </c>
      <c r="D937" t="s">
        <v>52</v>
      </c>
      <c r="E937">
        <v>37</v>
      </c>
      <c r="O937">
        <v>2017</v>
      </c>
      <c r="P937">
        <v>7</v>
      </c>
      <c r="Q937">
        <v>24</v>
      </c>
      <c r="R937">
        <f>R936+1</f>
        <v>205</v>
      </c>
      <c r="S937" t="s">
        <v>51</v>
      </c>
      <c r="T937">
        <v>214</v>
      </c>
      <c r="U937" t="s">
        <v>50</v>
      </c>
      <c r="V937">
        <v>281</v>
      </c>
      <c r="W937" t="s">
        <v>52</v>
      </c>
      <c r="X937">
        <v>133</v>
      </c>
      <c r="Y937">
        <f>0.0135*AB937*(AC937/AA937)*((0.1*(V937-X937))^0.5)*(17.8+0.5*0.1*(X937+V937))</f>
        <v>5.5513124463292094</v>
      </c>
      <c r="Z937">
        <f>IF(Y937&lt;0,0,Y937)</f>
        <v>5.5513124463292094</v>
      </c>
      <c r="AA937">
        <f>2.501-0.002361*(V937+X937)*0.1</f>
        <v>2.4032545999999999</v>
      </c>
      <c r="AB937">
        <v>0.17</v>
      </c>
      <c r="AC937">
        <f>37.6*AE937*(AG937*SIN(AF937)*SIN(AD937)+COS(AF937)*COS(AD937)*SIN(AG937))</f>
        <v>39.248329485578012</v>
      </c>
      <c r="AD937">
        <f>0.409*SIN(0.0172*R937-1.39)</f>
        <v>0.34539212901780092</v>
      </c>
      <c r="AE937">
        <f>1+0.033*COS(0.0172*R937)</f>
        <v>0.96940831206988276</v>
      </c>
      <c r="AF937">
        <f>47.70748439*PI()/180</f>
        <v>0.83265268044929852</v>
      </c>
      <c r="AG937">
        <f>ACOS(-TAN(AF937)*TAN(AD937))</f>
        <v>1.9774473900634122</v>
      </c>
      <c r="AL937" s="6">
        <f>24*AG937/PI()</f>
        <v>15.106585287972448</v>
      </c>
      <c r="AS937" s="6">
        <f>IF(O937=2015,$AQ$2,IF(O937=2016,$AQ$14,IF(O937=2017,$AQ$26,IF(O937=2018,$AQ$38,IF(O937=2019,$AQ$50,$AQ$62)))))</f>
        <v>49.315460448912063</v>
      </c>
      <c r="AT937" s="6">
        <f>IF(O937=2015,$AR$2,IF(O937=2016,$AR$14,IF(O937=2017,$AR$26,IF(O937=2018,$AR$38,IF(O937=2019,$AR$50,$AR$62)))))</f>
        <v>1.2695714697400033</v>
      </c>
      <c r="AU937" s="6">
        <f>IF(T937*0.1&lt;0,0,IF(T937*0.1&lt;=26,(16*AL937/360)*(T937/AS937)^AT937,(AL937/360)*(-415.85+30.5332*0.1*T937-0.43*0.01*T937*T937)))</f>
        <v>4.3276048147508037</v>
      </c>
    </row>
    <row r="938" spans="1:47">
      <c r="A938">
        <v>2015</v>
      </c>
      <c r="B938">
        <v>11</v>
      </c>
      <c r="C938">
        <v>8</v>
      </c>
      <c r="D938" t="s">
        <v>52</v>
      </c>
      <c r="E938">
        <v>36</v>
      </c>
      <c r="O938">
        <v>2017</v>
      </c>
      <c r="P938">
        <v>7</v>
      </c>
      <c r="Q938">
        <v>25</v>
      </c>
      <c r="R938">
        <f>R937+1</f>
        <v>206</v>
      </c>
      <c r="S938" t="s">
        <v>51</v>
      </c>
      <c r="T938">
        <v>248</v>
      </c>
      <c r="U938" t="s">
        <v>50</v>
      </c>
      <c r="V938">
        <v>324</v>
      </c>
      <c r="W938" t="s">
        <v>52</v>
      </c>
      <c r="X938">
        <v>147</v>
      </c>
      <c r="Y938">
        <f>0.0135*AB938*(AC938/AA938)*((0.1*(V938-X938))^0.5)*(17.8+0.5*0.1*(X938+V938))</f>
        <v>6.5313213484206285</v>
      </c>
      <c r="Z938">
        <f>IF(Y938&lt;0,0,Y938)</f>
        <v>6.5313213484206285</v>
      </c>
      <c r="AA938">
        <f>2.501-0.002361*(V938+X938)*0.1</f>
        <v>2.3897968999999999</v>
      </c>
      <c r="AB938">
        <v>0.17</v>
      </c>
      <c r="AC938">
        <f>37.6*AE938*(AG938*SIN(AF938)*SIN(AD938)+COS(AF938)*COS(AD938)*SIN(AG938))</f>
        <v>39.094639121665644</v>
      </c>
      <c r="AD938">
        <f>0.409*SIN(0.0172*R938-1.39)</f>
        <v>0.34157347241510483</v>
      </c>
      <c r="AE938">
        <f>1+0.033*COS(0.0172*R938)</f>
        <v>0.96962568214847056</v>
      </c>
      <c r="AF938">
        <f>47.70748439*PI()/180</f>
        <v>0.83265268044929852</v>
      </c>
      <c r="AG938">
        <f>ACOS(-TAN(AF938)*TAN(AD938))</f>
        <v>1.9722979405289114</v>
      </c>
      <c r="AL938" s="6">
        <f>24*AG938/PI()</f>
        <v>15.067246391286782</v>
      </c>
      <c r="AS938" s="6">
        <f>IF(O938=2015,$AQ$2,IF(O938=2016,$AQ$14,IF(O938=2017,$AQ$26,IF(O938=2018,$AQ$38,IF(O938=2019,$AQ$50,$AQ$62)))))</f>
        <v>49.315460448912063</v>
      </c>
      <c r="AT938" s="6">
        <f>IF(O938=2015,$AR$2,IF(O938=2016,$AR$14,IF(O938=2017,$AR$26,IF(O938=2018,$AR$38,IF(O938=2019,$AR$50,$AR$62)))))</f>
        <v>1.2695714697400033</v>
      </c>
      <c r="AU938" s="6">
        <f>IF(T938*0.1&lt;0,0,IF(T938*0.1&lt;=26,(16*AL938/360)*(T938/AS938)^AT938,(AL938/360)*(-415.85+30.5332*0.1*T938-0.43*0.01*T938*T938)))</f>
        <v>5.2049418142353394</v>
      </c>
    </row>
    <row r="939" spans="1:47">
      <c r="A939">
        <v>2015</v>
      </c>
      <c r="B939">
        <v>11</v>
      </c>
      <c r="C939">
        <v>10</v>
      </c>
      <c r="D939" t="s">
        <v>52</v>
      </c>
      <c r="E939">
        <v>33</v>
      </c>
      <c r="O939">
        <v>2017</v>
      </c>
      <c r="P939">
        <v>7</v>
      </c>
      <c r="Q939">
        <v>26</v>
      </c>
      <c r="R939">
        <f>R938+1</f>
        <v>207</v>
      </c>
      <c r="S939" t="s">
        <v>51</v>
      </c>
      <c r="T939">
        <v>252</v>
      </c>
      <c r="U939" t="s">
        <v>50</v>
      </c>
      <c r="V939">
        <v>320</v>
      </c>
      <c r="W939" t="s">
        <v>52</v>
      </c>
      <c r="X939">
        <v>200</v>
      </c>
      <c r="Y939">
        <f>0.0135*AB939*(AC939/AA939)*((0.1*(V939-X939))^0.5)*(17.8+0.5*0.1*(X939+V939))</f>
        <v>5.7010599402180979</v>
      </c>
      <c r="Z939">
        <f>IF(Y939&lt;0,0,Y939)</f>
        <v>5.7010599402180979</v>
      </c>
      <c r="AA939">
        <f>2.501-0.002361*(V939+X939)*0.1</f>
        <v>2.378228</v>
      </c>
      <c r="AB939">
        <v>0.17</v>
      </c>
      <c r="AC939">
        <f>37.6*AE939*(AG939*SIN(AF939)*SIN(AD939)+COS(AF939)*COS(AD939)*SIN(AG939))</f>
        <v>38.936926890367801</v>
      </c>
      <c r="AD939">
        <f>0.409*SIN(0.0172*R939-1.39)</f>
        <v>0.33765376720755119</v>
      </c>
      <c r="AE939">
        <f>1+0.033*COS(0.0172*R939)</f>
        <v>0.96985203794372055</v>
      </c>
      <c r="AF939">
        <f>47.70748439*PI()/180</f>
        <v>0.83265268044929852</v>
      </c>
      <c r="AG939">
        <f>ACOS(-TAN(AF939)*TAN(AD939))</f>
        <v>1.9670383804286449</v>
      </c>
      <c r="AL939" s="6">
        <f>24*AG939/PI()</f>
        <v>15.027066311841358</v>
      </c>
      <c r="AS939" s="6">
        <f>IF(O939=2015,$AQ$2,IF(O939=2016,$AQ$14,IF(O939=2017,$AQ$26,IF(O939=2018,$AQ$38,IF(O939=2019,$AQ$50,$AQ$62)))))</f>
        <v>49.315460448912063</v>
      </c>
      <c r="AT939" s="6">
        <f>IF(O939=2015,$AR$2,IF(O939=2016,$AR$14,IF(O939=2017,$AR$26,IF(O939=2018,$AR$38,IF(O939=2019,$AR$50,$AR$62)))))</f>
        <v>1.2695714697400033</v>
      </c>
      <c r="AU939" s="6">
        <f>IF(T939*0.1&lt;0,0,IF(T939*0.1&lt;=26,(16*AL939/360)*(T939/AS939)^AT939,(AL939/360)*(-415.85+30.5332*0.1*T939-0.43*0.01*T939*T939)))</f>
        <v>5.2975890520144668</v>
      </c>
    </row>
    <row r="940" spans="1:47">
      <c r="A940">
        <v>2015</v>
      </c>
      <c r="B940">
        <v>11</v>
      </c>
      <c r="C940">
        <v>11</v>
      </c>
      <c r="D940" t="s">
        <v>52</v>
      </c>
      <c r="E940">
        <v>72</v>
      </c>
      <c r="O940">
        <v>2017</v>
      </c>
      <c r="P940">
        <v>7</v>
      </c>
      <c r="Q940">
        <v>27</v>
      </c>
      <c r="R940">
        <f>R939+1</f>
        <v>208</v>
      </c>
      <c r="S940" t="s">
        <v>51</v>
      </c>
      <c r="T940">
        <v>270</v>
      </c>
      <c r="U940" t="s">
        <v>50</v>
      </c>
      <c r="V940">
        <v>343</v>
      </c>
      <c r="W940" t="s">
        <v>52</v>
      </c>
      <c r="X940">
        <v>191</v>
      </c>
      <c r="Y940">
        <f>0.0135*AB940*(AC940/AA940)*((0.1*(V940-X940))^0.5)*(17.8+0.5*0.1*(X940+V940))</f>
        <v>6.5008390810383343</v>
      </c>
      <c r="Z940">
        <f>IF(Y940&lt;0,0,Y940)</f>
        <v>6.5008390810383343</v>
      </c>
      <c r="AA940">
        <f>2.501-0.002361*(V940+X940)*0.1</f>
        <v>2.3749226000000001</v>
      </c>
      <c r="AB940">
        <v>0.17</v>
      </c>
      <c r="AC940">
        <f>37.6*AE940*(AG940*SIN(AF940)*SIN(AD940)+COS(AF940)*COS(AD940)*SIN(AG940))</f>
        <v>38.775229888016</v>
      </c>
      <c r="AD940">
        <f>0.409*SIN(0.0172*R940-1.39)</f>
        <v>0.33363417297214087</v>
      </c>
      <c r="AE940">
        <f>1+0.033*COS(0.0172*R940)</f>
        <v>0.97008731249218494</v>
      </c>
      <c r="AF940">
        <f>47.70748439*PI()/180</f>
        <v>0.83265268044929852</v>
      </c>
      <c r="AG940">
        <f>ACOS(-TAN(AF940)*TAN(AD940))</f>
        <v>1.9616717400606472</v>
      </c>
      <c r="AL940" s="6">
        <f>24*AG940/PI()</f>
        <v>14.986068199407917</v>
      </c>
      <c r="AS940" s="6">
        <f>IF(O940=2015,$AQ$2,IF(O940=2016,$AQ$14,IF(O940=2017,$AQ$26,IF(O940=2018,$AQ$38,IF(O940=2019,$AQ$50,$AQ$62)))))</f>
        <v>49.315460448912063</v>
      </c>
      <c r="AT940" s="6">
        <f>IF(O940=2015,$AR$2,IF(O940=2016,$AR$14,IF(O940=2017,$AR$26,IF(O940=2018,$AR$38,IF(O940=2019,$AR$50,$AR$62)))))</f>
        <v>1.2695714697400033</v>
      </c>
      <c r="AU940" s="6">
        <f>IF(T940*0.1&lt;0,0,IF(T940*0.1&lt;=26,(16*AL940/360)*(T940/AS940)^AT940,(AL940/360)*(-415.85+30.5332*0.1*T940-0.43*0.01*T940*T940)))</f>
        <v>3.9578372626505209</v>
      </c>
    </row>
    <row r="941" spans="1:47">
      <c r="A941">
        <v>2015</v>
      </c>
      <c r="B941">
        <v>11</v>
      </c>
      <c r="C941">
        <v>12</v>
      </c>
      <c r="D941" t="s">
        <v>52</v>
      </c>
      <c r="E941">
        <v>59</v>
      </c>
      <c r="O941">
        <v>2017</v>
      </c>
      <c r="P941">
        <v>7</v>
      </c>
      <c r="Q941">
        <v>28</v>
      </c>
      <c r="R941">
        <f>R940+1</f>
        <v>209</v>
      </c>
      <c r="S941" t="s">
        <v>51</v>
      </c>
      <c r="T941">
        <v>247</v>
      </c>
      <c r="U941" t="s">
        <v>50</v>
      </c>
      <c r="V941">
        <v>342</v>
      </c>
      <c r="W941" t="s">
        <v>52</v>
      </c>
      <c r="X941">
        <v>202</v>
      </c>
      <c r="Y941">
        <f>0.0135*AB941*(AC941/AA941)*((0.1*(V941-X941))^0.5)*(17.8+0.5*0.1*(X941+V941))</f>
        <v>6.2883523847593459</v>
      </c>
      <c r="Z941">
        <f>IF(Y941&lt;0,0,Y941)</f>
        <v>6.2883523847593459</v>
      </c>
      <c r="AA941">
        <f>2.501-0.002361*(V941+X941)*0.1</f>
        <v>2.3725616</v>
      </c>
      <c r="AB941">
        <v>0.17</v>
      </c>
      <c r="AC941">
        <f>37.6*AE941*(AG941*SIN(AF941)*SIN(AD941)+COS(AF941)*COS(AD941)*SIN(AG941))</f>
        <v>38.609586116266847</v>
      </c>
      <c r="AD941">
        <f>0.409*SIN(0.0172*R941-1.39)</f>
        <v>0.32951587883631578</v>
      </c>
      <c r="AE941">
        <f>1+0.033*COS(0.0172*R941)</f>
        <v>0.97033143619195728</v>
      </c>
      <c r="AF941">
        <f>47.70748439*PI()/180</f>
        <v>0.83265268044929852</v>
      </c>
      <c r="AG941">
        <f>ACOS(-TAN(AF941)*TAN(AD941))</f>
        <v>1.9562010365250495</v>
      </c>
      <c r="AL941" s="6">
        <f>24*AG941/PI()</f>
        <v>14.944275102933645</v>
      </c>
      <c r="AS941" s="6">
        <f>IF(O941=2015,$AQ$2,IF(O941=2016,$AQ$14,IF(O941=2017,$AQ$26,IF(O941=2018,$AQ$38,IF(O941=2019,$AQ$50,$AQ$62)))))</f>
        <v>49.315460448912063</v>
      </c>
      <c r="AT941" s="6">
        <f>IF(O941=2015,$AR$2,IF(O941=2016,$AR$14,IF(O941=2017,$AR$26,IF(O941=2018,$AR$38,IF(O941=2019,$AR$50,$AR$62)))))</f>
        <v>1.2695714697400033</v>
      </c>
      <c r="AU941" s="6">
        <f>IF(T941*0.1&lt;0,0,IF(T941*0.1&lt;=26,(16*AL941/360)*(T941/AS941)^AT941,(AL941/360)*(-415.85+30.5332*0.1*T941-0.43*0.01*T941*T941)))</f>
        <v>5.1360481945647258</v>
      </c>
    </row>
    <row r="942" spans="1:47">
      <c r="A942">
        <v>2015</v>
      </c>
      <c r="B942">
        <v>11</v>
      </c>
      <c r="C942">
        <v>14</v>
      </c>
      <c r="D942" t="s">
        <v>52</v>
      </c>
      <c r="E942">
        <v>4</v>
      </c>
      <c r="O942">
        <v>2017</v>
      </c>
      <c r="P942">
        <v>7</v>
      </c>
      <c r="Q942">
        <v>29</v>
      </c>
      <c r="R942">
        <f>R941+1</f>
        <v>210</v>
      </c>
      <c r="S942" t="s">
        <v>51</v>
      </c>
      <c r="T942">
        <v>204</v>
      </c>
      <c r="U942" t="s">
        <v>50</v>
      </c>
      <c r="V942">
        <v>262</v>
      </c>
      <c r="W942" t="s">
        <v>52</v>
      </c>
      <c r="X942">
        <v>178</v>
      </c>
      <c r="Y942">
        <f>0.0135*AB942*(AC942/AA942)*((0.1*(V942-X942))^0.5)*(17.8+0.5*0.1*(X942+V942))</f>
        <v>4.2452192313984254</v>
      </c>
      <c r="Z942">
        <f>IF(Y942&lt;0,0,Y942)</f>
        <v>4.2452192313984254</v>
      </c>
      <c r="AA942">
        <f>2.501-0.002361*(V942+X942)*0.1</f>
        <v>2.397116</v>
      </c>
      <c r="AB942">
        <v>0.17</v>
      </c>
      <c r="AC942">
        <f>37.6*AE942*(AG942*SIN(AF942)*SIN(AD942)+COS(AF942)*COS(AD942)*SIN(AG942))</f>
        <v>38.440034492459233</v>
      </c>
      <c r="AD942">
        <f>0.409*SIN(0.0172*R942-1.39)</f>
        <v>0.32530010312617724</v>
      </c>
      <c r="AE942">
        <f>1+0.033*COS(0.0172*R942)</f>
        <v>0.97058433682326284</v>
      </c>
      <c r="AF942">
        <f>47.70748439*PI()/180</f>
        <v>0.83265268044929852</v>
      </c>
      <c r="AG942">
        <f>ACOS(-TAN(AF942)*TAN(AD942))</f>
        <v>1.9506292694189256</v>
      </c>
      <c r="AL942" s="6">
        <f>24*AG942/PI()</f>
        <v>14.901709937652216</v>
      </c>
      <c r="AS942" s="6">
        <f>IF(O942=2015,$AQ$2,IF(O942=2016,$AQ$14,IF(O942=2017,$AQ$26,IF(O942=2018,$AQ$38,IF(O942=2019,$AQ$50,$AQ$62)))))</f>
        <v>49.315460448912063</v>
      </c>
      <c r="AT942" s="6">
        <f>IF(O942=2015,$AR$2,IF(O942=2016,$AR$14,IF(O942=2017,$AR$26,IF(O942=2018,$AR$38,IF(O942=2019,$AR$50,$AR$62)))))</f>
        <v>1.2695714697400033</v>
      </c>
      <c r="AU942" s="6">
        <f>IF(T942*0.1&lt;0,0,IF(T942*0.1&lt;=26,(16*AL942/360)*(T942/AS942)^AT942,(AL942/360)*(-415.85+30.5332*0.1*T942-0.43*0.01*T942*T942)))</f>
        <v>4.0172709181242903</v>
      </c>
    </row>
    <row r="943" spans="1:47">
      <c r="A943">
        <v>2015</v>
      </c>
      <c r="B943">
        <v>11</v>
      </c>
      <c r="C943">
        <v>15</v>
      </c>
      <c r="D943" t="s">
        <v>52</v>
      </c>
      <c r="E943">
        <v>13</v>
      </c>
      <c r="O943">
        <v>2017</v>
      </c>
      <c r="P943">
        <v>7</v>
      </c>
      <c r="Q943">
        <v>30</v>
      </c>
      <c r="R943">
        <f>R942+1</f>
        <v>211</v>
      </c>
      <c r="S943" t="s">
        <v>51</v>
      </c>
      <c r="T943">
        <v>219</v>
      </c>
      <c r="U943" t="s">
        <v>50</v>
      </c>
      <c r="V943">
        <v>273</v>
      </c>
      <c r="W943" t="s">
        <v>52</v>
      </c>
      <c r="X943">
        <v>139</v>
      </c>
      <c r="Y943">
        <f>0.0135*AB943*(AC943/AA943)*((0.1*(V943-X943))^0.5)*(17.8+0.5*0.1*(X943+V943))</f>
        <v>5.1357189983713676</v>
      </c>
      <c r="Z943">
        <f>IF(Y943&lt;0,0,Y943)</f>
        <v>5.1357189983713676</v>
      </c>
      <c r="AA943">
        <f>2.501-0.002361*(V943+X943)*0.1</f>
        <v>2.4037267999999998</v>
      </c>
      <c r="AB943">
        <v>0.17</v>
      </c>
      <c r="AC943">
        <f>37.6*AE943*(AG943*SIN(AF943)*SIN(AD943)+COS(AF943)*COS(AD943)*SIN(AG943))</f>
        <v>38.266614861447515</v>
      </c>
      <c r="AD943">
        <f>0.409*SIN(0.0172*R943-1.39)</f>
        <v>0.32098809300606401</v>
      </c>
      <c r="AE943">
        <f>1+0.033*COS(0.0172*R943)</f>
        <v>0.97084593956982335</v>
      </c>
      <c r="AF943">
        <f>47.70748439*PI()/180</f>
        <v>0.83265268044929852</v>
      </c>
      <c r="AG943">
        <f>ACOS(-TAN(AF943)*TAN(AD943))</f>
        <v>1.9449594167935889</v>
      </c>
      <c r="AL943" s="6">
        <f>24*AG943/PI()</f>
        <v>14.858395454199821</v>
      </c>
      <c r="AS943" s="6">
        <f>IF(O943=2015,$AQ$2,IF(O943=2016,$AQ$14,IF(O943=2017,$AQ$26,IF(O943=2018,$AQ$38,IF(O943=2019,$AQ$50,$AQ$62)))))</f>
        <v>49.315460448912063</v>
      </c>
      <c r="AT943" s="6">
        <f>IF(O943=2015,$AR$2,IF(O943=2016,$AR$14,IF(O943=2017,$AR$26,IF(O943=2018,$AR$38,IF(O943=2019,$AR$50,$AR$62)))))</f>
        <v>1.2695714697400033</v>
      </c>
      <c r="AU943" s="6">
        <f>IF(T943*0.1&lt;0,0,IF(T943*0.1&lt;=26,(16*AL943/360)*(T943/AS943)^AT943,(AL943/360)*(-415.85+30.5332*0.1*T943-0.43*0.01*T943*T943)))</f>
        <v>4.3831611349733501</v>
      </c>
    </row>
    <row r="944" spans="1:47">
      <c r="A944">
        <v>2015</v>
      </c>
      <c r="B944">
        <v>11</v>
      </c>
      <c r="C944">
        <v>16</v>
      </c>
      <c r="D944" t="s">
        <v>52</v>
      </c>
      <c r="E944">
        <v>-12</v>
      </c>
      <c r="O944">
        <v>2017</v>
      </c>
      <c r="P944">
        <v>7</v>
      </c>
      <c r="Q944">
        <v>31</v>
      </c>
      <c r="R944">
        <f>R943+1</f>
        <v>212</v>
      </c>
      <c r="S944" t="s">
        <v>51</v>
      </c>
      <c r="T944">
        <v>223</v>
      </c>
      <c r="U944" t="s">
        <v>50</v>
      </c>
      <c r="V944">
        <v>296</v>
      </c>
      <c r="W944" t="s">
        <v>52</v>
      </c>
      <c r="X944">
        <v>139</v>
      </c>
      <c r="Y944">
        <f>0.0135*AB944*(AC944/AA944)*((0.1*(V944-X944))^0.5)*(17.8+0.5*0.1*(X944+V944))</f>
        <v>5.7118908134302533</v>
      </c>
      <c r="Z944">
        <f>IF(Y944&lt;0,0,Y944)</f>
        <v>5.7118908134302533</v>
      </c>
      <c r="AA944">
        <f>2.501-0.002361*(V944+X944)*0.1</f>
        <v>2.3982964999999998</v>
      </c>
      <c r="AB944">
        <v>0.17</v>
      </c>
      <c r="AC944">
        <f>37.6*AE944*(AG944*SIN(AF944)*SIN(AD944)+COS(AF944)*COS(AD944)*SIN(AG944))</f>
        <v>38.089368008838235</v>
      </c>
      <c r="AD944">
        <f>0.409*SIN(0.0172*R944-1.39)</f>
        <v>0.31658112410960082</v>
      </c>
      <c r="AE944">
        <f>1+0.033*COS(0.0172*R944)</f>
        <v>0.97111616704099002</v>
      </c>
      <c r="AF944">
        <f>47.70748439*PI()/180</f>
        <v>0.83265268044929852</v>
      </c>
      <c r="AG944">
        <f>ACOS(-TAN(AF944)*TAN(AD944))</f>
        <v>1.939194431375955</v>
      </c>
      <c r="AL944" s="6">
        <f>24*AG944/PI()</f>
        <v>14.814354209748503</v>
      </c>
      <c r="AS944" s="6">
        <f>IF(O944=2015,$AQ$2,IF(O944=2016,$AQ$14,IF(O944=2017,$AQ$26,IF(O944=2018,$AQ$38,IF(O944=2019,$AQ$50,$AQ$62)))))</f>
        <v>49.315460448912063</v>
      </c>
      <c r="AT944" s="6">
        <f>IF(O944=2015,$AR$2,IF(O944=2016,$AR$14,IF(O944=2017,$AR$26,IF(O944=2018,$AR$38,IF(O944=2019,$AR$50,$AR$62)))))</f>
        <v>1.2695714697400033</v>
      </c>
      <c r="AU944" s="6">
        <f>IF(T944*0.1&lt;0,0,IF(T944*0.1&lt;=26,(16*AL944/360)*(T944/AS944)^AT944,(AL944/360)*(-415.85+30.5332*0.1*T944-0.43*0.01*T944*T944)))</f>
        <v>4.4717552936451224</v>
      </c>
    </row>
    <row r="945" spans="1:47">
      <c r="A945">
        <v>2015</v>
      </c>
      <c r="B945">
        <v>11</v>
      </c>
      <c r="C945">
        <v>17</v>
      </c>
      <c r="D945" t="s">
        <v>52</v>
      </c>
      <c r="E945">
        <v>1</v>
      </c>
      <c r="O945">
        <v>2017</v>
      </c>
      <c r="P945">
        <v>8</v>
      </c>
      <c r="Q945">
        <v>1</v>
      </c>
      <c r="R945">
        <f>R944+1</f>
        <v>213</v>
      </c>
      <c r="S945" t="s">
        <v>51</v>
      </c>
      <c r="T945">
        <v>260</v>
      </c>
      <c r="U945" t="s">
        <v>50</v>
      </c>
      <c r="V945">
        <v>328</v>
      </c>
      <c r="W945" t="s">
        <v>52</v>
      </c>
      <c r="X945">
        <v>175</v>
      </c>
      <c r="Y945">
        <f>0.0135*AB945*(AC945/AA945)*((0.1*(V945-X945))^0.5)*(17.8+0.5*0.1*(X945+V945))</f>
        <v>6.1353659049628702</v>
      </c>
      <c r="Z945">
        <f>IF(Y945&lt;0,0,Y945)</f>
        <v>6.1353659049628702</v>
      </c>
      <c r="AA945">
        <f>2.501-0.002361*(V945+X945)*0.1</f>
        <v>2.3822416999999998</v>
      </c>
      <c r="AB945">
        <v>0.17</v>
      </c>
      <c r="AC945">
        <f>37.6*AE945*(AG945*SIN(AF945)*SIN(AD945)+COS(AF945)*COS(AD945)*SIN(AG945))</f>
        <v>37.908335675546134</v>
      </c>
      <c r="AD945">
        <f>0.409*SIN(0.0172*R945-1.39)</f>
        <v>0.31208050016232436</v>
      </c>
      <c r="AE945">
        <f>1+0.033*COS(0.0172*R945)</f>
        <v>0.97139493929463894</v>
      </c>
      <c r="AF945">
        <f>47.70748439*PI()/180</f>
        <v>0.83265268044929852</v>
      </c>
      <c r="AG945">
        <f>ACOS(-TAN(AF945)*TAN(AD945))</f>
        <v>1.9333372370541113</v>
      </c>
      <c r="AL945" s="6">
        <f>24*AG945/PI()</f>
        <v>14.769608541157885</v>
      </c>
      <c r="AS945" s="6">
        <f>IF(O945=2015,$AQ$2,IF(O945=2016,$AQ$14,IF(O945=2017,$AQ$26,IF(O945=2018,$AQ$38,IF(O945=2019,$AQ$50,$AQ$62)))))</f>
        <v>49.315460448912063</v>
      </c>
      <c r="AT945" s="6">
        <f>IF(O945=2015,$AR$2,IF(O945=2016,$AR$14,IF(O945=2017,$AR$26,IF(O945=2018,$AR$38,IF(O945=2019,$AR$50,$AR$62)))))</f>
        <v>1.2695714697400033</v>
      </c>
      <c r="AU945" s="6">
        <f>IF(T945*0.1&lt;0,0,IF(T945*0.1&lt;=26,(16*AL945/360)*(T945/AS945)^AT945,(AL945/360)*(-415.85+30.5332*0.1*T945-0.43*0.01*T945*T945)))</f>
        <v>5.4175720588798173</v>
      </c>
    </row>
    <row r="946" spans="1:47">
      <c r="A946">
        <v>2015</v>
      </c>
      <c r="B946">
        <v>11</v>
      </c>
      <c r="C946">
        <v>18</v>
      </c>
      <c r="D946" t="s">
        <v>52</v>
      </c>
      <c r="E946">
        <v>14</v>
      </c>
      <c r="O946">
        <v>2017</v>
      </c>
      <c r="P946">
        <v>8</v>
      </c>
      <c r="Q946">
        <v>2</v>
      </c>
      <c r="R946">
        <f>R945+1</f>
        <v>214</v>
      </c>
      <c r="S946" t="s">
        <v>51</v>
      </c>
      <c r="T946">
        <v>276</v>
      </c>
      <c r="U946" t="s">
        <v>50</v>
      </c>
      <c r="V946">
        <v>342</v>
      </c>
      <c r="W946" t="s">
        <v>52</v>
      </c>
      <c r="X946">
        <v>214</v>
      </c>
      <c r="Y946">
        <f>0.0135*AB946*(AC946/AA946)*((0.1*(V946-X946))^0.5)*(17.8+0.5*0.1*(X946+V946))</f>
        <v>5.9602794361931357</v>
      </c>
      <c r="Z946">
        <f>IF(Y946&lt;0,0,Y946)</f>
        <v>5.9602794361931357</v>
      </c>
      <c r="AA946">
        <f>2.501-0.002361*(V946+X946)*0.1</f>
        <v>2.3697284000000001</v>
      </c>
      <c r="AB946">
        <v>0.17</v>
      </c>
      <c r="AC946">
        <f>37.6*AE946*(AG946*SIN(AF946)*SIN(AD946)+COS(AF946)*COS(AD946)*SIN(AG946))</f>
        <v>37.723560573575227</v>
      </c>
      <c r="AD946">
        <f>0.409*SIN(0.0172*R946-1.39)</f>
        <v>0.30748755259599853</v>
      </c>
      <c r="AE946">
        <f>1+0.033*COS(0.0172*R946)</f>
        <v>0.97168217386081956</v>
      </c>
      <c r="AF946">
        <f>47.70748439*PI()/180</f>
        <v>0.83265268044929852</v>
      </c>
      <c r="AG946">
        <f>ACOS(-TAN(AF946)*TAN(AD946))</f>
        <v>1.9273907256259268</v>
      </c>
      <c r="AL946" s="6">
        <f>24*AG946/PI()</f>
        <v>14.724180540136381</v>
      </c>
      <c r="AS946" s="6">
        <f>IF(O946=2015,$AQ$2,IF(O946=2016,$AQ$14,IF(O946=2017,$AQ$26,IF(O946=2018,$AQ$38,IF(O946=2019,$AQ$50,$AQ$62)))))</f>
        <v>49.315460448912063</v>
      </c>
      <c r="AT946" s="6">
        <f>IF(O946=2015,$AR$2,IF(O946=2016,$AR$14,IF(O946=2017,$AR$26,IF(O946=2018,$AR$38,IF(O946=2019,$AR$50,$AR$62)))))</f>
        <v>1.2695714697400033</v>
      </c>
      <c r="AU946" s="6">
        <f>IF(T946*0.1&lt;0,0,IF(T946*0.1&lt;=26,(16*AL946/360)*(T946/AS946)^AT946,(AL946/360)*(-415.85+30.5332*0.1*T946-0.43*0.01*T946*T946)))</f>
        <v>4.0618091717619054</v>
      </c>
    </row>
    <row r="947" spans="1:47">
      <c r="A947">
        <v>2015</v>
      </c>
      <c r="B947">
        <v>11</v>
      </c>
      <c r="C947">
        <v>20</v>
      </c>
      <c r="D947" t="s">
        <v>52</v>
      </c>
      <c r="E947">
        <v>60</v>
      </c>
      <c r="O947">
        <v>2017</v>
      </c>
      <c r="P947">
        <v>8</v>
      </c>
      <c r="Q947">
        <v>3</v>
      </c>
      <c r="R947">
        <f>R946+1</f>
        <v>215</v>
      </c>
      <c r="S947" t="s">
        <v>51</v>
      </c>
      <c r="T947">
        <v>283</v>
      </c>
      <c r="U947" t="s">
        <v>50</v>
      </c>
      <c r="V947">
        <v>353</v>
      </c>
      <c r="W947" t="s">
        <v>52</v>
      </c>
      <c r="X947">
        <v>206</v>
      </c>
      <c r="Y947">
        <f>0.0135*AB947*(AC947/AA947)*((0.1*(V947-X947))^0.5)*(17.8+0.5*0.1*(X947+V947))</f>
        <v>6.3782440127553022</v>
      </c>
      <c r="Z947">
        <f>IF(Y947&lt;0,0,Y947)</f>
        <v>6.3782440127553022</v>
      </c>
      <c r="AA947">
        <f>2.501-0.002361*(V947+X947)*0.1</f>
        <v>2.3690200999999997</v>
      </c>
      <c r="AB947">
        <v>0.17</v>
      </c>
      <c r="AC947">
        <f>37.6*AE947*(AG947*SIN(AF947)*SIN(AD947)+COS(AF947)*COS(AD947)*SIN(AG947))</f>
        <v>37.535086402920278</v>
      </c>
      <c r="AD947">
        <f>0.409*SIN(0.0172*R947-1.39)</f>
        <v>0.30280364015473321</v>
      </c>
      <c r="AE947">
        <f>1+0.033*COS(0.0172*R947)</f>
        <v>0.97197778576615279</v>
      </c>
      <c r="AF947">
        <f>47.70748439*PI()/180</f>
        <v>0.83265268044929852</v>
      </c>
      <c r="AG947">
        <f>ACOS(-TAN(AF947)*TAN(AD947))</f>
        <v>1.9213577538083113</v>
      </c>
      <c r="AL947" s="6">
        <f>24*AG947/PI()</f>
        <v>14.678092030393614</v>
      </c>
      <c r="AS947" s="6">
        <f>IF(O947=2015,$AQ$2,IF(O947=2016,$AQ$14,IF(O947=2017,$AQ$26,IF(O947=2018,$AQ$38,IF(O947=2019,$AQ$50,$AQ$62)))))</f>
        <v>49.315460448912063</v>
      </c>
      <c r="AT947" s="6">
        <f>IF(O947=2015,$AR$2,IF(O947=2016,$AR$14,IF(O947=2017,$AR$26,IF(O947=2018,$AR$38,IF(O947=2019,$AR$50,$AR$62)))))</f>
        <v>1.2695714697400033</v>
      </c>
      <c r="AU947" s="6">
        <f>IF(T947*0.1&lt;0,0,IF(T947*0.1&lt;=26,(16*AL947/360)*(T947/AS947)^AT947,(AL947/360)*(-415.85+30.5332*0.1*T947-0.43*0.01*T947*T947)))</f>
        <v>4.2345015251880742</v>
      </c>
    </row>
    <row r="948" spans="1:47">
      <c r="A948">
        <v>2015</v>
      </c>
      <c r="B948">
        <v>11</v>
      </c>
      <c r="C948">
        <v>21</v>
      </c>
      <c r="D948" t="s">
        <v>52</v>
      </c>
      <c r="E948">
        <v>43</v>
      </c>
      <c r="O948">
        <v>2017</v>
      </c>
      <c r="P948">
        <v>8</v>
      </c>
      <c r="Q948">
        <v>4</v>
      </c>
      <c r="R948">
        <f>R947+1</f>
        <v>216</v>
      </c>
      <c r="S948" t="s">
        <v>51</v>
      </c>
      <c r="T948">
        <v>302</v>
      </c>
      <c r="U948" t="s">
        <v>50</v>
      </c>
      <c r="V948">
        <v>371</v>
      </c>
      <c r="W948" t="s">
        <v>52</v>
      </c>
      <c r="X948">
        <v>226</v>
      </c>
      <c r="Y948">
        <f>0.0135*AB948*(AC948/AA948)*((0.1*(V948-X948))^0.5)*(17.8+0.5*0.1*(X948+V948))</f>
        <v>6.5889683198997497</v>
      </c>
      <c r="Z948">
        <f>IF(Y948&lt;0,0,Y948)</f>
        <v>6.5889683198997497</v>
      </c>
      <c r="AA948">
        <f>2.501-0.002361*(V948+X948)*0.1</f>
        <v>2.3600482999999999</v>
      </c>
      <c r="AB948">
        <v>0.17</v>
      </c>
      <c r="AC948">
        <f>37.6*AE948*(AG948*SIN(AF948)*SIN(AD948)+COS(AF948)*COS(AD948)*SIN(AG948))</f>
        <v>37.342957869475505</v>
      </c>
      <c r="AD948">
        <f>0.409*SIN(0.0172*R948-1.39)</f>
        <v>0.29803014849302362</v>
      </c>
      <c r="AE948">
        <f>1+0.033*COS(0.0172*R948)</f>
        <v>0.9722816875589686</v>
      </c>
      <c r="AF948">
        <f>47.70748439*PI()/180</f>
        <v>0.83265268044929852</v>
      </c>
      <c r="AG948">
        <f>ACOS(-TAN(AF948)*TAN(AD948))</f>
        <v>1.9152411405036447</v>
      </c>
      <c r="AL948" s="6">
        <f>24*AG948/PI()</f>
        <v>14.631364546757487</v>
      </c>
      <c r="AS948" s="6">
        <f>IF(O948=2015,$AQ$2,IF(O948=2016,$AQ$14,IF(O948=2017,$AQ$26,IF(O948=2018,$AQ$38,IF(O948=2019,$AQ$50,$AQ$62)))))</f>
        <v>49.315460448912063</v>
      </c>
      <c r="AT948" s="6">
        <f>IF(O948=2015,$AR$2,IF(O948=2016,$AR$14,IF(O948=2017,$AR$26,IF(O948=2018,$AR$38,IF(O948=2019,$AR$50,$AR$62)))))</f>
        <v>1.2695714697400033</v>
      </c>
      <c r="AU948" s="6">
        <f>IF(T948*0.1&lt;0,0,IF(T948*0.1&lt;=26,(16*AL948/360)*(T948/AS948)^AT948,(AL948/360)*(-415.85+30.5332*0.1*T948-0.43*0.01*T948*T948)))</f>
        <v>4.6363315235326716</v>
      </c>
    </row>
    <row r="949" spans="1:47">
      <c r="A949">
        <v>2015</v>
      </c>
      <c r="B949">
        <v>11</v>
      </c>
      <c r="C949">
        <v>22</v>
      </c>
      <c r="D949" t="s">
        <v>52</v>
      </c>
      <c r="E949">
        <v>91</v>
      </c>
      <c r="O949">
        <v>2017</v>
      </c>
      <c r="P949">
        <v>8</v>
      </c>
      <c r="Q949">
        <v>5</v>
      </c>
      <c r="R949">
        <f>R948+1</f>
        <v>217</v>
      </c>
      <c r="S949" t="s">
        <v>51</v>
      </c>
      <c r="T949">
        <v>306</v>
      </c>
      <c r="U949" t="s">
        <v>50</v>
      </c>
      <c r="V949">
        <v>373</v>
      </c>
      <c r="W949" t="s">
        <v>52</v>
      </c>
      <c r="X949">
        <v>217</v>
      </c>
      <c r="Y949">
        <f>0.0135*AB949*(AC949/AA949)*((0.1*(V949-X949))^0.5)*(17.8+0.5*0.1*(X949+V949))</f>
        <v>6.7438444169012151</v>
      </c>
      <c r="Z949">
        <f>IF(Y949&lt;0,0,Y949)</f>
        <v>6.7438444169012151</v>
      </c>
      <c r="AA949">
        <f>2.501-0.002361*(V949+X949)*0.1</f>
        <v>2.3617010000000001</v>
      </c>
      <c r="AB949">
        <v>0.17</v>
      </c>
      <c r="AC949">
        <f>37.6*AE949*(AG949*SIN(AF949)*SIN(AD949)+COS(AF949)*COS(AD949)*SIN(AG949))</f>
        <v>37.147220703828594</v>
      </c>
      <c r="AD949">
        <f>0.409*SIN(0.0172*R949-1.39)</f>
        <v>0.29316848976582782</v>
      </c>
      <c r="AE949">
        <f>1+0.033*COS(0.0172*R949)</f>
        <v>0.97259378933517704</v>
      </c>
      <c r="AF949">
        <f>47.70748439*PI()/180</f>
        <v>0.83265268044929852</v>
      </c>
      <c r="AG949">
        <f>ACOS(-TAN(AF949)*TAN(AD949))</f>
        <v>1.9090436643189264</v>
      </c>
      <c r="AL949" s="6">
        <f>24*AG949/PI()</f>
        <v>14.584019316221859</v>
      </c>
      <c r="AS949" s="6">
        <f>IF(O949=2015,$AQ$2,IF(O949=2016,$AQ$14,IF(O949=2017,$AQ$26,IF(O949=2018,$AQ$38,IF(O949=2019,$AQ$50,$AQ$62)))))</f>
        <v>49.315460448912063</v>
      </c>
      <c r="AT949" s="6">
        <f>IF(O949=2015,$AR$2,IF(O949=2016,$AR$14,IF(O949=2017,$AR$26,IF(O949=2018,$AR$38,IF(O949=2019,$AR$50,$AR$62)))))</f>
        <v>1.2695714697400033</v>
      </c>
      <c r="AU949" s="6">
        <f>IF(T949*0.1&lt;0,0,IF(T949*0.1&lt;=26,(16*AL949/360)*(T949/AS949)^AT949,(AL949/360)*(-415.85+30.5332*0.1*T949-0.43*0.01*T949*T949)))</f>
        <v>4.6924535874989246</v>
      </c>
    </row>
    <row r="950" spans="1:47">
      <c r="A950">
        <v>2015</v>
      </c>
      <c r="B950">
        <v>11</v>
      </c>
      <c r="C950">
        <v>25</v>
      </c>
      <c r="D950" t="s">
        <v>52</v>
      </c>
      <c r="E950">
        <v>11</v>
      </c>
      <c r="O950">
        <v>2017</v>
      </c>
      <c r="P950">
        <v>8</v>
      </c>
      <c r="Q950">
        <v>6</v>
      </c>
      <c r="R950">
        <f>R949+1</f>
        <v>218</v>
      </c>
      <c r="S950" t="s">
        <v>51</v>
      </c>
      <c r="T950">
        <v>297</v>
      </c>
      <c r="U950" t="s">
        <v>50</v>
      </c>
      <c r="V950">
        <v>347</v>
      </c>
      <c r="W950" t="s">
        <v>52</v>
      </c>
      <c r="X950">
        <v>243</v>
      </c>
      <c r="Y950">
        <f>0.0135*AB950*(AC950/AA950)*((0.1*(V950-X950))^0.5)*(17.8+0.5*0.1*(X950+V950))</f>
        <v>5.4767838500232466</v>
      </c>
      <c r="Z950">
        <f>IF(Y950&lt;0,0,Y950)</f>
        <v>5.4767838500232466</v>
      </c>
      <c r="AA950">
        <f>2.501-0.002361*(V950+X950)*0.1</f>
        <v>2.3617010000000001</v>
      </c>
      <c r="AB950">
        <v>0.17</v>
      </c>
      <c r="AC950">
        <f>37.6*AE950*(AG950*SIN(AF950)*SIN(AD950)+COS(AF950)*COS(AD950)*SIN(AG950))</f>
        <v>36.947921680811014</v>
      </c>
      <c r="AD950">
        <f>0.409*SIN(0.0172*R950-1.39)</f>
        <v>0.28822010221080624</v>
      </c>
      <c r="AE950">
        <f>1+0.033*COS(0.0172*R950)</f>
        <v>0.97291399876486495</v>
      </c>
      <c r="AF950">
        <f>47.70748439*PI()/180</f>
        <v>0.83265268044929852</v>
      </c>
      <c r="AG950">
        <f>ACOS(-TAN(AF950)*TAN(AD950))</f>
        <v>1.9027680613323372</v>
      </c>
      <c r="AL950" s="6">
        <f>24*AG950/PI()</f>
        <v>14.536077240884358</v>
      </c>
      <c r="AS950" s="6">
        <f>IF(O950=2015,$AQ$2,IF(O950=2016,$AQ$14,IF(O950=2017,$AQ$26,IF(O950=2018,$AQ$38,IF(O950=2019,$AQ$50,$AQ$62)))))</f>
        <v>49.315460448912063</v>
      </c>
      <c r="AT950" s="6">
        <f>IF(O950=2015,$AR$2,IF(O950=2016,$AR$14,IF(O950=2017,$AR$26,IF(O950=2018,$AR$38,IF(O950=2019,$AR$50,$AR$62)))))</f>
        <v>1.2695714697400033</v>
      </c>
      <c r="AU950" s="6">
        <f>IF(T950*0.1&lt;0,0,IF(T950*0.1&lt;=26,(16*AL950/360)*(T950/AS950)^AT950,(AL950/360)*(-415.85+30.5332*0.1*T950-0.43*0.01*T950*T950)))</f>
        <v>4.509710558524759</v>
      </c>
    </row>
    <row r="951" spans="1:47">
      <c r="A951">
        <v>2015</v>
      </c>
      <c r="B951">
        <v>11</v>
      </c>
      <c r="C951">
        <v>28</v>
      </c>
      <c r="D951" t="s">
        <v>52</v>
      </c>
      <c r="E951">
        <v>-21</v>
      </c>
      <c r="O951">
        <v>2017</v>
      </c>
      <c r="P951">
        <v>8</v>
      </c>
      <c r="Q951">
        <v>7</v>
      </c>
      <c r="R951">
        <f>R950+1</f>
        <v>219</v>
      </c>
      <c r="S951" t="s">
        <v>51</v>
      </c>
      <c r="T951">
        <v>284</v>
      </c>
      <c r="U951" t="s">
        <v>50</v>
      </c>
      <c r="V951">
        <v>354</v>
      </c>
      <c r="W951" t="s">
        <v>52</v>
      </c>
      <c r="X951">
        <v>212</v>
      </c>
      <c r="Y951">
        <f>0.0135*AB951*(AC951/AA951)*((0.1*(V951-X951))^0.5)*(17.8+0.5*0.1*(X951+V951))</f>
        <v>6.1881617974251686</v>
      </c>
      <c r="Z951">
        <f>IF(Y951&lt;0,0,Y951)</f>
        <v>6.1881617974251686</v>
      </c>
      <c r="AA951">
        <f>2.501-0.002361*(V951+X951)*0.1</f>
        <v>2.3673674</v>
      </c>
      <c r="AB951">
        <v>0.17</v>
      </c>
      <c r="AC951">
        <f>37.6*AE951*(AG951*SIN(AF951)*SIN(AD951)+COS(AF951)*COS(AD951)*SIN(AG951))</f>
        <v>36.745108639668487</v>
      </c>
      <c r="AD951">
        <f>0.409*SIN(0.0172*R951-1.39)</f>
        <v>0.28318644972284251</v>
      </c>
      <c r="AE951">
        <f>1+0.033*COS(0.0172*R951)</f>
        <v>0.97324222111961001</v>
      </c>
      <c r="AF951">
        <f>47.70748439*PI()/180</f>
        <v>0.83265268044929852</v>
      </c>
      <c r="AG951">
        <f>ACOS(-TAN(AF951)*TAN(AD951))</f>
        <v>1.896417023101149</v>
      </c>
      <c r="AL951" s="6">
        <f>24*AG951/PI()</f>
        <v>14.487558882727917</v>
      </c>
      <c r="AS951" s="6">
        <f>IF(O951=2015,$AQ$2,IF(O951=2016,$AQ$14,IF(O951=2017,$AQ$26,IF(O951=2018,$AQ$38,IF(O951=2019,$AQ$50,$AQ$62)))))</f>
        <v>49.315460448912063</v>
      </c>
      <c r="AT951" s="6">
        <f>IF(O951=2015,$AR$2,IF(O951=2016,$AR$14,IF(O951=2017,$AR$26,IF(O951=2018,$AR$38,IF(O951=2019,$AR$50,$AR$62)))))</f>
        <v>1.2695714697400033</v>
      </c>
      <c r="AU951" s="6">
        <f>IF(T951*0.1&lt;0,0,IF(T951*0.1&lt;=26,(16*AL951/360)*(T951/AS951)^AT951,(AL951/360)*(-415.85+30.5332*0.1*T951-0.43*0.01*T951*T951)))</f>
        <v>4.2042928072251735</v>
      </c>
    </row>
    <row r="952" spans="1:47">
      <c r="A952">
        <v>2015</v>
      </c>
      <c r="B952">
        <v>11</v>
      </c>
      <c r="C952">
        <v>30</v>
      </c>
      <c r="D952" t="s">
        <v>52</v>
      </c>
      <c r="E952">
        <v>8</v>
      </c>
      <c r="O952">
        <v>2017</v>
      </c>
      <c r="P952">
        <v>8</v>
      </c>
      <c r="Q952">
        <v>8</v>
      </c>
      <c r="R952">
        <f>R951+1</f>
        <v>220</v>
      </c>
      <c r="S952" t="s">
        <v>51</v>
      </c>
      <c r="T952">
        <v>231</v>
      </c>
      <c r="U952" t="s">
        <v>50</v>
      </c>
      <c r="V952">
        <v>275</v>
      </c>
      <c r="W952" t="s">
        <v>52</v>
      </c>
      <c r="X952">
        <v>177</v>
      </c>
      <c r="Y952">
        <f>0.0135*AB952*(AC952/AA952)*((0.1*(V952-X952))^0.5)*(17.8+0.5*0.1*(X952+V952))</f>
        <v>4.4295161552905649</v>
      </c>
      <c r="Z952">
        <f>IF(Y952&lt;0,0,Y952)</f>
        <v>4.4295161552905649</v>
      </c>
      <c r="AA952">
        <f>2.501-0.002361*(V952+X952)*0.1</f>
        <v>2.3942828</v>
      </c>
      <c r="AB952">
        <v>0.17</v>
      </c>
      <c r="AC952">
        <f>37.6*AE952*(AG952*SIN(AF952)*SIN(AD952)+COS(AF952)*COS(AD952)*SIN(AG952))</f>
        <v>36.538830504710397</v>
      </c>
      <c r="AD952">
        <f>0.409*SIN(0.0172*R952-1.39)</f>
        <v>0.27806902142097645</v>
      </c>
      <c r="AE952">
        <f>1+0.033*COS(0.0172*R952)</f>
        <v>0.97357835930050463</v>
      </c>
      <c r="AF952">
        <f>47.70748439*PI()/180</f>
        <v>0.83265268044929852</v>
      </c>
      <c r="AG952">
        <f>ACOS(-TAN(AF952)*TAN(AD952))</f>
        <v>1.8899931949042905</v>
      </c>
      <c r="AL952" s="6">
        <f>24*AG952/PI()</f>
        <v>14.438484450194967</v>
      </c>
      <c r="AS952" s="6">
        <f>IF(O952=2015,$AQ$2,IF(O952=2016,$AQ$14,IF(O952=2017,$AQ$26,IF(O952=2018,$AQ$38,IF(O952=2019,$AQ$50,$AQ$62)))))</f>
        <v>49.315460448912063</v>
      </c>
      <c r="AT952" s="6">
        <f>IF(O952=2015,$AR$2,IF(O952=2016,$AR$14,IF(O952=2017,$AR$26,IF(O952=2018,$AR$38,IF(O952=2019,$AR$50,$AR$62)))))</f>
        <v>1.2695714697400033</v>
      </c>
      <c r="AU952" s="6">
        <f>IF(T952*0.1&lt;0,0,IF(T952*0.1&lt;=26,(16*AL952/360)*(T952/AS952)^AT952,(AL952/360)*(-415.85+30.5332*0.1*T952-0.43*0.01*T952*T952)))</f>
        <v>4.5577488872195637</v>
      </c>
    </row>
    <row r="953" spans="1:47">
      <c r="A953">
        <v>2015</v>
      </c>
      <c r="B953">
        <v>11</v>
      </c>
      <c r="C953">
        <v>16</v>
      </c>
      <c r="D953" t="s">
        <v>53</v>
      </c>
      <c r="E953">
        <v>160</v>
      </c>
      <c r="O953">
        <v>2017</v>
      </c>
      <c r="P953">
        <v>8</v>
      </c>
      <c r="Q953">
        <v>9</v>
      </c>
      <c r="R953">
        <f>R952+1</f>
        <v>221</v>
      </c>
      <c r="S953" t="s">
        <v>51</v>
      </c>
      <c r="T953">
        <v>246</v>
      </c>
      <c r="U953" t="s">
        <v>50</v>
      </c>
      <c r="V953">
        <v>315</v>
      </c>
      <c r="W953" t="s">
        <v>52</v>
      </c>
      <c r="X953">
        <v>177</v>
      </c>
      <c r="Y953">
        <f>0.0135*AB953*(AC953/AA953)*((0.1*(V953-X953))^0.5)*(17.8+0.5*0.1*(X953+V953))</f>
        <v>5.5066078027890137</v>
      </c>
      <c r="Z953">
        <f>IF(Y953&lt;0,0,Y953)</f>
        <v>5.5066078027890137</v>
      </c>
      <c r="AA953">
        <f>2.501-0.002361*(V953+X953)*0.1</f>
        <v>2.3848387999999998</v>
      </c>
      <c r="AB953">
        <v>0.17</v>
      </c>
      <c r="AC953">
        <f>37.6*AE953*(AG953*SIN(AF953)*SIN(AD953)+COS(AF953)*COS(AD953)*SIN(AG953))</f>
        <v>36.329137306291329</v>
      </c>
      <c r="AD953">
        <f>0.409*SIN(0.0172*R953-1.39)</f>
        <v>0.27286933120787343</v>
      </c>
      <c r="AE953">
        <f>1+0.033*COS(0.0172*R953)</f>
        <v>0.97392231386688111</v>
      </c>
      <c r="AF953">
        <f>47.70748439*PI()/180</f>
        <v>0.83265268044929852</v>
      </c>
      <c r="AG953">
        <f>ACOS(-TAN(AF953)*TAN(AD953))</f>
        <v>1.8834991742123264</v>
      </c>
      <c r="AL953" s="6">
        <f>24*AG953/PI()</f>
        <v>14.388873786498943</v>
      </c>
      <c r="AS953" s="6">
        <f>IF(O953=2015,$AQ$2,IF(O953=2016,$AQ$14,IF(O953=2017,$AQ$26,IF(O953=2018,$AQ$38,IF(O953=2019,$AQ$50,$AQ$62)))))</f>
        <v>49.315460448912063</v>
      </c>
      <c r="AT953" s="6">
        <f>IF(O953=2015,$AR$2,IF(O953=2016,$AR$14,IF(O953=2017,$AR$26,IF(O953=2018,$AR$38,IF(O953=2019,$AR$50,$AR$62)))))</f>
        <v>1.2695714697400033</v>
      </c>
      <c r="AU953" s="6">
        <f>IF(T953*0.1&lt;0,0,IF(T953*0.1&lt;=26,(16*AL953/360)*(T953/AS953)^AT953,(AL953/360)*(-415.85+30.5332*0.1*T953-0.43*0.01*T953*T953)))</f>
        <v>4.9197637722225069</v>
      </c>
    </row>
    <row r="954" spans="1:47">
      <c r="A954">
        <v>2015</v>
      </c>
      <c r="B954">
        <v>11</v>
      </c>
      <c r="C954">
        <v>18</v>
      </c>
      <c r="D954" t="s">
        <v>53</v>
      </c>
      <c r="E954">
        <v>41</v>
      </c>
      <c r="O954">
        <v>2017</v>
      </c>
      <c r="P954">
        <v>8</v>
      </c>
      <c r="Q954">
        <v>10</v>
      </c>
      <c r="R954">
        <f>R953+1</f>
        <v>222</v>
      </c>
      <c r="S954" t="s">
        <v>51</v>
      </c>
      <c r="T954">
        <v>267</v>
      </c>
      <c r="U954" t="s">
        <v>50</v>
      </c>
      <c r="V954">
        <v>332</v>
      </c>
      <c r="W954" t="s">
        <v>52</v>
      </c>
      <c r="X954">
        <v>206</v>
      </c>
      <c r="Y954">
        <f>0.0135*AB954*(AC954/AA954)*((0.1*(V954-X954))^0.5)*(17.8+0.5*0.1*(X954+V954))</f>
        <v>5.5398673748616867</v>
      </c>
      <c r="Z954">
        <f>IF(Y954&lt;0,0,Y954)</f>
        <v>5.5398673748616867</v>
      </c>
      <c r="AA954">
        <f>2.501-0.002361*(V954+X954)*0.1</f>
        <v>2.3739781999999998</v>
      </c>
      <c r="AB954">
        <v>0.17</v>
      </c>
      <c r="AC954">
        <f>37.6*AE954*(AG954*SIN(AF954)*SIN(AD954)+COS(AF954)*COS(AD954)*SIN(AG954))</f>
        <v>36.116080201974292</v>
      </c>
      <c r="AD954">
        <f>0.409*SIN(0.0172*R954-1.39)</f>
        <v>0.26758891732196299</v>
      </c>
      <c r="AE954">
        <f>1+0.033*COS(0.0172*R954)</f>
        <v>0.97427398306572888</v>
      </c>
      <c r="AF954">
        <f>47.70748439*PI()/180</f>
        <v>0.83265268044929852</v>
      </c>
      <c r="AG954">
        <f>ACOS(-TAN(AF954)*TAN(AD954))</f>
        <v>1.8769375093771656</v>
      </c>
      <c r="AL954" s="6">
        <f>24*AG954/PI()</f>
        <v>14.338746359614394</v>
      </c>
      <c r="AS954" s="6">
        <f>IF(O954=2015,$AQ$2,IF(O954=2016,$AQ$14,IF(O954=2017,$AQ$26,IF(O954=2018,$AQ$38,IF(O954=2019,$AQ$50,$AQ$62)))))</f>
        <v>49.315460448912063</v>
      </c>
      <c r="AT954" s="6">
        <f>IF(O954=2015,$AR$2,IF(O954=2016,$AR$14,IF(O954=2017,$AR$26,IF(O954=2018,$AR$38,IF(O954=2019,$AR$50,$AR$62)))))</f>
        <v>1.2695714697400033</v>
      </c>
      <c r="AU954" s="6">
        <f>IF(T954*0.1&lt;0,0,IF(T954*0.1&lt;=26,(16*AL954/360)*(T954/AS954)^AT954,(AL954/360)*(-415.85+30.5332*0.1*T954-0.43*0.01*T954*T954)))</f>
        <v>3.6979523303832935</v>
      </c>
    </row>
    <row r="955" spans="1:47">
      <c r="A955">
        <v>2015</v>
      </c>
      <c r="B955">
        <v>11</v>
      </c>
      <c r="C955">
        <v>23</v>
      </c>
      <c r="D955" t="s">
        <v>53</v>
      </c>
      <c r="E955">
        <v>89</v>
      </c>
      <c r="O955">
        <v>2017</v>
      </c>
      <c r="P955">
        <v>8</v>
      </c>
      <c r="Q955">
        <v>11</v>
      </c>
      <c r="R955">
        <f>R954+1</f>
        <v>223</v>
      </c>
      <c r="S955" t="s">
        <v>51</v>
      </c>
      <c r="T955">
        <v>262</v>
      </c>
      <c r="U955" t="s">
        <v>50</v>
      </c>
      <c r="V955">
        <v>331</v>
      </c>
      <c r="W955" t="s">
        <v>52</v>
      </c>
      <c r="X955">
        <v>189</v>
      </c>
      <c r="Y955">
        <f>0.0135*AB955*(AC955/AA955)*((0.1*(V955-X955))^0.5)*(17.8+0.5*0.1*(X955+V955))</f>
        <v>5.7179248484808607</v>
      </c>
      <c r="Z955">
        <f>IF(Y955&lt;0,0,Y955)</f>
        <v>5.7179248484808607</v>
      </c>
      <c r="AA955">
        <f>2.501-0.002361*(V955+X955)*0.1</f>
        <v>2.378228</v>
      </c>
      <c r="AB955">
        <v>0.17</v>
      </c>
      <c r="AC955">
        <f>37.6*AE955*(AG955*SIN(AF955)*SIN(AD955)+COS(AF955)*COS(AD955)*SIN(AG955))</f>
        <v>35.899711497721697</v>
      </c>
      <c r="AD955">
        <f>0.409*SIN(0.0172*R955-1.39)</f>
        <v>0.26222934188237706</v>
      </c>
      <c r="AE955">
        <f>1+0.033*COS(0.0172*R955)</f>
        <v>0.97463326286179708</v>
      </c>
      <c r="AF955">
        <f>47.70748439*PI()/180</f>
        <v>0.83265268044929852</v>
      </c>
      <c r="AG955">
        <f>ACOS(-TAN(AF955)*TAN(AD955))</f>
        <v>1.8703106985334621</v>
      </c>
      <c r="AL955" s="6">
        <f>24*AG955/PI()</f>
        <v>14.288121253884297</v>
      </c>
      <c r="AS955" s="6">
        <f>IF(O955=2015,$AQ$2,IF(O955=2016,$AQ$14,IF(O955=2017,$AQ$26,IF(O955=2018,$AQ$38,IF(O955=2019,$AQ$50,$AQ$62)))))</f>
        <v>49.315460448912063</v>
      </c>
      <c r="AT955" s="6">
        <f>IF(O955=2015,$AR$2,IF(O955=2016,$AR$14,IF(O955=2017,$AR$26,IF(O955=2018,$AR$38,IF(O955=2019,$AR$50,$AR$62)))))</f>
        <v>1.2695714697400033</v>
      </c>
      <c r="AU955" s="6">
        <f>IF(T955*0.1&lt;0,0,IF(T955*0.1&lt;=26,(16*AL955/360)*(T955/AS955)^AT955,(AL955/360)*(-415.85+30.5332*0.1*T955-0.43*0.01*T955*T955)))</f>
        <v>3.5303820275850328</v>
      </c>
    </row>
    <row r="956" spans="1:47">
      <c r="A956">
        <v>2015</v>
      </c>
      <c r="B956">
        <v>11</v>
      </c>
      <c r="C956">
        <v>25</v>
      </c>
      <c r="D956" t="s">
        <v>53</v>
      </c>
      <c r="E956">
        <v>38</v>
      </c>
      <c r="O956">
        <v>2017</v>
      </c>
      <c r="P956">
        <v>8</v>
      </c>
      <c r="Q956">
        <v>12</v>
      </c>
      <c r="R956">
        <f>R955+1</f>
        <v>224</v>
      </c>
      <c r="S956" t="s">
        <v>51</v>
      </c>
      <c r="T956">
        <v>270</v>
      </c>
      <c r="U956" t="s">
        <v>50</v>
      </c>
      <c r="V956">
        <v>347</v>
      </c>
      <c r="W956" t="s">
        <v>52</v>
      </c>
      <c r="X956">
        <v>196</v>
      </c>
      <c r="Y956">
        <f>0.0135*AB956*(AC956/AA956)*((0.1*(V956-X956))^0.5)*(17.8+0.5*0.1*(X956+V956))</f>
        <v>6.0278997806914907</v>
      </c>
      <c r="Z956">
        <f>IF(Y956&lt;0,0,Y956)</f>
        <v>6.0278997806914907</v>
      </c>
      <c r="AA956">
        <f>2.501-0.002361*(V956+X956)*0.1</f>
        <v>2.3727977</v>
      </c>
      <c r="AB956">
        <v>0.17</v>
      </c>
      <c r="AC956">
        <f>37.6*AE956*(AG956*SIN(AF956)*SIN(AD956)+COS(AF956)*COS(AD956)*SIN(AG956))</f>
        <v>35.680084668958195</v>
      </c>
      <c r="AD956">
        <f>0.409*SIN(0.0172*R956-1.39)</f>
        <v>0.25679219042682405</v>
      </c>
      <c r="AE956">
        <f>1+0.033*COS(0.0172*R956)</f>
        <v>0.97500004696837128</v>
      </c>
      <c r="AF956">
        <f>47.70748439*PI()/180</f>
        <v>0.83265268044929852</v>
      </c>
      <c r="AG956">
        <f>ACOS(-TAN(AF956)*TAN(AD956))</f>
        <v>1.8636211887033955</v>
      </c>
      <c r="AL956" s="6">
        <f>24*AG956/PI()</f>
        <v>14.237017163181086</v>
      </c>
      <c r="AS956" s="6">
        <f>IF(O956=2015,$AQ$2,IF(O956=2016,$AQ$14,IF(O956=2017,$AQ$26,IF(O956=2018,$AQ$38,IF(O956=2019,$AQ$50,$AQ$62)))))</f>
        <v>49.315460448912063</v>
      </c>
      <c r="AT956" s="6">
        <f>IF(O956=2015,$AR$2,IF(O956=2016,$AR$14,IF(O956=2017,$AR$26,IF(O956=2018,$AR$38,IF(O956=2019,$AR$50,$AR$62)))))</f>
        <v>1.2695714697400033</v>
      </c>
      <c r="AU956" s="6">
        <f>IF(T956*0.1&lt;0,0,IF(T956*0.1&lt;=26,(16*AL956/360)*(T956/AS956)^AT956,(AL956/360)*(-415.85+30.5332*0.1*T956-0.43*0.01*T956*T956)))</f>
        <v>3.7600120517040851</v>
      </c>
    </row>
    <row r="957" spans="1:47">
      <c r="A957">
        <v>2015</v>
      </c>
      <c r="B957">
        <v>11</v>
      </c>
      <c r="C957">
        <v>29</v>
      </c>
      <c r="D957" t="s">
        <v>53</v>
      </c>
      <c r="E957">
        <v>23</v>
      </c>
      <c r="O957">
        <v>2017</v>
      </c>
      <c r="P957">
        <v>8</v>
      </c>
      <c r="Q957">
        <v>13</v>
      </c>
      <c r="R957">
        <f>R956+1</f>
        <v>225</v>
      </c>
      <c r="S957" t="s">
        <v>51</v>
      </c>
      <c r="T957">
        <v>278</v>
      </c>
      <c r="U957" t="s">
        <v>50</v>
      </c>
      <c r="V957">
        <v>352</v>
      </c>
      <c r="W957" t="s">
        <v>52</v>
      </c>
      <c r="X957">
        <v>190</v>
      </c>
      <c r="Y957">
        <f>0.0135*AB957*(AC957/AA957)*((0.1*(V957-X957))^0.5)*(17.8+0.5*0.1*(X957+V957))</f>
        <v>6.1970887697256405</v>
      </c>
      <c r="Z957">
        <f>IF(Y957&lt;0,0,Y957)</f>
        <v>6.1970887697256405</v>
      </c>
      <c r="AA957">
        <f>2.501-0.002361*(V957+X957)*0.1</f>
        <v>2.3730338</v>
      </c>
      <c r="AB957">
        <v>0.17</v>
      </c>
      <c r="AC957">
        <f>37.6*AE957*(AG957*SIN(AF957)*SIN(AD957)+COS(AF957)*COS(AD957)*SIN(AG957))</f>
        <v>35.457254381347276</v>
      </c>
      <c r="AD957">
        <f>0.409*SIN(0.0172*R957-1.39)</f>
        <v>0.25127907144253597</v>
      </c>
      <c r="AE957">
        <f>1+0.033*COS(0.0172*R957)</f>
        <v>0.97537422687871655</v>
      </c>
      <c r="AF957">
        <f>47.70748439*PI()/180</f>
        <v>0.83265268044929852</v>
      </c>
      <c r="AG957">
        <f>ACOS(-TAN(AF957)*TAN(AD957))</f>
        <v>1.8568713750963299</v>
      </c>
      <c r="AL957" s="6">
        <f>24*AG957/PI()</f>
        <v>14.18545238555644</v>
      </c>
      <c r="AS957" s="6">
        <f>IF(O957=2015,$AQ$2,IF(O957=2016,$AQ$14,IF(O957=2017,$AQ$26,IF(O957=2018,$AQ$38,IF(O957=2019,$AQ$50,$AQ$62)))))</f>
        <v>49.315460448912063</v>
      </c>
      <c r="AT957" s="6">
        <f>IF(O957=2015,$AR$2,IF(O957=2016,$AR$14,IF(O957=2017,$AR$26,IF(O957=2018,$AR$38,IF(O957=2019,$AR$50,$AR$62)))))</f>
        <v>1.2695714697400033</v>
      </c>
      <c r="AU957" s="6">
        <f>IF(T957*0.1&lt;0,0,IF(T957*0.1&lt;=26,(16*AL957/360)*(T957/AS957)^AT957,(AL957/360)*(-415.85+30.5332*0.1*T957-0.43*0.01*T957*T957)))</f>
        <v>3.9660854138957076</v>
      </c>
    </row>
    <row r="958" spans="1:47">
      <c r="A958">
        <v>2015</v>
      </c>
      <c r="B958">
        <v>11</v>
      </c>
      <c r="C958">
        <v>30</v>
      </c>
      <c r="D958" t="s">
        <v>53</v>
      </c>
      <c r="E958">
        <v>25</v>
      </c>
      <c r="O958">
        <v>2017</v>
      </c>
      <c r="P958">
        <v>8</v>
      </c>
      <c r="Q958">
        <v>14</v>
      </c>
      <c r="R958">
        <f>R957+1</f>
        <v>226</v>
      </c>
      <c r="S958" t="s">
        <v>51</v>
      </c>
      <c r="T958">
        <v>293</v>
      </c>
      <c r="U958" t="s">
        <v>50</v>
      </c>
      <c r="V958">
        <v>356</v>
      </c>
      <c r="W958" t="s">
        <v>52</v>
      </c>
      <c r="X958">
        <v>225</v>
      </c>
      <c r="Y958">
        <f>0.0135*AB958*(AC958/AA958)*((0.1*(V958-X958))^0.5)*(17.8+0.5*0.1*(X958+V958))</f>
        <v>5.8001713672005728</v>
      </c>
      <c r="Z958">
        <f>IF(Y958&lt;0,0,Y958)</f>
        <v>5.8001713672005728</v>
      </c>
      <c r="AA958">
        <f>2.501-0.002361*(V958+X958)*0.1</f>
        <v>2.3638258999999997</v>
      </c>
      <c r="AB958">
        <v>0.17</v>
      </c>
      <c r="AC958">
        <f>37.6*AE958*(AG958*SIN(AF958)*SIN(AD958)+COS(AF958)*COS(AD958)*SIN(AG958))</f>
        <v>35.231276511123419</v>
      </c>
      <c r="AD958">
        <f>0.409*SIN(0.0172*R958-1.39)</f>
        <v>0.24569161589042357</v>
      </c>
      <c r="AE958">
        <f>1+0.033*COS(0.0172*R958)</f>
        <v>0.97575569189817701</v>
      </c>
      <c r="AF958">
        <f>47.70748439*PI()/180</f>
        <v>0.83265268044929852</v>
      </c>
      <c r="AG958">
        <f>ACOS(-TAN(AF958)*TAN(AD958))</f>
        <v>1.8500636005947091</v>
      </c>
      <c r="AL958" s="6">
        <f>24*AG958/PI()</f>
        <v>14.133444819313821</v>
      </c>
      <c r="AS958" s="6">
        <f>IF(O958=2015,$AQ$2,IF(O958=2016,$AQ$14,IF(O958=2017,$AQ$26,IF(O958=2018,$AQ$38,IF(O958=2019,$AQ$50,$AQ$62)))))</f>
        <v>49.315460448912063</v>
      </c>
      <c r="AT958" s="6">
        <f>IF(O958=2015,$AR$2,IF(O958=2016,$AR$14,IF(O958=2017,$AR$26,IF(O958=2018,$AR$38,IF(O958=2019,$AR$50,$AR$62)))))</f>
        <v>1.2695714697400033</v>
      </c>
      <c r="AU958" s="6">
        <f>IF(T958*0.1&lt;0,0,IF(T958*0.1&lt;=26,(16*AL958/360)*(T958/AS958)^AT958,(AL958/360)*(-415.85+30.5332*0.1*T958-0.43*0.01*T958*T958)))</f>
        <v>4.303714822193081</v>
      </c>
    </row>
    <row r="959" spans="1:47">
      <c r="A959">
        <v>2015</v>
      </c>
      <c r="B959">
        <v>11</v>
      </c>
      <c r="C959">
        <v>1</v>
      </c>
      <c r="D959" t="s">
        <v>51</v>
      </c>
      <c r="E959">
        <v>20</v>
      </c>
      <c r="O959">
        <v>2017</v>
      </c>
      <c r="P959">
        <v>8</v>
      </c>
      <c r="Q959">
        <v>15</v>
      </c>
      <c r="R959">
        <f>R958+1</f>
        <v>227</v>
      </c>
      <c r="S959" t="s">
        <v>51</v>
      </c>
      <c r="T959">
        <v>272</v>
      </c>
      <c r="U959" t="s">
        <v>50</v>
      </c>
      <c r="V959">
        <v>330</v>
      </c>
      <c r="W959" t="s">
        <v>52</v>
      </c>
      <c r="X959">
        <v>230</v>
      </c>
      <c r="Y959">
        <f>0.0135*AB959*(AC959/AA959)*((0.1*(V959-X959))^0.5)*(17.8+0.5*0.1*(X959+V959))</f>
        <v>4.9115452578633629</v>
      </c>
      <c r="Z959">
        <f>IF(Y959&lt;0,0,Y959)</f>
        <v>4.9115452578633629</v>
      </c>
      <c r="AA959">
        <f>2.501-0.002361*(V959+X959)*0.1</f>
        <v>2.3687839999999998</v>
      </c>
      <c r="AB959">
        <v>0.17</v>
      </c>
      <c r="AC959">
        <f>37.6*AE959*(AG959*SIN(AF959)*SIN(AD959)+COS(AF959)*COS(AD959)*SIN(AG959))</f>
        <v>35.002208164821418</v>
      </c>
      <c r="AD959">
        <f>0.409*SIN(0.0172*R959-1.39)</f>
        <v>0.24003147672258607</v>
      </c>
      <c r="AE959">
        <f>1+0.033*COS(0.0172*R959)</f>
        <v>0.97614432917692362</v>
      </c>
      <c r="AF959">
        <f>47.70748439*PI()/180</f>
        <v>0.83265268044929852</v>
      </c>
      <c r="AG959">
        <f>ACOS(-TAN(AF959)*TAN(AD959))</f>
        <v>1.8432001554175126</v>
      </c>
      <c r="AL959" s="6">
        <f>24*AG959/PI()</f>
        <v>14.081011960437449</v>
      </c>
      <c r="AS959" s="6">
        <f>IF(O959=2015,$AQ$2,IF(O959=2016,$AQ$14,IF(O959=2017,$AQ$26,IF(O959=2018,$AQ$38,IF(O959=2019,$AQ$50,$AQ$62)))))</f>
        <v>49.315460448912063</v>
      </c>
      <c r="AT959" s="6">
        <f>IF(O959=2015,$AR$2,IF(O959=2016,$AR$14,IF(O959=2017,$AR$26,IF(O959=2018,$AR$38,IF(O959=2019,$AR$50,$AR$62)))))</f>
        <v>1.2695714697400033</v>
      </c>
      <c r="AU959" s="6">
        <f>IF(T959*0.1&lt;0,0,IF(T959*0.1&lt;=26,(16*AL959/360)*(T959/AS959)^AT959,(AL959/360)*(-415.85+30.5332*0.1*T959-0.43*0.01*T959*T959)))</f>
        <v>3.7753477318984183</v>
      </c>
    </row>
    <row r="960" spans="1:47">
      <c r="A960">
        <v>2015</v>
      </c>
      <c r="B960">
        <v>11</v>
      </c>
      <c r="C960">
        <v>2</v>
      </c>
      <c r="D960" t="s">
        <v>51</v>
      </c>
      <c r="E960">
        <v>79</v>
      </c>
      <c r="O960">
        <v>2017</v>
      </c>
      <c r="P960">
        <v>8</v>
      </c>
      <c r="Q960">
        <v>16</v>
      </c>
      <c r="R960">
        <f>R959+1</f>
        <v>228</v>
      </c>
      <c r="S960" t="s">
        <v>51</v>
      </c>
      <c r="T960">
        <v>267</v>
      </c>
      <c r="U960" t="s">
        <v>50</v>
      </c>
      <c r="V960">
        <v>330</v>
      </c>
      <c r="W960" t="s">
        <v>52</v>
      </c>
      <c r="X960">
        <v>198</v>
      </c>
      <c r="Y960">
        <f>0.0135*AB960*(AC960/AA960)*((0.1*(V960-X960))^0.5)*(17.8+0.5*0.1*(X960+V960))</f>
        <v>5.3924922366259462</v>
      </c>
      <c r="Z960">
        <f>IF(Y960&lt;0,0,Y960)</f>
        <v>5.3924922366259462</v>
      </c>
      <c r="AA960">
        <f>2.501-0.002361*(V960+X960)*0.1</f>
        <v>2.3763391999999999</v>
      </c>
      <c r="AB960">
        <v>0.17</v>
      </c>
      <c r="AC960">
        <f>37.6*AE960*(AG960*SIN(AF960)*SIN(AD960)+COS(AF960)*COS(AD960)*SIN(AG960))</f>
        <v>34.770107698245148</v>
      </c>
      <c r="AD960">
        <f>0.409*SIN(0.0172*R960-1.39)</f>
        <v>0.23430032839331341</v>
      </c>
      <c r="AE960">
        <f>1+0.033*COS(0.0172*R960)</f>
        <v>0.97654002374333837</v>
      </c>
      <c r="AF960">
        <f>47.70748439*PI()/180</f>
        <v>0.83265268044929852</v>
      </c>
      <c r="AG960">
        <f>ACOS(-TAN(AF960)*TAN(AD960))</f>
        <v>1.8362832769525661</v>
      </c>
      <c r="AL960" s="6">
        <f>24*AG960/PI()</f>
        <v>14.028170901311269</v>
      </c>
      <c r="AS960" s="6">
        <f>IF(O960=2015,$AQ$2,IF(O960=2016,$AQ$14,IF(O960=2017,$AQ$26,IF(O960=2018,$AQ$38,IF(O960=2019,$AQ$50,$AQ$62)))))</f>
        <v>49.315460448912063</v>
      </c>
      <c r="AT960" s="6">
        <f>IF(O960=2015,$AR$2,IF(O960=2016,$AR$14,IF(O960=2017,$AR$26,IF(O960=2018,$AR$38,IF(O960=2019,$AR$50,$AR$62)))))</f>
        <v>1.2695714697400033</v>
      </c>
      <c r="AU960" s="6">
        <f>IF(T960*0.1&lt;0,0,IF(T960*0.1&lt;=26,(16*AL960/360)*(T960/AS960)^AT960,(AL960/360)*(-415.85+30.5332*0.1*T960-0.43*0.01*T960*T960)))</f>
        <v>3.6178551439914153</v>
      </c>
    </row>
    <row r="961" spans="1:47">
      <c r="A961">
        <v>2015</v>
      </c>
      <c r="B961">
        <v>11</v>
      </c>
      <c r="C961">
        <v>3</v>
      </c>
      <c r="D961" t="s">
        <v>51</v>
      </c>
      <c r="E961">
        <v>56</v>
      </c>
      <c r="O961">
        <v>2017</v>
      </c>
      <c r="P961">
        <v>8</v>
      </c>
      <c r="Q961">
        <v>17</v>
      </c>
      <c r="R961">
        <f>R960+1</f>
        <v>229</v>
      </c>
      <c r="S961" t="s">
        <v>51</v>
      </c>
      <c r="T961">
        <v>268</v>
      </c>
      <c r="U961" t="s">
        <v>50</v>
      </c>
      <c r="V961">
        <v>340</v>
      </c>
      <c r="W961" t="s">
        <v>52</v>
      </c>
      <c r="X961">
        <v>199</v>
      </c>
      <c r="Y961">
        <f>0.0135*AB961*(AC961/AA961)*((0.1*(V961-X961))^0.5)*(17.8+0.5*0.1*(X961+V961))</f>
        <v>5.6106302720869285</v>
      </c>
      <c r="Z961">
        <f>IF(Y961&lt;0,0,Y961)</f>
        <v>5.6106302720869285</v>
      </c>
      <c r="AA961">
        <f>2.501-0.002361*(V961+X961)*0.1</f>
        <v>2.3737420999999999</v>
      </c>
      <c r="AB961">
        <v>0.17</v>
      </c>
      <c r="AC961">
        <f>37.6*AE961*(AG961*SIN(AF961)*SIN(AD961)+COS(AF961)*COS(AD961)*SIN(AG961))</f>
        <v>34.535034734519684</v>
      </c>
      <c r="AD961">
        <f>0.409*SIN(0.0172*R961-1.39)</f>
        <v>0.2284998663637279</v>
      </c>
      <c r="AE961">
        <f>1+0.033*COS(0.0172*R961)</f>
        <v>0.97694265853802653</v>
      </c>
      <c r="AF961">
        <f>47.70748439*PI()/180</f>
        <v>0.83265268044929852</v>
      </c>
      <c r="AG961">
        <f>ACOS(-TAN(AF961)*TAN(AD961))</f>
        <v>1.8293151497490627</v>
      </c>
      <c r="AL961" s="6">
        <f>24*AG961/PI()</f>
        <v>13.974938330661796</v>
      </c>
      <c r="AS961" s="6">
        <f>IF(O961=2015,$AQ$2,IF(O961=2016,$AQ$14,IF(O961=2017,$AQ$26,IF(O961=2018,$AQ$38,IF(O961=2019,$AQ$50,$AQ$62)))))</f>
        <v>49.315460448912063</v>
      </c>
      <c r="AT961" s="6">
        <f>IF(O961=2015,$AR$2,IF(O961=2016,$AR$14,IF(O961=2017,$AR$26,IF(O961=2018,$AR$38,IF(O961=2019,$AR$50,$AR$62)))))</f>
        <v>1.2695714697400033</v>
      </c>
      <c r="AU961" s="6">
        <f>IF(T961*0.1&lt;0,0,IF(T961*0.1&lt;=26,(16*AL961/360)*(T961/AS961)^AT961,(AL961/360)*(-415.85+30.5332*0.1*T961-0.43*0.01*T961*T961)))</f>
        <v>3.6333504276724651</v>
      </c>
    </row>
    <row r="962" spans="1:47">
      <c r="A962">
        <v>2015</v>
      </c>
      <c r="B962">
        <v>11</v>
      </c>
      <c r="C962">
        <v>4</v>
      </c>
      <c r="D962" t="s">
        <v>51</v>
      </c>
      <c r="E962">
        <v>37</v>
      </c>
      <c r="O962">
        <v>2017</v>
      </c>
      <c r="P962">
        <v>8</v>
      </c>
      <c r="Q962">
        <v>18</v>
      </c>
      <c r="R962">
        <f>R961+1</f>
        <v>230</v>
      </c>
      <c r="S962" t="s">
        <v>51</v>
      </c>
      <c r="T962">
        <v>263</v>
      </c>
      <c r="U962" t="s">
        <v>50</v>
      </c>
      <c r="V962">
        <v>345</v>
      </c>
      <c r="W962" t="s">
        <v>52</v>
      </c>
      <c r="X962">
        <v>206</v>
      </c>
      <c r="Y962">
        <f>0.0135*AB962*(AC962/AA962)*((0.1*(V962-X962))^0.5)*(17.8+0.5*0.1*(X962+V962))</f>
        <v>5.6131840610506085</v>
      </c>
      <c r="Z962">
        <f>IF(Y962&lt;0,0,Y962)</f>
        <v>5.6131840610506085</v>
      </c>
      <c r="AA962">
        <f>2.501-0.002361*(V962+X962)*0.1</f>
        <v>2.3709088999999999</v>
      </c>
      <c r="AB962">
        <v>0.17</v>
      </c>
      <c r="AC962">
        <f>37.6*AE962*(AG962*SIN(AF962)*SIN(AD962)+COS(AF962)*COS(AD962)*SIN(AG962))</f>
        <v>34.29705018107326</v>
      </c>
      <c r="AD962">
        <f>0.409*SIN(0.0172*R962-1.39)</f>
        <v>0.22263180660021145</v>
      </c>
      <c r="AE962">
        <f>1+0.033*COS(0.0172*R962)</f>
        <v>0.97735211444844705</v>
      </c>
      <c r="AF962">
        <f>47.70748439*PI()/180</f>
        <v>0.83265268044929852</v>
      </c>
      <c r="AG962">
        <f>ACOS(-TAN(AF962)*TAN(AD962))</f>
        <v>1.8222979056617505</v>
      </c>
      <c r="AL962" s="6">
        <f>24*AG962/PI()</f>
        <v>13.921330534659646</v>
      </c>
      <c r="AS962" s="6">
        <f>IF(O962=2015,$AQ$2,IF(O962=2016,$AQ$14,IF(O962=2017,$AQ$26,IF(O962=2018,$AQ$38,IF(O962=2019,$AQ$50,$AQ$62)))))</f>
        <v>49.315460448912063</v>
      </c>
      <c r="AT962" s="6">
        <f>IF(O962=2015,$AR$2,IF(O962=2016,$AR$14,IF(O962=2017,$AR$26,IF(O962=2018,$AR$38,IF(O962=2019,$AR$50,$AR$62)))))</f>
        <v>1.2695714697400033</v>
      </c>
      <c r="AU962" s="6">
        <f>IF(T962*0.1&lt;0,0,IF(T962*0.1&lt;=26,(16*AL962/360)*(T962/AS962)^AT962,(AL962/360)*(-415.85+30.5332*0.1*T962-0.43*0.01*T962*T962)))</f>
        <v>3.470528149932254</v>
      </c>
    </row>
    <row r="963" spans="1:47">
      <c r="A963">
        <v>2015</v>
      </c>
      <c r="B963">
        <v>11</v>
      </c>
      <c r="C963">
        <v>5</v>
      </c>
      <c r="D963" t="s">
        <v>51</v>
      </c>
      <c r="E963">
        <v>43</v>
      </c>
      <c r="O963">
        <v>2017</v>
      </c>
      <c r="P963">
        <v>8</v>
      </c>
      <c r="Q963">
        <v>19</v>
      </c>
      <c r="R963">
        <f>R962+1</f>
        <v>231</v>
      </c>
      <c r="S963" t="s">
        <v>51</v>
      </c>
      <c r="T963">
        <v>271</v>
      </c>
      <c r="U963" t="s">
        <v>50</v>
      </c>
      <c r="V963">
        <v>347</v>
      </c>
      <c r="W963" t="s">
        <v>52</v>
      </c>
      <c r="X963">
        <v>200</v>
      </c>
      <c r="Y963">
        <f>0.0135*AB963*(AC963/AA963)*((0.1*(V963-X963))^0.5)*(17.8+0.5*0.1*(X963+V963))</f>
        <v>5.7043699375002266</v>
      </c>
      <c r="Z963">
        <f>IF(Y963&lt;0,0,Y963)</f>
        <v>5.7043699375002266</v>
      </c>
      <c r="AA963">
        <f>2.501-0.002361*(V963+X963)*0.1</f>
        <v>2.3718532999999997</v>
      </c>
      <c r="AB963">
        <v>0.17</v>
      </c>
      <c r="AC963">
        <f>37.6*AE963*(AG963*SIN(AF963)*SIN(AD963)+COS(AF963)*COS(AD963)*SIN(AG963))</f>
        <v>34.05621624539787</v>
      </c>
      <c r="AD963">
        <f>0.409*SIN(0.0172*R963-1.39)</f>
        <v>0.2166978850667666</v>
      </c>
      <c r="AE963">
        <f>1+0.033*COS(0.0172*R963)</f>
        <v>0.9777682703441497</v>
      </c>
      <c r="AF963">
        <f>47.70748439*PI()/180</f>
        <v>0.83265268044929852</v>
      </c>
      <c r="AG963">
        <f>ACOS(-TAN(AF963)*TAN(AD963))</f>
        <v>1.815233624138362</v>
      </c>
      <c r="AL963" s="6">
        <f>24*AG963/PI()</f>
        <v>13.867363399115327</v>
      </c>
      <c r="AS963" s="6">
        <f>IF(O963=2015,$AQ$2,IF(O963=2016,$AQ$14,IF(O963=2017,$AQ$26,IF(O963=2018,$AQ$38,IF(O963=2019,$AQ$50,$AQ$62)))))</f>
        <v>49.315460448912063</v>
      </c>
      <c r="AT963" s="6">
        <f>IF(O963=2015,$AR$2,IF(O963=2016,$AR$14,IF(O963=2017,$AR$26,IF(O963=2018,$AR$38,IF(O963=2019,$AR$50,$AR$62)))))</f>
        <v>1.2695714697400033</v>
      </c>
      <c r="AU963" s="6">
        <f>IF(T963*0.1&lt;0,0,IF(T963*0.1&lt;=26,(16*AL963/360)*(T963/AS963)^AT963,(AL963/360)*(-415.85+30.5332*0.1*T963-0.43*0.01*T963*T963)))</f>
        <v>3.6903912222724289</v>
      </c>
    </row>
    <row r="964" spans="1:47">
      <c r="A964">
        <v>2015</v>
      </c>
      <c r="B964">
        <v>11</v>
      </c>
      <c r="C964">
        <v>6</v>
      </c>
      <c r="D964" t="s">
        <v>51</v>
      </c>
      <c r="E964">
        <v>47</v>
      </c>
      <c r="O964">
        <v>2017</v>
      </c>
      <c r="P964">
        <v>8</v>
      </c>
      <c r="Q964">
        <v>20</v>
      </c>
      <c r="R964">
        <f>R963+1</f>
        <v>232</v>
      </c>
      <c r="S964" t="s">
        <v>51</v>
      </c>
      <c r="T964">
        <v>277</v>
      </c>
      <c r="U964" t="s">
        <v>50</v>
      </c>
      <c r="V964">
        <v>349</v>
      </c>
      <c r="W964" t="s">
        <v>52</v>
      </c>
      <c r="X964">
        <v>210</v>
      </c>
      <c r="Y964">
        <f>0.0135*AB964*(AC964/AA964)*((0.1*(V964-X964))^0.5)*(17.8+0.5*0.1*(X964+V964))</f>
        <v>5.5871581433424486</v>
      </c>
      <c r="Z964">
        <f>IF(Y964&lt;0,0,Y964)</f>
        <v>5.5871581433424486</v>
      </c>
      <c r="AA964">
        <f>2.501-0.002361*(V964+X964)*0.1</f>
        <v>2.3690200999999997</v>
      </c>
      <c r="AB964">
        <v>0.17</v>
      </c>
      <c r="AC964">
        <f>37.6*AE964*(AG964*SIN(AF964)*SIN(AD964)+COS(AF964)*COS(AD964)*SIN(AG964))</f>
        <v>33.812596449441408</v>
      </c>
      <c r="AD964">
        <f>0.409*SIN(0.0172*R964-1.39)</f>
        <v>0.2106998572114612</v>
      </c>
      <c r="AE964">
        <f>1+0.033*COS(0.0172*R964)</f>
        <v>0.97819100311260965</v>
      </c>
      <c r="AF964">
        <f>47.70748439*PI()/180</f>
        <v>0.83265268044929852</v>
      </c>
      <c r="AG964">
        <f>ACOS(-TAN(AF964)*TAN(AD964))</f>
        <v>1.8081243326420475</v>
      </c>
      <c r="AL964" s="6">
        <f>24*AG964/PI()</f>
        <v>13.813052412706384</v>
      </c>
      <c r="AS964" s="6">
        <f>IF(O964=2015,$AQ$2,IF(O964=2016,$AQ$14,IF(O964=2017,$AQ$26,IF(O964=2018,$AQ$38,IF(O964=2019,$AQ$50,$AQ$62)))))</f>
        <v>49.315460448912063</v>
      </c>
      <c r="AT964" s="6">
        <f>IF(O964=2015,$AR$2,IF(O964=2016,$AR$14,IF(O964=2017,$AR$26,IF(O964=2018,$AR$38,IF(O964=2019,$AR$50,$AR$62)))))</f>
        <v>1.2695714697400033</v>
      </c>
      <c r="AU964" s="6">
        <f>IF(T964*0.1&lt;0,0,IF(T964*0.1&lt;=26,(16*AL964/360)*(T964/AS964)^AT964,(AL964/360)*(-415.85+30.5332*0.1*T964-0.43*0.01*T964*T964)))</f>
        <v>3.8363811575036215</v>
      </c>
    </row>
    <row r="965" spans="1:47">
      <c r="A965">
        <v>2015</v>
      </c>
      <c r="B965">
        <v>11</v>
      </c>
      <c r="C965">
        <v>7</v>
      </c>
      <c r="D965" t="s">
        <v>51</v>
      </c>
      <c r="E965">
        <v>46</v>
      </c>
      <c r="O965">
        <v>2017</v>
      </c>
      <c r="P965">
        <v>8</v>
      </c>
      <c r="Q965">
        <v>21</v>
      </c>
      <c r="R965">
        <f>R964+1</f>
        <v>233</v>
      </c>
      <c r="S965" t="s">
        <v>51</v>
      </c>
      <c r="T965">
        <v>262</v>
      </c>
      <c r="U965" t="s">
        <v>50</v>
      </c>
      <c r="V965">
        <v>339</v>
      </c>
      <c r="W965" t="s">
        <v>52</v>
      </c>
      <c r="X965">
        <v>196</v>
      </c>
      <c r="Y965">
        <f>0.0135*AB965*(AC965/AA965)*((0.1*(V965-X965))^0.5)*(17.8+0.5*0.1*(X965+V965))</f>
        <v>5.4650612228193705</v>
      </c>
      <c r="Z965">
        <f>IF(Y965&lt;0,0,Y965)</f>
        <v>5.4650612228193705</v>
      </c>
      <c r="AA965">
        <f>2.501-0.002361*(V965+X965)*0.1</f>
        <v>2.3746864999999997</v>
      </c>
      <c r="AB965">
        <v>0.17</v>
      </c>
      <c r="AC965">
        <f>37.6*AE965*(AG965*SIN(AF965)*SIN(AD965)+COS(AF965)*COS(AD965)*SIN(AG965))</f>
        <v>33.566255642488272</v>
      </c>
      <c r="AD965">
        <f>0.409*SIN(0.0172*R965-1.39)</f>
        <v>0.20463949744711071</v>
      </c>
      <c r="AE965">
        <f>1+0.033*COS(0.0172*R965)</f>
        <v>0.97862018769564751</v>
      </c>
      <c r="AF965">
        <f>47.70748439*PI()/180</f>
        <v>0.83265268044929852</v>
      </c>
      <c r="AG965">
        <f>ACOS(-TAN(AF965)*TAN(AD965))</f>
        <v>1.8009720072007647</v>
      </c>
      <c r="AL965" s="6">
        <f>24*AG965/PI()</f>
        <v>13.758412671174444</v>
      </c>
      <c r="AS965" s="6">
        <f>IF(O965=2015,$AQ$2,IF(O965=2016,$AQ$14,IF(O965=2017,$AQ$26,IF(O965=2018,$AQ$38,IF(O965=2019,$AQ$50,$AQ$62)))))</f>
        <v>49.315460448912063</v>
      </c>
      <c r="AT965" s="6">
        <f>IF(O965=2015,$AR$2,IF(O965=2016,$AR$14,IF(O965=2017,$AR$26,IF(O965=2018,$AR$38,IF(O965=2019,$AR$50,$AR$62)))))</f>
        <v>1.2695714697400033</v>
      </c>
      <c r="AU965" s="6">
        <f>IF(T965*0.1&lt;0,0,IF(T965*0.1&lt;=26,(16*AL965/360)*(T965/AS965)^AT965,(AL965/360)*(-415.85+30.5332*0.1*T965-0.43*0.01*T965*T965)))</f>
        <v>3.3994989235696593</v>
      </c>
    </row>
    <row r="966" spans="1:47">
      <c r="A966">
        <v>2015</v>
      </c>
      <c r="B966">
        <v>11</v>
      </c>
      <c r="C966">
        <v>8</v>
      </c>
      <c r="D966" t="s">
        <v>51</v>
      </c>
      <c r="E966">
        <v>49</v>
      </c>
      <c r="O966">
        <v>2017</v>
      </c>
      <c r="P966">
        <v>8</v>
      </c>
      <c r="Q966">
        <v>22</v>
      </c>
      <c r="R966">
        <f>R965+1</f>
        <v>234</v>
      </c>
      <c r="S966" t="s">
        <v>51</v>
      </c>
      <c r="T966">
        <v>188</v>
      </c>
      <c r="U966" t="s">
        <v>50</v>
      </c>
      <c r="V966">
        <v>205</v>
      </c>
      <c r="W966" t="s">
        <v>52</v>
      </c>
      <c r="X966">
        <v>101</v>
      </c>
      <c r="Y966">
        <f>0.0135*AB966*(AC966/AA966)*((0.1*(V966-X966))^0.5)*(17.8+0.5*0.1*(X966+V966))</f>
        <v>3.3605720409855908</v>
      </c>
      <c r="Z966">
        <f>IF(Y966&lt;0,0,Y966)</f>
        <v>3.3605720409855908</v>
      </c>
      <c r="AA966">
        <f>2.501-0.002361*(V966+X966)*0.1</f>
        <v>2.4287533999999997</v>
      </c>
      <c r="AB966">
        <v>0.17</v>
      </c>
      <c r="AC966">
        <f>37.6*AE966*(AG966*SIN(AF966)*SIN(AD966)+COS(AF966)*COS(AD966)*SIN(AG966))</f>
        <v>33.317260012389987</v>
      </c>
      <c r="AD966">
        <f>0.409*SIN(0.0172*R966-1.39)</f>
        <v>0.19851859862634708</v>
      </c>
      <c r="AE966">
        <f>1+0.033*COS(0.0172*R966)</f>
        <v>0.9790556971264267</v>
      </c>
      <c r="AF966">
        <f>47.70748439*PI()/180</f>
        <v>0.83265268044929852</v>
      </c>
      <c r="AG966">
        <f>ACOS(-TAN(AF966)*TAN(AD966))</f>
        <v>1.7937785730758045</v>
      </c>
      <c r="AL966" s="6">
        <f>24*AG966/PI()</f>
        <v>13.703458882432363</v>
      </c>
      <c r="AS966" s="6">
        <f>IF(O966=2015,$AQ$2,IF(O966=2016,$AQ$14,IF(O966=2017,$AQ$26,IF(O966=2018,$AQ$38,IF(O966=2019,$AQ$50,$AQ$62)))))</f>
        <v>49.315460448912063</v>
      </c>
      <c r="AT966" s="6">
        <f>IF(O966=2015,$AR$2,IF(O966=2016,$AR$14,IF(O966=2017,$AR$26,IF(O966=2018,$AR$38,IF(O966=2019,$AR$50,$AR$62)))))</f>
        <v>1.2695714697400033</v>
      </c>
      <c r="AU966" s="6">
        <f>IF(T966*0.1&lt;0,0,IF(T966*0.1&lt;=26,(16*AL966/360)*(T966/AS966)^AT966,(AL966/360)*(-415.85+30.5332*0.1*T966-0.43*0.01*T966*T966)))</f>
        <v>3.3303553332346527</v>
      </c>
    </row>
    <row r="967" spans="1:47">
      <c r="A967">
        <v>2015</v>
      </c>
      <c r="B967">
        <v>11</v>
      </c>
      <c r="C967">
        <v>9</v>
      </c>
      <c r="D967" t="s">
        <v>51</v>
      </c>
      <c r="E967">
        <v>72</v>
      </c>
      <c r="O967">
        <v>2017</v>
      </c>
      <c r="P967">
        <v>8</v>
      </c>
      <c r="Q967">
        <v>23</v>
      </c>
      <c r="R967">
        <f>R966+1</f>
        <v>235</v>
      </c>
      <c r="S967" t="s">
        <v>51</v>
      </c>
      <c r="T967">
        <v>162</v>
      </c>
      <c r="U967" t="s">
        <v>50</v>
      </c>
      <c r="V967">
        <v>232</v>
      </c>
      <c r="W967" t="s">
        <v>52</v>
      </c>
      <c r="X967">
        <v>101</v>
      </c>
      <c r="Y967">
        <f>0.0135*AB967*(AC967/AA967)*((0.1*(V967-X967))^0.5)*(17.8+0.5*0.1*(X967+V967))</f>
        <v>3.9060962917512332</v>
      </c>
      <c r="Z967">
        <f>IF(Y967&lt;0,0,Y967)</f>
        <v>3.9060962917512332</v>
      </c>
      <c r="AA967">
        <f>2.501-0.002361*(V967+X967)*0.1</f>
        <v>2.4223786999999999</v>
      </c>
      <c r="AB967">
        <v>0.17</v>
      </c>
      <c r="AC967">
        <f>37.6*AE967*(AG967*SIN(AF967)*SIN(AD967)+COS(AF967)*COS(AD967)*SIN(AG967))</f>
        <v>33.065677095012909</v>
      </c>
      <c r="AD967">
        <f>0.409*SIN(0.0172*R967-1.39)</f>
        <v>0.19233897151123547</v>
      </c>
      <c r="AE967">
        <f>1+0.033*COS(0.0172*R967)</f>
        <v>0.97949740256701345</v>
      </c>
      <c r="AF967">
        <f>47.70748439*PI()/180</f>
        <v>0.83265268044929852</v>
      </c>
      <c r="AG967">
        <f>ACOS(-TAN(AF967)*TAN(AD967))</f>
        <v>1.7865459055418833</v>
      </c>
      <c r="AL967" s="6">
        <f>24*AG967/PI()</f>
        <v>13.648205372523698</v>
      </c>
      <c r="AS967" s="6">
        <f>IF(O967=2015,$AQ$2,IF(O967=2016,$AQ$14,IF(O967=2017,$AQ$26,IF(O967=2018,$AQ$38,IF(O967=2019,$AQ$50,$AQ$62)))))</f>
        <v>49.315460448912063</v>
      </c>
      <c r="AT967" s="6">
        <f>IF(O967=2015,$AR$2,IF(O967=2016,$AR$14,IF(O967=2017,$AR$26,IF(O967=2018,$AR$38,IF(O967=2019,$AR$50,$AR$62)))))</f>
        <v>1.2695714697400033</v>
      </c>
      <c r="AU967" s="6">
        <f>IF(T967*0.1&lt;0,0,IF(T967*0.1&lt;=26,(16*AL967/360)*(T967/AS967)^AT967,(AL967/360)*(-415.85+30.5332*0.1*T967-0.43*0.01*T967*T967)))</f>
        <v>2.7457893891800866</v>
      </c>
    </row>
    <row r="968" spans="1:47">
      <c r="A968">
        <v>2015</v>
      </c>
      <c r="B968">
        <v>11</v>
      </c>
      <c r="C968">
        <v>10</v>
      </c>
      <c r="D968" t="s">
        <v>51</v>
      </c>
      <c r="E968">
        <v>78</v>
      </c>
      <c r="O968">
        <v>2017</v>
      </c>
      <c r="P968">
        <v>8</v>
      </c>
      <c r="Q968">
        <v>24</v>
      </c>
      <c r="R968">
        <f>R967+1</f>
        <v>236</v>
      </c>
      <c r="S968" t="s">
        <v>51</v>
      </c>
      <c r="T968">
        <v>172</v>
      </c>
      <c r="U968" t="s">
        <v>50</v>
      </c>
      <c r="V968">
        <v>233</v>
      </c>
      <c r="W968" t="s">
        <v>52</v>
      </c>
      <c r="X968">
        <v>101</v>
      </c>
      <c r="Y968">
        <f>0.0135*AB968*(AC968/AA968)*((0.1*(V968-X968))^0.5)*(17.8+0.5*0.1*(X968+V968))</f>
        <v>3.8968719075315916</v>
      </c>
      <c r="Z968">
        <f>IF(Y968&lt;0,0,Y968)</f>
        <v>3.8968719075315916</v>
      </c>
      <c r="AA968">
        <f>2.501-0.002361*(V968+X968)*0.1</f>
        <v>2.4221425999999999</v>
      </c>
      <c r="AB968">
        <v>0.17</v>
      </c>
      <c r="AC968">
        <f>37.6*AE968*(AG968*SIN(AF968)*SIN(AD968)+COS(AF968)*COS(AD968)*SIN(AG968))</f>
        <v>32.811575781775851</v>
      </c>
      <c r="AD968">
        <f>0.409*SIN(0.0172*R968-1.39)</f>
        <v>0.18610244423759131</v>
      </c>
      <c r="AE968">
        <f>1+0.033*COS(0.0172*R968)</f>
        <v>0.97994517334649178</v>
      </c>
      <c r="AF968">
        <f>47.70748439*PI()/180</f>
        <v>0.83265268044929852</v>
      </c>
      <c r="AG968">
        <f>ACOS(-TAN(AF968)*TAN(AD968))</f>
        <v>1.779275830771496</v>
      </c>
      <c r="AL968" s="6">
        <f>24*AG968/PI()</f>
        <v>13.592666092378668</v>
      </c>
      <c r="AS968" s="6">
        <f>IF(O968=2015,$AQ$2,IF(O968=2016,$AQ$14,IF(O968=2017,$AQ$26,IF(O968=2018,$AQ$38,IF(O968=2019,$AQ$50,$AQ$62)))))</f>
        <v>49.315460448912063</v>
      </c>
      <c r="AT968" s="6">
        <f>IF(O968=2015,$AR$2,IF(O968=2016,$AR$14,IF(O968=2017,$AR$26,IF(O968=2018,$AR$38,IF(O968=2019,$AR$50,$AR$62)))))</f>
        <v>1.2695714697400033</v>
      </c>
      <c r="AU968" s="6">
        <f>IF(T968*0.1&lt;0,0,IF(T968*0.1&lt;=26,(16*AL968/360)*(T968/AS968)^AT968,(AL968/360)*(-415.85+30.5332*0.1*T968-0.43*0.01*T968*T968)))</f>
        <v>2.9506808185193871</v>
      </c>
    </row>
    <row r="969" spans="1:47">
      <c r="A969">
        <v>2015</v>
      </c>
      <c r="B969">
        <v>11</v>
      </c>
      <c r="C969">
        <v>11</v>
      </c>
      <c r="D969" t="s">
        <v>51</v>
      </c>
      <c r="E969">
        <v>93</v>
      </c>
      <c r="O969">
        <v>2017</v>
      </c>
      <c r="P969">
        <v>8</v>
      </c>
      <c r="Q969">
        <v>25</v>
      </c>
      <c r="R969">
        <f>R968+1</f>
        <v>237</v>
      </c>
      <c r="S969" t="s">
        <v>51</v>
      </c>
      <c r="T969">
        <v>196</v>
      </c>
      <c r="U969" t="s">
        <v>50</v>
      </c>
      <c r="V969">
        <v>269</v>
      </c>
      <c r="W969" t="s">
        <v>52</v>
      </c>
      <c r="X969">
        <v>117</v>
      </c>
      <c r="Y969">
        <f>0.0135*AB969*(AC969/AA969)*((0.1*(V969-X969))^0.5)*(17.8+0.5*0.1*(X969+V969))</f>
        <v>4.4843929181378615</v>
      </c>
      <c r="Z969">
        <f>IF(Y969&lt;0,0,Y969)</f>
        <v>4.4843929181378615</v>
      </c>
      <c r="AA969">
        <f>2.501-0.002361*(V969+X969)*0.1</f>
        <v>2.4098653999999997</v>
      </c>
      <c r="AB969">
        <v>0.17</v>
      </c>
      <c r="AC969">
        <f>37.6*AE969*(AG969*SIN(AF969)*SIN(AD969)+COS(AF969)*COS(AD969)*SIN(AG969))</f>
        <v>32.55502632515654</v>
      </c>
      <c r="AD969">
        <f>0.409*SIN(0.0172*R969-1.39)</f>
        <v>0.17981086177415789</v>
      </c>
      <c r="AE969">
        <f>1+0.033*COS(0.0172*R969)</f>
        <v>0.98039887699961992</v>
      </c>
      <c r="AF969">
        <f>47.70748439*PI()/180</f>
        <v>0.83265268044929852</v>
      </c>
      <c r="AG969">
        <f>ACOS(-TAN(AF969)*TAN(AD969))</f>
        <v>1.7719701268164958</v>
      </c>
      <c r="AL969" s="6">
        <f>24*AG969/PI()</f>
        <v>13.536854625312863</v>
      </c>
      <c r="AS969" s="6">
        <f>IF(O969=2015,$AQ$2,IF(O969=2016,$AQ$14,IF(O969=2017,$AQ$26,IF(O969=2018,$AQ$38,IF(O969=2019,$AQ$50,$AQ$62)))))</f>
        <v>49.315460448912063</v>
      </c>
      <c r="AT969" s="6">
        <f>IF(O969=2015,$AR$2,IF(O969=2016,$AR$14,IF(O969=2017,$AR$26,IF(O969=2018,$AR$38,IF(O969=2019,$AR$50,$AR$62)))))</f>
        <v>1.2695714697400033</v>
      </c>
      <c r="AU969" s="6">
        <f>IF(T969*0.1&lt;0,0,IF(T969*0.1&lt;=26,(16*AL969/360)*(T969/AS969)^AT969,(AL969/360)*(-415.85+30.5332*0.1*T969-0.43*0.01*T969*T969)))</f>
        <v>3.46860721818115</v>
      </c>
    </row>
    <row r="970" spans="1:47">
      <c r="A970">
        <v>2015</v>
      </c>
      <c r="B970">
        <v>11</v>
      </c>
      <c r="C970">
        <v>12</v>
      </c>
      <c r="D970" t="s">
        <v>51</v>
      </c>
      <c r="E970">
        <v>102</v>
      </c>
      <c r="O970">
        <v>2017</v>
      </c>
      <c r="P970">
        <v>8</v>
      </c>
      <c r="Q970">
        <v>26</v>
      </c>
      <c r="R970">
        <f>R969+1</f>
        <v>238</v>
      </c>
      <c r="S970" t="s">
        <v>51</v>
      </c>
      <c r="T970">
        <v>230</v>
      </c>
      <c r="U970" t="s">
        <v>50</v>
      </c>
      <c r="V970">
        <v>304</v>
      </c>
      <c r="W970" t="s">
        <v>52</v>
      </c>
      <c r="X970">
        <v>146</v>
      </c>
      <c r="Y970">
        <f>0.0135*AB970*(AC970/AA970)*((0.1*(V970-X970))^0.5)*(17.8+0.5*0.1*(X970+V970))</f>
        <v>4.9579857765241533</v>
      </c>
      <c r="Z970">
        <f>IF(Y970&lt;0,0,Y970)</f>
        <v>4.9579857765241533</v>
      </c>
      <c r="AA970">
        <f>2.501-0.002361*(V970+X970)*0.1</f>
        <v>2.394755</v>
      </c>
      <c r="AB970">
        <v>0.17</v>
      </c>
      <c r="AC970">
        <f>37.6*AE970*(AG970*SIN(AF970)*SIN(AD970)+COS(AF970)*COS(AD970)*SIN(AG970))</f>
        <v>32.29610034205303</v>
      </c>
      <c r="AD970">
        <f>0.409*SIN(0.0172*R970-1.39)</f>
        <v>0.17346608537680411</v>
      </c>
      <c r="AE970">
        <f>1+0.033*COS(0.0172*R970)</f>
        <v>0.98085837930601827</v>
      </c>
      <c r="AF970">
        <f>47.70748439*PI()/180</f>
        <v>0.83265268044929852</v>
      </c>
      <c r="AG970">
        <f>ACOS(-TAN(AF970)*TAN(AD970))</f>
        <v>1.7646305246801637</v>
      </c>
      <c r="AL970" s="6">
        <f>24*AG970/PI()</f>
        <v>13.480784195217257</v>
      </c>
      <c r="AS970" s="6">
        <f>IF(O970=2015,$AQ$2,IF(O970=2016,$AQ$14,IF(O970=2017,$AQ$26,IF(O970=2018,$AQ$38,IF(O970=2019,$AQ$50,$AQ$62)))))</f>
        <v>49.315460448912063</v>
      </c>
      <c r="AT970" s="6">
        <f>IF(O970=2015,$AR$2,IF(O970=2016,$AR$14,IF(O970=2017,$AR$26,IF(O970=2018,$AR$38,IF(O970=2019,$AR$50,$AR$62)))))</f>
        <v>1.2695714697400033</v>
      </c>
      <c r="AU970" s="6">
        <f>IF(T970*0.1&lt;0,0,IF(T970*0.1&lt;=26,(16*AL970/360)*(T970/AS970)^AT970,(AL970/360)*(-415.85+30.5332*0.1*T970-0.43*0.01*T970*T970)))</f>
        <v>4.232060673044078</v>
      </c>
    </row>
    <row r="971" spans="1:47">
      <c r="A971">
        <v>2015</v>
      </c>
      <c r="B971">
        <v>11</v>
      </c>
      <c r="C971">
        <v>13</v>
      </c>
      <c r="D971" t="s">
        <v>51</v>
      </c>
      <c r="E971">
        <v>99</v>
      </c>
      <c r="O971">
        <v>2017</v>
      </c>
      <c r="P971">
        <v>8</v>
      </c>
      <c r="Q971">
        <v>27</v>
      </c>
      <c r="R971">
        <f>R970+1</f>
        <v>239</v>
      </c>
      <c r="S971" t="s">
        <v>51</v>
      </c>
      <c r="T971">
        <v>234</v>
      </c>
      <c r="U971" t="s">
        <v>50</v>
      </c>
      <c r="V971">
        <v>309</v>
      </c>
      <c r="W971" t="s">
        <v>52</v>
      </c>
      <c r="X971">
        <v>160</v>
      </c>
      <c r="Y971">
        <f>0.0135*AB971*(AC971/AA971)*((0.1*(V971-X971))^0.5)*(17.8+0.5*0.1*(X971+V971))</f>
        <v>4.8975170514679052</v>
      </c>
      <c r="Z971">
        <f>IF(Y971&lt;0,0,Y971)</f>
        <v>4.8975170514679052</v>
      </c>
      <c r="AA971">
        <f>2.501-0.002361*(V971+X971)*0.1</f>
        <v>2.3902690999999998</v>
      </c>
      <c r="AB971">
        <v>0.17</v>
      </c>
      <c r="AC971">
        <f>37.6*AE971*(AG971*SIN(AF971)*SIN(AD971)+COS(AF971)*COS(AD971)*SIN(AG971))</f>
        <v>32.034870814892727</v>
      </c>
      <c r="AD971">
        <f>0.409*SIN(0.0172*R971-1.39)</f>
        <v>0.16706999203790512</v>
      </c>
      <c r="AE971">
        <f>1+0.033*COS(0.0172*R971)</f>
        <v>0.98132354432987579</v>
      </c>
      <c r="AF971">
        <f>47.70748439*PI()/180</f>
        <v>0.83265268044929852</v>
      </c>
      <c r="AG971">
        <f>ACOS(-TAN(AF971)*TAN(AD971))</f>
        <v>1.7572587094733179</v>
      </c>
      <c r="AL971" s="6">
        <f>24*AG971/PI()</f>
        <v>13.424467675390241</v>
      </c>
      <c r="AS971" s="6">
        <f>IF(O971=2015,$AQ$2,IF(O971=2016,$AQ$14,IF(O971=2017,$AQ$26,IF(O971=2018,$AQ$38,IF(O971=2019,$AQ$50,$AQ$62)))))</f>
        <v>49.315460448912063</v>
      </c>
      <c r="AT971" s="6">
        <f>IF(O971=2015,$AR$2,IF(O971=2016,$AR$14,IF(O971=2017,$AR$26,IF(O971=2018,$AR$38,IF(O971=2019,$AR$50,$AR$62)))))</f>
        <v>1.2695714697400033</v>
      </c>
      <c r="AU971" s="6">
        <f>IF(T971*0.1&lt;0,0,IF(T971*0.1&lt;=26,(16*AL971/360)*(T971/AS971)^AT971,(AL971/360)*(-415.85+30.5332*0.1*T971-0.43*0.01*T971*T971)))</f>
        <v>4.3076497169029224</v>
      </c>
    </row>
    <row r="972" spans="1:47">
      <c r="A972">
        <v>2015</v>
      </c>
      <c r="B972">
        <v>11</v>
      </c>
      <c r="C972">
        <v>14</v>
      </c>
      <c r="D972" t="s">
        <v>51</v>
      </c>
      <c r="E972">
        <v>67</v>
      </c>
      <c r="O972">
        <v>2017</v>
      </c>
      <c r="P972">
        <v>8</v>
      </c>
      <c r="Q972">
        <v>28</v>
      </c>
      <c r="R972">
        <f>R971+1</f>
        <v>240</v>
      </c>
      <c r="S972" t="s">
        <v>51</v>
      </c>
      <c r="T972">
        <v>195</v>
      </c>
      <c r="U972" t="s">
        <v>50</v>
      </c>
      <c r="V972">
        <v>235</v>
      </c>
      <c r="W972" t="s">
        <v>52</v>
      </c>
      <c r="X972">
        <v>121</v>
      </c>
      <c r="Y972">
        <f>0.0135*AB972*(AC972/AA972)*((0.1*(V972-X972))^0.5)*(17.8+0.5*0.1*(X972+V972))</f>
        <v>3.6262208650272507</v>
      </c>
      <c r="Z972">
        <f>IF(Y972&lt;0,0,Y972)</f>
        <v>3.6262208650272507</v>
      </c>
      <c r="AA972">
        <f>2.501-0.002361*(V972+X972)*0.1</f>
        <v>2.4169483999999999</v>
      </c>
      <c r="AB972">
        <v>0.17</v>
      </c>
      <c r="AC972">
        <f>37.6*AE972*(AG972*SIN(AF972)*SIN(AD972)+COS(AF972)*COS(AD972)*SIN(AG972))</f>
        <v>31.771412090389553</v>
      </c>
      <c r="AD972">
        <f>0.409*SIN(0.0172*R972-1.39)</f>
        <v>0.16062447393106496</v>
      </c>
      <c r="AE972">
        <f>1+0.033*COS(0.0172*R972)</f>
        <v>0.98179423446016456</v>
      </c>
      <c r="AF972">
        <f>47.70748439*PI()/180</f>
        <v>0.83265268044929852</v>
      </c>
      <c r="AG972">
        <f>ACOS(-TAN(AF972)*TAN(AD972))</f>
        <v>1.7498563216483167</v>
      </c>
      <c r="AL972" s="6">
        <f>24*AG972/PI()</f>
        <v>13.367917597964697</v>
      </c>
      <c r="AS972" s="6">
        <f>IF(O972=2015,$AQ$2,IF(O972=2016,$AQ$14,IF(O972=2017,$AQ$26,IF(O972=2018,$AQ$38,IF(O972=2019,$AQ$50,$AQ$62)))))</f>
        <v>49.315460448912063</v>
      </c>
      <c r="AT972" s="6">
        <f>IF(O972=2015,$AR$2,IF(O972=2016,$AR$14,IF(O972=2017,$AR$26,IF(O972=2018,$AR$38,IF(O972=2019,$AR$50,$AR$62)))))</f>
        <v>1.2695714697400033</v>
      </c>
      <c r="AU972" s="6">
        <f>IF(T972*0.1&lt;0,0,IF(T972*0.1&lt;=26,(16*AL972/360)*(T972/AS972)^AT972,(AL972/360)*(-415.85+30.5332*0.1*T972-0.43*0.01*T972*T972)))</f>
        <v>3.4031478397867612</v>
      </c>
    </row>
    <row r="973" spans="1:47">
      <c r="A973">
        <v>2015</v>
      </c>
      <c r="B973">
        <v>11</v>
      </c>
      <c r="C973">
        <v>15</v>
      </c>
      <c r="D973" t="s">
        <v>51</v>
      </c>
      <c r="E973">
        <v>39</v>
      </c>
      <c r="O973">
        <v>2017</v>
      </c>
      <c r="P973">
        <v>8</v>
      </c>
      <c r="Q973">
        <v>29</v>
      </c>
      <c r="R973">
        <f>R972+1</f>
        <v>241</v>
      </c>
      <c r="S973" t="s">
        <v>51</v>
      </c>
      <c r="T973">
        <v>138</v>
      </c>
      <c r="U973" t="s">
        <v>50</v>
      </c>
      <c r="V973">
        <v>165</v>
      </c>
      <c r="W973" t="s">
        <v>52</v>
      </c>
      <c r="X973">
        <v>121</v>
      </c>
      <c r="Y973">
        <f>0.0135*AB973*(AC973/AA973)*((0.1*(V973-X973))^0.5)*(17.8+0.5*0.1*(X973+V973))</f>
        <v>2.0006799058438034</v>
      </c>
      <c r="Z973">
        <f>IF(Y973&lt;0,0,Y973)</f>
        <v>2.0006799058438034</v>
      </c>
      <c r="AA973">
        <f>2.501-0.002361*(V973+X973)*0.1</f>
        <v>2.4334753999999998</v>
      </c>
      <c r="AB973">
        <v>0.17</v>
      </c>
      <c r="AC973">
        <f>37.6*AE973*(AG973*SIN(AF973)*SIN(AD973)+COS(AF973)*COS(AD973)*SIN(AG973))</f>
        <v>31.505799875857679</v>
      </c>
      <c r="AD973">
        <f>0.409*SIN(0.0172*R973-1.39)</f>
        <v>0.15413143785135081</v>
      </c>
      <c r="AE973">
        <f>1+0.033*COS(0.0172*R973)</f>
        <v>0.98227031045134916</v>
      </c>
      <c r="AF973">
        <f>47.70748439*PI()/180</f>
        <v>0.83265268044929852</v>
      </c>
      <c r="AG973">
        <f>ACOS(-TAN(AF973)*TAN(AD973))</f>
        <v>1.7424249583051079</v>
      </c>
      <c r="AL973" s="6">
        <f>24*AG973/PI()</f>
        <v>13.311146163885484</v>
      </c>
      <c r="AS973" s="6">
        <f>IF(O973=2015,$AQ$2,IF(O973=2016,$AQ$14,IF(O973=2017,$AQ$26,IF(O973=2018,$AQ$38,IF(O973=2019,$AQ$50,$AQ$62)))))</f>
        <v>49.315460448912063</v>
      </c>
      <c r="AT973" s="6">
        <f>IF(O973=2015,$AR$2,IF(O973=2016,$AR$14,IF(O973=2017,$AR$26,IF(O973=2018,$AR$38,IF(O973=2019,$AR$50,$AR$62)))))</f>
        <v>1.2695714697400033</v>
      </c>
      <c r="AU973" s="6">
        <f>IF(T973*0.1&lt;0,0,IF(T973*0.1&lt;=26,(16*AL973/360)*(T973/AS973)^AT973,(AL973/360)*(-415.85+30.5332*0.1*T973-0.43*0.01*T973*T973)))</f>
        <v>2.1847378766157926</v>
      </c>
    </row>
    <row r="974" spans="1:47">
      <c r="A974">
        <v>2015</v>
      </c>
      <c r="B974">
        <v>11</v>
      </c>
      <c r="C974">
        <v>16</v>
      </c>
      <c r="D974" t="s">
        <v>51</v>
      </c>
      <c r="E974">
        <v>22</v>
      </c>
      <c r="O974">
        <v>2017</v>
      </c>
      <c r="P974">
        <v>8</v>
      </c>
      <c r="Q974">
        <v>30</v>
      </c>
      <c r="R974">
        <f>R973+1</f>
        <v>242</v>
      </c>
      <c r="S974" t="s">
        <v>51</v>
      </c>
      <c r="T974">
        <v>152</v>
      </c>
      <c r="U974" t="s">
        <v>50</v>
      </c>
      <c r="V974">
        <v>179</v>
      </c>
      <c r="W974" t="s">
        <v>52</v>
      </c>
      <c r="X974">
        <v>129</v>
      </c>
      <c r="Y974">
        <f>0.0135*AB974*(AC974/AA974)*((0.1*(V974-X974))^0.5)*(17.8+0.5*0.1*(X974+V974))</f>
        <v>2.1917527757624775</v>
      </c>
      <c r="Z974">
        <f>IF(Y974&lt;0,0,Y974)</f>
        <v>2.1917527757624775</v>
      </c>
      <c r="AA974">
        <f>2.501-0.002361*(V974+X974)*0.1</f>
        <v>2.4282811999999998</v>
      </c>
      <c r="AB974">
        <v>0.17</v>
      </c>
      <c r="AC974">
        <f>37.6*AE974*(AG974*SIN(AF974)*SIN(AD974)+COS(AF974)*COS(AD974)*SIN(AG974))</f>
        <v>31.23811123299803</v>
      </c>
      <c r="AD974">
        <f>0.409*SIN(0.0172*R974-1.39)</f>
        <v>0.14759280465120031</v>
      </c>
      <c r="AE974">
        <f>1+0.033*COS(0.0172*R974)</f>
        <v>0.98275163146458056</v>
      </c>
      <c r="AF974">
        <f>47.70748439*PI()/180</f>
        <v>0.83265268044929852</v>
      </c>
      <c r="AG974">
        <f>ACOS(-TAN(AF974)*TAN(AD974))</f>
        <v>1.734966174563779</v>
      </c>
      <c r="AL974" s="6">
        <f>24*AG974/PI()</f>
        <v>13.254165253394959</v>
      </c>
      <c r="AS974" s="6">
        <f>IF(O974=2015,$AQ$2,IF(O974=2016,$AQ$14,IF(O974=2017,$AQ$26,IF(O974=2018,$AQ$38,IF(O974=2019,$AQ$50,$AQ$62)))))</f>
        <v>49.315460448912063</v>
      </c>
      <c r="AT974" s="6">
        <f>IF(O974=2015,$AR$2,IF(O974=2016,$AR$14,IF(O974=2017,$AR$26,IF(O974=2018,$AR$38,IF(O974=2019,$AR$50,$AR$62)))))</f>
        <v>1.2695714697400033</v>
      </c>
      <c r="AU974" s="6">
        <f>IF(T974*0.1&lt;0,0,IF(T974*0.1&lt;=26,(16*AL974/360)*(T974/AS974)^AT974,(AL974/360)*(-415.85+30.5332*0.1*T974-0.43*0.01*T974*T974)))</f>
        <v>2.459309575799558</v>
      </c>
    </row>
    <row r="975" spans="1:47">
      <c r="A975">
        <v>2015</v>
      </c>
      <c r="B975">
        <v>11</v>
      </c>
      <c r="C975">
        <v>17</v>
      </c>
      <c r="D975" t="s">
        <v>51</v>
      </c>
      <c r="E975">
        <v>20</v>
      </c>
      <c r="O975">
        <v>2017</v>
      </c>
      <c r="P975">
        <v>8</v>
      </c>
      <c r="Q975">
        <v>31</v>
      </c>
      <c r="R975">
        <f>R974+1</f>
        <v>243</v>
      </c>
      <c r="S975" t="s">
        <v>51</v>
      </c>
      <c r="T975">
        <v>164</v>
      </c>
      <c r="U975" t="s">
        <v>50</v>
      </c>
      <c r="V975">
        <v>203</v>
      </c>
      <c r="W975" t="s">
        <v>52</v>
      </c>
      <c r="X975">
        <v>120</v>
      </c>
      <c r="Y975">
        <f>0.0135*AB975*(AC975/AA975)*((0.1*(V975-X975))^0.5)*(17.8+0.5*0.1*(X975+V975))</f>
        <v>2.8669195351148362</v>
      </c>
      <c r="Z975">
        <f>IF(Y975&lt;0,0,Y975)</f>
        <v>2.8669195351148362</v>
      </c>
      <c r="AA975">
        <f>2.501-0.002361*(V975+X975)*0.1</f>
        <v>2.4247396999999999</v>
      </c>
      <c r="AB975">
        <v>0.17</v>
      </c>
      <c r="AC975">
        <f>37.6*AE975*(AG975*SIN(AF975)*SIN(AD975)+COS(AF975)*COS(AD975)*SIN(AG975))</f>
        <v>30.968424569082359</v>
      </c>
      <c r="AD975">
        <f>0.409*SIN(0.0172*R975-1.39)</f>
        <v>0.1410105086721708</v>
      </c>
      <c r="AE975">
        <f>1+0.033*COS(0.0172*R975)</f>
        <v>0.98323805510936091</v>
      </c>
      <c r="AF975">
        <f>47.70748439*PI()/180</f>
        <v>0.83265268044929852</v>
      </c>
      <c r="AG975">
        <f>ACOS(-TAN(AF975)*TAN(AD975))</f>
        <v>1.7274814849983584</v>
      </c>
      <c r="AL975" s="6">
        <f>24*AG975/PI()</f>
        <v>13.196986436986395</v>
      </c>
      <c r="AS975" s="6">
        <f>IF(O975=2015,$AQ$2,IF(O975=2016,$AQ$14,IF(O975=2017,$AQ$26,IF(O975=2018,$AQ$38,IF(O975=2019,$AQ$50,$AQ$62)))))</f>
        <v>49.315460448912063</v>
      </c>
      <c r="AT975" s="6">
        <f>IF(O975=2015,$AR$2,IF(O975=2016,$AR$14,IF(O975=2017,$AR$26,IF(O975=2018,$AR$38,IF(O975=2019,$AR$50,$AR$62)))))</f>
        <v>1.2695714697400033</v>
      </c>
      <c r="AU975" s="6">
        <f>IF(T975*0.1&lt;0,0,IF(T975*0.1&lt;=26,(16*AL975/360)*(T975/AS975)^AT975,(AL975/360)*(-415.85+30.5332*0.1*T975-0.43*0.01*T975*T975)))</f>
        <v>2.696694682557228</v>
      </c>
    </row>
    <row r="976" spans="1:47">
      <c r="A976">
        <v>2015</v>
      </c>
      <c r="B976">
        <v>11</v>
      </c>
      <c r="C976">
        <v>18</v>
      </c>
      <c r="D976" t="s">
        <v>51</v>
      </c>
      <c r="E976">
        <v>45</v>
      </c>
      <c r="O976">
        <v>2017</v>
      </c>
      <c r="P976">
        <v>9</v>
      </c>
      <c r="Q976">
        <v>1</v>
      </c>
      <c r="R976">
        <f>R975+1</f>
        <v>244</v>
      </c>
      <c r="S976" t="s">
        <v>51</v>
      </c>
      <c r="T976">
        <v>131</v>
      </c>
      <c r="U976" t="s">
        <v>50</v>
      </c>
      <c r="V976">
        <v>157</v>
      </c>
      <c r="W976" t="s">
        <v>52</v>
      </c>
      <c r="X976">
        <v>87</v>
      </c>
      <c r="Y976">
        <f>0.0135*AB976*(AC976/AA976)*((0.1*(V976-X976))^0.5)*(17.8+0.5*0.1*(X976+V976))</f>
        <v>2.2885124023863792</v>
      </c>
      <c r="Z976">
        <f>IF(Y976&lt;0,0,Y976)</f>
        <v>2.2885124023863792</v>
      </c>
      <c r="AA976">
        <f>2.501-0.002361*(V976+X976)*0.1</f>
        <v>2.4433916</v>
      </c>
      <c r="AB976">
        <v>0.17</v>
      </c>
      <c r="AC976">
        <f>37.6*AE976*(AG976*SIN(AF976)*SIN(AD976)+COS(AF976)*COS(AD976)*SIN(AG976))</f>
        <v>30.696819625468365</v>
      </c>
      <c r="AD976">
        <f>0.409*SIN(0.0172*R976-1.39)</f>
        <v>0.13438649717269754</v>
      </c>
      <c r="AE976">
        <f>1+0.033*COS(0.0172*R976)</f>
        <v>0.98372943748566655</v>
      </c>
      <c r="AF976">
        <f>47.70748439*PI()/180</f>
        <v>0.83265268044929852</v>
      </c>
      <c r="AG976">
        <f>ACOS(-TAN(AF976)*TAN(AD976))</f>
        <v>1.7199723651269121</v>
      </c>
      <c r="AL976" s="6">
        <f>24*AG976/PI()</f>
        <v>13.139620986787504</v>
      </c>
      <c r="AS976" s="6">
        <f>IF(O976=2015,$AQ$2,IF(O976=2016,$AQ$14,IF(O976=2017,$AQ$26,IF(O976=2018,$AQ$38,IF(O976=2019,$AQ$50,$AQ$62)))))</f>
        <v>49.315460448912063</v>
      </c>
      <c r="AT976" s="6">
        <f>IF(O976=2015,$AR$2,IF(O976=2016,$AR$14,IF(O976=2017,$AR$26,IF(O976=2018,$AR$38,IF(O976=2019,$AR$50,$AR$62)))))</f>
        <v>1.2695714697400033</v>
      </c>
      <c r="AU976" s="6">
        <f>IF(T976*0.1&lt;0,0,IF(T976*0.1&lt;=26,(16*AL976/360)*(T976/AS976)^AT976,(AL976/360)*(-415.85+30.5332*0.1*T976-0.43*0.01*T976*T976)))</f>
        <v>2.0186662300497513</v>
      </c>
    </row>
    <row r="977" spans="1:47">
      <c r="A977">
        <v>2015</v>
      </c>
      <c r="B977">
        <v>11</v>
      </c>
      <c r="C977">
        <v>19</v>
      </c>
      <c r="D977" t="s">
        <v>51</v>
      </c>
      <c r="E977">
        <v>80</v>
      </c>
      <c r="O977">
        <v>2017</v>
      </c>
      <c r="P977">
        <v>9</v>
      </c>
      <c r="Q977">
        <v>2</v>
      </c>
      <c r="R977">
        <f>R976+1</f>
        <v>245</v>
      </c>
      <c r="S977" t="s">
        <v>51</v>
      </c>
      <c r="T977">
        <v>182</v>
      </c>
      <c r="U977" t="s">
        <v>50</v>
      </c>
      <c r="V977">
        <v>229</v>
      </c>
      <c r="W977" t="s">
        <v>52</v>
      </c>
      <c r="X977">
        <v>130</v>
      </c>
      <c r="Y977">
        <f>0.0135*AB977*(AC977/AA977)*((0.1*(V977-X977))^0.5)*(17.8+0.5*0.1*(X977+V977))</f>
        <v>3.2504513588977595</v>
      </c>
      <c r="Z977">
        <f>IF(Y977&lt;0,0,Y977)</f>
        <v>3.2504513588977595</v>
      </c>
      <c r="AA977">
        <f>2.501-0.002361*(V977+X977)*0.1</f>
        <v>2.4162401</v>
      </c>
      <c r="AB977">
        <v>0.17</v>
      </c>
      <c r="AC977">
        <f>37.6*AE977*(AG977*SIN(AF977)*SIN(AD977)+COS(AF977)*COS(AD977)*SIN(AG977))</f>
        <v>30.423377463387936</v>
      </c>
      <c r="AD977">
        <f>0.409*SIN(0.0172*R977-1.39)</f>
        <v>0.12772272975203083</v>
      </c>
      <c r="AE977">
        <f>1+0.033*COS(0.0172*R977)</f>
        <v>0.98422563322651913</v>
      </c>
      <c r="AF977">
        <f>47.70748439*PI()/180</f>
        <v>0.83265268044929852</v>
      </c>
      <c r="AG977">
        <f>ACOS(-TAN(AF977)*TAN(AD977))</f>
        <v>1.7124402529532685</v>
      </c>
      <c r="AL977" s="6">
        <f>24*AG977/PI()</f>
        <v>13.08207988833832</v>
      </c>
      <c r="AS977" s="6">
        <f>IF(O977=2015,$AQ$2,IF(O977=2016,$AQ$14,IF(O977=2017,$AQ$26,IF(O977=2018,$AQ$38,IF(O977=2019,$AQ$50,$AQ$62)))))</f>
        <v>49.315460448912063</v>
      </c>
      <c r="AT977" s="6">
        <f>IF(O977=2015,$AR$2,IF(O977=2016,$AR$14,IF(O977=2017,$AR$26,IF(O977=2018,$AR$38,IF(O977=2019,$AR$50,$AR$62)))))</f>
        <v>1.2695714697400033</v>
      </c>
      <c r="AU977" s="6">
        <f>IF(T977*0.1&lt;0,0,IF(T977*0.1&lt;=26,(16*AL977/360)*(T977/AS977)^AT977,(AL977/360)*(-415.85+30.5332*0.1*T977-0.43*0.01*T977*T977)))</f>
        <v>3.0510786272729886</v>
      </c>
    </row>
    <row r="978" spans="1:47">
      <c r="A978">
        <v>2015</v>
      </c>
      <c r="B978">
        <v>11</v>
      </c>
      <c r="C978">
        <v>20</v>
      </c>
      <c r="D978" t="s">
        <v>51</v>
      </c>
      <c r="E978">
        <v>94</v>
      </c>
      <c r="O978">
        <v>2017</v>
      </c>
      <c r="P978">
        <v>9</v>
      </c>
      <c r="Q978">
        <v>3</v>
      </c>
      <c r="R978">
        <f>R977+1</f>
        <v>246</v>
      </c>
      <c r="S978" t="s">
        <v>51</v>
      </c>
      <c r="T978">
        <v>203</v>
      </c>
      <c r="U978" t="s">
        <v>50</v>
      </c>
      <c r="V978">
        <v>277</v>
      </c>
      <c r="W978" t="s">
        <v>52</v>
      </c>
      <c r="X978">
        <v>125</v>
      </c>
      <c r="Y978">
        <f>0.0135*AB978*(AC978/AA978)*((0.1*(V978-X978))^0.5)*(17.8+0.5*0.1*(X978+V978))</f>
        <v>4.2490645502640687</v>
      </c>
      <c r="Z978">
        <f>IF(Y978&lt;0,0,Y978)</f>
        <v>4.2490645502640687</v>
      </c>
      <c r="AA978">
        <f>2.501-0.002361*(V978+X978)*0.1</f>
        <v>2.4060877999999999</v>
      </c>
      <c r="AB978">
        <v>0.17</v>
      </c>
      <c r="AC978">
        <f>37.6*AE978*(AG978*SIN(AF978)*SIN(AD978)+COS(AF978)*COS(AD978)*SIN(AG978))</f>
        <v>30.148180446959739</v>
      </c>
      <c r="AD978">
        <f>0.409*SIN(0.0172*R978-1.39)</f>
        <v>0.12102117777052379</v>
      </c>
      <c r="AE978">
        <f>1+0.033*COS(0.0172*R978)</f>
        <v>0.98472649554098979</v>
      </c>
      <c r="AF978">
        <f>47.70748439*PI()/180</f>
        <v>0.83265268044929852</v>
      </c>
      <c r="AG978">
        <f>ACOS(-TAN(AF978)*TAN(AD978))</f>
        <v>1.7048865505559878</v>
      </c>
      <c r="AL978" s="6">
        <f>24*AG978/PI()</f>
        <v>13.024373852730049</v>
      </c>
      <c r="AS978" s="6">
        <f>IF(O978=2015,$AQ$2,IF(O978=2016,$AQ$14,IF(O978=2017,$AQ$26,IF(O978=2018,$AQ$38,IF(O978=2019,$AQ$50,$AQ$62)))))</f>
        <v>49.315460448912063</v>
      </c>
      <c r="AT978" s="6">
        <f>IF(O978=2015,$AR$2,IF(O978=2016,$AR$14,IF(O978=2017,$AR$26,IF(O978=2018,$AR$38,IF(O978=2019,$AR$50,$AR$62)))))</f>
        <v>1.2695714697400033</v>
      </c>
      <c r="AU978" s="6">
        <f>IF(T978*0.1&lt;0,0,IF(T978*0.1&lt;=26,(16*AL978/360)*(T978/AS978)^AT978,(AL978/360)*(-415.85+30.5332*0.1*T978-0.43*0.01*T978*T978)))</f>
        <v>3.4893331710116278</v>
      </c>
    </row>
    <row r="979" spans="1:47">
      <c r="A979">
        <v>2015</v>
      </c>
      <c r="B979">
        <v>11</v>
      </c>
      <c r="C979">
        <v>21</v>
      </c>
      <c r="D979" t="s">
        <v>51</v>
      </c>
      <c r="E979">
        <v>85</v>
      </c>
      <c r="O979">
        <v>2017</v>
      </c>
      <c r="P979">
        <v>9</v>
      </c>
      <c r="Q979">
        <v>4</v>
      </c>
      <c r="R979">
        <f>R978+1</f>
        <v>247</v>
      </c>
      <c r="S979" t="s">
        <v>51</v>
      </c>
      <c r="T979">
        <v>221</v>
      </c>
      <c r="U979" t="s">
        <v>50</v>
      </c>
      <c r="V979">
        <v>287</v>
      </c>
      <c r="W979" t="s">
        <v>52</v>
      </c>
      <c r="X979">
        <v>153</v>
      </c>
      <c r="Y979">
        <f>0.0135*AB979*(AC979/AA979)*((0.1*(V979-X979))^0.5)*(17.8+0.5*0.1*(X979+V979))</f>
        <v>4.1666153709951397</v>
      </c>
      <c r="Z979">
        <f>IF(Y979&lt;0,0,Y979)</f>
        <v>4.1666153709951397</v>
      </c>
      <c r="AA979">
        <f>2.501-0.002361*(V979+X979)*0.1</f>
        <v>2.397116</v>
      </c>
      <c r="AB979">
        <v>0.17</v>
      </c>
      <c r="AC979">
        <f>37.6*AE979*(AG979*SIN(AF979)*SIN(AD979)+COS(AF979)*COS(AD979)*SIN(AG979))</f>
        <v>29.871312223386216</v>
      </c>
      <c r="AD979">
        <f>0.409*SIN(0.0172*R979-1.39)</f>
        <v>0.11428382376643738</v>
      </c>
      <c r="AE979">
        <f>1+0.033*COS(0.0172*R979)</f>
        <v>0.98523187625762421</v>
      </c>
      <c r="AF979">
        <f>47.70748439*PI()/180</f>
        <v>0.83265268044929852</v>
      </c>
      <c r="AG979">
        <f>ACOS(-TAN(AF979)*TAN(AD979))</f>
        <v>1.6973126257204512</v>
      </c>
      <c r="AL979" s="6">
        <f>24*AG979/PI()</f>
        <v>12.966513329073305</v>
      </c>
      <c r="AS979" s="6">
        <f>IF(O979=2015,$AQ$2,IF(O979=2016,$AQ$14,IF(O979=2017,$AQ$26,IF(O979=2018,$AQ$38,IF(O979=2019,$AQ$50,$AQ$62)))))</f>
        <v>49.315460448912063</v>
      </c>
      <c r="AT979" s="6">
        <f>IF(O979=2015,$AR$2,IF(O979=2016,$AR$14,IF(O979=2017,$AR$26,IF(O979=2018,$AR$38,IF(O979=2019,$AR$50,$AR$62)))))</f>
        <v>1.2695714697400033</v>
      </c>
      <c r="AU979" s="6">
        <f>IF(T979*0.1&lt;0,0,IF(T979*0.1&lt;=26,(16*AL979/360)*(T979/AS979)^AT979,(AL979/360)*(-415.85+30.5332*0.1*T979-0.43*0.01*T979*T979)))</f>
        <v>3.8694675094087474</v>
      </c>
    </row>
    <row r="980" spans="1:47">
      <c r="A980">
        <v>2015</v>
      </c>
      <c r="B980">
        <v>11</v>
      </c>
      <c r="C980">
        <v>22</v>
      </c>
      <c r="D980" t="s">
        <v>51</v>
      </c>
      <c r="E980">
        <v>136</v>
      </c>
      <c r="O980">
        <v>2017</v>
      </c>
      <c r="P980">
        <v>9</v>
      </c>
      <c r="Q980">
        <v>5</v>
      </c>
      <c r="R980">
        <f>R979+1</f>
        <v>248</v>
      </c>
      <c r="S980" t="s">
        <v>51</v>
      </c>
      <c r="T980">
        <v>182</v>
      </c>
      <c r="U980" t="s">
        <v>50</v>
      </c>
      <c r="V980">
        <v>228</v>
      </c>
      <c r="W980" t="s">
        <v>52</v>
      </c>
      <c r="X980">
        <v>143</v>
      </c>
      <c r="Y980">
        <f>0.0135*AB980*(AC980/AA980)*((0.1*(V980-X980))^0.5)*(17.8+0.5*0.1*(X980+V980))</f>
        <v>2.982310953915484</v>
      </c>
      <c r="Z980">
        <f>IF(Y980&lt;0,0,Y980)</f>
        <v>2.982310953915484</v>
      </c>
      <c r="AA980">
        <f>2.501-0.002361*(V980+X980)*0.1</f>
        <v>2.4134069</v>
      </c>
      <c r="AB980">
        <v>0.17</v>
      </c>
      <c r="AC980">
        <f>37.6*AE980*(AG980*SIN(AF980)*SIN(AD980)+COS(AF980)*COS(AD980)*SIN(AG980))</f>
        <v>29.592857700304648</v>
      </c>
      <c r="AD980">
        <f>0.409*SIN(0.0172*R980-1.39)</f>
        <v>0.10751266086944213</v>
      </c>
      <c r="AE980">
        <f>1+0.033*COS(0.0172*R980)</f>
        <v>0.98574162586827729</v>
      </c>
      <c r="AF980">
        <f>47.70748439*PI()/180</f>
        <v>0.83265268044929852</v>
      </c>
      <c r="AG980">
        <f>ACOS(-TAN(AF980)*TAN(AD980))</f>
        <v>1.6897198136102263</v>
      </c>
      <c r="AL980" s="6">
        <f>24*AG980/PI()</f>
        <v>12.90850851726641</v>
      </c>
      <c r="AS980" s="6">
        <f>IF(O980=2015,$AQ$2,IF(O980=2016,$AQ$14,IF(O980=2017,$AQ$26,IF(O980=2018,$AQ$38,IF(O980=2019,$AQ$50,$AQ$62)))))</f>
        <v>49.315460448912063</v>
      </c>
      <c r="AT980" s="6">
        <f>IF(O980=2015,$AR$2,IF(O980=2016,$AR$14,IF(O980=2017,$AR$26,IF(O980=2018,$AR$38,IF(O980=2019,$AR$50,$AR$62)))))</f>
        <v>1.2695714697400033</v>
      </c>
      <c r="AU980" s="6">
        <f>IF(T980*0.1&lt;0,0,IF(T980*0.1&lt;=26,(16*AL980/360)*(T980/AS980)^AT980,(AL980/360)*(-415.85+30.5332*0.1*T980-0.43*0.01*T980*T980)))</f>
        <v>3.0105973043408412</v>
      </c>
    </row>
    <row r="981" spans="1:47">
      <c r="A981">
        <v>2015</v>
      </c>
      <c r="B981">
        <v>11</v>
      </c>
      <c r="C981">
        <v>23</v>
      </c>
      <c r="D981" t="s">
        <v>51</v>
      </c>
      <c r="E981">
        <v>65</v>
      </c>
      <c r="O981">
        <v>2017</v>
      </c>
      <c r="P981">
        <v>9</v>
      </c>
      <c r="Q981">
        <v>6</v>
      </c>
      <c r="R981">
        <f>R980+1</f>
        <v>249</v>
      </c>
      <c r="S981" t="s">
        <v>51</v>
      </c>
      <c r="T981">
        <v>168</v>
      </c>
      <c r="U981" t="s">
        <v>50</v>
      </c>
      <c r="V981">
        <v>220</v>
      </c>
      <c r="W981" t="s">
        <v>52</v>
      </c>
      <c r="X981">
        <v>105</v>
      </c>
      <c r="Y981">
        <f>0.0135*AB981*(AC981/AA981)*((0.1*(V981-X981))^0.5)*(17.8+0.5*0.1*(X981+V981))</f>
        <v>3.2042546124672517</v>
      </c>
      <c r="Z981">
        <f>IF(Y981&lt;0,0,Y981)</f>
        <v>3.2042546124672517</v>
      </c>
      <c r="AA981">
        <f>2.501-0.002361*(V981+X981)*0.1</f>
        <v>2.4242675</v>
      </c>
      <c r="AB981">
        <v>0.17</v>
      </c>
      <c r="AC981">
        <f>37.6*AE981*(AG981*SIN(AF981)*SIN(AD981)+COS(AF981)*COS(AD981)*SIN(AG981))</f>
        <v>29.312903020270728</v>
      </c>
      <c r="AD981">
        <f>0.409*SIN(0.0172*R981-1.39)</f>
        <v>0.1007096922109849</v>
      </c>
      <c r="AE981">
        <f>1+0.033*COS(0.0172*R981)</f>
        <v>0.98625559357234172</v>
      </c>
      <c r="AF981">
        <f>47.70748439*PI()/180</f>
        <v>0.83265268044929852</v>
      </c>
      <c r="AG981">
        <f>ACOS(-TAN(AF981)*TAN(AD981))</f>
        <v>1.6821094184741026</v>
      </c>
      <c r="AL981" s="6">
        <f>24*AG981/PI()</f>
        <v>12.850369381036176</v>
      </c>
      <c r="AS981" s="6">
        <f>IF(O981=2015,$AQ$2,IF(O981=2016,$AQ$14,IF(O981=2017,$AQ$26,IF(O981=2018,$AQ$38,IF(O981=2019,$AQ$50,$AQ$62)))))</f>
        <v>49.315460448912063</v>
      </c>
      <c r="AT981" s="6">
        <f>IF(O981=2015,$AR$2,IF(O981=2016,$AR$14,IF(O981=2017,$AR$26,IF(O981=2018,$AR$38,IF(O981=2019,$AR$50,$AR$62)))))</f>
        <v>1.2695714697400033</v>
      </c>
      <c r="AU981" s="6">
        <f>IF(T981*0.1&lt;0,0,IF(T981*0.1&lt;=26,(16*AL981/360)*(T981/AS981)^AT981,(AL981/360)*(-415.85+30.5332*0.1*T981-0.43*0.01*T981*T981)))</f>
        <v>2.7074424628436615</v>
      </c>
    </row>
    <row r="982" spans="1:47">
      <c r="A982">
        <v>2015</v>
      </c>
      <c r="B982">
        <v>11</v>
      </c>
      <c r="C982">
        <v>24</v>
      </c>
      <c r="D982" t="s">
        <v>51</v>
      </c>
      <c r="E982">
        <v>24</v>
      </c>
      <c r="O982">
        <v>2017</v>
      </c>
      <c r="P982">
        <v>9</v>
      </c>
      <c r="Q982">
        <v>7</v>
      </c>
      <c r="R982">
        <f>R981+1</f>
        <v>250</v>
      </c>
      <c r="S982" t="s">
        <v>51</v>
      </c>
      <c r="T982">
        <v>182</v>
      </c>
      <c r="U982" t="s">
        <v>50</v>
      </c>
      <c r="V982">
        <v>253</v>
      </c>
      <c r="W982" t="s">
        <v>52</v>
      </c>
      <c r="X982">
        <v>93</v>
      </c>
      <c r="Y982">
        <f>0.0135*AB982*(AC982/AA982)*((0.1*(V982-X982))^0.5)*(17.8+0.5*0.1*(X982+V982))</f>
        <v>3.866592390442849</v>
      </c>
      <c r="Z982">
        <f>IF(Y982&lt;0,0,Y982)</f>
        <v>3.866592390442849</v>
      </c>
      <c r="AA982">
        <f>2.501-0.002361*(V982+X982)*0.1</f>
        <v>2.4193093999999999</v>
      </c>
      <c r="AB982">
        <v>0.17</v>
      </c>
      <c r="AC982">
        <f>37.6*AE982*(AG982*SIN(AF982)*SIN(AD982)+COS(AF982)*COS(AD982)*SIN(AG982))</f>
        <v>29.031535532362724</v>
      </c>
      <c r="AD982">
        <f>0.409*SIN(0.0172*R982-1.39)</f>
        <v>9.3876930331697056E-2</v>
      </c>
      <c r="AE982">
        <f>1+0.033*COS(0.0172*R982)</f>
        <v>0.98677362732136076</v>
      </c>
      <c r="AF982">
        <f>47.70748439*PI()/180</f>
        <v>0.83265268044929852</v>
      </c>
      <c r="AG982">
        <f>ACOS(-TAN(AF982)*TAN(AD982))</f>
        <v>1.6744827153854378</v>
      </c>
      <c r="AL982" s="6">
        <f>24*AG982/PI()</f>
        <v>12.792105661225525</v>
      </c>
      <c r="AS982" s="6">
        <f>IF(O982=2015,$AQ$2,IF(O982=2016,$AQ$14,IF(O982=2017,$AQ$26,IF(O982=2018,$AQ$38,IF(O982=2019,$AQ$50,$AQ$62)))))</f>
        <v>49.315460448912063</v>
      </c>
      <c r="AT982" s="6">
        <f>IF(O982=2015,$AR$2,IF(O982=2016,$AR$14,IF(O982=2017,$AR$26,IF(O982=2018,$AR$38,IF(O982=2019,$AR$50,$AR$62)))))</f>
        <v>1.2695714697400033</v>
      </c>
      <c r="AU982" s="6">
        <f>IF(T982*0.1&lt;0,0,IF(T982*0.1&lt;=26,(16*AL982/360)*(T982/AS982)^AT982,(AL982/360)*(-415.85+30.5332*0.1*T982-0.43*0.01*T982*T982)))</f>
        <v>2.9834491544096915</v>
      </c>
    </row>
    <row r="983" spans="1:47">
      <c r="A983">
        <v>2015</v>
      </c>
      <c r="B983">
        <v>11</v>
      </c>
      <c r="C983">
        <v>25</v>
      </c>
      <c r="D983" t="s">
        <v>51</v>
      </c>
      <c r="E983">
        <v>26</v>
      </c>
      <c r="O983">
        <v>2017</v>
      </c>
      <c r="P983">
        <v>9</v>
      </c>
      <c r="Q983">
        <v>8</v>
      </c>
      <c r="R983">
        <f>R982+1</f>
        <v>251</v>
      </c>
      <c r="S983" t="s">
        <v>51</v>
      </c>
      <c r="T983">
        <v>183</v>
      </c>
      <c r="U983" t="s">
        <v>50</v>
      </c>
      <c r="V983">
        <v>229</v>
      </c>
      <c r="W983" t="s">
        <v>52</v>
      </c>
      <c r="X983">
        <v>98</v>
      </c>
      <c r="Y983">
        <f>0.0135*AB983*(AC983/AA983)*((0.1*(V983-X983))^0.5)*(17.8+0.5*0.1*(X983+V983))</f>
        <v>3.3646003779249938</v>
      </c>
      <c r="Z983">
        <f>IF(Y983&lt;0,0,Y983)</f>
        <v>3.3646003779249938</v>
      </c>
      <c r="AA983">
        <f>2.501-0.002361*(V983+X983)*0.1</f>
        <v>2.4237953000000001</v>
      </c>
      <c r="AB983">
        <v>0.17</v>
      </c>
      <c r="AC983">
        <f>37.6*AE983*(AG983*SIN(AF983)*SIN(AD983)+COS(AF983)*COS(AD983)*SIN(AG983))</f>
        <v>28.748843760903352</v>
      </c>
      <c r="AD983">
        <f>0.409*SIN(0.0172*R983-1.39)</f>
        <v>8.7016396586019076E-2</v>
      </c>
      <c r="AE983">
        <f>1+0.033*COS(0.0172*R983)</f>
        <v>0.98729557386400824</v>
      </c>
      <c r="AF983">
        <f>47.70748439*PI()/180</f>
        <v>0.83265268044929852</v>
      </c>
      <c r="AG983">
        <f>ACOS(-TAN(AF983)*TAN(AD983))</f>
        <v>1.6668409520106826</v>
      </c>
      <c r="AL983" s="6">
        <f>24*AG983/PI()</f>
        <v>12.733726889304041</v>
      </c>
      <c r="AS983" s="6">
        <f>IF(O983=2015,$AQ$2,IF(O983=2016,$AQ$14,IF(O983=2017,$AQ$26,IF(O983=2018,$AQ$38,IF(O983=2019,$AQ$50,$AQ$62)))))</f>
        <v>49.315460448912063</v>
      </c>
      <c r="AT983" s="6">
        <f>IF(O983=2015,$AR$2,IF(O983=2016,$AR$14,IF(O983=2017,$AR$26,IF(O983=2018,$AR$38,IF(O983=2019,$AR$50,$AR$62)))))</f>
        <v>1.2695714697400033</v>
      </c>
      <c r="AU983" s="6">
        <f>IF(T983*0.1&lt;0,0,IF(T983*0.1&lt;=26,(16*AL983/360)*(T983/AS983)^AT983,(AL983/360)*(-415.85+30.5332*0.1*T983-0.43*0.01*T983*T983)))</f>
        <v>2.9905656123927931</v>
      </c>
    </row>
    <row r="984" spans="1:47">
      <c r="A984">
        <v>2015</v>
      </c>
      <c r="B984">
        <v>11</v>
      </c>
      <c r="C984">
        <v>26</v>
      </c>
      <c r="D984" t="s">
        <v>51</v>
      </c>
      <c r="E984">
        <v>18</v>
      </c>
      <c r="O984">
        <v>2017</v>
      </c>
      <c r="P984">
        <v>9</v>
      </c>
      <c r="Q984">
        <v>9</v>
      </c>
      <c r="R984">
        <f>R983+1</f>
        <v>252</v>
      </c>
      <c r="S984" t="s">
        <v>51</v>
      </c>
      <c r="T984">
        <v>191</v>
      </c>
      <c r="U984" t="s">
        <v>50</v>
      </c>
      <c r="V984">
        <v>266</v>
      </c>
      <c r="W984" t="s">
        <v>52</v>
      </c>
      <c r="X984">
        <v>98</v>
      </c>
      <c r="Y984">
        <f>0.0135*AB984*(AC984/AA984)*((0.1*(V984-X984))^0.5)*(17.8+0.5*0.1*(X984+V984))</f>
        <v>3.991369239723265</v>
      </c>
      <c r="Z984">
        <f>IF(Y984&lt;0,0,Y984)</f>
        <v>3.991369239723265</v>
      </c>
      <c r="AA984">
        <f>2.501-0.002361*(V984+X984)*0.1</f>
        <v>2.4150595999999998</v>
      </c>
      <c r="AB984">
        <v>0.17</v>
      </c>
      <c r="AC984">
        <f>37.6*AE984*(AG984*SIN(AF984)*SIN(AD984)+COS(AF984)*COS(AD984)*SIN(AG984))</f>
        <v>28.464917371305955</v>
      </c>
      <c r="AD984">
        <f>0.409*SIN(0.0172*R984-1.39)</f>
        <v>8.0130120544217892E-2</v>
      </c>
      <c r="AE984">
        <f>1+0.033*COS(0.0172*R984)</f>
        <v>0.98782127879142567</v>
      </c>
      <c r="AF984">
        <f>47.70748439*PI()/180</f>
        <v>0.83265268044929852</v>
      </c>
      <c r="AG984">
        <f>ACOS(-TAN(AF984)*TAN(AD984))</f>
        <v>1.6591853504041705</v>
      </c>
      <c r="AL984" s="6">
        <f>24*AG984/PI()</f>
        <v>12.675242401079144</v>
      </c>
      <c r="AS984" s="6">
        <f>IF(O984=2015,$AQ$2,IF(O984=2016,$AQ$14,IF(O984=2017,$AQ$26,IF(O984=2018,$AQ$38,IF(O984=2019,$AQ$50,$AQ$62)))))</f>
        <v>49.315460448912063</v>
      </c>
      <c r="AT984" s="6">
        <f>IF(O984=2015,$AR$2,IF(O984=2016,$AR$14,IF(O984=2017,$AR$26,IF(O984=2018,$AR$38,IF(O984=2019,$AR$50,$AR$62)))))</f>
        <v>1.2695714697400033</v>
      </c>
      <c r="AU984" s="6">
        <f>IF(T984*0.1&lt;0,0,IF(T984*0.1&lt;=26,(16*AL984/360)*(T984/AS984)^AT984,(AL984/360)*(-415.85+30.5332*0.1*T984-0.43*0.01*T984*T984)))</f>
        <v>3.1430088734120245</v>
      </c>
    </row>
    <row r="985" spans="1:47">
      <c r="A985">
        <v>2015</v>
      </c>
      <c r="B985">
        <v>11</v>
      </c>
      <c r="C985">
        <v>27</v>
      </c>
      <c r="D985" t="s">
        <v>51</v>
      </c>
      <c r="E985">
        <v>4</v>
      </c>
      <c r="O985">
        <v>2017</v>
      </c>
      <c r="P985">
        <v>9</v>
      </c>
      <c r="Q985">
        <v>10</v>
      </c>
      <c r="R985">
        <f>R984+1</f>
        <v>253</v>
      </c>
      <c r="S985" t="s">
        <v>51</v>
      </c>
      <c r="T985">
        <v>203</v>
      </c>
      <c r="U985" t="s">
        <v>50</v>
      </c>
      <c r="V985">
        <v>265</v>
      </c>
      <c r="W985" t="s">
        <v>52</v>
      </c>
      <c r="X985">
        <v>143</v>
      </c>
      <c r="Y985">
        <f>0.0135*AB985*(AC985/AA985)*((0.1*(V985-X985))^0.5)*(17.8+0.5*0.1*(X985+V985))</f>
        <v>3.5884665226268799</v>
      </c>
      <c r="Z985">
        <f>IF(Y985&lt;0,0,Y985)</f>
        <v>3.5884665226268799</v>
      </c>
      <c r="AA985">
        <f>2.501-0.002361*(V985+X985)*0.1</f>
        <v>2.4046712000000001</v>
      </c>
      <c r="AB985">
        <v>0.17</v>
      </c>
      <c r="AC985">
        <f>37.6*AE985*(AG985*SIN(AF985)*SIN(AD985)+COS(AF985)*COS(AD985)*SIN(AG985))</f>
        <v>28.179847133060694</v>
      </c>
      <c r="AD985">
        <f>0.409*SIN(0.0172*R985-1.39)</f>
        <v>7.322013939197318E-2</v>
      </c>
      <c r="AE985">
        <f>1+0.033*COS(0.0172*R985)</f>
        <v>0.98835058658290165</v>
      </c>
      <c r="AF985">
        <f>47.70748439*PI()/180</f>
        <v>0.83265268044929852</v>
      </c>
      <c r="AG985">
        <f>ACOS(-TAN(AF985)*TAN(AD985))</f>
        <v>1.6515171088264609</v>
      </c>
      <c r="AL985" s="6">
        <f>24*AG985/PI()</f>
        <v>12.616661350587211</v>
      </c>
      <c r="AS985" s="6">
        <f>IF(O985=2015,$AQ$2,IF(O985=2016,$AQ$14,IF(O985=2017,$AQ$26,IF(O985=2018,$AQ$38,IF(O985=2019,$AQ$50,$AQ$62)))))</f>
        <v>49.315460448912063</v>
      </c>
      <c r="AT985" s="6">
        <f>IF(O985=2015,$AR$2,IF(O985=2016,$AR$14,IF(O985=2017,$AR$26,IF(O985=2018,$AR$38,IF(O985=2019,$AR$50,$AR$62)))))</f>
        <v>1.2695714697400033</v>
      </c>
      <c r="AU985" s="6">
        <f>IF(T985*0.1&lt;0,0,IF(T985*0.1&lt;=26,(16*AL985/360)*(T985/AS985)^AT985,(AL985/360)*(-415.85+30.5332*0.1*T985-0.43*0.01*T985*T985)))</f>
        <v>3.3801037543771417</v>
      </c>
    </row>
    <row r="986" spans="1:47">
      <c r="A986">
        <v>2015</v>
      </c>
      <c r="B986">
        <v>11</v>
      </c>
      <c r="C986">
        <v>28</v>
      </c>
      <c r="D986" t="s">
        <v>51</v>
      </c>
      <c r="E986">
        <v>4</v>
      </c>
      <c r="O986">
        <v>2017</v>
      </c>
      <c r="P986">
        <v>9</v>
      </c>
      <c r="Q986">
        <v>11</v>
      </c>
      <c r="R986">
        <f>R985+1</f>
        <v>254</v>
      </c>
      <c r="S986" t="s">
        <v>51</v>
      </c>
      <c r="T986">
        <v>224</v>
      </c>
      <c r="U986" t="s">
        <v>50</v>
      </c>
      <c r="V986">
        <v>294</v>
      </c>
      <c r="W986" t="s">
        <v>52</v>
      </c>
      <c r="X986">
        <v>150</v>
      </c>
      <c r="Y986">
        <f>0.0135*AB986*(AC986/AA986)*((0.1*(V986-X986))^0.5)*(17.8+0.5*0.1*(X986+V986))</f>
        <v>4.0552022933613872</v>
      </c>
      <c r="Z986">
        <f>IF(Y986&lt;0,0,Y986)</f>
        <v>4.0552022933613872</v>
      </c>
      <c r="AA986">
        <f>2.501-0.002361*(V986+X986)*0.1</f>
        <v>2.3961715999999997</v>
      </c>
      <c r="AB986">
        <v>0.17</v>
      </c>
      <c r="AC986">
        <f>37.6*AE986*(AG986*SIN(AF986)*SIN(AD986)+COS(AF986)*COS(AD986)*SIN(AG986))</f>
        <v>27.893724879885625</v>
      </c>
      <c r="AD986">
        <f>0.409*SIN(0.0172*R986-1.39)</f>
        <v>6.6288497327712692E-2</v>
      </c>
      <c r="AE986">
        <f>1+0.033*COS(0.0172*R986)</f>
        <v>0.98888334065187933</v>
      </c>
      <c r="AF986">
        <f>47.70748439*PI()/180</f>
        <v>0.83265268044929852</v>
      </c>
      <c r="AG986">
        <f>ACOS(-TAN(AF986)*TAN(AD986))</f>
        <v>1.6438374035837175</v>
      </c>
      <c r="AL986" s="6">
        <f>24*AG986/PI()</f>
        <v>12.557992724145388</v>
      </c>
      <c r="AS986" s="6">
        <f>IF(O986=2015,$AQ$2,IF(O986=2016,$AQ$14,IF(O986=2017,$AQ$26,IF(O986=2018,$AQ$38,IF(O986=2019,$AQ$50,$AQ$62)))))</f>
        <v>49.315460448912063</v>
      </c>
      <c r="AT986" s="6">
        <f>IF(O986=2015,$AR$2,IF(O986=2016,$AR$14,IF(O986=2017,$AR$26,IF(O986=2018,$AR$38,IF(O986=2019,$AR$50,$AR$62)))))</f>
        <v>1.2695714697400033</v>
      </c>
      <c r="AU986" s="6">
        <f>IF(T986*0.1&lt;0,0,IF(T986*0.1&lt;=26,(16*AL986/360)*(T986/AS986)^AT986,(AL986/360)*(-415.85+30.5332*0.1*T986-0.43*0.01*T986*T986)))</f>
        <v>3.8122599535884447</v>
      </c>
    </row>
    <row r="987" spans="1:47">
      <c r="A987">
        <v>2015</v>
      </c>
      <c r="B987">
        <v>11</v>
      </c>
      <c r="C987">
        <v>29</v>
      </c>
      <c r="D987" t="s">
        <v>51</v>
      </c>
      <c r="E987">
        <v>27</v>
      </c>
      <c r="O987">
        <v>2017</v>
      </c>
      <c r="P987">
        <v>9</v>
      </c>
      <c r="Q987">
        <v>12</v>
      </c>
      <c r="R987">
        <f>R986+1</f>
        <v>255</v>
      </c>
      <c r="S987" t="s">
        <v>51</v>
      </c>
      <c r="T987">
        <v>245</v>
      </c>
      <c r="U987" t="s">
        <v>50</v>
      </c>
      <c r="V987">
        <v>337</v>
      </c>
      <c r="W987" t="s">
        <v>52</v>
      </c>
      <c r="X987">
        <v>163</v>
      </c>
      <c r="Y987">
        <f>0.0135*AB987*(AC987/AA987)*((0.1*(V987-X987))^0.5)*(17.8+0.5*0.1*(X987+V987))</f>
        <v>4.7467871673551043</v>
      </c>
      <c r="Z987">
        <f>IF(Y987&lt;0,0,Y987)</f>
        <v>4.7467871673551043</v>
      </c>
      <c r="AA987">
        <f>2.501-0.002361*(V987+X987)*0.1</f>
        <v>2.3829500000000001</v>
      </c>
      <c r="AB987">
        <v>0.17</v>
      </c>
      <c r="AC987">
        <f>37.6*AE987*(AG987*SIN(AF987)*SIN(AD987)+COS(AF987)*COS(AD987)*SIN(AG987))</f>
        <v>27.606643467076427</v>
      </c>
      <c r="AD987">
        <f>0.409*SIN(0.0172*R987-1.39)</f>
        <v>5.9337244957869316E-2</v>
      </c>
      <c r="AE987">
        <f>1+0.033*COS(0.0172*R987)</f>
        <v>0.98941938339228064</v>
      </c>
      <c r="AF987">
        <f>47.70748439*PI()/180</f>
        <v>0.83265268044929852</v>
      </c>
      <c r="AG987">
        <f>ACOS(-TAN(AF987)*TAN(AD987))</f>
        <v>1.6361473908857738</v>
      </c>
      <c r="AL987" s="6">
        <f>24*AG987/PI()</f>
        <v>12.499245354546161</v>
      </c>
      <c r="AS987" s="6">
        <f>IF(O987=2015,$AQ$2,IF(O987=2016,$AQ$14,IF(O987=2017,$AQ$26,IF(O987=2018,$AQ$38,IF(O987=2019,$AQ$50,$AQ$62)))))</f>
        <v>49.315460448912063</v>
      </c>
      <c r="AT987" s="6">
        <f>IF(O987=2015,$AR$2,IF(O987=2016,$AR$14,IF(O987=2017,$AR$26,IF(O987=2018,$AR$38,IF(O987=2019,$AR$50,$AR$62)))))</f>
        <v>1.2695714697400033</v>
      </c>
      <c r="AU987" s="6">
        <f>IF(T987*0.1&lt;0,0,IF(T987*0.1&lt;=26,(16*AL987/360)*(T987/AS987)^AT987,(AL987/360)*(-415.85+30.5332*0.1*T987-0.43*0.01*T987*T987)))</f>
        <v>4.2516287912219752</v>
      </c>
    </row>
    <row r="988" spans="1:47">
      <c r="A988">
        <v>2015</v>
      </c>
      <c r="B988">
        <v>11</v>
      </c>
      <c r="C988">
        <v>30</v>
      </c>
      <c r="D988" t="s">
        <v>51</v>
      </c>
      <c r="E988">
        <v>31</v>
      </c>
      <c r="O988">
        <v>2017</v>
      </c>
      <c r="P988">
        <v>9</v>
      </c>
      <c r="Q988">
        <v>13</v>
      </c>
      <c r="R988">
        <f>R987+1</f>
        <v>256</v>
      </c>
      <c r="S988" t="s">
        <v>51</v>
      </c>
      <c r="T988">
        <v>229</v>
      </c>
      <c r="U988" t="s">
        <v>50</v>
      </c>
      <c r="V988">
        <v>295</v>
      </c>
      <c r="W988" t="s">
        <v>52</v>
      </c>
      <c r="X988">
        <v>115</v>
      </c>
      <c r="Y988">
        <f>0.0135*AB988*(AC988/AA988)*((0.1*(V988-X988))^0.5)*(17.8+0.5*0.1*(X988+V988))</f>
        <v>4.2374762893523643</v>
      </c>
      <c r="Z988">
        <f>IF(Y988&lt;0,0,Y988)</f>
        <v>4.2374762893523643</v>
      </c>
      <c r="AA988">
        <f>2.501-0.002361*(V988+X988)*0.1</f>
        <v>2.4041989999999998</v>
      </c>
      <c r="AB988">
        <v>0.17</v>
      </c>
      <c r="AC988">
        <f>37.6*AE988*(AG988*SIN(AF988)*SIN(AD988)+COS(AF988)*COS(AD988)*SIN(AG988))</f>
        <v>27.318696726097926</v>
      </c>
      <c r="AD988">
        <f>0.409*SIN(0.0172*R988-1.39)</f>
        <v>5.2368438690246107E-2</v>
      </c>
      <c r="AE988">
        <f>1+0.033*COS(0.0172*R988)</f>
        <v>0.98995855622513085</v>
      </c>
      <c r="AF988">
        <f>47.70748439*PI()/180</f>
        <v>0.83265268044929852</v>
      </c>
      <c r="AG988">
        <f>ACOS(-TAN(AF988)*TAN(AD988))</f>
        <v>1.6284482087207137</v>
      </c>
      <c r="AL988" s="6">
        <f>24*AG988/PI()</f>
        <v>12.440427935378116</v>
      </c>
      <c r="AS988" s="6">
        <f>IF(O988=2015,$AQ$2,IF(O988=2016,$AQ$14,IF(O988=2017,$AQ$26,IF(O988=2018,$AQ$38,IF(O988=2019,$AQ$50,$AQ$62)))))</f>
        <v>49.315460448912063</v>
      </c>
      <c r="AT988" s="6">
        <f>IF(O988=2015,$AR$2,IF(O988=2016,$AR$14,IF(O988=2017,$AR$26,IF(O988=2018,$AR$38,IF(O988=2019,$AR$50,$AR$62)))))</f>
        <v>1.2695714697400033</v>
      </c>
      <c r="AU988" s="6">
        <f>IF(T988*0.1&lt;0,0,IF(T988*0.1&lt;=26,(16*AL988/360)*(T988/AS988)^AT988,(AL988/360)*(-415.85+30.5332*0.1*T988-0.43*0.01*T988*T988)))</f>
        <v>3.8839136919978832</v>
      </c>
    </row>
    <row r="989" spans="1:47">
      <c r="A989">
        <v>2015</v>
      </c>
      <c r="B989">
        <v>12</v>
      </c>
      <c r="C989">
        <v>1</v>
      </c>
      <c r="D989" t="s">
        <v>50</v>
      </c>
      <c r="E989">
        <v>65</v>
      </c>
      <c r="O989">
        <v>2017</v>
      </c>
      <c r="P989">
        <v>9</v>
      </c>
      <c r="Q989">
        <v>14</v>
      </c>
      <c r="R989">
        <f>R988+1</f>
        <v>257</v>
      </c>
      <c r="S989" t="s">
        <v>51</v>
      </c>
      <c r="T989">
        <v>186</v>
      </c>
      <c r="U989" t="s">
        <v>50</v>
      </c>
      <c r="V989">
        <v>261</v>
      </c>
      <c r="W989" t="s">
        <v>52</v>
      </c>
      <c r="X989">
        <v>115</v>
      </c>
      <c r="Y989">
        <f>0.0135*AB989*(AC989/AA989)*((0.1*(V989-X989))^0.5)*(17.8+0.5*0.1*(X989+V989))</f>
        <v>3.5963988652434686</v>
      </c>
      <c r="Z989">
        <f>IF(Y989&lt;0,0,Y989)</f>
        <v>3.5963988652434686</v>
      </c>
      <c r="AA989">
        <f>2.501-0.002361*(V989+X989)*0.1</f>
        <v>2.4122263999999998</v>
      </c>
      <c r="AB989">
        <v>0.17</v>
      </c>
      <c r="AC989">
        <f>37.6*AE989*(AG989*SIN(AF989)*SIN(AD989)+COS(AF989)*COS(AD989)*SIN(AG989))</f>
        <v>27.029979416468738</v>
      </c>
      <c r="AD989">
        <f>0.409*SIN(0.0172*R989-1.39)</f>
        <v>4.5384140125663178E-2</v>
      </c>
      <c r="AE989">
        <f>1+0.033*COS(0.0172*R989)</f>
        <v>0.99050069964547138</v>
      </c>
      <c r="AF989">
        <f>47.70748439*PI()/180</f>
        <v>0.83265268044929852</v>
      </c>
      <c r="AG989">
        <f>ACOS(-TAN(AF989)*TAN(AD989))</f>
        <v>1.6207409787439329</v>
      </c>
      <c r="AL989" s="6">
        <f>24*AG989/PI()</f>
        <v>12.381549035457283</v>
      </c>
      <c r="AS989" s="6">
        <f>IF(O989=2015,$AQ$2,IF(O989=2016,$AQ$14,IF(O989=2017,$AQ$26,IF(O989=2018,$AQ$38,IF(O989=2019,$AQ$50,$AQ$62)))))</f>
        <v>49.315460448912063</v>
      </c>
      <c r="AT989" s="6">
        <f>IF(O989=2015,$AR$2,IF(O989=2016,$AR$14,IF(O989=2017,$AR$26,IF(O989=2018,$AR$38,IF(O989=2019,$AR$50,$AR$62)))))</f>
        <v>1.2695714697400033</v>
      </c>
      <c r="AU989" s="6">
        <f>IF(T989*0.1&lt;0,0,IF(T989*0.1&lt;=26,(16*AL989/360)*(T989/AS989)^AT989,(AL989/360)*(-415.85+30.5332*0.1*T989-0.43*0.01*T989*T989)))</f>
        <v>2.9685086254132864</v>
      </c>
    </row>
    <row r="990" spans="1:47">
      <c r="A990">
        <v>2015</v>
      </c>
      <c r="B990">
        <v>12</v>
      </c>
      <c r="C990">
        <v>2</v>
      </c>
      <c r="D990" t="s">
        <v>50</v>
      </c>
      <c r="E990">
        <v>35</v>
      </c>
      <c r="O990">
        <v>2017</v>
      </c>
      <c r="P990">
        <v>9</v>
      </c>
      <c r="Q990">
        <v>15</v>
      </c>
      <c r="R990">
        <f>R989+1</f>
        <v>258</v>
      </c>
      <c r="S990" t="s">
        <v>51</v>
      </c>
      <c r="T990">
        <v>212</v>
      </c>
      <c r="U990" t="s">
        <v>50</v>
      </c>
      <c r="V990">
        <v>294</v>
      </c>
      <c r="W990" t="s">
        <v>52</v>
      </c>
      <c r="X990">
        <v>125</v>
      </c>
      <c r="Y990">
        <f>0.0135*AB990*(AC990/AA990)*((0.1*(V990-X990))^0.5)*(17.8+0.5*0.1*(X990+V990))</f>
        <v>4.0698864057458186</v>
      </c>
      <c r="Z990">
        <f>IF(Y990&lt;0,0,Y990)</f>
        <v>4.0698864057458186</v>
      </c>
      <c r="AA990">
        <f>2.501-0.002361*(V990+X990)*0.1</f>
        <v>2.4020741000000001</v>
      </c>
      <c r="AB990">
        <v>0.17</v>
      </c>
      <c r="AC990">
        <f>37.6*AE990*(AG990*SIN(AF990)*SIN(AD990)+COS(AF990)*COS(AD990)*SIN(AG990))</f>
        <v>26.740587174999298</v>
      </c>
      <c r="AD990">
        <f>0.409*SIN(0.0172*R990-1.39)</f>
        <v>3.8386415448068818E-2</v>
      </c>
      <c r="AE990">
        <f>1+0.033*COS(0.0172*R990)</f>
        <v>0.99104565326954697</v>
      </c>
      <c r="AF990">
        <f>47.70748439*PI()/180</f>
        <v>0.83265268044929852</v>
      </c>
      <c r="AG990">
        <f>ACOS(-TAN(AF990)*TAN(AD990))</f>
        <v>1.6130268081797878</v>
      </c>
      <c r="AL990" s="6">
        <f>24*AG990/PI()</f>
        <v>12.322617113354674</v>
      </c>
      <c r="AS990" s="6">
        <f>IF(O990=2015,$AQ$2,IF(O990=2016,$AQ$14,IF(O990=2017,$AQ$26,IF(O990=2018,$AQ$38,IF(O990=2019,$AQ$50,$AQ$62)))))</f>
        <v>49.315460448912063</v>
      </c>
      <c r="AT990" s="6">
        <f>IF(O990=2015,$AR$2,IF(O990=2016,$AR$14,IF(O990=2017,$AR$26,IF(O990=2018,$AR$38,IF(O990=2019,$AR$50,$AR$62)))))</f>
        <v>1.2695714697400033</v>
      </c>
      <c r="AU990" s="6">
        <f>IF(T990*0.1&lt;0,0,IF(T990*0.1&lt;=26,(16*AL990/360)*(T990/AS990)^AT990,(AL990/360)*(-415.85+30.5332*0.1*T990-0.43*0.01*T990*T990)))</f>
        <v>3.488245490365951</v>
      </c>
    </row>
    <row r="991" spans="1:47">
      <c r="A991">
        <v>2015</v>
      </c>
      <c r="B991">
        <v>12</v>
      </c>
      <c r="C991">
        <v>3</v>
      </c>
      <c r="D991" t="s">
        <v>50</v>
      </c>
      <c r="E991">
        <v>26</v>
      </c>
      <c r="O991">
        <v>2017</v>
      </c>
      <c r="P991">
        <v>9</v>
      </c>
      <c r="Q991">
        <v>16</v>
      </c>
      <c r="R991">
        <f>R990+1</f>
        <v>259</v>
      </c>
      <c r="S991" t="s">
        <v>51</v>
      </c>
      <c r="T991">
        <v>201</v>
      </c>
      <c r="U991" t="s">
        <v>50</v>
      </c>
      <c r="V991">
        <v>283</v>
      </c>
      <c r="W991" t="s">
        <v>52</v>
      </c>
      <c r="X991">
        <v>125</v>
      </c>
      <c r="Y991">
        <f>0.0135*AB991*(AC991/AA991)*((0.1*(V991-X991))^0.5)*(17.8+0.5*0.1*(X991+V991))</f>
        <v>3.8331400966709652</v>
      </c>
      <c r="Z991">
        <f>IF(Y991&lt;0,0,Y991)</f>
        <v>3.8331400966709652</v>
      </c>
      <c r="AA991">
        <f>2.501-0.002361*(V991+X991)*0.1</f>
        <v>2.4046712000000001</v>
      </c>
      <c r="AB991">
        <v>0.17</v>
      </c>
      <c r="AC991">
        <f>37.6*AE991*(AG991*SIN(AF991)*SIN(AD991)+COS(AF991)*COS(AD991)*SIN(AG991))</f>
        <v>26.450616462451958</v>
      </c>
      <c r="AD991">
        <f>0.409*SIN(0.0172*R991-1.39)</f>
        <v>3.137733481329464E-2</v>
      </c>
      <c r="AE991">
        <f>1+0.033*COS(0.0172*R991)</f>
        <v>0.99159325588225189</v>
      </c>
      <c r="AF991">
        <f>47.70748439*PI()/180</f>
        <v>0.83265268044929852</v>
      </c>
      <c r="AG991">
        <f>ACOS(-TAN(AF991)*TAN(AD991))</f>
        <v>1.6053067917340618</v>
      </c>
      <c r="AL991" s="6">
        <f>24*AG991/PI()</f>
        <v>12.263640532006448</v>
      </c>
      <c r="AS991" s="6">
        <f>IF(O991=2015,$AQ$2,IF(O991=2016,$AQ$14,IF(O991=2017,$AQ$26,IF(O991=2018,$AQ$38,IF(O991=2019,$AQ$50,$AQ$62)))))</f>
        <v>49.315460448912063</v>
      </c>
      <c r="AT991" s="6">
        <f>IF(O991=2015,$AR$2,IF(O991=2016,$AR$14,IF(O991=2017,$AR$26,IF(O991=2018,$AR$38,IF(O991=2019,$AR$50,$AR$62)))))</f>
        <v>1.2695714697400033</v>
      </c>
      <c r="AU991" s="6">
        <f>IF(T991*0.1&lt;0,0,IF(T991*0.1&lt;=26,(16*AL991/360)*(T991/AS991)^AT991,(AL991/360)*(-415.85+30.5332*0.1*T991-0.43*0.01*T991*T991)))</f>
        <v>3.2444857038461863</v>
      </c>
    </row>
    <row r="992" spans="1:47">
      <c r="A992">
        <v>2015</v>
      </c>
      <c r="B992">
        <v>12</v>
      </c>
      <c r="C992">
        <v>4</v>
      </c>
      <c r="D992" t="s">
        <v>50</v>
      </c>
      <c r="E992">
        <v>31</v>
      </c>
      <c r="O992">
        <v>2017</v>
      </c>
      <c r="P992">
        <v>9</v>
      </c>
      <c r="Q992">
        <v>17</v>
      </c>
      <c r="R992">
        <f>R991+1</f>
        <v>260</v>
      </c>
      <c r="S992" t="s">
        <v>51</v>
      </c>
      <c r="T992">
        <v>239</v>
      </c>
      <c r="U992" t="s">
        <v>50</v>
      </c>
      <c r="V992">
        <v>318</v>
      </c>
      <c r="W992" t="s">
        <v>52</v>
      </c>
      <c r="X992">
        <v>149</v>
      </c>
      <c r="Y992">
        <f>0.0135*AB992*(AC992/AA992)*((0.1*(V992-X992))^0.5)*(17.8+0.5*0.1*(X992+V992))</f>
        <v>4.2481883968294332</v>
      </c>
      <c r="Z992">
        <f>IF(Y992&lt;0,0,Y992)</f>
        <v>4.2481883968294332</v>
      </c>
      <c r="AA992">
        <f>2.501-0.002361*(V992+X992)*0.1</f>
        <v>2.3907412999999997</v>
      </c>
      <c r="AB992">
        <v>0.17</v>
      </c>
      <c r="AC992">
        <f>37.6*AE992*(AG992*SIN(AF992)*SIN(AD992)+COS(AF992)*COS(AD992)*SIN(AG992))</f>
        <v>26.160164507699903</v>
      </c>
      <c r="AD992">
        <f>0.409*SIN(0.0172*R992-1.39)</f>
        <v>2.4358971736635447E-2</v>
      </c>
      <c r="AE992">
        <f>1+0.033*COS(0.0172*R992)</f>
        <v>0.99214334548482319</v>
      </c>
      <c r="AF992">
        <f>47.70748439*PI()/180</f>
        <v>0.83265268044929852</v>
      </c>
      <c r="AG992">
        <f>ACOS(-TAN(AF992)*TAN(AD992))</f>
        <v>1.5975820135155812</v>
      </c>
      <c r="AL992" s="6">
        <f>24*AG992/PI()</f>
        <v>12.20462757339398</v>
      </c>
      <c r="AS992" s="6">
        <f>IF(O992=2015,$AQ$2,IF(O992=2016,$AQ$14,IF(O992=2017,$AQ$26,IF(O992=2018,$AQ$38,IF(O992=2019,$AQ$50,$AQ$62)))))</f>
        <v>49.315460448912063</v>
      </c>
      <c r="AT992" s="6">
        <f>IF(O992=2015,$AR$2,IF(O992=2016,$AR$14,IF(O992=2017,$AR$26,IF(O992=2018,$AR$38,IF(O992=2019,$AR$50,$AR$62)))))</f>
        <v>1.2695714697400033</v>
      </c>
      <c r="AU992" s="6">
        <f>IF(T992*0.1&lt;0,0,IF(T992*0.1&lt;=26,(16*AL992/360)*(T992/AS992)^AT992,(AL992/360)*(-415.85+30.5332*0.1*T992-0.43*0.01*T992*T992)))</f>
        <v>4.0227690406879955</v>
      </c>
    </row>
    <row r="993" spans="1:47">
      <c r="A993">
        <v>2015</v>
      </c>
      <c r="B993">
        <v>12</v>
      </c>
      <c r="C993">
        <v>6</v>
      </c>
      <c r="D993" t="s">
        <v>50</v>
      </c>
      <c r="E993">
        <v>81</v>
      </c>
      <c r="O993">
        <v>2017</v>
      </c>
      <c r="P993">
        <v>9</v>
      </c>
      <c r="Q993">
        <v>18</v>
      </c>
      <c r="R993">
        <f>R992+1</f>
        <v>261</v>
      </c>
      <c r="S993" t="s">
        <v>51</v>
      </c>
      <c r="T993">
        <v>239</v>
      </c>
      <c r="U993" t="s">
        <v>50</v>
      </c>
      <c r="V993">
        <v>322</v>
      </c>
      <c r="W993" t="s">
        <v>52</v>
      </c>
      <c r="X993">
        <v>157</v>
      </c>
      <c r="Y993">
        <f>0.0135*AB993*(AC993/AA993)*((0.1*(V993-X993))^0.5)*(17.8+0.5*0.1*(X993+V993))</f>
        <v>4.2164669582483576</v>
      </c>
      <c r="Z993">
        <f>IF(Y993&lt;0,0,Y993)</f>
        <v>4.2164669582483576</v>
      </c>
      <c r="AA993">
        <f>2.501-0.002361*(V993+X993)*0.1</f>
        <v>2.3879080999999998</v>
      </c>
      <c r="AB993">
        <v>0.17</v>
      </c>
      <c r="AC993">
        <f>37.6*AE993*(AG993*SIN(AF993)*SIN(AD993)+COS(AF993)*COS(AD993)*SIN(AG993))</f>
        <v>25.869329249469644</v>
      </c>
      <c r="AD993">
        <f>0.409*SIN(0.0172*R993-1.39)</f>
        <v>1.733340247943705E-2</v>
      </c>
      <c r="AE993">
        <f>1+0.033*COS(0.0172*R993)</f>
        <v>0.99269575934276477</v>
      </c>
      <c r="AF993">
        <f>47.70748439*PI()/180</f>
        <v>0.83265268044929852</v>
      </c>
      <c r="AG993">
        <f>ACOS(-TAN(AF993)*TAN(AD993))</f>
        <v>1.5898535489654118</v>
      </c>
      <c r="AL993" s="6">
        <f>24*AG993/PI()</f>
        <v>12.145586453281823</v>
      </c>
      <c r="AS993" s="6">
        <f>IF(O993=2015,$AQ$2,IF(O993=2016,$AQ$14,IF(O993=2017,$AQ$26,IF(O993=2018,$AQ$38,IF(O993=2019,$AQ$50,$AQ$62)))))</f>
        <v>49.315460448912063</v>
      </c>
      <c r="AT993" s="6">
        <f>IF(O993=2015,$AR$2,IF(O993=2016,$AR$14,IF(O993=2017,$AR$26,IF(O993=2018,$AR$38,IF(O993=2019,$AR$50,$AR$62)))))</f>
        <v>1.2695714697400033</v>
      </c>
      <c r="AU993" s="6">
        <f>IF(T993*0.1&lt;0,0,IF(T993*0.1&lt;=26,(16*AL993/360)*(T993/AS993)^AT993,(AL993/360)*(-415.85+30.5332*0.1*T993-0.43*0.01*T993*T993)))</f>
        <v>4.0033084886403039</v>
      </c>
    </row>
    <row r="994" spans="1:47">
      <c r="A994">
        <v>2015</v>
      </c>
      <c r="B994">
        <v>12</v>
      </c>
      <c r="C994">
        <v>7</v>
      </c>
      <c r="D994" t="s">
        <v>50</v>
      </c>
      <c r="E994">
        <v>90</v>
      </c>
      <c r="O994">
        <v>2017</v>
      </c>
      <c r="P994">
        <v>9</v>
      </c>
      <c r="Q994">
        <v>19</v>
      </c>
      <c r="R994">
        <f>R993+1</f>
        <v>262</v>
      </c>
      <c r="S994" t="s">
        <v>51</v>
      </c>
      <c r="T994">
        <v>196</v>
      </c>
      <c r="U994" t="s">
        <v>50</v>
      </c>
      <c r="V994">
        <v>262</v>
      </c>
      <c r="W994" t="s">
        <v>52</v>
      </c>
      <c r="X994">
        <v>130</v>
      </c>
      <c r="Y994">
        <f>0.0135*AB994*(AC994/AA994)*((0.1*(V994-X994))^0.5)*(17.8+0.5*0.1*(X994+V994))</f>
        <v>3.3118752964382496</v>
      </c>
      <c r="Z994">
        <f>IF(Y994&lt;0,0,Y994)</f>
        <v>3.3118752964382496</v>
      </c>
      <c r="AA994">
        <f>2.501-0.002361*(V994+X994)*0.1</f>
        <v>2.4084487999999999</v>
      </c>
      <c r="AB994">
        <v>0.17</v>
      </c>
      <c r="AC994">
        <f>37.6*AE994*(AG994*SIN(AF994)*SIN(AD994)+COS(AF994)*COS(AD994)*SIN(AG994))</f>
        <v>25.578209275759477</v>
      </c>
      <c r="AD994">
        <f>0.409*SIN(0.0172*R994-1.39)</f>
        <v>1.0302705434868062E-2</v>
      </c>
      <c r="AE994">
        <f>1+0.033*COS(0.0172*R994)</f>
        <v>0.99325033403398977</v>
      </c>
      <c r="AF994">
        <f>47.70748439*PI()/180</f>
        <v>0.83265268044929852</v>
      </c>
      <c r="AG994">
        <f>ACOS(-TAN(AF994)*TAN(AD994))</f>
        <v>1.5821224667921387</v>
      </c>
      <c r="AL994" s="6">
        <f>24*AG994/PI()</f>
        <v>12.086525336002172</v>
      </c>
      <c r="AS994" s="6">
        <f>IF(O994=2015,$AQ$2,IF(O994=2016,$AQ$14,IF(O994=2017,$AQ$26,IF(O994=2018,$AQ$38,IF(O994=2019,$AQ$50,$AQ$62)))))</f>
        <v>49.315460448912063</v>
      </c>
      <c r="AT994" s="6">
        <f>IF(O994=2015,$AR$2,IF(O994=2016,$AR$14,IF(O994=2017,$AR$26,IF(O994=2018,$AR$38,IF(O994=2019,$AR$50,$AR$62)))))</f>
        <v>1.2695714697400033</v>
      </c>
      <c r="AU994" s="6">
        <f>IF(T994*0.1&lt;0,0,IF(T994*0.1&lt;=26,(16*AL994/360)*(T994/AS994)^AT994,(AL994/360)*(-415.85+30.5332*0.1*T994-0.43*0.01*T994*T994)))</f>
        <v>3.0969830277111026</v>
      </c>
    </row>
    <row r="995" spans="1:47">
      <c r="A995">
        <v>2015</v>
      </c>
      <c r="B995">
        <v>12</v>
      </c>
      <c r="C995">
        <v>8</v>
      </c>
      <c r="D995" t="s">
        <v>50</v>
      </c>
      <c r="E995">
        <v>66</v>
      </c>
      <c r="O995">
        <v>2017</v>
      </c>
      <c r="P995">
        <v>9</v>
      </c>
      <c r="Q995">
        <v>20</v>
      </c>
      <c r="R995">
        <f>R994+1</f>
        <v>263</v>
      </c>
      <c r="S995" t="s">
        <v>51</v>
      </c>
      <c r="T995">
        <v>236</v>
      </c>
      <c r="U995" t="s">
        <v>50</v>
      </c>
      <c r="V995">
        <v>330</v>
      </c>
      <c r="W995" t="s">
        <v>52</v>
      </c>
      <c r="X995">
        <v>152</v>
      </c>
      <c r="Y995">
        <f>0.0135*AB995*(AC995/AA995)*((0.1*(V995-X995))^0.5)*(17.8+0.5*0.1*(X995+V995))</f>
        <v>4.2974773883094519</v>
      </c>
      <c r="Z995">
        <f>IF(Y995&lt;0,0,Y995)</f>
        <v>4.2974773883094519</v>
      </c>
      <c r="AA995">
        <f>2.501-0.002361*(V995+X995)*0.1</f>
        <v>2.3871997999999999</v>
      </c>
      <c r="AB995">
        <v>0.17</v>
      </c>
      <c r="AC995">
        <f>37.6*AE995*(AG995*SIN(AF995)*SIN(AD995)+COS(AF995)*COS(AD995)*SIN(AG995))</f>
        <v>25.286903761034065</v>
      </c>
      <c r="AD995">
        <f>0.409*SIN(0.0172*R995-1.39)</f>
        <v>3.2689605130646654E-3</v>
      </c>
      <c r="AE995">
        <f>1+0.033*COS(0.0172*R995)</f>
        <v>0.99380690549716633</v>
      </c>
      <c r="AF995">
        <f>47.70748439*PI()/180</f>
        <v>0.83265268044929852</v>
      </c>
      <c r="AG995">
        <f>ACOS(-TAN(AF995)*TAN(AD995))</f>
        <v>1.5743898309118052</v>
      </c>
      <c r="AL995" s="6">
        <f>24*AG995/PI()</f>
        <v>12.027452349274901</v>
      </c>
      <c r="AS995" s="6">
        <f>IF(O995=2015,$AQ$2,IF(O995=2016,$AQ$14,IF(O995=2017,$AQ$26,IF(O995=2018,$AQ$38,IF(O995=2019,$AQ$50,$AQ$62)))))</f>
        <v>49.315460448912063</v>
      </c>
      <c r="AT995" s="6">
        <f>IF(O995=2015,$AR$2,IF(O995=2016,$AR$14,IF(O995=2017,$AR$26,IF(O995=2018,$AR$38,IF(O995=2019,$AR$50,$AR$62)))))</f>
        <v>1.2695714697400033</v>
      </c>
      <c r="AU995" s="6">
        <f>IF(T995*0.1&lt;0,0,IF(T995*0.1&lt;=26,(16*AL995/360)*(T995/AS995)^AT995,(AL995/360)*(-415.85+30.5332*0.1*T995-0.43*0.01*T995*T995)))</f>
        <v>3.9013011268591877</v>
      </c>
    </row>
    <row r="996" spans="1:47">
      <c r="A996">
        <v>2015</v>
      </c>
      <c r="B996">
        <v>12</v>
      </c>
      <c r="C996">
        <v>9</v>
      </c>
      <c r="D996" t="s">
        <v>50</v>
      </c>
      <c r="E996">
        <v>-12</v>
      </c>
      <c r="O996">
        <v>2017</v>
      </c>
      <c r="P996">
        <v>9</v>
      </c>
      <c r="Q996">
        <v>21</v>
      </c>
      <c r="R996">
        <f>R995+1</f>
        <v>264</v>
      </c>
      <c r="S996" t="s">
        <v>51</v>
      </c>
      <c r="T996">
        <v>259</v>
      </c>
      <c r="U996" t="s">
        <v>50</v>
      </c>
      <c r="V996">
        <v>347</v>
      </c>
      <c r="W996" t="s">
        <v>52</v>
      </c>
      <c r="X996">
        <v>180</v>
      </c>
      <c r="Y996">
        <f>0.0135*AB996*(AC996/AA996)*((0.1*(V996-X996))^0.5)*(17.8+0.5*0.1*(X996+V996))</f>
        <v>4.3549392219281229</v>
      </c>
      <c r="Z996">
        <f>IF(Y996&lt;0,0,Y996)</f>
        <v>4.3549392219281229</v>
      </c>
      <c r="AA996">
        <f>2.501-0.002361*(V996+X996)*0.1</f>
        <v>2.3765752999999998</v>
      </c>
      <c r="AB996">
        <v>0.17</v>
      </c>
      <c r="AC996">
        <f>37.6*AE996*(AG996*SIN(AF996)*SIN(AD996)+COS(AF996)*COS(AD996)*SIN(AG996))</f>
        <v>24.995512401301966</v>
      </c>
      <c r="AD996">
        <f>0.409*SIN(0.0172*R996-1.39)</f>
        <v>-3.7657514741751773E-3</v>
      </c>
      <c r="AE996">
        <f>1+0.033*COS(0.0172*R996)</f>
        <v>0.99436530908025211</v>
      </c>
      <c r="AF996">
        <f>47.70748439*PI()/180</f>
        <v>0.83265268044929852</v>
      </c>
      <c r="AG996">
        <f>ACOS(-TAN(AF996)*TAN(AD996))</f>
        <v>1.5666567023911271</v>
      </c>
      <c r="AL996" s="6">
        <f>24*AG996/PI()</f>
        <v>11.968375599052621</v>
      </c>
      <c r="AS996" s="6">
        <f>IF(O996=2015,$AQ$2,IF(O996=2016,$AQ$14,IF(O996=2017,$AQ$26,IF(O996=2018,$AQ$38,IF(O996=2019,$AQ$50,$AQ$62)))))</f>
        <v>49.315460448912063</v>
      </c>
      <c r="AT996" s="6">
        <f>IF(O996=2015,$AR$2,IF(O996=2016,$AR$14,IF(O996=2017,$AR$26,IF(O996=2018,$AR$38,IF(O996=2019,$AR$50,$AR$62)))))</f>
        <v>1.2695714697400033</v>
      </c>
      <c r="AU996" s="6">
        <f>IF(T996*0.1&lt;0,0,IF(T996*0.1&lt;=26,(16*AL996/360)*(T996/AS996)^AT996,(AL996/360)*(-415.85+30.5332*0.1*T996-0.43*0.01*T996*T996)))</f>
        <v>4.3686392912262937</v>
      </c>
    </row>
    <row r="997" spans="1:47">
      <c r="A997">
        <v>2015</v>
      </c>
      <c r="B997">
        <v>12</v>
      </c>
      <c r="C997">
        <v>10</v>
      </c>
      <c r="D997" t="s">
        <v>50</v>
      </c>
      <c r="E997">
        <v>-11</v>
      </c>
      <c r="O997">
        <v>2017</v>
      </c>
      <c r="P997">
        <v>9</v>
      </c>
      <c r="Q997">
        <v>22</v>
      </c>
      <c r="R997">
        <f>R996+1</f>
        <v>265</v>
      </c>
      <c r="S997" t="s">
        <v>51</v>
      </c>
      <c r="T997">
        <v>231</v>
      </c>
      <c r="U997" t="s">
        <v>50</v>
      </c>
      <c r="V997">
        <v>318</v>
      </c>
      <c r="W997" t="s">
        <v>52</v>
      </c>
      <c r="X997">
        <v>114</v>
      </c>
      <c r="Y997">
        <f>0.0135*AB997*(AC997/AA997)*((0.1*(V997-X997))^0.5)*(17.8+0.5*0.1*(X997+V997))</f>
        <v>4.2056442794412927</v>
      </c>
      <c r="Z997">
        <f>IF(Y997&lt;0,0,Y997)</f>
        <v>4.2056442794412927</v>
      </c>
      <c r="AA997">
        <f>2.501-0.002361*(V997+X997)*0.1</f>
        <v>2.3990047999999997</v>
      </c>
      <c r="AB997">
        <v>0.17</v>
      </c>
      <c r="AC997">
        <f>37.6*AE997*(AG997*SIN(AF997)*SIN(AD997)+COS(AF997)*COS(AD997)*SIN(AG997))</f>
        <v>24.704135347190164</v>
      </c>
      <c r="AD997">
        <f>0.409*SIN(0.0172*R997-1.39)</f>
        <v>-1.079934942896392E-2</v>
      </c>
      <c r="AE997">
        <f>1+0.033*COS(0.0172*R997)</f>
        <v>0.99492537958920368</v>
      </c>
      <c r="AF997">
        <f>47.70748439*PI()/180</f>
        <v>0.83265268044929852</v>
      </c>
      <c r="AG997">
        <f>ACOS(-TAN(AF997)*TAN(AD997))</f>
        <v>1.5589241413926431</v>
      </c>
      <c r="AL997" s="6">
        <f>24*AG997/PI()</f>
        <v>11.909303184380542</v>
      </c>
      <c r="AS997" s="6">
        <f>IF(O997=2015,$AQ$2,IF(O997=2016,$AQ$14,IF(O997=2017,$AQ$26,IF(O997=2018,$AQ$38,IF(O997=2019,$AQ$50,$AQ$62)))))</f>
        <v>49.315460448912063</v>
      </c>
      <c r="AT997" s="6">
        <f>IF(O997=2015,$AR$2,IF(O997=2016,$AR$14,IF(O997=2017,$AR$26,IF(O997=2018,$AR$38,IF(O997=2019,$AR$50,$AR$62)))))</f>
        <v>1.2695714697400033</v>
      </c>
      <c r="AU997" s="6">
        <f>IF(T997*0.1&lt;0,0,IF(T997*0.1&lt;=26,(16*AL997/360)*(T997/AS997)^AT997,(AL997/360)*(-415.85+30.5332*0.1*T997-0.43*0.01*T997*T997)))</f>
        <v>3.7593705574436429</v>
      </c>
    </row>
    <row r="998" spans="1:47">
      <c r="A998">
        <v>2015</v>
      </c>
      <c r="B998">
        <v>12</v>
      </c>
      <c r="C998">
        <v>11</v>
      </c>
      <c r="D998" t="s">
        <v>50</v>
      </c>
      <c r="E998">
        <v>-32</v>
      </c>
      <c r="O998">
        <v>2017</v>
      </c>
      <c r="P998">
        <v>9</v>
      </c>
      <c r="Q998">
        <v>23</v>
      </c>
      <c r="R998">
        <f>R997+1</f>
        <v>266</v>
      </c>
      <c r="S998" t="s">
        <v>51</v>
      </c>
      <c r="T998">
        <v>143</v>
      </c>
      <c r="U998" t="s">
        <v>50</v>
      </c>
      <c r="V998">
        <v>180</v>
      </c>
      <c r="W998" t="s">
        <v>52</v>
      </c>
      <c r="X998">
        <v>114</v>
      </c>
      <c r="Y998">
        <f>0.0135*AB998*(AC998/AA998)*((0.1*(V998-X998))^0.5)*(17.8+0.5*0.1*(X998+V998))</f>
        <v>1.9238321204615836</v>
      </c>
      <c r="Z998">
        <f>IF(Y998&lt;0,0,Y998)</f>
        <v>1.9238321204615836</v>
      </c>
      <c r="AA998">
        <f>2.501-0.002361*(V998+X998)*0.1</f>
        <v>2.4315865999999997</v>
      </c>
      <c r="AB998">
        <v>0.17</v>
      </c>
      <c r="AC998">
        <f>37.6*AE998*(AG998*SIN(AF998)*SIN(AD998)+COS(AF998)*COS(AD998)*SIN(AG998))</f>
        <v>24.412873135136177</v>
      </c>
      <c r="AD998">
        <f>0.409*SIN(0.0172*R998-1.39)</f>
        <v>-1.7829752582981251E-2</v>
      </c>
      <c r="AE998">
        <f>1+0.033*COS(0.0172*R998)</f>
        <v>0.9954869513368465</v>
      </c>
      <c r="AF998">
        <f>47.70748439*PI()/180</f>
        <v>0.83265268044929852</v>
      </c>
      <c r="AG998">
        <f>ACOS(-TAN(AF998)*TAN(AD998))</f>
        <v>1.5511932091204745</v>
      </c>
      <c r="AL998" s="6">
        <f>24*AG998/PI()</f>
        <v>11.850243212260976</v>
      </c>
      <c r="AS998" s="6">
        <f>IF(O998=2015,$AQ$2,IF(O998=2016,$AQ$14,IF(O998=2017,$AQ$26,IF(O998=2018,$AQ$38,IF(O998=2019,$AQ$50,$AQ$62)))))</f>
        <v>49.315460448912063</v>
      </c>
      <c r="AT998" s="6">
        <f>IF(O998=2015,$AR$2,IF(O998=2016,$AR$14,IF(O998=2017,$AR$26,IF(O998=2018,$AR$38,IF(O998=2019,$AR$50,$AR$62)))))</f>
        <v>1.2695714697400033</v>
      </c>
      <c r="AU998" s="6">
        <f>IF(T998*0.1&lt;0,0,IF(T998*0.1&lt;=26,(16*AL998/360)*(T998/AS998)^AT998,(AL998/360)*(-415.85+30.5332*0.1*T998-0.43*0.01*T998*T998)))</f>
        <v>2.0348614943268335</v>
      </c>
    </row>
    <row r="999" spans="1:47">
      <c r="A999">
        <v>2015</v>
      </c>
      <c r="B999">
        <v>12</v>
      </c>
      <c r="C999">
        <v>13</v>
      </c>
      <c r="D999" t="s">
        <v>50</v>
      </c>
      <c r="E999">
        <v>58</v>
      </c>
      <c r="O999">
        <v>2017</v>
      </c>
      <c r="P999">
        <v>9</v>
      </c>
      <c r="Q999">
        <v>24</v>
      </c>
      <c r="R999">
        <f>R998+1</f>
        <v>267</v>
      </c>
      <c r="S999" t="s">
        <v>51</v>
      </c>
      <c r="T999">
        <v>160</v>
      </c>
      <c r="U999" t="s">
        <v>50</v>
      </c>
      <c r="V999">
        <v>207</v>
      </c>
      <c r="W999" t="s">
        <v>52</v>
      </c>
      <c r="X999">
        <v>126</v>
      </c>
      <c r="Y999">
        <f>0.0135*AB999*(AC999/AA999)*((0.1*(V999-X999))^0.5)*(17.8+0.5*0.1*(X999+V999))</f>
        <v>2.2406941380329806</v>
      </c>
      <c r="Z999">
        <f>IF(Y999&lt;0,0,Y999)</f>
        <v>2.2406941380329806</v>
      </c>
      <c r="AA999">
        <f>2.501-0.002361*(V999+X999)*0.1</f>
        <v>2.4223786999999999</v>
      </c>
      <c r="AB999">
        <v>0.17</v>
      </c>
      <c r="AC999">
        <f>37.6*AE999*(AG999*SIN(AF999)*SIN(AD999)+COS(AF999)*COS(AD999)*SIN(AG999))</f>
        <v>24.121826616824372</v>
      </c>
      <c r="AD999">
        <f>0.409*SIN(0.0172*R999-1.39)</f>
        <v>-2.4854881113033418E-2</v>
      </c>
      <c r="AE999">
        <f>1+0.033*COS(0.0172*R999)</f>
        <v>0.99604985819189051</v>
      </c>
      <c r="AF999">
        <f>47.70748439*PI()/180</f>
        <v>0.83265268044929852</v>
      </c>
      <c r="AG999">
        <f>ACOS(-TAN(AF999)*TAN(AD999))</f>
        <v>1.5434649697653817</v>
      </c>
      <c r="AL999" s="6">
        <f>24*AG999/PI()</f>
        <v>11.791203812512478</v>
      </c>
      <c r="AS999" s="6">
        <f>IF(O999=2015,$AQ$2,IF(O999=2016,$AQ$14,IF(O999=2017,$AQ$26,IF(O999=2018,$AQ$38,IF(O999=2019,$AQ$50,$AQ$62)))))</f>
        <v>49.315460448912063</v>
      </c>
      <c r="AT999" s="6">
        <f>IF(O999=2015,$AR$2,IF(O999=2016,$AR$14,IF(O999=2017,$AR$26,IF(O999=2018,$AR$38,IF(O999=2019,$AR$50,$AR$62)))))</f>
        <v>1.2695714697400033</v>
      </c>
      <c r="AU999" s="6">
        <f>IF(T999*0.1&lt;0,0,IF(T999*0.1&lt;=26,(16*AL999/360)*(T999/AS999)^AT999,(AL999/360)*(-415.85+30.5332*0.1*T999-0.43*0.01*T999*T999)))</f>
        <v>2.3350728868255017</v>
      </c>
    </row>
    <row r="1000" spans="1:47">
      <c r="A1000">
        <v>2015</v>
      </c>
      <c r="B1000">
        <v>12</v>
      </c>
      <c r="C1000">
        <v>15</v>
      </c>
      <c r="D1000" t="s">
        <v>50</v>
      </c>
      <c r="E1000">
        <v>27</v>
      </c>
      <c r="O1000">
        <v>2017</v>
      </c>
      <c r="P1000">
        <v>9</v>
      </c>
      <c r="Q1000">
        <v>25</v>
      </c>
      <c r="R1000">
        <f>R999+1</f>
        <v>268</v>
      </c>
      <c r="S1000" t="s">
        <v>51</v>
      </c>
      <c r="T1000">
        <v>167</v>
      </c>
      <c r="U1000" t="s">
        <v>50</v>
      </c>
      <c r="V1000">
        <v>230</v>
      </c>
      <c r="W1000" t="s">
        <v>52</v>
      </c>
      <c r="X1000">
        <v>114</v>
      </c>
      <c r="Y1000">
        <f>0.0135*AB1000*(AC1000/AA1000)*((0.1*(V1000-X1000))^0.5)*(17.8+0.5*0.1*(X1000+V1000))</f>
        <v>2.6943101744253912</v>
      </c>
      <c r="Z1000">
        <f>IF(Y1000&lt;0,0,Y1000)</f>
        <v>2.6943101744253912</v>
      </c>
      <c r="AA1000">
        <f>2.501-0.002361*(V1000+X1000)*0.1</f>
        <v>2.4197815999999999</v>
      </c>
      <c r="AB1000">
        <v>0.17</v>
      </c>
      <c r="AC1000">
        <f>37.6*AE1000*(AG1000*SIN(AF1000)*SIN(AD1000)+COS(AF1000)*COS(AD1000)*SIN(AG1000))</f>
        <v>23.831096886999099</v>
      </c>
      <c r="AD1000">
        <f>0.409*SIN(0.0172*R1000-1.39)</f>
        <v>-3.1872656756333322E-2</v>
      </c>
      <c r="AE1000">
        <f>1+0.033*COS(0.0172*R1000)</f>
        <v>0.99661393362807726</v>
      </c>
      <c r="AF1000">
        <f>47.70748439*PI()/180</f>
        <v>0.83265268044929852</v>
      </c>
      <c r="AG1000">
        <f>ACOS(-TAN(AF1000)*TAN(AD1000))</f>
        <v>1.535740492447792</v>
      </c>
      <c r="AL1000" s="6">
        <f>24*AG1000/PI()</f>
        <v>11.732193152613489</v>
      </c>
      <c r="AS1000" s="6">
        <f>IF(O1000=2015,$AQ$2,IF(O1000=2016,$AQ$14,IF(O1000=2017,$AQ$26,IF(O1000=2018,$AQ$38,IF(O1000=2019,$AQ$50,$AQ$62)))))</f>
        <v>49.315460448912063</v>
      </c>
      <c r="AT1000" s="6">
        <f>IF(O1000=2015,$AR$2,IF(O1000=2016,$AR$14,IF(O1000=2017,$AR$26,IF(O1000=2018,$AR$38,IF(O1000=2019,$AR$50,$AR$62)))))</f>
        <v>1.2695714697400033</v>
      </c>
      <c r="AU1000" s="6">
        <f>IF(T1000*0.1&lt;0,0,IF(T1000*0.1&lt;=26,(16*AL1000/360)*(T1000/AS1000)^AT1000,(AL1000/360)*(-415.85+30.5332*0.1*T1000-0.43*0.01*T1000*T1000)))</f>
        <v>2.4531893491648775</v>
      </c>
    </row>
    <row r="1001" spans="1:47">
      <c r="A1001">
        <v>2015</v>
      </c>
      <c r="B1001">
        <v>12</v>
      </c>
      <c r="C1001">
        <v>16</v>
      </c>
      <c r="D1001" t="s">
        <v>50</v>
      </c>
      <c r="E1001">
        <v>10</v>
      </c>
      <c r="O1001">
        <v>2017</v>
      </c>
      <c r="P1001">
        <v>9</v>
      </c>
      <c r="Q1001">
        <v>26</v>
      </c>
      <c r="R1001">
        <f>R1000+1</f>
        <v>269</v>
      </c>
      <c r="S1001" t="s">
        <v>51</v>
      </c>
      <c r="T1001">
        <v>136</v>
      </c>
      <c r="U1001" t="s">
        <v>50</v>
      </c>
      <c r="V1001">
        <v>187</v>
      </c>
      <c r="W1001" t="s">
        <v>52</v>
      </c>
      <c r="X1001">
        <v>83</v>
      </c>
      <c r="Y1001">
        <f>0.0135*AB1001*(AC1001/AA1001)*((0.1*(V1001-X1001))^0.5)*(17.8+0.5*0.1*(X1001+V1001))</f>
        <v>2.2375050707243451</v>
      </c>
      <c r="Z1001">
        <f>IF(Y1001&lt;0,0,Y1001)</f>
        <v>2.2375050707243451</v>
      </c>
      <c r="AA1001">
        <f>2.501-0.002361*(V1001+X1001)*0.1</f>
        <v>2.4372530000000001</v>
      </c>
      <c r="AB1001">
        <v>0.17</v>
      </c>
      <c r="AC1001">
        <f>37.6*AE1001*(AG1001*SIN(AF1001)*SIN(AD1001)+COS(AF1001)*COS(AD1001)*SIN(AG1001))</f>
        <v>23.540785209793114</v>
      </c>
      <c r="AD1001">
        <f>0.409*SIN(0.0172*R1001-1.39)</f>
        <v>-3.8881003425317154E-2</v>
      </c>
      <c r="AE1001">
        <f>1+0.033*COS(0.0172*R1001)</f>
        <v>0.99717901077344351</v>
      </c>
      <c r="AF1001">
        <f>47.70748439*PI()/180</f>
        <v>0.83265268044929852</v>
      </c>
      <c r="AG1001">
        <f>ACOS(-TAN(AF1001)*TAN(AD1001))</f>
        <v>1.5280208531574564</v>
      </c>
      <c r="AL1001" s="6">
        <f>24*AG1001/PI()</f>
        <v>11.673219452520208</v>
      </c>
      <c r="AS1001" s="6">
        <f>IF(O1001=2015,$AQ$2,IF(O1001=2016,$AQ$14,IF(O1001=2017,$AQ$26,IF(O1001=2018,$AQ$38,IF(O1001=2019,$AQ$50,$AQ$62)))))</f>
        <v>49.315460448912063</v>
      </c>
      <c r="AT1001" s="6">
        <f>IF(O1001=2015,$AR$2,IF(O1001=2016,$AR$14,IF(O1001=2017,$AR$26,IF(O1001=2018,$AR$38,IF(O1001=2019,$AR$50,$AR$62)))))</f>
        <v>1.2695714697400033</v>
      </c>
      <c r="AU1001" s="6">
        <f>IF(T1001*0.1&lt;0,0,IF(T1001*0.1&lt;=26,(16*AL1001/360)*(T1001/AS1001)^AT1001,(AL1001/360)*(-415.85+30.5332*0.1*T1001-0.43*0.01*T1001*T1001)))</f>
        <v>1.8807246938050737</v>
      </c>
    </row>
    <row r="1002" spans="1:47">
      <c r="A1002">
        <v>2015</v>
      </c>
      <c r="B1002">
        <v>12</v>
      </c>
      <c r="C1002">
        <v>17</v>
      </c>
      <c r="D1002" t="s">
        <v>50</v>
      </c>
      <c r="E1002">
        <v>25</v>
      </c>
      <c r="O1002">
        <v>2017</v>
      </c>
      <c r="P1002">
        <v>9</v>
      </c>
      <c r="Q1002">
        <v>27</v>
      </c>
      <c r="R1002">
        <f>R1001+1</f>
        <v>270</v>
      </c>
      <c r="S1002" t="s">
        <v>51</v>
      </c>
      <c r="T1002">
        <v>106</v>
      </c>
      <c r="U1002" t="s">
        <v>50</v>
      </c>
      <c r="V1002">
        <v>157</v>
      </c>
      <c r="W1002" t="s">
        <v>52</v>
      </c>
      <c r="X1002">
        <v>69</v>
      </c>
      <c r="Y1002">
        <f>0.0135*AB1002*(AC1002/AA1002)*((0.1*(V1002-X1002))^0.5)*(17.8+0.5*0.1*(X1002+V1002))</f>
        <v>1.8819614752388105</v>
      </c>
      <c r="Z1002">
        <f>IF(Y1002&lt;0,0,Y1002)</f>
        <v>1.8819614752388105</v>
      </c>
      <c r="AA1002">
        <f>2.501-0.002361*(V1002+X1002)*0.1</f>
        <v>2.4476413999999997</v>
      </c>
      <c r="AB1002">
        <v>0.17</v>
      </c>
      <c r="AC1002">
        <f>37.6*AE1002*(AG1002*SIN(AF1002)*SIN(AD1002)+COS(AF1002)*COS(AD1002)*SIN(AG1002))</f>
        <v>23.250992943714206</v>
      </c>
      <c r="AD1002">
        <f>0.409*SIN(0.0172*R1002-1.39)</f>
        <v>-4.5877847821821187E-2</v>
      </c>
      <c r="AE1002">
        <f>1+0.033*COS(0.0172*R1002)</f>
        <v>0.99774492245968815</v>
      </c>
      <c r="AF1002">
        <f>47.70748439*PI()/180</f>
        <v>0.83265268044929852</v>
      </c>
      <c r="AG1002">
        <f>ACOS(-TAN(AF1002)*TAN(AD1002))</f>
        <v>1.5203071366883452</v>
      </c>
      <c r="AL1002" s="6">
        <f>24*AG1002/PI()</f>
        <v>11.614290999448125</v>
      </c>
      <c r="AS1002" s="6">
        <f>IF(O1002=2015,$AQ$2,IF(O1002=2016,$AQ$14,IF(O1002=2017,$AQ$26,IF(O1002=2018,$AQ$38,IF(O1002=2019,$AQ$50,$AQ$62)))))</f>
        <v>49.315460448912063</v>
      </c>
      <c r="AT1002" s="6">
        <f>IF(O1002=2015,$AR$2,IF(O1002=2016,$AR$14,IF(O1002=2017,$AR$26,IF(O1002=2018,$AR$38,IF(O1002=2019,$AR$50,$AR$62)))))</f>
        <v>1.2695714697400033</v>
      </c>
      <c r="AU1002" s="6">
        <f>IF(T1002*0.1&lt;0,0,IF(T1002*0.1&lt;=26,(16*AL1002/360)*(T1002/AS1002)^AT1002,(AL1002/360)*(-415.85+30.5332*0.1*T1002-0.43*0.01*T1002*T1002)))</f>
        <v>1.3636964070761624</v>
      </c>
    </row>
    <row r="1003" spans="1:47">
      <c r="A1003">
        <v>2015</v>
      </c>
      <c r="B1003">
        <v>12</v>
      </c>
      <c r="C1003">
        <v>18</v>
      </c>
      <c r="D1003" t="s">
        <v>50</v>
      </c>
      <c r="E1003">
        <v>36</v>
      </c>
      <c r="O1003">
        <v>2017</v>
      </c>
      <c r="P1003">
        <v>9</v>
      </c>
      <c r="Q1003">
        <v>28</v>
      </c>
      <c r="R1003">
        <f>R1002+1</f>
        <v>271</v>
      </c>
      <c r="S1003" t="s">
        <v>51</v>
      </c>
      <c r="T1003">
        <v>90</v>
      </c>
      <c r="U1003" t="s">
        <v>50</v>
      </c>
      <c r="V1003">
        <v>142</v>
      </c>
      <c r="W1003" t="s">
        <v>52</v>
      </c>
      <c r="X1003">
        <v>40</v>
      </c>
      <c r="Y1003">
        <f>0.0135*AB1003*(AC1003/AA1003)*((0.1*(V1003-X1003))^0.5)*(17.8+0.5*0.1*(X1003+V1003))</f>
        <v>1.8418499551800478</v>
      </c>
      <c r="Z1003">
        <f>IF(Y1003&lt;0,0,Y1003)</f>
        <v>1.8418499551800478</v>
      </c>
      <c r="AA1003">
        <f>2.501-0.002361*(V1003+X1003)*0.1</f>
        <v>2.4580297999999998</v>
      </c>
      <c r="AB1003">
        <v>0.17</v>
      </c>
      <c r="AC1003">
        <f>37.6*AE1003*(AG1003*SIN(AF1003)*SIN(AD1003)+COS(AF1003)*COS(AD1003)*SIN(AG1003))</f>
        <v>22.961821465438742</v>
      </c>
      <c r="AD1003">
        <f>0.409*SIN(0.0172*R1003-1.39)</f>
        <v>-5.2861120050429734E-2</v>
      </c>
      <c r="AE1003">
        <f>1+0.033*COS(0.0172*R1003)</f>
        <v>0.99831150127162516</v>
      </c>
      <c r="AF1003">
        <f>47.70748439*PI()/180</f>
        <v>0.83265268044929852</v>
      </c>
      <c r="AG1003">
        <f>ACOS(-TAN(AF1003)*TAN(AD1003))</f>
        <v>1.5126004385673602</v>
      </c>
      <c r="AL1003" s="6">
        <f>24*AG1003/PI()</f>
        <v>11.555416162606278</v>
      </c>
      <c r="AS1003" s="6">
        <f>IF(O1003=2015,$AQ$2,IF(O1003=2016,$AQ$14,IF(O1003=2017,$AQ$26,IF(O1003=2018,$AQ$38,IF(O1003=2019,$AQ$50,$AQ$62)))))</f>
        <v>49.315460448912063</v>
      </c>
      <c r="AT1003" s="6">
        <f>IF(O1003=2015,$AR$2,IF(O1003=2016,$AR$14,IF(O1003=2017,$AR$26,IF(O1003=2018,$AR$38,IF(O1003=2019,$AR$50,$AR$62)))))</f>
        <v>1.2695714697400033</v>
      </c>
      <c r="AU1003" s="6">
        <f>IF(T1003*0.1&lt;0,0,IF(T1003*0.1&lt;=26,(16*AL1003/360)*(T1003/AS1003)^AT1003,(AL1003/360)*(-415.85+30.5332*0.1*T1003-0.43*0.01*T1003*T1003)))</f>
        <v>1.1022765669884853</v>
      </c>
    </row>
    <row r="1004" spans="1:47">
      <c r="A1004">
        <v>2015</v>
      </c>
      <c r="B1004">
        <v>12</v>
      </c>
      <c r="C1004">
        <v>20</v>
      </c>
      <c r="D1004" t="s">
        <v>50</v>
      </c>
      <c r="E1004">
        <v>72</v>
      </c>
      <c r="O1004">
        <v>2017</v>
      </c>
      <c r="P1004">
        <v>9</v>
      </c>
      <c r="Q1004">
        <v>29</v>
      </c>
      <c r="R1004">
        <f>R1003+1</f>
        <v>272</v>
      </c>
      <c r="S1004" t="s">
        <v>51</v>
      </c>
      <c r="T1004">
        <v>86</v>
      </c>
      <c r="U1004" t="s">
        <v>50</v>
      </c>
      <c r="V1004">
        <v>151</v>
      </c>
      <c r="W1004" t="s">
        <v>52</v>
      </c>
      <c r="X1004">
        <v>34</v>
      </c>
      <c r="Y1004">
        <f>0.0135*AB1004*(AC1004/AA1004)*((0.1*(V1004-X1004))^0.5)*(17.8+0.5*0.1*(X1004+V1004))</f>
        <v>1.959282344618031</v>
      </c>
      <c r="Z1004">
        <f>IF(Y1004&lt;0,0,Y1004)</f>
        <v>1.959282344618031</v>
      </c>
      <c r="AA1004">
        <f>2.501-0.002361*(V1004+X1004)*0.1</f>
        <v>2.4573214999999999</v>
      </c>
      <c r="AB1004">
        <v>0.17</v>
      </c>
      <c r="AC1004">
        <f>37.6*AE1004*(AG1004*SIN(AF1004)*SIN(AD1004)+COS(AF1004)*COS(AD1004)*SIN(AG1004))</f>
        <v>22.673372092564616</v>
      </c>
      <c r="AD1004">
        <f>0.409*SIN(0.0172*R1004-1.39)</f>
        <v>-5.9828754230818293E-2</v>
      </c>
      <c r="AE1004">
        <f>1+0.033*COS(0.0172*R1004)</f>
        <v>0.998878579596711</v>
      </c>
      <c r="AF1004">
        <f>47.70748439*PI()/180</f>
        <v>0.83265268044929852</v>
      </c>
      <c r="AG1004">
        <f>ACOS(-TAN(AF1004)*TAN(AD1004))</f>
        <v>1.504901866975358</v>
      </c>
      <c r="AL1004" s="6">
        <f>24*AG1004/PI()</f>
        <v>11.496603407872808</v>
      </c>
      <c r="AS1004" s="6">
        <f>IF(O1004=2015,$AQ$2,IF(O1004=2016,$AQ$14,IF(O1004=2017,$AQ$26,IF(O1004=2018,$AQ$38,IF(O1004=2019,$AQ$50,$AQ$62)))))</f>
        <v>49.315460448912063</v>
      </c>
      <c r="AT1004" s="6">
        <f>IF(O1004=2015,$AR$2,IF(O1004=2016,$AR$14,IF(O1004=2017,$AR$26,IF(O1004=2018,$AR$38,IF(O1004=2019,$AR$50,$AR$62)))))</f>
        <v>1.2695714697400033</v>
      </c>
      <c r="AU1004" s="6">
        <f>IF(T1004*0.1&lt;0,0,IF(T1004*0.1&lt;=26,(16*AL1004/360)*(T1004/AS1004)^AT1004,(AL1004/360)*(-415.85+30.5332*0.1*T1004-0.43*0.01*T1004*T1004)))</f>
        <v>1.0351613325430604</v>
      </c>
    </row>
    <row r="1005" spans="1:47">
      <c r="A1005">
        <v>2015</v>
      </c>
      <c r="B1005">
        <v>12</v>
      </c>
      <c r="C1005">
        <v>21</v>
      </c>
      <c r="D1005" t="s">
        <v>50</v>
      </c>
      <c r="E1005">
        <v>102</v>
      </c>
      <c r="O1005">
        <v>2017</v>
      </c>
      <c r="P1005">
        <v>9</v>
      </c>
      <c r="Q1005">
        <v>30</v>
      </c>
      <c r="R1005">
        <f>R1004+1</f>
        <v>273</v>
      </c>
      <c r="S1005" t="s">
        <v>51</v>
      </c>
      <c r="T1005">
        <v>83</v>
      </c>
      <c r="U1005" t="s">
        <v>50</v>
      </c>
      <c r="V1005">
        <v>139</v>
      </c>
      <c r="W1005" t="s">
        <v>52</v>
      </c>
      <c r="X1005">
        <v>20</v>
      </c>
      <c r="Y1005">
        <f>0.0135*AB1005*(AC1005/AA1005)*((0.1*(V1005-X1005))^0.5)*(17.8+0.5*0.1*(X1005+V1005))</f>
        <v>1.8525052321691124</v>
      </c>
      <c r="Z1005">
        <f>IF(Y1005&lt;0,0,Y1005)</f>
        <v>1.8525052321691124</v>
      </c>
      <c r="AA1005">
        <f>2.501-0.002361*(V1005+X1005)*0.1</f>
        <v>2.4634600999999998</v>
      </c>
      <c r="AB1005">
        <v>0.17</v>
      </c>
      <c r="AC1005">
        <f>37.6*AE1005*(AG1005*SIN(AF1005)*SIN(AD1005)+COS(AF1005)*COS(AD1005)*SIN(AG1005))</f>
        <v>22.385746005480406</v>
      </c>
      <c r="AD1005">
        <f>0.409*SIN(0.0172*R1005-1.39)</f>
        <v>-6.6778689108908468E-2</v>
      </c>
      <c r="AE1005">
        <f>1+0.033*COS(0.0172*R1005)</f>
        <v>0.99944598967463016</v>
      </c>
      <c r="AF1005">
        <f>47.70748439*PI()/180</f>
        <v>0.83265268044929852</v>
      </c>
      <c r="AG1005">
        <f>ACOS(-TAN(AF1005)*TAN(AD1005))</f>
        <v>1.4972125446589062</v>
      </c>
      <c r="AL1005" s="6">
        <f>24*AG1005/PI()</f>
        <v>11.437861312399683</v>
      </c>
      <c r="AS1005" s="6">
        <f>IF(O1005=2015,$AQ$2,IF(O1005=2016,$AQ$14,IF(O1005=2017,$AQ$26,IF(O1005=2018,$AQ$38,IF(O1005=2019,$AQ$50,$AQ$62)))))</f>
        <v>49.315460448912063</v>
      </c>
      <c r="AT1005" s="6">
        <f>IF(O1005=2015,$AR$2,IF(O1005=2016,$AR$14,IF(O1005=2017,$AR$26,IF(O1005=2018,$AR$38,IF(O1005=2019,$AR$50,$AR$62)))))</f>
        <v>1.2695714697400033</v>
      </c>
      <c r="AU1005" s="6">
        <f>IF(T1005*0.1&lt;0,0,IF(T1005*0.1&lt;=26,(16*AL1005/360)*(T1005/AS1005)^AT1005,(AL1005/360)*(-415.85+30.5332*0.1*T1005-0.43*0.01*T1005*T1005)))</f>
        <v>0.98447812271167179</v>
      </c>
    </row>
    <row r="1006" spans="1:47">
      <c r="A1006">
        <v>2015</v>
      </c>
      <c r="B1006">
        <v>12</v>
      </c>
      <c r="C1006">
        <v>22</v>
      </c>
      <c r="D1006" t="s">
        <v>50</v>
      </c>
      <c r="E1006">
        <v>84</v>
      </c>
      <c r="O1006">
        <v>2017</v>
      </c>
      <c r="P1006">
        <v>10</v>
      </c>
      <c r="Q1006">
        <v>1</v>
      </c>
      <c r="R1006">
        <f>R1005+1</f>
        <v>274</v>
      </c>
      <c r="S1006" t="s">
        <v>51</v>
      </c>
      <c r="T1006">
        <v>98</v>
      </c>
      <c r="U1006" t="s">
        <v>50</v>
      </c>
      <c r="V1006">
        <v>122</v>
      </c>
      <c r="W1006" t="s">
        <v>52</v>
      </c>
      <c r="X1006">
        <v>53</v>
      </c>
      <c r="Y1006">
        <f>0.0135*AB1006*(AC1006/AA1006)*((0.1*(V1006-X1006))^0.5)*(17.8+0.5*0.1*(X1006+V1006))</f>
        <v>1.4380242153212544</v>
      </c>
      <c r="Z1006">
        <f>IF(Y1006&lt;0,0,Y1006)</f>
        <v>1.4380242153212544</v>
      </c>
      <c r="AA1006">
        <f>2.501-0.002361*(V1006+X1006)*0.1</f>
        <v>2.4596825</v>
      </c>
      <c r="AB1006">
        <v>0.17</v>
      </c>
      <c r="AC1006">
        <f>37.6*AE1006*(AG1006*SIN(AF1006)*SIN(AD1006)+COS(AF1006)*COS(AD1006)*SIN(AG1006))</f>
        <v>22.099044168511359</v>
      </c>
      <c r="AD1006">
        <f>0.409*SIN(0.0172*R1006-1.39)</f>
        <v>-7.3708868666654354E-2</v>
      </c>
      <c r="AE1006">
        <f>1+0.033*COS(0.0172*R1006)</f>
        <v>1.0000135636469234</v>
      </c>
      <c r="AF1006">
        <f>47.70748439*PI()/180</f>
        <v>0.83265268044929852</v>
      </c>
      <c r="AG1006">
        <f>ACOS(-TAN(AF1006)*TAN(AD1006))</f>
        <v>1.4895336108311046</v>
      </c>
      <c r="AL1006" s="6">
        <f>24*AG1006/PI()</f>
        <v>11.379198579133911</v>
      </c>
      <c r="AS1006" s="6">
        <f>IF(O1006=2015,$AQ$2,IF(O1006=2016,$AQ$14,IF(O1006=2017,$AQ$26,IF(O1006=2018,$AQ$38,IF(O1006=2019,$AQ$50,$AQ$62)))))</f>
        <v>49.315460448912063</v>
      </c>
      <c r="AT1006" s="6">
        <f>IF(O1006=2015,$AR$2,IF(O1006=2016,$AR$14,IF(O1006=2017,$AR$26,IF(O1006=2018,$AR$38,IF(O1006=2019,$AR$50,$AR$62)))))</f>
        <v>1.2695714697400033</v>
      </c>
      <c r="AU1006" s="6">
        <f>IF(T1006*0.1&lt;0,0,IF(T1006*0.1&lt;=26,(16*AL1006/360)*(T1006/AS1006)^AT1006,(AL1006/360)*(-415.85+30.5332*0.1*T1006-0.43*0.01*T1006*T1006)))</f>
        <v>1.2093999349598725</v>
      </c>
    </row>
    <row r="1007" spans="1:47">
      <c r="A1007">
        <v>2015</v>
      </c>
      <c r="B1007">
        <v>12</v>
      </c>
      <c r="C1007">
        <v>23</v>
      </c>
      <c r="D1007" t="s">
        <v>50</v>
      </c>
      <c r="E1007">
        <v>75</v>
      </c>
      <c r="O1007">
        <v>2017</v>
      </c>
      <c r="P1007">
        <v>10</v>
      </c>
      <c r="Q1007">
        <v>2</v>
      </c>
      <c r="R1007">
        <f>R1006+1</f>
        <v>275</v>
      </c>
      <c r="S1007" t="s">
        <v>51</v>
      </c>
      <c r="T1007">
        <v>83</v>
      </c>
      <c r="U1007" t="s">
        <v>50</v>
      </c>
      <c r="V1007">
        <v>121</v>
      </c>
      <c r="W1007" t="s">
        <v>52</v>
      </c>
      <c r="X1007">
        <v>1</v>
      </c>
      <c r="Y1007">
        <f>0.0135*AB1007*(AC1007/AA1007)*((0.1*(V1007-X1007))^0.5)*(17.8+0.5*0.1*(X1007+V1007))</f>
        <v>1.6765289640794838</v>
      </c>
      <c r="Z1007">
        <f>IF(Y1007&lt;0,0,Y1007)</f>
        <v>1.6765289640794838</v>
      </c>
      <c r="AA1007">
        <f>2.501-0.002361*(V1007+X1007)*0.1</f>
        <v>2.4721957999999997</v>
      </c>
      <c r="AB1007">
        <v>0.17</v>
      </c>
      <c r="AC1007">
        <f>37.6*AE1007*(AG1007*SIN(AF1007)*SIN(AD1007)+COS(AF1007)*COS(AD1007)*SIN(AG1007))</f>
        <v>21.813367250506015</v>
      </c>
      <c r="AD1007">
        <f>0.409*SIN(0.0172*R1007-1.39)</f>
        <v>-8.0617242730280328E-2</v>
      </c>
      <c r="AE1007">
        <f>1+0.033*COS(0.0172*R1007)</f>
        <v>1.0005811336066461</v>
      </c>
      <c r="AF1007">
        <f>47.70748439*PI()/180</f>
        <v>0.83265268044929852</v>
      </c>
      <c r="AG1007">
        <f>ACOS(-TAN(AF1007)*TAN(AD1007))</f>
        <v>1.481866223059686</v>
      </c>
      <c r="AL1007" s="6">
        <f>24*AG1007/PI()</f>
        <v>11.320624051241577</v>
      </c>
      <c r="AS1007" s="6">
        <f>IF(O1007=2015,$AQ$2,IF(O1007=2016,$AQ$14,IF(O1007=2017,$AQ$26,IF(O1007=2018,$AQ$38,IF(O1007=2019,$AQ$50,$AQ$62)))))</f>
        <v>49.315460448912063</v>
      </c>
      <c r="AT1007" s="6">
        <f>IF(O1007=2015,$AR$2,IF(O1007=2016,$AR$14,IF(O1007=2017,$AR$26,IF(O1007=2018,$AR$38,IF(O1007=2019,$AR$50,$AR$62)))))</f>
        <v>1.2695714697400033</v>
      </c>
      <c r="AU1007" s="6">
        <f>IF(T1007*0.1&lt;0,0,IF(T1007*0.1&lt;=26,(16*AL1007/360)*(T1007/AS1007)^AT1007,(AL1007/360)*(-415.85+30.5332*0.1*T1007-0.43*0.01*T1007*T1007)))</f>
        <v>0.97438729229989995</v>
      </c>
    </row>
    <row r="1008" spans="1:47">
      <c r="A1008">
        <v>2015</v>
      </c>
      <c r="B1008">
        <v>12</v>
      </c>
      <c r="C1008">
        <v>24</v>
      </c>
      <c r="D1008" t="s">
        <v>50</v>
      </c>
      <c r="E1008">
        <v>111</v>
      </c>
      <c r="O1008">
        <v>2017</v>
      </c>
      <c r="P1008">
        <v>10</v>
      </c>
      <c r="Q1008">
        <v>3</v>
      </c>
      <c r="R1008">
        <f>R1007+1</f>
        <v>276</v>
      </c>
      <c r="S1008" t="s">
        <v>51</v>
      </c>
      <c r="T1008">
        <v>76</v>
      </c>
      <c r="U1008" t="s">
        <v>50</v>
      </c>
      <c r="V1008">
        <v>137</v>
      </c>
      <c r="W1008" t="s">
        <v>52</v>
      </c>
      <c r="X1008">
        <v>1</v>
      </c>
      <c r="Y1008">
        <f>0.0135*AB1008*(AC1008/AA1008)*((0.1*(V1008-X1008))^0.5)*(17.8+0.5*0.1*(X1008+V1008))</f>
        <v>1.8232679348813221</v>
      </c>
      <c r="Z1008">
        <f>IF(Y1008&lt;0,0,Y1008)</f>
        <v>1.8232679348813221</v>
      </c>
      <c r="AA1008">
        <f>2.501-0.002361*(V1008+X1008)*0.1</f>
        <v>2.4684181999999999</v>
      </c>
      <c r="AB1008">
        <v>0.17</v>
      </c>
      <c r="AC1008">
        <f>37.6*AE1008*(AG1008*SIN(AF1008)*SIN(AD1008)+COS(AF1008)*COS(AD1008)*SIN(AG1008))</f>
        <v>21.528815545030401</v>
      </c>
      <c r="AD1008">
        <f>0.409*SIN(0.0172*R1008-1.39)</f>
        <v>-8.7501767576788E-2</v>
      </c>
      <c r="AE1008">
        <f>1+0.033*COS(0.0172*R1008)</f>
        <v>1.0011485316480411</v>
      </c>
      <c r="AF1008">
        <f>47.70748439*PI()/180</f>
        <v>0.83265268044929852</v>
      </c>
      <c r="AG1008">
        <f>ACOS(-TAN(AF1008)*TAN(AD1008))</f>
        <v>1.4742115591405003</v>
      </c>
      <c r="AL1008" s="6">
        <f>24*AG1008/PI()</f>
        <v>11.262146726420189</v>
      </c>
      <c r="AS1008" s="6">
        <f>IF(O1008=2015,$AQ$2,IF(O1008=2016,$AQ$14,IF(O1008=2017,$AQ$26,IF(O1008=2018,$AQ$38,IF(O1008=2019,$AQ$50,$AQ$62)))))</f>
        <v>49.315460448912063</v>
      </c>
      <c r="AT1008" s="6">
        <f>IF(O1008=2015,$AR$2,IF(O1008=2016,$AR$14,IF(O1008=2017,$AR$26,IF(O1008=2018,$AR$38,IF(O1008=2019,$AR$50,$AR$62)))))</f>
        <v>1.2695714697400033</v>
      </c>
      <c r="AU1008" s="6">
        <f>IF(T1008*0.1&lt;0,0,IF(T1008*0.1&lt;=26,(16*AL1008/360)*(T1008/AS1008)^AT1008,(AL1008/360)*(-415.85+30.5332*0.1*T1008-0.43*0.01*T1008*T1008)))</f>
        <v>0.8667680748516301</v>
      </c>
    </row>
    <row r="1009" spans="1:47">
      <c r="A1009">
        <v>2015</v>
      </c>
      <c r="B1009">
        <v>12</v>
      </c>
      <c r="C1009">
        <v>25</v>
      </c>
      <c r="D1009" t="s">
        <v>50</v>
      </c>
      <c r="E1009">
        <v>66</v>
      </c>
      <c r="O1009">
        <v>2017</v>
      </c>
      <c r="P1009">
        <v>10</v>
      </c>
      <c r="Q1009">
        <v>4</v>
      </c>
      <c r="R1009">
        <f>R1008+1</f>
        <v>277</v>
      </c>
      <c r="S1009" t="s">
        <v>51</v>
      </c>
      <c r="T1009">
        <v>109</v>
      </c>
      <c r="U1009" t="s">
        <v>50</v>
      </c>
      <c r="V1009">
        <v>172</v>
      </c>
      <c r="W1009" t="s">
        <v>52</v>
      </c>
      <c r="X1009">
        <v>24</v>
      </c>
      <c r="Y1009">
        <f>0.0135*AB1009*(AC1009/AA1009)*((0.1*(V1009-X1009))^0.5)*(17.8+0.5*0.1*(X1009+V1009))</f>
        <v>2.1090487547601411</v>
      </c>
      <c r="Z1009">
        <f>IF(Y1009&lt;0,0,Y1009)</f>
        <v>2.1090487547601411</v>
      </c>
      <c r="AA1009">
        <f>2.501-0.002361*(V1009+X1009)*0.1</f>
        <v>2.4547243999999999</v>
      </c>
      <c r="AB1009">
        <v>0.17</v>
      </c>
      <c r="AC1009">
        <f>37.6*AE1009*(AG1009*SIN(AF1009)*SIN(AD1009)+COS(AF1009)*COS(AD1009)*SIN(AG1009))</f>
        <v>21.24548889033899</v>
      </c>
      <c r="AD1009">
        <f>0.409*SIN(0.0172*R1009-1.39)</f>
        <v>-9.4360406538558553E-2</v>
      </c>
      <c r="AE1009">
        <f>1+0.033*COS(0.0172*R1009)</f>
        <v>1.00171558991621</v>
      </c>
      <c r="AF1009">
        <f>47.70748439*PI()/180</f>
        <v>0.83265268044929852</v>
      </c>
      <c r="AG1009">
        <f>ACOS(-TAN(AF1009)*TAN(AD1009))</f>
        <v>1.4665708189543327</v>
      </c>
      <c r="AL1009" s="6">
        <f>24*AG1009/PI()</f>
        <v>11.203775771083736</v>
      </c>
      <c r="AS1009" s="6">
        <f>IF(O1009=2015,$AQ$2,IF(O1009=2016,$AQ$14,IF(O1009=2017,$AQ$26,IF(O1009=2018,$AQ$38,IF(O1009=2019,$AQ$50,$AQ$62)))))</f>
        <v>49.315460448912063</v>
      </c>
      <c r="AT1009" s="6">
        <f>IF(O1009=2015,$AR$2,IF(O1009=2016,$AR$14,IF(O1009=2017,$AR$26,IF(O1009=2018,$AR$38,IF(O1009=2019,$AR$50,$AR$62)))))</f>
        <v>1.2695714697400033</v>
      </c>
      <c r="AU1009" s="6">
        <f>IF(T1009*0.1&lt;0,0,IF(T1009*0.1&lt;=26,(16*AL1009/360)*(T1009/AS1009)^AT1009,(AL1009/360)*(-415.85+30.5332*0.1*T1009-0.43*0.01*T1009*T1009)))</f>
        <v>1.362942113222523</v>
      </c>
    </row>
    <row r="1010" spans="1:47">
      <c r="A1010">
        <v>2015</v>
      </c>
      <c r="B1010">
        <v>12</v>
      </c>
      <c r="C1010">
        <v>26</v>
      </c>
      <c r="D1010" t="s">
        <v>50</v>
      </c>
      <c r="E1010">
        <v>84</v>
      </c>
      <c r="O1010">
        <v>2017</v>
      </c>
      <c r="P1010">
        <v>10</v>
      </c>
      <c r="Q1010">
        <v>5</v>
      </c>
      <c r="R1010">
        <f>R1009+1</f>
        <v>278</v>
      </c>
      <c r="S1010" t="s">
        <v>51</v>
      </c>
      <c r="T1010">
        <v>134</v>
      </c>
      <c r="U1010" t="s">
        <v>50</v>
      </c>
      <c r="V1010">
        <v>180</v>
      </c>
      <c r="W1010" t="s">
        <v>52</v>
      </c>
      <c r="X1010">
        <v>97</v>
      </c>
      <c r="Y1010">
        <f>0.0135*AB1010*(AC1010/AA1010)*((0.1*(V1010-X1010))^0.5)*(17.8+0.5*0.1*(X1010+V1010))</f>
        <v>1.8011627077639376</v>
      </c>
      <c r="Z1010">
        <f>IF(Y1010&lt;0,0,Y1010)</f>
        <v>1.8011627077639376</v>
      </c>
      <c r="AA1010">
        <f>2.501-0.002361*(V1010+X1010)*0.1</f>
        <v>2.4356002999999999</v>
      </c>
      <c r="AB1010">
        <v>0.17</v>
      </c>
      <c r="AC1010">
        <f>37.6*AE1010*(AG1010*SIN(AF1010)*SIN(AD1010)+COS(AF1010)*COS(AD1010)*SIN(AG1010))</f>
        <v>20.963486589294224</v>
      </c>
      <c r="AD1010">
        <f>0.409*SIN(0.0172*R1010-1.39)</f>
        <v>-0.10119113060586411</v>
      </c>
      <c r="AE1010">
        <f>1+0.033*COS(0.0172*R1010)</f>
        <v>1.0022821406567706</v>
      </c>
      <c r="AF1010">
        <f>47.70748439*PI()/180</f>
        <v>0.83265268044929852</v>
      </c>
      <c r="AG1010">
        <f>ACOS(-TAN(AF1010)*TAN(AD1010))</f>
        <v>1.4589452263048759</v>
      </c>
      <c r="AL1010" s="6">
        <f>24*AG1010/PI()</f>
        <v>11.145520534403754</v>
      </c>
      <c r="AS1010" s="6">
        <f>IF(O1010=2015,$AQ$2,IF(O1010=2016,$AQ$14,IF(O1010=2017,$AQ$26,IF(O1010=2018,$AQ$38,IF(O1010=2019,$AQ$50,$AQ$62)))))</f>
        <v>49.315460448912063</v>
      </c>
      <c r="AT1010" s="6">
        <f>IF(O1010=2015,$AR$2,IF(O1010=2016,$AR$14,IF(O1010=2017,$AR$26,IF(O1010=2018,$AR$38,IF(O1010=2019,$AR$50,$AR$62)))))</f>
        <v>1.2695714697400033</v>
      </c>
      <c r="AU1010" s="6">
        <f>IF(T1010*0.1&lt;0,0,IF(T1010*0.1&lt;=26,(16*AL1010/360)*(T1010/AS1010)^AT1010,(AL1010/360)*(-415.85+30.5332*0.1*T1010-0.43*0.01*T1010*T1010)))</f>
        <v>1.7622453388095976</v>
      </c>
    </row>
    <row r="1011" spans="1:47">
      <c r="A1011">
        <v>2015</v>
      </c>
      <c r="B1011">
        <v>12</v>
      </c>
      <c r="C1011">
        <v>27</v>
      </c>
      <c r="D1011" t="s">
        <v>50</v>
      </c>
      <c r="E1011">
        <v>100</v>
      </c>
      <c r="O1011">
        <v>2017</v>
      </c>
      <c r="P1011">
        <v>10</v>
      </c>
      <c r="Q1011">
        <v>6</v>
      </c>
      <c r="R1011">
        <f>R1010+1</f>
        <v>279</v>
      </c>
      <c r="S1011" t="s">
        <v>51</v>
      </c>
      <c r="T1011">
        <v>145</v>
      </c>
      <c r="U1011" t="s">
        <v>50</v>
      </c>
      <c r="V1011">
        <v>207</v>
      </c>
      <c r="W1011" t="s">
        <v>52</v>
      </c>
      <c r="X1011">
        <v>91</v>
      </c>
      <c r="Y1011">
        <f>0.0135*AB1011*(AC1011/AA1011)*((0.1*(V1011-X1011))^0.5)*(17.8+0.5*0.1*(X1011+V1011))</f>
        <v>2.1749535663430128</v>
      </c>
      <c r="Z1011">
        <f>IF(Y1011&lt;0,0,Y1011)</f>
        <v>2.1749535663430128</v>
      </c>
      <c r="AA1011">
        <f>2.501-0.002361*(V1011+X1011)*0.1</f>
        <v>2.4306421999999999</v>
      </c>
      <c r="AB1011">
        <v>0.17</v>
      </c>
      <c r="AC1011">
        <f>37.6*AE1011*(AG1011*SIN(AF1011)*SIN(AD1011)+COS(AF1011)*COS(AD1011)*SIN(AG1011))</f>
        <v>20.682907329407819</v>
      </c>
      <c r="AD1011">
        <f>0.409*SIN(0.0172*R1011-1.39)</f>
        <v>-0.10799191902711562</v>
      </c>
      <c r="AE1011">
        <f>1+0.033*COS(0.0172*R1011)</f>
        <v>1.0028480162654838</v>
      </c>
      <c r="AF1011">
        <f>47.70748439*PI()/180</f>
        <v>0.83265268044929852</v>
      </c>
      <c r="AG1011">
        <f>ACOS(-TAN(AF1011)*TAN(AD1011))</f>
        <v>1.4513360307354941</v>
      </c>
      <c r="AL1011" s="6">
        <f>24*AG1011/PI()</f>
        <v>11.087390562188393</v>
      </c>
      <c r="AS1011" s="6">
        <f>IF(O1011=2015,$AQ$2,IF(O1011=2016,$AQ$14,IF(O1011=2017,$AQ$26,IF(O1011=2018,$AQ$38,IF(O1011=2019,$AQ$50,$AQ$62)))))</f>
        <v>49.315460448912063</v>
      </c>
      <c r="AT1011" s="6">
        <f>IF(O1011=2015,$AR$2,IF(O1011=2016,$AR$14,IF(O1011=2017,$AR$26,IF(O1011=2018,$AR$38,IF(O1011=2019,$AR$50,$AR$62)))))</f>
        <v>1.2695714697400033</v>
      </c>
      <c r="AU1011" s="6">
        <f>IF(T1011*0.1&lt;0,0,IF(T1011*0.1&lt;=26,(16*AL1011/360)*(T1011/AS1011)^AT1011,(AL1011/360)*(-415.85+30.5332*0.1*T1011-0.43*0.01*T1011*T1011)))</f>
        <v>1.9377375108143196</v>
      </c>
    </row>
    <row r="1012" spans="1:47">
      <c r="A1012">
        <v>2015</v>
      </c>
      <c r="B1012">
        <v>12</v>
      </c>
      <c r="C1012">
        <v>28</v>
      </c>
      <c r="D1012" t="s">
        <v>50</v>
      </c>
      <c r="E1012">
        <v>88</v>
      </c>
      <c r="O1012">
        <v>2017</v>
      </c>
      <c r="P1012">
        <v>10</v>
      </c>
      <c r="Q1012">
        <v>7</v>
      </c>
      <c r="R1012">
        <f>R1011+1</f>
        <v>280</v>
      </c>
      <c r="S1012" t="s">
        <v>51</v>
      </c>
      <c r="T1012">
        <v>104</v>
      </c>
      <c r="U1012" t="s">
        <v>50</v>
      </c>
      <c r="V1012">
        <v>129</v>
      </c>
      <c r="W1012" t="s">
        <v>52</v>
      </c>
      <c r="X1012">
        <v>91</v>
      </c>
      <c r="Y1012">
        <f>0.0135*AB1012*(AC1012/AA1012)*((0.1*(V1012-X1012))^0.5)*(17.8+0.5*0.1*(X1012+V1012))</f>
        <v>1.073445521747536</v>
      </c>
      <c r="Z1012">
        <f>IF(Y1012&lt;0,0,Y1012)</f>
        <v>1.073445521747536</v>
      </c>
      <c r="AA1012">
        <f>2.501-0.002361*(V1012+X1012)*0.1</f>
        <v>2.449058</v>
      </c>
      <c r="AB1012">
        <v>0.17</v>
      </c>
      <c r="AC1012">
        <f>37.6*AE1012*(AG1012*SIN(AF1012)*SIN(AD1012)+COS(AF1012)*COS(AD1012)*SIN(AG1012))</f>
        <v>20.403849103178583</v>
      </c>
      <c r="AD1012">
        <f>0.409*SIN(0.0172*R1012-1.39)</f>
        <v>-0.11476075990666719</v>
      </c>
      <c r="AE1012">
        <f>1+0.033*COS(0.0172*R1012)</f>
        <v>1.0034130493378366</v>
      </c>
      <c r="AF1012">
        <f>47.70748439*PI()/180</f>
        <v>0.83265268044929852</v>
      </c>
      <c r="AG1012">
        <f>ACOS(-TAN(AF1012)*TAN(AD1012))</f>
        <v>1.4437445093222496</v>
      </c>
      <c r="AL1012" s="6">
        <f>24*AG1012/PI()</f>
        <v>11.029395610580112</v>
      </c>
      <c r="AS1012" s="6">
        <f>IF(O1012=2015,$AQ$2,IF(O1012=2016,$AQ$14,IF(O1012=2017,$AQ$26,IF(O1012=2018,$AQ$38,IF(O1012=2019,$AQ$50,$AQ$62)))))</f>
        <v>49.315460448912063</v>
      </c>
      <c r="AT1012" s="6">
        <f>IF(O1012=2015,$AR$2,IF(O1012=2016,$AR$14,IF(O1012=2017,$AR$26,IF(O1012=2018,$AR$38,IF(O1012=2019,$AR$50,$AR$62)))))</f>
        <v>1.2695714697400033</v>
      </c>
      <c r="AU1012" s="6">
        <f>IF(T1012*0.1&lt;0,0,IF(T1012*0.1&lt;=26,(16*AL1012/360)*(T1012/AS1012)^AT1012,(AL1012/360)*(-415.85+30.5332*0.1*T1012-0.43*0.01*T1012*T1012)))</f>
        <v>1.2640787910362752</v>
      </c>
    </row>
    <row r="1013" spans="1:47">
      <c r="A1013">
        <v>2015</v>
      </c>
      <c r="B1013">
        <v>12</v>
      </c>
      <c r="C1013">
        <v>29</v>
      </c>
      <c r="D1013" t="s">
        <v>50</v>
      </c>
      <c r="E1013">
        <v>-30</v>
      </c>
      <c r="O1013">
        <v>2017</v>
      </c>
      <c r="P1013">
        <v>10</v>
      </c>
      <c r="Q1013">
        <v>8</v>
      </c>
      <c r="R1013">
        <f>R1012+1</f>
        <v>281</v>
      </c>
      <c r="S1013" t="s">
        <v>51</v>
      </c>
      <c r="T1013">
        <v>121</v>
      </c>
      <c r="U1013" t="s">
        <v>50</v>
      </c>
      <c r="V1013">
        <v>143</v>
      </c>
      <c r="W1013" t="s">
        <v>52</v>
      </c>
      <c r="X1013">
        <v>91</v>
      </c>
      <c r="Y1013">
        <f>0.0135*AB1013*(AC1013/AA1013)*((0.1*(V1013-X1013))^0.5)*(17.8+0.5*0.1*(X1013+V1013))</f>
        <v>1.2704575268140295</v>
      </c>
      <c r="Z1013">
        <f>IF(Y1013&lt;0,0,Y1013)</f>
        <v>1.2704575268140295</v>
      </c>
      <c r="AA1013">
        <f>2.501-0.002361*(V1013+X1013)*0.1</f>
        <v>2.4457526000000001</v>
      </c>
      <c r="AB1013">
        <v>0.17</v>
      </c>
      <c r="AC1013">
        <f>37.6*AE1013*(AG1013*SIN(AF1013)*SIN(AD1013)+COS(AF1013)*COS(AD1013)*SIN(AG1013))</f>
        <v>20.126409128902509</v>
      </c>
      <c r="AD1013">
        <f>0.409*SIN(0.0172*R1013-1.39)</f>
        <v>-0.12149565080000066</v>
      </c>
      <c r="AE1013">
        <f>1+0.033*COS(0.0172*R1013)</f>
        <v>1.003977072718566</v>
      </c>
      <c r="AF1013">
        <f>47.70748439*PI()/180</f>
        <v>0.83265268044929852</v>
      </c>
      <c r="AG1013">
        <f>ACOS(-TAN(AF1013)*TAN(AD1013))</f>
        <v>1.4361719684404655</v>
      </c>
      <c r="AL1013" s="6">
        <f>24*AG1013/PI()</f>
        <v>10.971545659551245</v>
      </c>
      <c r="AS1013" s="6">
        <f>IF(O1013=2015,$AQ$2,IF(O1013=2016,$AQ$14,IF(O1013=2017,$AQ$26,IF(O1013=2018,$AQ$38,IF(O1013=2019,$AQ$50,$AQ$62)))))</f>
        <v>49.315460448912063</v>
      </c>
      <c r="AT1013" s="6">
        <f>IF(O1013=2015,$AR$2,IF(O1013=2016,$AR$14,IF(O1013=2017,$AR$26,IF(O1013=2018,$AR$38,IF(O1013=2019,$AR$50,$AR$62)))))</f>
        <v>1.2695714697400033</v>
      </c>
      <c r="AU1013" s="6">
        <f>IF(T1013*0.1&lt;0,0,IF(T1013*0.1&lt;=26,(16*AL1013/360)*(T1013/AS1013)^AT1013,(AL1013/360)*(-415.85+30.5332*0.1*T1013-0.43*0.01*T1013*T1013)))</f>
        <v>1.5239374704807584</v>
      </c>
    </row>
    <row r="1014" spans="1:47">
      <c r="A1014">
        <v>2015</v>
      </c>
      <c r="B1014">
        <v>12</v>
      </c>
      <c r="C1014">
        <v>31</v>
      </c>
      <c r="D1014" t="s">
        <v>50</v>
      </c>
      <c r="E1014">
        <v>-61</v>
      </c>
      <c r="O1014">
        <v>2017</v>
      </c>
      <c r="P1014">
        <v>10</v>
      </c>
      <c r="Q1014">
        <v>9</v>
      </c>
      <c r="R1014">
        <f>R1013+1</f>
        <v>282</v>
      </c>
      <c r="S1014" t="s">
        <v>51</v>
      </c>
      <c r="T1014">
        <v>103</v>
      </c>
      <c r="U1014" t="s">
        <v>50</v>
      </c>
      <c r="V1014">
        <v>125</v>
      </c>
      <c r="W1014" t="s">
        <v>52</v>
      </c>
      <c r="X1014">
        <v>26</v>
      </c>
      <c r="Y1014">
        <f>0.0135*AB1014*(AC1014/AA1014)*((0.1*(V1014-X1014))^0.5)*(17.8+0.5*0.1*(X1014+V1014))</f>
        <v>1.4739248187912974</v>
      </c>
      <c r="Z1014">
        <f>IF(Y1014&lt;0,0,Y1014)</f>
        <v>1.4739248187912974</v>
      </c>
      <c r="AA1014">
        <f>2.501-0.002361*(V1014+X1014)*0.1</f>
        <v>2.4653489</v>
      </c>
      <c r="AB1014">
        <v>0.17</v>
      </c>
      <c r="AC1014">
        <f>37.6*AE1014*(AG1014*SIN(AF1014)*SIN(AD1014)+COS(AF1014)*COS(AD1014)*SIN(AG1014))</f>
        <v>19.850683772131507</v>
      </c>
      <c r="AD1014">
        <f>0.409*SIN(0.0172*R1014-1.39)</f>
        <v>-0.12819459930611424</v>
      </c>
      <c r="AE1014">
        <f>1+0.033*COS(0.0172*R1014)</f>
        <v>1.0045399195511084</v>
      </c>
      <c r="AF1014">
        <f>47.70748439*PI()/180</f>
        <v>0.83265268044929852</v>
      </c>
      <c r="AG1014">
        <f>ACOS(-TAN(AF1014)*TAN(AD1014))</f>
        <v>1.4286197455018947</v>
      </c>
      <c r="AL1014" s="6">
        <f>24*AG1014/PI()</f>
        <v>10.91385092617498</v>
      </c>
      <c r="AS1014" s="6">
        <f>IF(O1014=2015,$AQ$2,IF(O1014=2016,$AQ$14,IF(O1014=2017,$AQ$26,IF(O1014=2018,$AQ$38,IF(O1014=2019,$AQ$50,$AQ$62)))))</f>
        <v>49.315460448912063</v>
      </c>
      <c r="AT1014" s="6">
        <f>IF(O1014=2015,$AR$2,IF(O1014=2016,$AR$14,IF(O1014=2017,$AR$26,IF(O1014=2018,$AR$38,IF(O1014=2019,$AR$50,$AR$62)))))</f>
        <v>1.2695714697400033</v>
      </c>
      <c r="AU1014" s="6">
        <f>IF(T1014*0.1&lt;0,0,IF(T1014*0.1&lt;=26,(16*AL1014/360)*(T1014/AS1014)^AT1014,(AL1014/360)*(-415.85+30.5332*0.1*T1014-0.43*0.01*T1014*T1014)))</f>
        <v>1.2355865727679156</v>
      </c>
    </row>
    <row r="1015" spans="1:47">
      <c r="A1015">
        <v>2015</v>
      </c>
      <c r="B1015">
        <v>12</v>
      </c>
      <c r="C1015">
        <v>1</v>
      </c>
      <c r="D1015" t="s">
        <v>52</v>
      </c>
      <c r="E1015">
        <v>-5</v>
      </c>
      <c r="O1015">
        <v>2017</v>
      </c>
      <c r="P1015">
        <v>10</v>
      </c>
      <c r="Q1015">
        <v>10</v>
      </c>
      <c r="R1015">
        <f>R1014+1</f>
        <v>283</v>
      </c>
      <c r="S1015" t="s">
        <v>51</v>
      </c>
      <c r="T1015">
        <v>85</v>
      </c>
      <c r="U1015" t="s">
        <v>50</v>
      </c>
      <c r="V1015">
        <v>138</v>
      </c>
      <c r="W1015" t="s">
        <v>52</v>
      </c>
      <c r="X1015">
        <v>26</v>
      </c>
      <c r="Y1015">
        <f>0.0135*AB1015*(AC1015/AA1015)*((0.1*(V1015-X1015))^0.5)*(17.8+0.5*0.1*(X1015+V1015))</f>
        <v>1.5877008844562128</v>
      </c>
      <c r="Z1015">
        <f>IF(Y1015&lt;0,0,Y1015)</f>
        <v>1.5877008844562128</v>
      </c>
      <c r="AA1015">
        <f>2.501-0.002361*(V1015+X1015)*0.1</f>
        <v>2.4622796</v>
      </c>
      <c r="AB1015">
        <v>0.17</v>
      </c>
      <c r="AC1015">
        <f>37.6*AE1015*(AG1015*SIN(AF1015)*SIN(AD1015)+COS(AF1015)*COS(AD1015)*SIN(AG1015))</f>
        <v>19.576768467957244</v>
      </c>
      <c r="AD1015">
        <f>0.409*SIN(0.0172*R1015-1.39)</f>
        <v>-0.13485562365694009</v>
      </c>
      <c r="AE1015">
        <f>1+0.033*COS(0.0172*R1015)</f>
        <v>1.0051014233269624</v>
      </c>
      <c r="AF1015">
        <f>47.70748439*PI()/180</f>
        <v>0.83265268044929852</v>
      </c>
      <c r="AG1015">
        <f>ACOS(-TAN(AF1015)*TAN(AD1015))</f>
        <v>1.4210892106593496</v>
      </c>
      <c r="AL1015" s="6">
        <f>24*AG1015/PI()</f>
        <v>10.856321877647771</v>
      </c>
      <c r="AS1015" s="6">
        <f>IF(O1015=2015,$AQ$2,IF(O1015=2016,$AQ$14,IF(O1015=2017,$AQ$26,IF(O1015=2018,$AQ$38,IF(O1015=2019,$AQ$50,$AQ$62)))))</f>
        <v>49.315460448912063</v>
      </c>
      <c r="AT1015" s="6">
        <f>IF(O1015=2015,$AR$2,IF(O1015=2016,$AR$14,IF(O1015=2017,$AR$26,IF(O1015=2018,$AR$38,IF(O1015=2019,$AR$50,$AR$62)))))</f>
        <v>1.2695714697400033</v>
      </c>
      <c r="AU1015" s="6">
        <f>IF(T1015*0.1&lt;0,0,IF(T1015*0.1&lt;=26,(16*AL1015/360)*(T1015/AS1015)^AT1015,(AL1015/360)*(-415.85+30.5332*0.1*T1015-0.43*0.01*T1015*T1015)))</f>
        <v>0.96310221453503175</v>
      </c>
    </row>
    <row r="1016" spans="1:47">
      <c r="A1016">
        <v>2015</v>
      </c>
      <c r="B1016">
        <v>12</v>
      </c>
      <c r="C1016">
        <v>2</v>
      </c>
      <c r="D1016" t="s">
        <v>52</v>
      </c>
      <c r="E1016">
        <v>4</v>
      </c>
      <c r="O1016">
        <v>2017</v>
      </c>
      <c r="P1016">
        <v>10</v>
      </c>
      <c r="Q1016">
        <v>11</v>
      </c>
      <c r="R1016">
        <f>R1015+1</f>
        <v>284</v>
      </c>
      <c r="S1016" t="s">
        <v>51</v>
      </c>
      <c r="T1016">
        <v>101</v>
      </c>
      <c r="U1016" t="s">
        <v>50</v>
      </c>
      <c r="V1016">
        <v>162</v>
      </c>
      <c r="W1016" t="s">
        <v>52</v>
      </c>
      <c r="X1016">
        <v>30</v>
      </c>
      <c r="Y1016">
        <f>0.0135*AB1016*(AC1016/AA1016)*((0.1*(V1016-X1016))^0.5)*(17.8+0.5*0.1*(X1016+V1016))</f>
        <v>1.7960349337408976</v>
      </c>
      <c r="Z1016">
        <f>IF(Y1016&lt;0,0,Y1016)</f>
        <v>1.7960349337408976</v>
      </c>
      <c r="AA1016">
        <f>2.501-0.002361*(V1016+X1016)*0.1</f>
        <v>2.4556687999999998</v>
      </c>
      <c r="AB1016">
        <v>0.17</v>
      </c>
      <c r="AC1016">
        <f>37.6*AE1016*(AG1016*SIN(AF1016)*SIN(AD1016)+COS(AF1016)*COS(AD1016)*SIN(AG1016))</f>
        <v>19.304757644296558</v>
      </c>
      <c r="AD1016">
        <f>0.409*SIN(0.0172*R1016-1.39)</f>
        <v>-0.14147675330361495</v>
      </c>
      <c r="AE1016">
        <f>1+0.033*COS(0.0172*R1016)</f>
        <v>1.0056614179349457</v>
      </c>
      <c r="AF1016">
        <f>47.70748439*PI()/180</f>
        <v>0.83265268044929852</v>
      </c>
      <c r="AG1016">
        <f>ACOS(-TAN(AF1016)*TAN(AD1016))</f>
        <v>1.4135817684754151</v>
      </c>
      <c r="AL1016" s="6">
        <f>24*AG1016/PI()</f>
        <v>10.79896924403738</v>
      </c>
      <c r="AS1016" s="6">
        <f>IF(O1016=2015,$AQ$2,IF(O1016=2016,$AQ$14,IF(O1016=2017,$AQ$26,IF(O1016=2018,$AQ$38,IF(O1016=2019,$AQ$50,$AQ$62)))))</f>
        <v>49.315460448912063</v>
      </c>
      <c r="AT1016" s="6">
        <f>IF(O1016=2015,$AR$2,IF(O1016=2016,$AR$14,IF(O1016=2017,$AR$26,IF(O1016=2018,$AR$38,IF(O1016=2019,$AR$50,$AR$62)))))</f>
        <v>1.2695714697400033</v>
      </c>
      <c r="AU1016" s="6">
        <f>IF(T1016*0.1&lt;0,0,IF(T1016*0.1&lt;=26,(16*AL1016/360)*(T1016/AS1016)^AT1016,(AL1016/360)*(-415.85+30.5332*0.1*T1016-0.43*0.01*T1016*T1016)))</f>
        <v>1.1925208628527431</v>
      </c>
    </row>
    <row r="1017" spans="1:47">
      <c r="A1017">
        <v>2015</v>
      </c>
      <c r="B1017">
        <v>12</v>
      </c>
      <c r="C1017">
        <v>3</v>
      </c>
      <c r="D1017" t="s">
        <v>52</v>
      </c>
      <c r="E1017">
        <v>9</v>
      </c>
      <c r="O1017">
        <v>2017</v>
      </c>
      <c r="P1017">
        <v>10</v>
      </c>
      <c r="Q1017">
        <v>12</v>
      </c>
      <c r="R1017">
        <f>R1016+1</f>
        <v>285</v>
      </c>
      <c r="S1017" t="s">
        <v>51</v>
      </c>
      <c r="T1017">
        <v>133</v>
      </c>
      <c r="U1017" t="s">
        <v>50</v>
      </c>
      <c r="V1017">
        <v>177</v>
      </c>
      <c r="W1017" t="s">
        <v>52</v>
      </c>
      <c r="X1017">
        <v>94</v>
      </c>
      <c r="Y1017">
        <f>0.0135*AB1017*(AC1017/AA1017)*((0.1*(V1017-X1017))^0.5)*(17.8+0.5*0.1*(X1017+V1017))</f>
        <v>1.6190035289881253</v>
      </c>
      <c r="Z1017">
        <f>IF(Y1017&lt;0,0,Y1017)</f>
        <v>1.6190035289881253</v>
      </c>
      <c r="AA1017">
        <f>2.501-0.002361*(V1017+X1017)*0.1</f>
        <v>2.4370168999999997</v>
      </c>
      <c r="AB1017">
        <v>0.17</v>
      </c>
      <c r="AC1017">
        <f>37.6*AE1017*(AG1017*SIN(AF1017)*SIN(AD1017)+COS(AF1017)*COS(AD1017)*SIN(AG1017))</f>
        <v>19.034744646354092</v>
      </c>
      <c r="AD1017">
        <f>0.409*SIN(0.0172*R1017-1.39)</f>
        <v>-0.14805602949943478</v>
      </c>
      <c r="AE1017">
        <f>1+0.033*COS(0.0172*R1017)</f>
        <v>1.0062197377103379</v>
      </c>
      <c r="AF1017">
        <f>47.70748439*PI()/180</f>
        <v>0.83265268044929852</v>
      </c>
      <c r="AG1017">
        <f>ACOS(-TAN(AF1017)*TAN(AD1017))</f>
        <v>1.4060988595516224</v>
      </c>
      <c r="AL1017" s="6">
        <f>24*AG1017/PI()</f>
        <v>10.741804030728835</v>
      </c>
      <c r="AS1017" s="6">
        <f>IF(O1017=2015,$AQ$2,IF(O1017=2016,$AQ$14,IF(O1017=2017,$AQ$26,IF(O1017=2018,$AQ$38,IF(O1017=2019,$AQ$50,$AQ$62)))))</f>
        <v>49.315460448912063</v>
      </c>
      <c r="AT1017" s="6">
        <f>IF(O1017=2015,$AR$2,IF(O1017=2016,$AR$14,IF(O1017=2017,$AR$26,IF(O1017=2018,$AR$38,IF(O1017=2019,$AR$50,$AR$62)))))</f>
        <v>1.2695714697400033</v>
      </c>
      <c r="AU1017" s="6">
        <f>IF(T1017*0.1&lt;0,0,IF(T1017*0.1&lt;=26,(16*AL1017/360)*(T1017/AS1017)^AT1017,(AL1017/360)*(-415.85+30.5332*0.1*T1017-0.43*0.01*T1017*T1017)))</f>
        <v>1.6823374912070208</v>
      </c>
    </row>
    <row r="1018" spans="1:47">
      <c r="A1018">
        <v>2015</v>
      </c>
      <c r="B1018">
        <v>12</v>
      </c>
      <c r="C1018">
        <v>5</v>
      </c>
      <c r="D1018" t="s">
        <v>52</v>
      </c>
      <c r="E1018">
        <v>-30</v>
      </c>
      <c r="O1018">
        <v>2017</v>
      </c>
      <c r="P1018">
        <v>10</v>
      </c>
      <c r="Q1018">
        <v>13</v>
      </c>
      <c r="R1018">
        <f>R1017+1</f>
        <v>286</v>
      </c>
      <c r="S1018" t="s">
        <v>51</v>
      </c>
      <c r="T1018">
        <v>130</v>
      </c>
      <c r="U1018" t="s">
        <v>50</v>
      </c>
      <c r="V1018">
        <v>183</v>
      </c>
      <c r="W1018" t="s">
        <v>52</v>
      </c>
      <c r="X1018">
        <v>63</v>
      </c>
      <c r="Y1018">
        <f>0.0135*AB1018*(AC1018/AA1018)*((0.1*(V1018-X1018))^0.5)*(17.8+0.5*0.1*(X1018+V1018))</f>
        <v>1.8383212062123804</v>
      </c>
      <c r="Z1018">
        <f>IF(Y1018&lt;0,0,Y1018)</f>
        <v>1.8383212062123804</v>
      </c>
      <c r="AA1018">
        <f>2.501-0.002361*(V1018+X1018)*0.1</f>
        <v>2.4429194000000001</v>
      </c>
      <c r="AB1018">
        <v>0.17</v>
      </c>
      <c r="AC1018">
        <f>37.6*AE1018*(AG1018*SIN(AF1018)*SIN(AD1018)+COS(AF1018)*COS(AD1018)*SIN(AG1018))</f>
        <v>18.766821662437113</v>
      </c>
      <c r="AD1018">
        <f>0.409*SIN(0.0172*R1018-1.39)</f>
        <v>-0.15459150587931494</v>
      </c>
      <c r="AE1018">
        <f>1+0.033*COS(0.0172*R1018)</f>
        <v>1.006776217483889</v>
      </c>
      <c r="AF1018">
        <f>47.70748439*PI()/180</f>
        <v>0.83265268044929852</v>
      </c>
      <c r="AG1018">
        <f>ACOS(-TAN(AF1018)*TAN(AD1018))</f>
        <v>1.3986419621142192</v>
      </c>
      <c r="AL1018" s="6">
        <f>24*AG1018/PI()</f>
        <v>10.68483753053882</v>
      </c>
      <c r="AS1018" s="6">
        <f>IF(O1018=2015,$AQ$2,IF(O1018=2016,$AQ$14,IF(O1018=2017,$AQ$26,IF(O1018=2018,$AQ$38,IF(O1018=2019,$AQ$50,$AQ$62)))))</f>
        <v>49.315460448912063</v>
      </c>
      <c r="AT1018" s="6">
        <f>IF(O1018=2015,$AR$2,IF(O1018=2016,$AR$14,IF(O1018=2017,$AR$26,IF(O1018=2018,$AR$38,IF(O1018=2019,$AR$50,$AR$62)))))</f>
        <v>1.2695714697400033</v>
      </c>
      <c r="AU1018" s="6">
        <f>IF(T1018*0.1&lt;0,0,IF(T1018*0.1&lt;=26,(16*AL1018/360)*(T1018/AS1018)^AT1018,(AL1018/360)*(-415.85+30.5332*0.1*T1018-0.43*0.01*T1018*T1018)))</f>
        <v>1.625640612922219</v>
      </c>
    </row>
    <row r="1019" spans="1:47">
      <c r="A1019">
        <v>2015</v>
      </c>
      <c r="B1019">
        <v>12</v>
      </c>
      <c r="C1019">
        <v>6</v>
      </c>
      <c r="D1019" t="s">
        <v>52</v>
      </c>
      <c r="E1019">
        <v>16</v>
      </c>
      <c r="O1019">
        <v>2017</v>
      </c>
      <c r="P1019">
        <v>10</v>
      </c>
      <c r="Q1019">
        <v>14</v>
      </c>
      <c r="R1019">
        <f>R1018+1</f>
        <v>287</v>
      </c>
      <c r="S1019" t="s">
        <v>51</v>
      </c>
      <c r="T1019">
        <v>103</v>
      </c>
      <c r="U1019" t="s">
        <v>50</v>
      </c>
      <c r="V1019">
        <v>136</v>
      </c>
      <c r="W1019" t="s">
        <v>52</v>
      </c>
      <c r="X1019">
        <v>63</v>
      </c>
      <c r="Y1019">
        <f>0.0135*AB1019*(AC1019/AA1019)*((0.1*(V1019-X1019))^0.5)*(17.8+0.5*0.1*(X1019+V1019))</f>
        <v>1.2972592396452056</v>
      </c>
      <c r="Z1019">
        <f>IF(Y1019&lt;0,0,Y1019)</f>
        <v>1.2972592396452056</v>
      </c>
      <c r="AA1019">
        <f>2.501-0.002361*(V1019+X1019)*0.1</f>
        <v>2.4540161</v>
      </c>
      <c r="AB1019">
        <v>0.17</v>
      </c>
      <c r="AC1019">
        <f>37.6*AE1019*(AG1019*SIN(AF1019)*SIN(AD1019)+COS(AF1019)*COS(AD1019)*SIN(AG1019))</f>
        <v>18.501079651295989</v>
      </c>
      <c r="AD1019">
        <f>0.409*SIN(0.0172*R1019-1.39)</f>
        <v>-0.16108124903558887</v>
      </c>
      <c r="AE1019">
        <f>1+0.033*COS(0.0172*R1019)</f>
        <v>1.0073306926306809</v>
      </c>
      <c r="AF1019">
        <f>47.70748439*PI()/180</f>
        <v>0.83265268044929852</v>
      </c>
      <c r="AG1019">
        <f>ACOS(-TAN(AF1019)*TAN(AD1019))</f>
        <v>1.3912125935523956</v>
      </c>
      <c r="AL1019" s="6">
        <f>24*AG1019/PI()</f>
        <v>10.628081335466861</v>
      </c>
      <c r="AS1019" s="6">
        <f>IF(O1019=2015,$AQ$2,IF(O1019=2016,$AQ$14,IF(O1019=2017,$AQ$26,IF(O1019=2018,$AQ$38,IF(O1019=2019,$AQ$50,$AQ$62)))))</f>
        <v>49.315460448912063</v>
      </c>
      <c r="AT1019" s="6">
        <f>IF(O1019=2015,$AR$2,IF(O1019=2016,$AR$14,IF(O1019=2017,$AR$26,IF(O1019=2018,$AR$38,IF(O1019=2019,$AR$50,$AR$62)))))</f>
        <v>1.2695714697400033</v>
      </c>
      <c r="AU1019" s="6">
        <f>IF(T1019*0.1&lt;0,0,IF(T1019*0.1&lt;=26,(16*AL1019/360)*(T1019/AS1019)^AT1019,(AL1019/360)*(-415.85+30.5332*0.1*T1019-0.43*0.01*T1019*T1019)))</f>
        <v>1.2032338247257461</v>
      </c>
    </row>
    <row r="1020" spans="1:47">
      <c r="A1020">
        <v>2015</v>
      </c>
      <c r="B1020">
        <v>12</v>
      </c>
      <c r="C1020">
        <v>7</v>
      </c>
      <c r="D1020" t="s">
        <v>52</v>
      </c>
      <c r="E1020">
        <v>1</v>
      </c>
      <c r="O1020">
        <v>2017</v>
      </c>
      <c r="P1020">
        <v>10</v>
      </c>
      <c r="Q1020">
        <v>15</v>
      </c>
      <c r="R1020">
        <f>R1019+1</f>
        <v>288</v>
      </c>
      <c r="S1020" t="s">
        <v>51</v>
      </c>
      <c r="T1020">
        <v>110</v>
      </c>
      <c r="U1020" t="s">
        <v>50</v>
      </c>
      <c r="V1020">
        <v>181</v>
      </c>
      <c r="W1020" t="s">
        <v>52</v>
      </c>
      <c r="X1020">
        <v>63</v>
      </c>
      <c r="Y1020">
        <f>0.0135*AB1020*(AC1020/AA1020)*((0.1*(V1020-X1020))^0.5)*(17.8+0.5*0.1*(X1020+V1020))</f>
        <v>1.7653050147474261</v>
      </c>
      <c r="Z1020">
        <f>IF(Y1020&lt;0,0,Y1020)</f>
        <v>1.7653050147474261</v>
      </c>
      <c r="AA1020">
        <f>2.501-0.002361*(V1020+X1020)*0.1</f>
        <v>2.4433916</v>
      </c>
      <c r="AB1020">
        <v>0.17</v>
      </c>
      <c r="AC1020">
        <f>37.6*AE1020*(AG1020*SIN(AF1020)*SIN(AD1020)+COS(AF1020)*COS(AD1020)*SIN(AG1020))</f>
        <v>18.237608271161882</v>
      </c>
      <c r="AD1020">
        <f>0.409*SIN(0.0172*R1020-1.39)</f>
        <v>-0.16752333908997327</v>
      </c>
      <c r="AE1020">
        <f>1+0.033*COS(0.0172*R1020)</f>
        <v>1.0078829991188305</v>
      </c>
      <c r="AF1020">
        <f>47.70748439*PI()/180</f>
        <v>0.83265268044929852</v>
      </c>
      <c r="AG1020">
        <f>ACOS(-TAN(AF1020)*TAN(AD1020))</f>
        <v>1.3838123119045629</v>
      </c>
      <c r="AL1020" s="6">
        <f>24*AG1020/PI()</f>
        <v>10.571547348049672</v>
      </c>
      <c r="AS1020" s="6">
        <f>IF(O1020=2015,$AQ$2,IF(O1020=2016,$AQ$14,IF(O1020=2017,$AQ$26,IF(O1020=2018,$AQ$38,IF(O1020=2019,$AQ$50,$AQ$62)))))</f>
        <v>49.315460448912063</v>
      </c>
      <c r="AT1020" s="6">
        <f>IF(O1020=2015,$AR$2,IF(O1020=2016,$AR$14,IF(O1020=2017,$AR$26,IF(O1020=2018,$AR$38,IF(O1020=2019,$AR$50,$AR$62)))))</f>
        <v>1.2695714697400033</v>
      </c>
      <c r="AU1020" s="6">
        <f>IF(T1020*0.1&lt;0,0,IF(T1020*0.1&lt;=26,(16*AL1020/360)*(T1020/AS1020)^AT1020,(AL1020/360)*(-415.85+30.5332*0.1*T1020-0.43*0.01*T1020*T1020)))</f>
        <v>1.3010288285862939</v>
      </c>
    </row>
    <row r="1021" spans="1:47">
      <c r="A1021">
        <v>2015</v>
      </c>
      <c r="B1021">
        <v>12</v>
      </c>
      <c r="C1021">
        <v>9</v>
      </c>
      <c r="D1021" t="s">
        <v>52</v>
      </c>
      <c r="E1021">
        <v>-34</v>
      </c>
      <c r="O1021">
        <v>2017</v>
      </c>
      <c r="P1021">
        <v>10</v>
      </c>
      <c r="Q1021">
        <v>16</v>
      </c>
      <c r="R1021">
        <f>R1020+1</f>
        <v>289</v>
      </c>
      <c r="S1021" t="s">
        <v>51</v>
      </c>
      <c r="T1021">
        <v>106</v>
      </c>
      <c r="U1021" t="s">
        <v>50</v>
      </c>
      <c r="V1021">
        <v>158</v>
      </c>
      <c r="W1021" t="s">
        <v>52</v>
      </c>
      <c r="X1021">
        <v>76</v>
      </c>
      <c r="Y1021">
        <f>0.0135*AB1021*(AC1021/AA1021)*((0.1*(V1021-X1021))^0.5)*(17.8+0.5*0.1*(X1021+V1021))</f>
        <v>1.4249648316930563</v>
      </c>
      <c r="Z1021">
        <f>IF(Y1021&lt;0,0,Y1021)</f>
        <v>1.4249648316930563</v>
      </c>
      <c r="AA1021">
        <f>2.501-0.002361*(V1021+X1021)*0.1</f>
        <v>2.4457526000000001</v>
      </c>
      <c r="AB1021">
        <v>0.17</v>
      </c>
      <c r="AC1021">
        <f>37.6*AE1021*(AG1021*SIN(AF1021)*SIN(AD1021)+COS(AF1021)*COS(AD1021)*SIN(AG1021))</f>
        <v>17.976495810651492</v>
      </c>
      <c r="AD1021">
        <f>0.409*SIN(0.0172*R1021-1.39)</f>
        <v>-0.17391587026153102</v>
      </c>
      <c r="AE1021">
        <f>1+0.033*COS(0.0172*R1021)</f>
        <v>1.0084329735580144</v>
      </c>
      <c r="AF1021">
        <f>47.70748439*PI()/180</f>
        <v>0.83265268044929852</v>
      </c>
      <c r="AG1021">
        <f>ACOS(-TAN(AF1021)*TAN(AD1021))</f>
        <v>1.3764427172879943</v>
      </c>
      <c r="AL1021" s="6">
        <f>24*AG1021/PI()</f>
        <v>10.515247792282777</v>
      </c>
      <c r="AS1021" s="6">
        <f>IF(O1021=2015,$AQ$2,IF(O1021=2016,$AQ$14,IF(O1021=2017,$AQ$26,IF(O1021=2018,$AQ$38,IF(O1021=2019,$AQ$50,$AQ$62)))))</f>
        <v>49.315460448912063</v>
      </c>
      <c r="AT1021" s="6">
        <f>IF(O1021=2015,$AR$2,IF(O1021=2016,$AR$14,IF(O1021=2017,$AR$26,IF(O1021=2018,$AR$38,IF(O1021=2019,$AR$50,$AR$62)))))</f>
        <v>1.2695714697400033</v>
      </c>
      <c r="AU1021" s="6">
        <f>IF(T1021*0.1&lt;0,0,IF(T1021*0.1&lt;=26,(16*AL1021/360)*(T1021/AS1021)^AT1021,(AL1021/360)*(-415.85+30.5332*0.1*T1021-0.43*0.01*T1021*T1021)))</f>
        <v>1.2346518297615363</v>
      </c>
    </row>
    <row r="1022" spans="1:47">
      <c r="A1022">
        <v>2015</v>
      </c>
      <c r="B1022">
        <v>12</v>
      </c>
      <c r="C1022">
        <v>10</v>
      </c>
      <c r="D1022" t="s">
        <v>52</v>
      </c>
      <c r="E1022">
        <v>-29</v>
      </c>
      <c r="O1022">
        <v>2017</v>
      </c>
      <c r="P1022">
        <v>10</v>
      </c>
      <c r="Q1022">
        <v>17</v>
      </c>
      <c r="R1022">
        <f>R1021+1</f>
        <v>290</v>
      </c>
      <c r="S1022" t="s">
        <v>51</v>
      </c>
      <c r="T1022">
        <v>127</v>
      </c>
      <c r="U1022" t="s">
        <v>50</v>
      </c>
      <c r="V1022">
        <v>205</v>
      </c>
      <c r="W1022" t="s">
        <v>52</v>
      </c>
      <c r="X1022">
        <v>59</v>
      </c>
      <c r="Y1022">
        <f>0.0135*AB1022*(AC1022/AA1022)*((0.1*(V1022-X1022))^0.5)*(17.8+0.5*0.1*(X1022+V1022))</f>
        <v>1.9750511885690121</v>
      </c>
      <c r="Z1022">
        <f>IF(Y1022&lt;0,0,Y1022)</f>
        <v>1.9750511885690121</v>
      </c>
      <c r="AA1022">
        <f>2.501-0.002361*(V1022+X1022)*0.1</f>
        <v>2.4386695999999999</v>
      </c>
      <c r="AB1022">
        <v>0.17</v>
      </c>
      <c r="AC1022">
        <f>37.6*AE1022*(AG1022*SIN(AF1022)*SIN(AD1022)+COS(AF1022)*COS(AD1022)*SIN(AG1022))</f>
        <v>17.717829121705719</v>
      </c>
      <c r="AD1022">
        <f>0.409*SIN(0.0172*R1022-1.39)</f>
        <v>-0.18025695143046375</v>
      </c>
      <c r="AE1022">
        <f>1+0.033*COS(0.0172*R1022)</f>
        <v>1.0089804532478057</v>
      </c>
      <c r="AF1022">
        <f>47.70748439*PI()/180</f>
        <v>0.83265268044929852</v>
      </c>
      <c r="AG1022">
        <f>ACOS(-TAN(AF1022)*TAN(AD1022))</f>
        <v>1.3691054532668541</v>
      </c>
      <c r="AL1022" s="6">
        <f>24*AG1022/PI()</f>
        <v>10.459195224071506</v>
      </c>
      <c r="AS1022" s="6">
        <f>IF(O1022=2015,$AQ$2,IF(O1022=2016,$AQ$14,IF(O1022=2017,$AQ$26,IF(O1022=2018,$AQ$38,IF(O1022=2019,$AQ$50,$AQ$62)))))</f>
        <v>49.315460448912063</v>
      </c>
      <c r="AT1022" s="6">
        <f>IF(O1022=2015,$AR$2,IF(O1022=2016,$AR$14,IF(O1022=2017,$AR$26,IF(O1022=2018,$AR$38,IF(O1022=2019,$AR$50,$AR$62)))))</f>
        <v>1.2695714697400033</v>
      </c>
      <c r="AU1022" s="6">
        <f>IF(T1022*0.1&lt;0,0,IF(T1022*0.1&lt;=26,(16*AL1022/360)*(T1022/AS1022)^AT1022,(AL1022/360)*(-415.85+30.5332*0.1*T1022-0.43*0.01*T1022*T1022)))</f>
        <v>1.5448342888390061</v>
      </c>
    </row>
    <row r="1023" spans="1:47">
      <c r="A1023">
        <v>2015</v>
      </c>
      <c r="B1023">
        <v>12</v>
      </c>
      <c r="C1023">
        <v>12</v>
      </c>
      <c r="D1023" t="s">
        <v>52</v>
      </c>
      <c r="E1023">
        <v>-68</v>
      </c>
      <c r="O1023">
        <v>2017</v>
      </c>
      <c r="P1023">
        <v>10</v>
      </c>
      <c r="Q1023">
        <v>18</v>
      </c>
      <c r="R1023">
        <f>R1022+1</f>
        <v>291</v>
      </c>
      <c r="S1023" t="s">
        <v>51</v>
      </c>
      <c r="T1023">
        <v>116</v>
      </c>
      <c r="U1023" t="s">
        <v>50</v>
      </c>
      <c r="V1023">
        <v>186</v>
      </c>
      <c r="W1023" t="s">
        <v>52</v>
      </c>
      <c r="X1023">
        <v>68</v>
      </c>
      <c r="Y1023">
        <f>0.0135*AB1023*(AC1023/AA1023)*((0.1*(V1023-X1023))^0.5)*(17.8+0.5*0.1*(X1023+V1023))</f>
        <v>1.7200325734020723</v>
      </c>
      <c r="Z1023">
        <f>IF(Y1023&lt;0,0,Y1023)</f>
        <v>1.7200325734020723</v>
      </c>
      <c r="AA1023">
        <f>2.501-0.002361*(V1023+X1023)*0.1</f>
        <v>2.4410305999999999</v>
      </c>
      <c r="AB1023">
        <v>0.17</v>
      </c>
      <c r="AC1023">
        <f>37.6*AE1023*(AG1023*SIN(AF1023)*SIN(AD1023)+COS(AF1023)*COS(AD1023)*SIN(AG1023))</f>
        <v>17.461693554726576</v>
      </c>
      <c r="AD1023">
        <f>0.409*SIN(0.0172*R1023-1.39)</f>
        <v>-0.18654470669756568</v>
      </c>
      <c r="AE1023">
        <f>1+0.033*COS(0.0172*R1023)</f>
        <v>1.0095252762258058</v>
      </c>
      <c r="AF1023">
        <f>47.70748439*PI()/180</f>
        <v>0.83265268044929852</v>
      </c>
      <c r="AG1023">
        <f>ACOS(-TAN(AF1023)*TAN(AD1023))</f>
        <v>1.3618022081533452</v>
      </c>
      <c r="AL1023" s="6">
        <f>24*AG1023/PI()</f>
        <v>10.403402541171028</v>
      </c>
      <c r="AS1023" s="6">
        <f>IF(O1023=2015,$AQ$2,IF(O1023=2016,$AQ$14,IF(O1023=2017,$AQ$26,IF(O1023=2018,$AQ$38,IF(O1023=2019,$AQ$50,$AQ$62)))))</f>
        <v>49.315460448912063</v>
      </c>
      <c r="AT1023" s="6">
        <f>IF(O1023=2015,$AR$2,IF(O1023=2016,$AR$14,IF(O1023=2017,$AR$26,IF(O1023=2018,$AR$38,IF(O1023=2019,$AR$50,$AR$62)))))</f>
        <v>1.2695714697400033</v>
      </c>
      <c r="AU1023" s="6">
        <f>IF(T1023*0.1&lt;0,0,IF(T1023*0.1&lt;=26,(16*AL1023/360)*(T1023/AS1023)^AT1023,(AL1023/360)*(-415.85+30.5332*0.1*T1023-0.43*0.01*T1023*T1023)))</f>
        <v>1.3696412132527769</v>
      </c>
    </row>
    <row r="1024" spans="1:47">
      <c r="A1024">
        <v>2015</v>
      </c>
      <c r="B1024">
        <v>12</v>
      </c>
      <c r="C1024">
        <v>13</v>
      </c>
      <c r="D1024" t="s">
        <v>52</v>
      </c>
      <c r="E1024">
        <v>-23</v>
      </c>
      <c r="O1024">
        <v>2017</v>
      </c>
      <c r="P1024">
        <v>10</v>
      </c>
      <c r="Q1024">
        <v>19</v>
      </c>
      <c r="R1024">
        <f>R1023+1</f>
        <v>292</v>
      </c>
      <c r="S1024" t="s">
        <v>51</v>
      </c>
      <c r="T1024">
        <v>117</v>
      </c>
      <c r="U1024" t="s">
        <v>50</v>
      </c>
      <c r="V1024">
        <v>201</v>
      </c>
      <c r="W1024" t="s">
        <v>52</v>
      </c>
      <c r="X1024">
        <v>80</v>
      </c>
      <c r="Y1024">
        <f>0.0135*AB1024*(AC1024/AA1024)*((0.1*(V1024-X1024))^0.5)*(17.8+0.5*0.1*(X1024+V1024))</f>
        <v>1.7971403008734363</v>
      </c>
      <c r="Z1024">
        <f>IF(Y1024&lt;0,0,Y1024)</f>
        <v>1.7971403008734363</v>
      </c>
      <c r="AA1024">
        <f>2.501-0.002361*(V1024+X1024)*0.1</f>
        <v>2.4346559000000001</v>
      </c>
      <c r="AB1024">
        <v>0.17</v>
      </c>
      <c r="AC1024">
        <f>37.6*AE1024*(AG1024*SIN(AF1024)*SIN(AD1024)+COS(AF1024)*COS(AD1024)*SIN(AG1024))</f>
        <v>17.208172896072941</v>
      </c>
      <c r="AD1024">
        <f>0.409*SIN(0.0172*R1024-1.39)</f>
        <v>-0.19277727593917776</v>
      </c>
      <c r="AE1024">
        <f>1+0.033*COS(0.0172*R1024)</f>
        <v>1.0100672813155589</v>
      </c>
      <c r="AF1024">
        <f>47.70748439*PI()/180</f>
        <v>0.83265268044929852</v>
      </c>
      <c r="AG1024">
        <f>ACOS(-TAN(AF1024)*TAN(AD1024))</f>
        <v>1.3545347162364063</v>
      </c>
      <c r="AL1024" s="6">
        <f>24*AG1024/PI()</f>
        <v>10.347882992572888</v>
      </c>
      <c r="AS1024" s="6">
        <f>IF(O1024=2015,$AQ$2,IF(O1024=2016,$AQ$14,IF(O1024=2017,$AQ$26,IF(O1024=2018,$AQ$38,IF(O1024=2019,$AQ$50,$AQ$62)))))</f>
        <v>49.315460448912063</v>
      </c>
      <c r="AT1024" s="6">
        <f>IF(O1024=2015,$AR$2,IF(O1024=2016,$AR$14,IF(O1024=2017,$AR$26,IF(O1024=2018,$AR$38,IF(O1024=2019,$AR$50,$AR$62)))))</f>
        <v>1.2695714697400033</v>
      </c>
      <c r="AU1024" s="6">
        <f>IF(T1024*0.1&lt;0,0,IF(T1024*0.1&lt;=26,(16*AL1024/360)*(T1024/AS1024)^AT1024,(AL1024/360)*(-415.85+30.5332*0.1*T1024-0.43*0.01*T1024*T1024)))</f>
        <v>1.3772593282526877</v>
      </c>
    </row>
    <row r="1025" spans="1:47">
      <c r="A1025">
        <v>2015</v>
      </c>
      <c r="B1025">
        <v>12</v>
      </c>
      <c r="C1025">
        <v>16</v>
      </c>
      <c r="D1025" t="s">
        <v>52</v>
      </c>
      <c r="E1025">
        <v>-60</v>
      </c>
      <c r="O1025">
        <v>2017</v>
      </c>
      <c r="P1025">
        <v>10</v>
      </c>
      <c r="Q1025">
        <v>20</v>
      </c>
      <c r="R1025">
        <f>R1024+1</f>
        <v>293</v>
      </c>
      <c r="S1025" t="s">
        <v>51</v>
      </c>
      <c r="T1025">
        <v>123</v>
      </c>
      <c r="U1025" t="s">
        <v>50</v>
      </c>
      <c r="V1025">
        <v>141</v>
      </c>
      <c r="W1025" t="s">
        <v>52</v>
      </c>
      <c r="X1025">
        <v>95</v>
      </c>
      <c r="Y1025">
        <f>0.0135*AB1025*(AC1025/AA1025)*((0.1*(V1025-X1025))^0.5)*(17.8+0.5*0.1*(X1025+V1025))</f>
        <v>1.0103750570959791</v>
      </c>
      <c r="Z1025">
        <f>IF(Y1025&lt;0,0,Y1025)</f>
        <v>1.0103750570959791</v>
      </c>
      <c r="AA1025">
        <f>2.501-0.002361*(V1025+X1025)*0.1</f>
        <v>2.4452803999999997</v>
      </c>
      <c r="AB1025">
        <v>0.17</v>
      </c>
      <c r="AC1025">
        <f>37.6*AE1025*(AG1025*SIN(AF1025)*SIN(AD1025)+COS(AF1025)*COS(AD1025)*SIN(AG1025))</f>
        <v>16.957349308072651</v>
      </c>
      <c r="AD1025">
        <f>0.409*SIN(0.0172*R1025-1.39)</f>
        <v>-0.19895281535747208</v>
      </c>
      <c r="AE1025">
        <f>1+0.033*COS(0.0172*R1025)</f>
        <v>1.0106063081742318</v>
      </c>
      <c r="AF1025">
        <f>47.70748439*PI()/180</f>
        <v>0.83265268044929852</v>
      </c>
      <c r="AG1025">
        <f>ACOS(-TAN(AF1025)*TAN(AD1025))</f>
        <v>1.3473047589320917</v>
      </c>
      <c r="AL1025" s="6">
        <f>24*AG1025/PI()</f>
        <v>10.292650187293287</v>
      </c>
      <c r="AS1025" s="6">
        <f>IF(O1025=2015,$AQ$2,IF(O1025=2016,$AQ$14,IF(O1025=2017,$AQ$26,IF(O1025=2018,$AQ$38,IF(O1025=2019,$AQ$50,$AQ$62)))))</f>
        <v>49.315460448912063</v>
      </c>
      <c r="AT1025" s="6">
        <f>IF(O1025=2015,$AR$2,IF(O1025=2016,$AR$14,IF(O1025=2017,$AR$26,IF(O1025=2018,$AR$38,IF(O1025=2019,$AR$50,$AR$62)))))</f>
        <v>1.2695714697400033</v>
      </c>
      <c r="AU1025" s="6">
        <f>IF(T1025*0.1&lt;0,0,IF(T1025*0.1&lt;=26,(16*AL1025/360)*(T1025/AS1025)^AT1025,(AL1025/360)*(-415.85+30.5332*0.1*T1025-0.43*0.01*T1025*T1025)))</f>
        <v>1.459706580206618</v>
      </c>
    </row>
    <row r="1026" spans="1:47">
      <c r="A1026">
        <v>2015</v>
      </c>
      <c r="B1026">
        <v>12</v>
      </c>
      <c r="C1026">
        <v>17</v>
      </c>
      <c r="D1026" t="s">
        <v>52</v>
      </c>
      <c r="E1026">
        <v>-79</v>
      </c>
      <c r="O1026">
        <v>2017</v>
      </c>
      <c r="P1026">
        <v>10</v>
      </c>
      <c r="Q1026">
        <v>21</v>
      </c>
      <c r="R1026">
        <f>R1025+1</f>
        <v>294</v>
      </c>
      <c r="S1026" t="s">
        <v>51</v>
      </c>
      <c r="T1026">
        <v>107</v>
      </c>
      <c r="U1026" t="s">
        <v>50</v>
      </c>
      <c r="V1026">
        <v>127</v>
      </c>
      <c r="W1026" t="s">
        <v>52</v>
      </c>
      <c r="X1026">
        <v>93</v>
      </c>
      <c r="Y1026">
        <f>0.0135*AB1026*(AC1026/AA1026)*((0.1*(V1026-X1026))^0.5)*(17.8+0.5*0.1*(X1026+V1026))</f>
        <v>0.83152231231712204</v>
      </c>
      <c r="Z1026">
        <f>IF(Y1026&lt;0,0,Y1026)</f>
        <v>0.83152231231712204</v>
      </c>
      <c r="AA1026">
        <f>2.501-0.002361*(V1026+X1026)*0.1</f>
        <v>2.449058</v>
      </c>
      <c r="AB1026">
        <v>0.17</v>
      </c>
      <c r="AC1026">
        <f>37.6*AE1026*(AG1026*SIN(AF1026)*SIN(AD1026)+COS(AF1026)*COS(AD1026)*SIN(AG1026))</f>
        <v>16.709303271703575</v>
      </c>
      <c r="AD1026">
        <f>0.409*SIN(0.0172*R1026-1.39)</f>
        <v>-0.20506949802590757</v>
      </c>
      <c r="AE1026">
        <f>1+0.033*COS(0.0172*R1026)</f>
        <v>1.0111421973400501</v>
      </c>
      <c r="AF1026">
        <f>47.70748439*PI()/180</f>
        <v>0.83265268044929852</v>
      </c>
      <c r="AG1026">
        <f>ACOS(-TAN(AF1026)*TAN(AD1026))</f>
        <v>1.3401141658494637</v>
      </c>
      <c r="AL1026" s="6">
        <f>24*AG1026/PI()</f>
        <v>10.237718102515881</v>
      </c>
      <c r="AS1026" s="6">
        <f>IF(O1026=2015,$AQ$2,IF(O1026=2016,$AQ$14,IF(O1026=2017,$AQ$26,IF(O1026=2018,$AQ$38,IF(O1026=2019,$AQ$50,$AQ$62)))))</f>
        <v>49.315460448912063</v>
      </c>
      <c r="AT1026" s="6">
        <f>IF(O1026=2015,$AR$2,IF(O1026=2016,$AR$14,IF(O1026=2017,$AR$26,IF(O1026=2018,$AR$38,IF(O1026=2019,$AR$50,$AR$62)))))</f>
        <v>1.2695714697400033</v>
      </c>
      <c r="AU1026" s="6">
        <f>IF(T1026*0.1&lt;0,0,IF(T1026*0.1&lt;=26,(16*AL1026/360)*(T1026/AS1026)^AT1026,(AL1026/360)*(-415.85+30.5332*0.1*T1026-0.43*0.01*T1026*T1026)))</f>
        <v>1.2164810873154657</v>
      </c>
    </row>
    <row r="1027" spans="1:47">
      <c r="A1027">
        <v>2015</v>
      </c>
      <c r="B1027">
        <v>12</v>
      </c>
      <c r="C1027">
        <v>18</v>
      </c>
      <c r="D1027" t="s">
        <v>52</v>
      </c>
      <c r="E1027">
        <v>-59</v>
      </c>
      <c r="O1027">
        <v>2017</v>
      </c>
      <c r="P1027">
        <v>10</v>
      </c>
      <c r="Q1027">
        <v>22</v>
      </c>
      <c r="R1027">
        <f>R1026+1</f>
        <v>295</v>
      </c>
      <c r="S1027" t="s">
        <v>51</v>
      </c>
      <c r="T1027">
        <v>60</v>
      </c>
      <c r="U1027" t="s">
        <v>50</v>
      </c>
      <c r="V1027">
        <v>99</v>
      </c>
      <c r="W1027" t="s">
        <v>52</v>
      </c>
      <c r="X1027">
        <v>22</v>
      </c>
      <c r="Y1027">
        <f>0.0135*AB1027*(AC1027/AA1027)*((0.1*(V1027-X1027))^0.5)*(17.8+0.5*0.1*(X1027+V1027))</f>
        <v>1.0114174673466236</v>
      </c>
      <c r="Z1027">
        <f>IF(Y1027&lt;0,0,Y1027)</f>
        <v>1.0114174673466236</v>
      </c>
      <c r="AA1027">
        <f>2.501-0.002361*(V1027+X1027)*0.1</f>
        <v>2.4724318999999997</v>
      </c>
      <c r="AB1027">
        <v>0.17</v>
      </c>
      <c r="AC1027">
        <f>37.6*AE1027*(AG1027*SIN(AF1027)*SIN(AD1027)+COS(AF1027)*COS(AD1027)*SIN(AG1027))</f>
        <v>16.464113532092469</v>
      </c>
      <c r="AD1027">
        <f>0.409*SIN(0.0172*R1027-1.39)</f>
        <v>-0.21112551442969485</v>
      </c>
      <c r="AE1027">
        <f>1+0.033*COS(0.0172*R1027)</f>
        <v>1.0116747902794716</v>
      </c>
      <c r="AF1027">
        <f>47.70748439*PI()/180</f>
        <v>0.83265268044929852</v>
      </c>
      <c r="AG1027">
        <f>ACOS(-TAN(AF1027)*TAN(AD1027))</f>
        <v>1.3329648157655345</v>
      </c>
      <c r="AL1027" s="6">
        <f>24*AG1027/PI()</f>
        <v>10.183101091039795</v>
      </c>
      <c r="AS1027" s="6">
        <f>IF(O1027=2015,$AQ$2,IF(O1027=2016,$AQ$14,IF(O1027=2017,$AQ$26,IF(O1027=2018,$AQ$38,IF(O1027=2019,$AQ$50,$AQ$62)))))</f>
        <v>49.315460448912063</v>
      </c>
      <c r="AT1027" s="6">
        <f>IF(O1027=2015,$AR$2,IF(O1027=2016,$AR$14,IF(O1027=2017,$AR$26,IF(O1027=2018,$AR$38,IF(O1027=2019,$AR$50,$AR$62)))))</f>
        <v>1.2695714697400033</v>
      </c>
      <c r="AU1027" s="6">
        <f>IF(T1027*0.1&lt;0,0,IF(T1027*0.1&lt;=26,(16*AL1027/360)*(T1027/AS1027)^AT1027,(AL1027/360)*(-415.85+30.5332*0.1*T1027-0.43*0.01*T1027*T1027)))</f>
        <v>0.58052991032413837</v>
      </c>
    </row>
    <row r="1028" spans="1:47">
      <c r="A1028">
        <v>2015</v>
      </c>
      <c r="B1028">
        <v>12</v>
      </c>
      <c r="C1028">
        <v>19</v>
      </c>
      <c r="D1028" t="s">
        <v>52</v>
      </c>
      <c r="E1028">
        <v>-5</v>
      </c>
      <c r="O1028">
        <v>2017</v>
      </c>
      <c r="P1028">
        <v>10</v>
      </c>
      <c r="Q1028">
        <v>23</v>
      </c>
      <c r="R1028">
        <f>R1027+1</f>
        <v>296</v>
      </c>
      <c r="S1028" t="s">
        <v>51</v>
      </c>
      <c r="T1028">
        <v>44</v>
      </c>
      <c r="U1028" t="s">
        <v>50</v>
      </c>
      <c r="V1028">
        <v>73</v>
      </c>
      <c r="W1028" t="s">
        <v>52</v>
      </c>
      <c r="X1028">
        <v>22</v>
      </c>
      <c r="Y1028">
        <f>0.0135*AB1028*(AC1028/AA1028)*((0.1*(V1028-X1028))^0.5)*(17.8+0.5*0.1*(X1028+V1028))</f>
        <v>0.76491577516703657</v>
      </c>
      <c r="Z1028">
        <f>IF(Y1028&lt;0,0,Y1028)</f>
        <v>0.76491577516703657</v>
      </c>
      <c r="AA1028">
        <f>2.501-0.002361*(V1028+X1028)*0.1</f>
        <v>2.4785705</v>
      </c>
      <c r="AB1028">
        <v>0.17</v>
      </c>
      <c r="AC1028">
        <f>37.6*AE1028*(AG1028*SIN(AF1028)*SIN(AD1028)+COS(AF1028)*COS(AD1028)*SIN(AG1028))</f>
        <v>16.22185704697506</v>
      </c>
      <c r="AD1028">
        <f>0.409*SIN(0.0172*R1028-1.39)</f>
        <v>-0.21711907300110972</v>
      </c>
      <c r="AE1028">
        <f>1+0.033*COS(0.0172*R1028)</f>
        <v>1.0122039294340854</v>
      </c>
      <c r="AF1028">
        <f>47.70748439*PI()/180</f>
        <v>0.83265268044929852</v>
      </c>
      <c r="AG1028">
        <f>ACOS(-TAN(AF1028)*TAN(AD1028))</f>
        <v>1.3258586375024859</v>
      </c>
      <c r="AL1028" s="6">
        <f>24*AG1028/PI()</f>
        <v>10.128813887981091</v>
      </c>
      <c r="AS1028" s="6">
        <f>IF(O1028=2015,$AQ$2,IF(O1028=2016,$AQ$14,IF(O1028=2017,$AQ$26,IF(O1028=2018,$AQ$38,IF(O1028=2019,$AQ$50,$AQ$62)))))</f>
        <v>49.315460448912063</v>
      </c>
      <c r="AT1028" s="6">
        <f>IF(O1028=2015,$AR$2,IF(O1028=2016,$AR$14,IF(O1028=2017,$AR$26,IF(O1028=2018,$AR$38,IF(O1028=2019,$AR$50,$AR$62)))))</f>
        <v>1.2695714697400033</v>
      </c>
      <c r="AU1028" s="6">
        <f>IF(T1028*0.1&lt;0,0,IF(T1028*0.1&lt;=26,(16*AL1028/360)*(T1028/AS1028)^AT1028,(AL1028/360)*(-415.85+30.5332*0.1*T1028-0.43*0.01*T1028*T1028)))</f>
        <v>0.38948763093087824</v>
      </c>
    </row>
    <row r="1029" spans="1:47">
      <c r="A1029">
        <v>2015</v>
      </c>
      <c r="B1029">
        <v>12</v>
      </c>
      <c r="C1029">
        <v>20</v>
      </c>
      <c r="D1029" t="s">
        <v>52</v>
      </c>
      <c r="E1029">
        <v>35</v>
      </c>
      <c r="O1029">
        <v>2017</v>
      </c>
      <c r="P1029">
        <v>10</v>
      </c>
      <c r="Q1029">
        <v>24</v>
      </c>
      <c r="R1029">
        <f>R1028+1</f>
        <v>297</v>
      </c>
      <c r="S1029" t="s">
        <v>51</v>
      </c>
      <c r="T1029">
        <v>49</v>
      </c>
      <c r="U1029" t="s">
        <v>50</v>
      </c>
      <c r="V1029">
        <v>66</v>
      </c>
      <c r="W1029" t="s">
        <v>52</v>
      </c>
      <c r="X1029">
        <v>22</v>
      </c>
      <c r="Y1029">
        <f>0.0135*AB1029*(AC1029/AA1029)*((0.1*(V1029-X1029))^0.5)*(17.8+0.5*0.1*(X1029+V1029))</f>
        <v>0.6886822826674196</v>
      </c>
      <c r="Z1029">
        <f>IF(Y1029&lt;0,0,Y1029)</f>
        <v>0.6886822826674196</v>
      </c>
      <c r="AA1029">
        <f>2.501-0.002361*(V1029+X1029)*0.1</f>
        <v>2.4802231999999997</v>
      </c>
      <c r="AB1029">
        <v>0.17</v>
      </c>
      <c r="AC1029">
        <f>37.6*AE1029*(AG1029*SIN(AF1029)*SIN(AD1029)+COS(AF1029)*COS(AD1029)*SIN(AG1029))</f>
        <v>15.982608938255678</v>
      </c>
      <c r="AD1029">
        <f>0.409*SIN(0.0172*R1029-1.39)</f>
        <v>-0.2230484006494978</v>
      </c>
      <c r="AE1029">
        <f>1+0.033*COS(0.0172*R1029)</f>
        <v>1.0127294582672233</v>
      </c>
      <c r="AF1029">
        <f>47.70748439*PI()/180</f>
        <v>0.83265268044929852</v>
      </c>
      <c r="AG1029">
        <f>ACOS(-TAN(AF1029)*TAN(AD1029))</f>
        <v>1.3187976107001271</v>
      </c>
      <c r="AL1029" s="6">
        <f>24*AG1029/PI()</f>
        <v>10.074871616673901</v>
      </c>
      <c r="AS1029" s="6">
        <f>IF(O1029=2015,$AQ$2,IF(O1029=2016,$AQ$14,IF(O1029=2017,$AQ$26,IF(O1029=2018,$AQ$38,IF(O1029=2019,$AQ$50,$AQ$62)))))</f>
        <v>49.315460448912063</v>
      </c>
      <c r="AT1029" s="6">
        <f>IF(O1029=2015,$AR$2,IF(O1029=2016,$AR$14,IF(O1029=2017,$AR$26,IF(O1029=2018,$AR$38,IF(O1029=2019,$AR$50,$AR$62)))))</f>
        <v>1.2695714697400033</v>
      </c>
      <c r="AU1029" s="6">
        <f>IF(T1029*0.1&lt;0,0,IF(T1029*0.1&lt;=26,(16*AL1029/360)*(T1029/AS1029)^AT1029,(AL1029/360)*(-415.85+30.5332*0.1*T1029-0.43*0.01*T1029*T1029)))</f>
        <v>0.44413877579287181</v>
      </c>
    </row>
    <row r="1030" spans="1:47">
      <c r="A1030">
        <v>2015</v>
      </c>
      <c r="B1030">
        <v>12</v>
      </c>
      <c r="C1030">
        <v>22</v>
      </c>
      <c r="D1030" t="s">
        <v>52</v>
      </c>
      <c r="E1030">
        <v>18</v>
      </c>
      <c r="O1030">
        <v>2017</v>
      </c>
      <c r="P1030">
        <v>10</v>
      </c>
      <c r="Q1030">
        <v>25</v>
      </c>
      <c r="R1030">
        <f>R1029+1</f>
        <v>298</v>
      </c>
      <c r="S1030" t="s">
        <v>51</v>
      </c>
      <c r="T1030">
        <v>33</v>
      </c>
      <c r="U1030" t="s">
        <v>50</v>
      </c>
      <c r="V1030">
        <v>45</v>
      </c>
      <c r="W1030" t="s">
        <v>52</v>
      </c>
      <c r="X1030">
        <v>22</v>
      </c>
      <c r="Y1030">
        <f>0.0135*AB1030*(AC1030/AA1030)*((0.1*(V1030-X1030))^0.5)*(17.8+0.5*0.1*(X1030+V1030))</f>
        <v>0.4664244979145204</v>
      </c>
      <c r="Z1030">
        <f>IF(Y1030&lt;0,0,Y1030)</f>
        <v>0.4664244979145204</v>
      </c>
      <c r="AA1030">
        <f>2.501-0.002361*(V1030+X1030)*0.1</f>
        <v>2.4851812999999998</v>
      </c>
      <c r="AB1030">
        <v>0.17</v>
      </c>
      <c r="AC1030">
        <f>37.6*AE1030*(AG1030*SIN(AF1030)*SIN(AD1030)+COS(AF1030)*COS(AD1030)*SIN(AG1030))</f>
        <v>15.746442446799005</v>
      </c>
      <c r="AD1030">
        <f>0.409*SIN(0.0172*R1030-1.39)</f>
        <v>-0.2289117432858126</v>
      </c>
      <c r="AE1030">
        <f>1+0.033*COS(0.0172*R1030)</f>
        <v>1.013251221310268</v>
      </c>
      <c r="AF1030">
        <f>47.70748439*PI()/180</f>
        <v>0.83265268044929852</v>
      </c>
      <c r="AG1030">
        <f>ACOS(-TAN(AF1030)*TAN(AD1030))</f>
        <v>1.3117837664762597</v>
      </c>
      <c r="AL1030" s="6">
        <f>24*AG1030/PI()</f>
        <v>10.02128979371526</v>
      </c>
      <c r="AS1030" s="6">
        <f>IF(O1030=2015,$AQ$2,IF(O1030=2016,$AQ$14,IF(O1030=2017,$AQ$26,IF(O1030=2018,$AQ$38,IF(O1030=2019,$AQ$50,$AQ$62)))))</f>
        <v>49.315460448912063</v>
      </c>
      <c r="AT1030" s="6">
        <f>IF(O1030=2015,$AR$2,IF(O1030=2016,$AR$14,IF(O1030=2017,$AR$26,IF(O1030=2018,$AR$38,IF(O1030=2019,$AR$50,$AR$62)))))</f>
        <v>1.2695714697400033</v>
      </c>
      <c r="AU1030" s="6">
        <f>IF(T1030*0.1&lt;0,0,IF(T1030*0.1&lt;=26,(16*AL1030/360)*(T1030/AS1030)^AT1030,(AL1030/360)*(-415.85+30.5332*0.1*T1030-0.43*0.01*T1030*T1030)))</f>
        <v>0.26744842497913374</v>
      </c>
    </row>
    <row r="1031" spans="1:47">
      <c r="A1031">
        <v>2015</v>
      </c>
      <c r="B1031">
        <v>12</v>
      </c>
      <c r="C1031">
        <v>23</v>
      </c>
      <c r="D1031" t="s">
        <v>52</v>
      </c>
      <c r="E1031">
        <v>15</v>
      </c>
      <c r="O1031">
        <v>2017</v>
      </c>
      <c r="P1031">
        <v>10</v>
      </c>
      <c r="Q1031">
        <v>26</v>
      </c>
      <c r="R1031">
        <f>R1030+1</f>
        <v>299</v>
      </c>
      <c r="S1031" t="s">
        <v>51</v>
      </c>
      <c r="T1031">
        <v>39</v>
      </c>
      <c r="U1031" t="s">
        <v>50</v>
      </c>
      <c r="V1031">
        <v>124</v>
      </c>
      <c r="W1031" t="s">
        <v>52</v>
      </c>
      <c r="X1031">
        <v>22</v>
      </c>
      <c r="Y1031">
        <f>0.0135*AB1031*(AC1031/AA1031)*((0.1*(V1031-X1031))^0.5)*(17.8+0.5*0.1*(X1031+V1031))</f>
        <v>1.1571189342916017</v>
      </c>
      <c r="Z1031">
        <f>IF(Y1031&lt;0,0,Y1031)</f>
        <v>1.1571189342916017</v>
      </c>
      <c r="AA1031">
        <f>2.501-0.002361*(V1031+X1031)*0.1</f>
        <v>2.4665293999999998</v>
      </c>
      <c r="AB1031">
        <v>0.17</v>
      </c>
      <c r="AC1031">
        <f>37.6*AE1031*(AG1031*SIN(AF1031)*SIN(AD1031)+COS(AF1031)*COS(AD1031)*SIN(AG1031))</f>
        <v>15.513428890580222</v>
      </c>
      <c r="AD1031">
        <f>0.409*SIN(0.0172*R1031-1.39)</f>
        <v>-0.23470736634153147</v>
      </c>
      <c r="AE1031">
        <f>1+0.033*COS(0.0172*R1031)</f>
        <v>1.0137690642086463</v>
      </c>
      <c r="AF1031">
        <f>47.70748439*PI()/180</f>
        <v>0.83265268044929852</v>
      </c>
      <c r="AG1031">
        <f>ACOS(-TAN(AF1031)*TAN(AD1031))</f>
        <v>1.3048191879673605</v>
      </c>
      <c r="AL1031" s="6">
        <f>24*AG1031/PI()</f>
        <v>9.9680843330956002</v>
      </c>
      <c r="AS1031" s="6">
        <f>IF(O1031=2015,$AQ$2,IF(O1031=2016,$AQ$14,IF(O1031=2017,$AQ$26,IF(O1031=2018,$AQ$38,IF(O1031=2019,$AQ$50,$AQ$62)))))</f>
        <v>49.315460448912063</v>
      </c>
      <c r="AT1031" s="6">
        <f>IF(O1031=2015,$AR$2,IF(O1031=2016,$AR$14,IF(O1031=2017,$AR$26,IF(O1031=2018,$AR$38,IF(O1031=2019,$AR$50,$AR$62)))))</f>
        <v>1.2695714697400033</v>
      </c>
      <c r="AU1031" s="6">
        <f>IF(T1031*0.1&lt;0,0,IF(T1031*0.1&lt;=26,(16*AL1031/360)*(T1031/AS1031)^AT1031,(AL1031/360)*(-415.85+30.5332*0.1*T1031-0.43*0.01*T1031*T1031)))</f>
        <v>0.32887918247920844</v>
      </c>
    </row>
    <row r="1032" spans="1:47">
      <c r="A1032">
        <v>2015</v>
      </c>
      <c r="B1032">
        <v>12</v>
      </c>
      <c r="C1032">
        <v>25</v>
      </c>
      <c r="D1032" t="s">
        <v>52</v>
      </c>
      <c r="E1032">
        <v>-30</v>
      </c>
      <c r="O1032">
        <v>2017</v>
      </c>
      <c r="P1032">
        <v>10</v>
      </c>
      <c r="Q1032">
        <v>27</v>
      </c>
      <c r="R1032">
        <f>R1031+1</f>
        <v>300</v>
      </c>
      <c r="S1032" t="s">
        <v>51</v>
      </c>
      <c r="T1032">
        <v>84</v>
      </c>
      <c r="U1032" t="s">
        <v>50</v>
      </c>
      <c r="V1032">
        <v>124</v>
      </c>
      <c r="W1032" t="s">
        <v>52</v>
      </c>
      <c r="X1032">
        <v>42</v>
      </c>
      <c r="Y1032">
        <f>0.0135*AB1032*(AC1032/AA1032)*((0.1*(V1032-X1032))^0.5)*(17.8+0.5*0.1*(X1032+V1032))</f>
        <v>1.0648851791332887</v>
      </c>
      <c r="Z1032">
        <f>IF(Y1032&lt;0,0,Y1032)</f>
        <v>1.0648851791332887</v>
      </c>
      <c r="AA1032">
        <f>2.501-0.002361*(V1032+X1032)*0.1</f>
        <v>2.4618074000000001</v>
      </c>
      <c r="AB1032">
        <v>0.17</v>
      </c>
      <c r="AC1032">
        <f>37.6*AE1032*(AG1032*SIN(AF1032)*SIN(AD1032)+COS(AF1032)*COS(AD1032)*SIN(AG1032))</f>
        <v>15.28363762631318</v>
      </c>
      <c r="AD1032">
        <f>0.409*SIN(0.0172*R1032-1.39)</f>
        <v>-0.2404335552817996</v>
      </c>
      <c r="AE1032">
        <f>1+0.033*COS(0.0172*R1032)</f>
        <v>1.0142828337674918</v>
      </c>
      <c r="AF1032">
        <f>47.70748439*PI()/180</f>
        <v>0.83265268044929852</v>
      </c>
      <c r="AG1032">
        <f>ACOS(-TAN(AF1032)*TAN(AD1032))</f>
        <v>1.2979060107417448</v>
      </c>
      <c r="AL1032" s="6">
        <f>24*AG1032/PI()</f>
        <v>9.9152715493551025</v>
      </c>
      <c r="AS1032" s="6">
        <f>IF(O1032=2015,$AQ$2,IF(O1032=2016,$AQ$14,IF(O1032=2017,$AQ$26,IF(O1032=2018,$AQ$38,IF(O1032=2019,$AQ$50,$AQ$62)))))</f>
        <v>49.315460448912063</v>
      </c>
      <c r="AT1032" s="6">
        <f>IF(O1032=2015,$AR$2,IF(O1032=2016,$AR$14,IF(O1032=2017,$AR$26,IF(O1032=2018,$AR$38,IF(O1032=2019,$AR$50,$AR$62)))))</f>
        <v>1.2695714697400033</v>
      </c>
      <c r="AU1032" s="6">
        <f>IF(T1032*0.1&lt;0,0,IF(T1032*0.1&lt;=26,(16*AL1032/360)*(T1032/AS1032)^AT1032,(AL1032/360)*(-415.85+30.5332*0.1*T1032-0.43*0.01*T1032*T1032)))</f>
        <v>0.86650114940496759</v>
      </c>
    </row>
    <row r="1033" spans="1:47">
      <c r="A1033">
        <v>2015</v>
      </c>
      <c r="B1033">
        <v>12</v>
      </c>
      <c r="C1033">
        <v>26</v>
      </c>
      <c r="D1033" t="s">
        <v>52</v>
      </c>
      <c r="E1033">
        <v>-13</v>
      </c>
      <c r="O1033">
        <v>2017</v>
      </c>
      <c r="P1033">
        <v>10</v>
      </c>
      <c r="Q1033">
        <v>28</v>
      </c>
      <c r="R1033">
        <f>R1032+1</f>
        <v>301</v>
      </c>
      <c r="S1033" t="s">
        <v>51</v>
      </c>
      <c r="T1033">
        <v>92</v>
      </c>
      <c r="U1033" t="s">
        <v>50</v>
      </c>
      <c r="V1033">
        <v>123</v>
      </c>
      <c r="W1033" t="s">
        <v>52</v>
      </c>
      <c r="X1033">
        <v>9</v>
      </c>
      <c r="Y1033">
        <f>0.0135*AB1033*(AC1033/AA1033)*((0.1*(V1033-X1033))^0.5)*(17.8+0.5*0.1*(X1033+V1033))</f>
        <v>1.1526551893253991</v>
      </c>
      <c r="Z1033">
        <f>IF(Y1033&lt;0,0,Y1033)</f>
        <v>1.1526551893253991</v>
      </c>
      <c r="AA1033">
        <f>2.501-0.002361*(V1033+X1033)*0.1</f>
        <v>2.4698348000000001</v>
      </c>
      <c r="AB1033">
        <v>0.17</v>
      </c>
      <c r="AC1033">
        <f>37.6*AE1033*(AG1033*SIN(AF1033)*SIN(AD1033)+COS(AF1033)*COS(AD1033)*SIN(AG1033))</f>
        <v>15.057136014669609</v>
      </c>
      <c r="AD1033">
        <f>0.409*SIN(0.0172*R1033-1.39)</f>
        <v>-0.24608861611264404</v>
      </c>
      <c r="AE1033">
        <f>1+0.033*COS(0.0172*R1033)</f>
        <v>1.0147923779969659</v>
      </c>
      <c r="AF1033">
        <f>47.70748439*PI()/180</f>
        <v>0.83265268044929852</v>
      </c>
      <c r="AG1033">
        <f>ACOS(-TAN(AF1033)*TAN(AD1033))</f>
        <v>1.2910464230771554</v>
      </c>
      <c r="AL1033" s="6">
        <f>24*AG1033/PI()</f>
        <v>9.8628681597043073</v>
      </c>
      <c r="AS1033" s="6">
        <f>IF(O1033=2015,$AQ$2,IF(O1033=2016,$AQ$14,IF(O1033=2017,$AQ$26,IF(O1033=2018,$AQ$38,IF(O1033=2019,$AQ$50,$AQ$62)))))</f>
        <v>49.315460448912063</v>
      </c>
      <c r="AT1033" s="6">
        <f>IF(O1033=2015,$AR$2,IF(O1033=2016,$AR$14,IF(O1033=2017,$AR$26,IF(O1033=2018,$AR$38,IF(O1033=2019,$AR$50,$AR$62)))))</f>
        <v>1.2695714697400033</v>
      </c>
      <c r="AU1033" s="6">
        <f>IF(T1033*0.1&lt;0,0,IF(T1033*0.1&lt;=26,(16*AL1033/360)*(T1033/AS1033)^AT1033,(AL1033/360)*(-415.85+30.5332*0.1*T1033-0.43*0.01*T1033*T1033)))</f>
        <v>0.96744587017843131</v>
      </c>
    </row>
    <row r="1034" spans="1:47">
      <c r="A1034">
        <v>2015</v>
      </c>
      <c r="B1034">
        <v>12</v>
      </c>
      <c r="C1034">
        <v>30</v>
      </c>
      <c r="D1034" t="s">
        <v>52</v>
      </c>
      <c r="E1034">
        <v>-109</v>
      </c>
      <c r="O1034">
        <v>2017</v>
      </c>
      <c r="P1034">
        <v>10</v>
      </c>
      <c r="Q1034">
        <v>29</v>
      </c>
      <c r="R1034">
        <f>R1033+1</f>
        <v>302</v>
      </c>
      <c r="S1034" t="s">
        <v>51</v>
      </c>
      <c r="T1034">
        <v>66</v>
      </c>
      <c r="U1034" t="s">
        <v>50</v>
      </c>
      <c r="V1034">
        <v>126</v>
      </c>
      <c r="W1034" t="s">
        <v>52</v>
      </c>
      <c r="X1034">
        <v>9</v>
      </c>
      <c r="Y1034">
        <f>0.0135*AB1034*(AC1034/AA1034)*((0.1*(V1034-X1034))^0.5)*(17.8+0.5*0.1*(X1034+V1034))</f>
        <v>1.1578218486476402</v>
      </c>
      <c r="Z1034">
        <f>IF(Y1034&lt;0,0,Y1034)</f>
        <v>1.1578218486476402</v>
      </c>
      <c r="AA1034">
        <f>2.501-0.002361*(V1034+X1034)*0.1</f>
        <v>2.4691264999999998</v>
      </c>
      <c r="AB1034">
        <v>0.17</v>
      </c>
      <c r="AC1034">
        <f>37.6*AE1034*(AG1034*SIN(AF1034)*SIN(AD1034)+COS(AF1034)*COS(AD1034)*SIN(AG1034))</f>
        <v>14.83398938919418</v>
      </c>
      <c r="AD1034">
        <f>0.409*SIN(0.0172*R1034-1.39)</f>
        <v>-0.25167087588211318</v>
      </c>
      <c r="AE1034">
        <f>1+0.033*COS(0.0172*R1034)</f>
        <v>1.0152975461572193</v>
      </c>
      <c r="AF1034">
        <f>47.70748439*PI()/180</f>
        <v>0.83265268044929852</v>
      </c>
      <c r="AG1034">
        <f>ACOS(-TAN(AF1034)*TAN(AD1034))</f>
        <v>1.2842426660945154</v>
      </c>
      <c r="AL1034" s="6">
        <f>24*AG1034/PI()</f>
        <v>9.8108912850459138</v>
      </c>
      <c r="AS1034" s="6">
        <f>IF(O1034=2015,$AQ$2,IF(O1034=2016,$AQ$14,IF(O1034=2017,$AQ$26,IF(O1034=2018,$AQ$38,IF(O1034=2019,$AQ$50,$AQ$62)))))</f>
        <v>49.315460448912063</v>
      </c>
      <c r="AT1034" s="6">
        <f>IF(O1034=2015,$AR$2,IF(O1034=2016,$AR$14,IF(O1034=2017,$AR$26,IF(O1034=2018,$AR$38,IF(O1034=2019,$AR$50,$AR$62)))))</f>
        <v>1.2695714697400033</v>
      </c>
      <c r="AU1034" s="6">
        <f>IF(T1034*0.1&lt;0,0,IF(T1034*0.1&lt;=26,(16*AL1034/360)*(T1034/AS1034)^AT1034,(AL1034/360)*(-415.85+30.5332*0.1*T1034-0.43*0.01*T1034*T1034)))</f>
        <v>0.6312537641583128</v>
      </c>
    </row>
    <row r="1035" spans="1:47">
      <c r="A1035">
        <v>2015</v>
      </c>
      <c r="B1035">
        <v>12</v>
      </c>
      <c r="C1035">
        <v>31</v>
      </c>
      <c r="D1035" t="s">
        <v>52</v>
      </c>
      <c r="E1035">
        <v>-93</v>
      </c>
      <c r="O1035">
        <v>2017</v>
      </c>
      <c r="P1035">
        <v>10</v>
      </c>
      <c r="Q1035">
        <v>30</v>
      </c>
      <c r="R1035">
        <f>R1034+1</f>
        <v>303</v>
      </c>
      <c r="S1035" t="s">
        <v>51</v>
      </c>
      <c r="T1035">
        <v>53</v>
      </c>
      <c r="U1035" t="s">
        <v>50</v>
      </c>
      <c r="V1035">
        <v>72</v>
      </c>
      <c r="W1035" t="s">
        <v>52</v>
      </c>
      <c r="X1035">
        <v>-9</v>
      </c>
      <c r="Y1035">
        <f>0.0135*AB1035*(AC1035/AA1035)*((0.1*(V1035-X1035))^0.5)*(17.8+0.5*0.1*(X1035+V1035))</f>
        <v>0.80438322251372685</v>
      </c>
      <c r="Z1035">
        <f>IF(Y1035&lt;0,0,Y1035)</f>
        <v>0.80438322251372685</v>
      </c>
      <c r="AA1035">
        <f>2.501-0.002361*(V1035+X1035)*0.1</f>
        <v>2.4861257000000001</v>
      </c>
      <c r="AB1035">
        <v>0.17</v>
      </c>
      <c r="AC1035">
        <f>37.6*AE1035*(AG1035*SIN(AF1035)*SIN(AD1035)+COS(AF1035)*COS(AD1035)*SIN(AG1035))</f>
        <v>14.614261029012864</v>
      </c>
      <c r="AD1035">
        <f>0.409*SIN(0.0172*R1035-1.39)</f>
        <v>-0.25717868317519021</v>
      </c>
      <c r="AE1035">
        <f>1+0.033*COS(0.0172*R1035)</f>
        <v>1.0157981888029886</v>
      </c>
      <c r="AF1035">
        <f>47.70748439*PI()/180</f>
        <v>0.83265268044929852</v>
      </c>
      <c r="AG1035">
        <f>ACOS(-TAN(AF1035)*TAN(AD1035))</f>
        <v>1.2774970337394178</v>
      </c>
      <c r="AL1035" s="6">
        <f>24*AG1035/PI()</f>
        <v>9.7593584498333836</v>
      </c>
      <c r="AS1035" s="6">
        <f>IF(O1035=2015,$AQ$2,IF(O1035=2016,$AQ$14,IF(O1035=2017,$AQ$26,IF(O1035=2018,$AQ$38,IF(O1035=2019,$AQ$50,$AQ$62)))))</f>
        <v>49.315460448912063</v>
      </c>
      <c r="AT1035" s="6">
        <f>IF(O1035=2015,$AR$2,IF(O1035=2016,$AR$14,IF(O1035=2017,$AR$26,IF(O1035=2018,$AR$38,IF(O1035=2019,$AR$50,$AR$62)))))</f>
        <v>1.2695714697400033</v>
      </c>
      <c r="AU1035" s="6">
        <f>IF(T1035*0.1&lt;0,0,IF(T1035*0.1&lt;=26,(16*AL1035/360)*(T1035/AS1035)^AT1035,(AL1035/360)*(-415.85+30.5332*0.1*T1035-0.43*0.01*T1035*T1035)))</f>
        <v>0.47529929317854974</v>
      </c>
    </row>
    <row r="1036" spans="1:47">
      <c r="A1036">
        <v>2015</v>
      </c>
      <c r="B1036">
        <v>12</v>
      </c>
      <c r="C1036">
        <v>1</v>
      </c>
      <c r="D1036" t="s">
        <v>53</v>
      </c>
      <c r="E1036">
        <v>48</v>
      </c>
      <c r="O1036">
        <v>2017</v>
      </c>
      <c r="P1036">
        <v>10</v>
      </c>
      <c r="Q1036">
        <v>31</v>
      </c>
      <c r="R1036">
        <f>R1035+1</f>
        <v>304</v>
      </c>
      <c r="S1036" t="s">
        <v>51</v>
      </c>
      <c r="T1036">
        <v>36</v>
      </c>
      <c r="U1036" t="s">
        <v>50</v>
      </c>
      <c r="V1036">
        <v>49</v>
      </c>
      <c r="W1036" t="s">
        <v>52</v>
      </c>
      <c r="X1036">
        <v>-9</v>
      </c>
      <c r="Y1036">
        <f>0.0135*AB1036*(AC1036/AA1036)*((0.1*(V1036-X1036))^0.5)*(17.8+0.5*0.1*(X1036+V1036))</f>
        <v>0.63240276400437956</v>
      </c>
      <c r="Z1036">
        <f>IF(Y1036&lt;0,0,Y1036)</f>
        <v>0.63240276400437956</v>
      </c>
      <c r="AA1036">
        <f>2.501-0.002361*(V1036+X1036)*0.1</f>
        <v>2.4915560000000001</v>
      </c>
      <c r="AB1036">
        <v>0.17</v>
      </c>
      <c r="AC1036">
        <f>37.6*AE1036*(AG1036*SIN(AF1036)*SIN(AD1036)+COS(AF1036)*COS(AD1036)*SIN(AG1036))</f>
        <v>14.39801213542334</v>
      </c>
      <c r="AD1036">
        <f>0.409*SIN(0.0172*R1036-1.39)</f>
        <v>-0.26261040860233603</v>
      </c>
      <c r="AE1036">
        <f>1+0.033*COS(0.0172*R1036)</f>
        <v>1.0162941578278042</v>
      </c>
      <c r="AF1036">
        <f>47.70748439*PI()/180</f>
        <v>0.83265268044929852</v>
      </c>
      <c r="AG1036">
        <f>ACOS(-TAN(AF1036)*TAN(AD1036))</f>
        <v>1.2708118726027973</v>
      </c>
      <c r="AL1036" s="6">
        <f>24*AG1036/PI()</f>
        <v>9.7082875807009508</v>
      </c>
      <c r="AS1036" s="6">
        <f>IF(O1036=2015,$AQ$2,IF(O1036=2016,$AQ$14,IF(O1036=2017,$AQ$26,IF(O1036=2018,$AQ$38,IF(O1036=2019,$AQ$50,$AQ$62)))))</f>
        <v>49.315460448912063</v>
      </c>
      <c r="AT1036" s="6">
        <f>IF(O1036=2015,$AR$2,IF(O1036=2016,$AR$14,IF(O1036=2017,$AR$26,IF(O1036=2018,$AR$38,IF(O1036=2019,$AR$50,$AR$62)))))</f>
        <v>1.2695714697400033</v>
      </c>
      <c r="AU1036" s="6">
        <f>IF(T1036*0.1&lt;0,0,IF(T1036*0.1&lt;=26,(16*AL1036/360)*(T1036/AS1036)^AT1036,(AL1036/360)*(-415.85+30.5332*0.1*T1036-0.43*0.01*T1036*T1036)))</f>
        <v>0.28935722772583844</v>
      </c>
    </row>
    <row r="1037" spans="1:47">
      <c r="A1037">
        <v>2015</v>
      </c>
      <c r="B1037">
        <v>12</v>
      </c>
      <c r="C1037">
        <v>2</v>
      </c>
      <c r="D1037" t="s">
        <v>53</v>
      </c>
      <c r="E1037">
        <v>10</v>
      </c>
      <c r="O1037">
        <v>2017</v>
      </c>
      <c r="P1037">
        <v>11</v>
      </c>
      <c r="Q1037">
        <v>1</v>
      </c>
      <c r="R1037">
        <f>R1036+1</f>
        <v>305</v>
      </c>
      <c r="S1037" t="s">
        <v>51</v>
      </c>
      <c r="T1037">
        <v>35</v>
      </c>
      <c r="U1037" t="s">
        <v>50</v>
      </c>
      <c r="V1037">
        <v>63</v>
      </c>
      <c r="W1037" t="s">
        <v>52</v>
      </c>
      <c r="X1037">
        <v>-9</v>
      </c>
      <c r="Y1037">
        <f>0.0135*AB1037*(AC1037/AA1037)*((0.1*(V1037-X1037))^0.5)*(17.8+0.5*0.1*(X1037+V1037))</f>
        <v>0.71969297272842314</v>
      </c>
      <c r="Z1037">
        <f>IF(Y1037&lt;0,0,Y1037)</f>
        <v>0.71969297272842314</v>
      </c>
      <c r="AA1037">
        <f>2.501-0.002361*(V1037+X1037)*0.1</f>
        <v>2.4882505999999998</v>
      </c>
      <c r="AB1037">
        <v>0.17</v>
      </c>
      <c r="AC1037">
        <f>37.6*AE1037*(AG1037*SIN(AF1037)*SIN(AD1037)+COS(AF1037)*COS(AD1037)*SIN(AG1037))</f>
        <v>14.185301812447271</v>
      </c>
      <c r="AD1037">
        <f>0.409*SIN(0.0172*R1037-1.39)</f>
        <v>-0.26796444528151608</v>
      </c>
      <c r="AE1037">
        <f>1+0.033*COS(0.0172*R1037)</f>
        <v>1.0167853065078074</v>
      </c>
      <c r="AF1037">
        <f>47.70748439*PI()/180</f>
        <v>0.83265268044929852</v>
      </c>
      <c r="AG1037">
        <f>ACOS(-TAN(AF1037)*TAN(AD1037))</f>
        <v>1.2641895815721276</v>
      </c>
      <c r="AL1037" s="6">
        <f>24*AG1037/PI()</f>
        <v>9.6576970037989902</v>
      </c>
      <c r="AS1037" s="6">
        <f>IF(O1037=2015,$AQ$2,IF(O1037=2016,$AQ$14,IF(O1037=2017,$AQ$26,IF(O1037=2018,$AQ$38,IF(O1037=2019,$AQ$50,$AQ$62)))))</f>
        <v>49.315460448912063</v>
      </c>
      <c r="AT1037" s="6">
        <f>IF(O1037=2015,$AR$2,IF(O1037=2016,$AR$14,IF(O1037=2017,$AR$26,IF(O1037=2018,$AR$38,IF(O1037=2019,$AR$50,$AR$62)))))</f>
        <v>1.2695714697400033</v>
      </c>
      <c r="AU1037" s="6">
        <f>IF(T1037*0.1&lt;0,0,IF(T1037*0.1&lt;=26,(16*AL1037/360)*(T1037/AS1037)^AT1037,(AL1037/360)*(-415.85+30.5332*0.1*T1037-0.43*0.01*T1037*T1037)))</f>
        <v>0.27773637408655416</v>
      </c>
    </row>
    <row r="1038" spans="1:47">
      <c r="A1038">
        <v>2015</v>
      </c>
      <c r="B1038">
        <v>12</v>
      </c>
      <c r="C1038">
        <v>19</v>
      </c>
      <c r="D1038" t="s">
        <v>53</v>
      </c>
      <c r="E1038">
        <v>8</v>
      </c>
      <c r="O1038">
        <v>2017</v>
      </c>
      <c r="P1038">
        <v>11</v>
      </c>
      <c r="Q1038">
        <v>2</v>
      </c>
      <c r="R1038">
        <f>R1037+1</f>
        <v>306</v>
      </c>
      <c r="S1038" t="s">
        <v>51</v>
      </c>
      <c r="T1038">
        <v>72</v>
      </c>
      <c r="U1038" t="s">
        <v>50</v>
      </c>
      <c r="V1038">
        <v>87</v>
      </c>
      <c r="W1038" t="s">
        <v>52</v>
      </c>
      <c r="X1038">
        <v>44</v>
      </c>
      <c r="Y1038">
        <f>0.0135*AB1038*(AC1038/AA1038)*((0.1*(V1038-X1038))^0.5)*(17.8+0.5*0.1*(X1038+V1038))</f>
        <v>0.65568487903801775</v>
      </c>
      <c r="Z1038">
        <f>IF(Y1038&lt;0,0,Y1038)</f>
        <v>0.65568487903801775</v>
      </c>
      <c r="AA1038">
        <f>2.501-0.002361*(V1038+X1038)*0.1</f>
        <v>2.4700709000000001</v>
      </c>
      <c r="AB1038">
        <v>0.17</v>
      </c>
      <c r="AC1038">
        <f>37.6*AE1038*(AG1038*SIN(AF1038)*SIN(AD1038)+COS(AF1038)*COS(AD1038)*SIN(AG1038))</f>
        <v>13.976187051415138</v>
      </c>
      <c r="AD1038">
        <f>0.409*SIN(0.0172*R1038-1.39)</f>
        <v>-0.27323920931356771</v>
      </c>
      <c r="AE1038">
        <f>1+0.033*COS(0.0172*R1038)</f>
        <v>1.0172714895451549</v>
      </c>
      <c r="AF1038">
        <f>47.70748439*PI()/180</f>
        <v>0.83265268044929852</v>
      </c>
      <c r="AG1038">
        <f>ACOS(-TAN(AF1038)*TAN(AD1038))</f>
        <v>1.2576326113044549</v>
      </c>
      <c r="AL1038" s="6">
        <f>24*AG1038/PI()</f>
        <v>9.6076054407682676</v>
      </c>
      <c r="AS1038" s="6">
        <f>IF(O1038=2015,$AQ$2,IF(O1038=2016,$AQ$14,IF(O1038=2017,$AQ$26,IF(O1038=2018,$AQ$38,IF(O1038=2019,$AQ$50,$AQ$62)))))</f>
        <v>49.315460448912063</v>
      </c>
      <c r="AT1038" s="6">
        <f>IF(O1038=2015,$AR$2,IF(O1038=2016,$AR$14,IF(O1038=2017,$AR$26,IF(O1038=2018,$AR$38,IF(O1038=2019,$AR$50,$AR$62)))))</f>
        <v>1.2695714697400033</v>
      </c>
      <c r="AU1038" s="6">
        <f>IF(T1038*0.1&lt;0,0,IF(T1038*0.1&lt;=26,(16*AL1038/360)*(T1038/AS1038)^AT1038,(AL1038/360)*(-415.85+30.5332*0.1*T1038-0.43*0.01*T1038*T1038)))</f>
        <v>0.69037642989463133</v>
      </c>
    </row>
    <row r="1039" spans="1:47">
      <c r="A1039">
        <v>2015</v>
      </c>
      <c r="B1039">
        <v>12</v>
      </c>
      <c r="C1039">
        <v>31</v>
      </c>
      <c r="D1039" t="s">
        <v>53</v>
      </c>
      <c r="E1039">
        <v>0</v>
      </c>
      <c r="O1039">
        <v>2017</v>
      </c>
      <c r="P1039">
        <v>11</v>
      </c>
      <c r="Q1039">
        <v>3</v>
      </c>
      <c r="R1039">
        <f>R1038+1</f>
        <v>307</v>
      </c>
      <c r="S1039" t="s">
        <v>51</v>
      </c>
      <c r="T1039">
        <v>73</v>
      </c>
      <c r="U1039" t="s">
        <v>50</v>
      </c>
      <c r="V1039">
        <v>96</v>
      </c>
      <c r="W1039" t="s">
        <v>52</v>
      </c>
      <c r="X1039">
        <v>36</v>
      </c>
      <c r="Y1039">
        <f>0.0135*AB1039*(AC1039/AA1039)*((0.1*(V1039-X1039))^0.5)*(17.8+0.5*0.1*(X1039+V1039))</f>
        <v>0.76478078795015803</v>
      </c>
      <c r="Z1039">
        <f>IF(Y1039&lt;0,0,Y1039)</f>
        <v>0.76478078795015803</v>
      </c>
      <c r="AA1039">
        <f>2.501-0.002361*(V1039+X1039)*0.1</f>
        <v>2.4698348000000001</v>
      </c>
      <c r="AB1039">
        <v>0.17</v>
      </c>
      <c r="AC1039">
        <f>37.6*AE1039*(AG1039*SIN(AF1039)*SIN(AD1039)+COS(AF1039)*COS(AD1039)*SIN(AG1039))</f>
        <v>13.770722719643912</v>
      </c>
      <c r="AD1039">
        <f>0.409*SIN(0.0172*R1039-1.39)</f>
        <v>-0.27843314025077076</v>
      </c>
      <c r="AE1039">
        <f>1+0.033*COS(0.0172*R1039)</f>
        <v>1.0177525631110025</v>
      </c>
      <c r="AF1039">
        <f>47.70748439*PI()/180</f>
        <v>0.83265268044929852</v>
      </c>
      <c r="AG1039">
        <f>ACOS(-TAN(AF1039)*TAN(AD1039))</f>
        <v>1.2511434635125724</v>
      </c>
      <c r="AL1039" s="6">
        <f>24*AG1039/PI()</f>
        <v>9.5580320032867352</v>
      </c>
      <c r="AS1039" s="6">
        <f>IF(O1039=2015,$AQ$2,IF(O1039=2016,$AQ$14,IF(O1039=2017,$AQ$26,IF(O1039=2018,$AQ$38,IF(O1039=2019,$AQ$50,$AQ$62)))))</f>
        <v>49.315460448912063</v>
      </c>
      <c r="AT1039" s="6">
        <f>IF(O1039=2015,$AR$2,IF(O1039=2016,$AR$14,IF(O1039=2017,$AR$26,IF(O1039=2018,$AR$38,IF(O1039=2019,$AR$50,$AR$62)))))</f>
        <v>1.2695714697400033</v>
      </c>
      <c r="AU1039" s="6">
        <f>IF(T1039*0.1&lt;0,0,IF(T1039*0.1&lt;=26,(16*AL1039/360)*(T1039/AS1039)^AT1039,(AL1039/360)*(-415.85+30.5332*0.1*T1039-0.43*0.01*T1039*T1039)))</f>
        <v>0.69894736424963733</v>
      </c>
    </row>
    <row r="1040" spans="1:47">
      <c r="A1040">
        <v>2015</v>
      </c>
      <c r="B1040">
        <v>12</v>
      </c>
      <c r="C1040">
        <v>13</v>
      </c>
      <c r="D1040" t="s">
        <v>54</v>
      </c>
      <c r="E1040">
        <v>10</v>
      </c>
      <c r="O1040">
        <v>2017</v>
      </c>
      <c r="P1040">
        <v>11</v>
      </c>
      <c r="Q1040">
        <v>4</v>
      </c>
      <c r="R1040">
        <f>R1039+1</f>
        <v>308</v>
      </c>
      <c r="S1040" t="s">
        <v>51</v>
      </c>
      <c r="T1040">
        <v>81</v>
      </c>
      <c r="U1040" t="s">
        <v>50</v>
      </c>
      <c r="V1040">
        <v>106</v>
      </c>
      <c r="W1040" t="s">
        <v>52</v>
      </c>
      <c r="X1040">
        <v>36</v>
      </c>
      <c r="Y1040">
        <f>0.0135*AB1040*(AC1040/AA1040)*((0.1*(V1040-X1040))^0.5)*(17.8+0.5*0.1*(X1040+V1040))</f>
        <v>0.83142890511495715</v>
      </c>
      <c r="Z1040">
        <f>IF(Y1040&lt;0,0,Y1040)</f>
        <v>0.83142890511495715</v>
      </c>
      <c r="AA1040">
        <f>2.501-0.002361*(V1040+X1040)*0.1</f>
        <v>2.4674738000000001</v>
      </c>
      <c r="AB1040">
        <v>0.17</v>
      </c>
      <c r="AC1040">
        <f>37.6*AE1040*(AG1040*SIN(AF1040)*SIN(AD1040)+COS(AF1040)*COS(AD1040)*SIN(AG1040))</f>
        <v>13.568961553258273</v>
      </c>
      <c r="AD1040">
        <f>0.409*SIN(0.0172*R1040-1.39)</f>
        <v>-0.28354470155847794</v>
      </c>
      <c r="AE1040">
        <f>1+0.033*COS(0.0172*R1040)</f>
        <v>1.0182283848880556</v>
      </c>
      <c r="AF1040">
        <f>47.70748439*PI()/180</f>
        <v>0.83265268044929852</v>
      </c>
      <c r="AG1040">
        <f>ACOS(-TAN(AF1040)*TAN(AD1040))</f>
        <v>1.2447246900557167</v>
      </c>
      <c r="AL1040" s="6">
        <f>24*AG1040/PI()</f>
        <v>9.5089961861229444</v>
      </c>
      <c r="AS1040" s="6">
        <f>IF(O1040=2015,$AQ$2,IF(O1040=2016,$AQ$14,IF(O1040=2017,$AQ$26,IF(O1040=2018,$AQ$38,IF(O1040=2019,$AQ$50,$AQ$62)))))</f>
        <v>49.315460448912063</v>
      </c>
      <c r="AT1040" s="6">
        <f>IF(O1040=2015,$AR$2,IF(O1040=2016,$AR$14,IF(O1040=2017,$AR$26,IF(O1040=2018,$AR$38,IF(O1040=2019,$AR$50,$AR$62)))))</f>
        <v>1.2695714697400033</v>
      </c>
      <c r="AU1040" s="6">
        <f>IF(T1040*0.1&lt;0,0,IF(T1040*0.1&lt;=26,(16*AL1040/360)*(T1040/AS1040)^AT1040,(AL1040/360)*(-415.85+30.5332*0.1*T1040-0.43*0.01*T1040*T1040)))</f>
        <v>0.79350058748176622</v>
      </c>
    </row>
    <row r="1041" spans="1:47">
      <c r="A1041">
        <v>2015</v>
      </c>
      <c r="B1041">
        <v>12</v>
      </c>
      <c r="C1041">
        <v>31</v>
      </c>
      <c r="D1041" t="s">
        <v>54</v>
      </c>
      <c r="E1041">
        <v>10</v>
      </c>
      <c r="O1041">
        <v>2017</v>
      </c>
      <c r="P1041">
        <v>11</v>
      </c>
      <c r="Q1041">
        <v>5</v>
      </c>
      <c r="R1041">
        <f>R1040+1</f>
        <v>309</v>
      </c>
      <c r="S1041" t="s">
        <v>51</v>
      </c>
      <c r="T1041">
        <v>80</v>
      </c>
      <c r="U1041" t="s">
        <v>50</v>
      </c>
      <c r="V1041">
        <v>93</v>
      </c>
      <c r="W1041" t="s">
        <v>52</v>
      </c>
      <c r="X1041">
        <v>42</v>
      </c>
      <c r="Y1041">
        <f>0.0135*AB1041*(AC1041/AA1041)*((0.1*(V1041-X1041))^0.5)*(17.8+0.5*0.1*(X1041+V1041))</f>
        <v>0.68903032087932214</v>
      </c>
      <c r="Z1041">
        <f>IF(Y1041&lt;0,0,Y1041)</f>
        <v>0.68903032087932214</v>
      </c>
      <c r="AA1041">
        <f>2.501-0.002361*(V1041+X1041)*0.1</f>
        <v>2.4691264999999998</v>
      </c>
      <c r="AB1041">
        <v>0.17</v>
      </c>
      <c r="AC1041">
        <f>37.6*AE1041*(AG1041*SIN(AF1041)*SIN(AD1041)+COS(AF1041)*COS(AD1041)*SIN(AG1041))</f>
        <v>13.370954154194342</v>
      </c>
      <c r="AD1041">
        <f>0.409*SIN(0.0172*R1041-1.39)</f>
        <v>-0.28857238106967259</v>
      </c>
      <c r="AE1041">
        <f>1+0.033*COS(0.0172*R1041)</f>
        <v>1.0186988141126696</v>
      </c>
      <c r="AF1041">
        <f>47.70748439*PI()/180</f>
        <v>0.83265268044929852</v>
      </c>
      <c r="AG1041">
        <f>ACOS(-TAN(AF1041)*TAN(AD1041))</f>
        <v>1.2383788918262875</v>
      </c>
      <c r="AL1041" s="6">
        <f>24*AG1041/PI()</f>
        <v>9.460517858631226</v>
      </c>
      <c r="AS1041" s="6">
        <f>IF(O1041=2015,$AQ$2,IF(O1041=2016,$AQ$14,IF(O1041=2017,$AQ$26,IF(O1041=2018,$AQ$38,IF(O1041=2019,$AQ$50,$AQ$62)))))</f>
        <v>49.315460448912063</v>
      </c>
      <c r="AT1041" s="6">
        <f>IF(O1041=2015,$AR$2,IF(O1041=2016,$AR$14,IF(O1041=2017,$AR$26,IF(O1041=2018,$AR$38,IF(O1041=2019,$AR$50,$AR$62)))))</f>
        <v>1.2695714697400033</v>
      </c>
      <c r="AU1041" s="6">
        <f>IF(T1041*0.1&lt;0,0,IF(T1041*0.1&lt;=26,(16*AL1041/360)*(T1041/AS1041)^AT1041,(AL1041/360)*(-415.85+30.5332*0.1*T1041-0.43*0.01*T1041*T1041)))</f>
        <v>0.77710215036494112</v>
      </c>
    </row>
    <row r="1042" spans="1:47">
      <c r="A1042">
        <v>2015</v>
      </c>
      <c r="B1042">
        <v>12</v>
      </c>
      <c r="C1042">
        <v>1</v>
      </c>
      <c r="D1042" t="s">
        <v>51</v>
      </c>
      <c r="E1042">
        <v>29</v>
      </c>
      <c r="O1042">
        <v>2017</v>
      </c>
      <c r="P1042">
        <v>11</v>
      </c>
      <c r="Q1042">
        <v>6</v>
      </c>
      <c r="R1042">
        <f>R1041+1</f>
        <v>310</v>
      </c>
      <c r="S1042" t="s">
        <v>51</v>
      </c>
      <c r="T1042">
        <v>54</v>
      </c>
      <c r="U1042" t="s">
        <v>50</v>
      </c>
      <c r="V1042">
        <v>68</v>
      </c>
      <c r="W1042" t="s">
        <v>52</v>
      </c>
      <c r="X1042">
        <v>42</v>
      </c>
      <c r="Y1042">
        <f>0.0135*AB1042*(AC1042/AA1042)*((0.1*(V1042-X1042))^0.5)*(17.8+0.5*0.1*(X1042+V1042))</f>
        <v>0.45904289087290151</v>
      </c>
      <c r="Z1042">
        <f>IF(Y1042&lt;0,0,Y1042)</f>
        <v>0.45904289087290151</v>
      </c>
      <c r="AA1042">
        <f>2.501-0.002361*(V1042+X1042)*0.1</f>
        <v>2.4750289999999997</v>
      </c>
      <c r="AB1042">
        <v>0.17</v>
      </c>
      <c r="AC1042">
        <f>37.6*AE1042*(AG1042*SIN(AF1042)*SIN(AD1042)+COS(AF1042)*COS(AD1042)*SIN(AG1042))</f>
        <v>13.176748991414167</v>
      </c>
      <c r="AD1042">
        <f>0.409*SIN(0.0172*R1042-1.39)</f>
        <v>-0.29351469143231679</v>
      </c>
      <c r="AE1042">
        <f>1+0.033*COS(0.0172*R1042)</f>
        <v>1.019163711616494</v>
      </c>
      <c r="AF1042">
        <f>47.70748439*PI()/180</f>
        <v>0.83265268044929852</v>
      </c>
      <c r="AG1042">
        <f>ACOS(-TAN(AF1042)*TAN(AD1042))</f>
        <v>1.2321087174242999</v>
      </c>
      <c r="AL1042" s="6">
        <f>24*AG1042/PI()</f>
        <v>9.4126172546252462</v>
      </c>
      <c r="AS1042" s="6">
        <f>IF(O1042=2015,$AQ$2,IF(O1042=2016,$AQ$14,IF(O1042=2017,$AQ$26,IF(O1042=2018,$AQ$38,IF(O1042=2019,$AQ$50,$AQ$62)))))</f>
        <v>49.315460448912063</v>
      </c>
      <c r="AT1042" s="6">
        <f>IF(O1042=2015,$AR$2,IF(O1042=2016,$AR$14,IF(O1042=2017,$AR$26,IF(O1042=2018,$AR$38,IF(O1042=2019,$AR$50,$AR$62)))))</f>
        <v>1.2695714697400033</v>
      </c>
      <c r="AU1042" s="6">
        <f>IF(T1042*0.1&lt;0,0,IF(T1042*0.1&lt;=26,(16*AL1042/360)*(T1042/AS1042)^AT1042,(AL1042/360)*(-415.85+30.5332*0.1*T1042-0.43*0.01*T1042*T1042)))</f>
        <v>0.46942102799054886</v>
      </c>
    </row>
    <row r="1043" spans="1:47">
      <c r="A1043">
        <v>2015</v>
      </c>
      <c r="B1043">
        <v>12</v>
      </c>
      <c r="C1043">
        <v>2</v>
      </c>
      <c r="D1043" t="s">
        <v>51</v>
      </c>
      <c r="E1043">
        <v>22</v>
      </c>
      <c r="O1043">
        <v>2017</v>
      </c>
      <c r="P1043">
        <v>11</v>
      </c>
      <c r="Q1043">
        <v>7</v>
      </c>
      <c r="R1043">
        <f>R1042+1</f>
        <v>311</v>
      </c>
      <c r="S1043" t="s">
        <v>51</v>
      </c>
      <c r="T1043">
        <v>56</v>
      </c>
      <c r="U1043" t="s">
        <v>50</v>
      </c>
      <c r="V1043">
        <v>74</v>
      </c>
      <c r="W1043" t="s">
        <v>52</v>
      </c>
      <c r="X1043">
        <v>42</v>
      </c>
      <c r="Y1043">
        <f>0.0135*AB1043*(AC1043/AA1043)*((0.1*(V1043-X1043))^0.5)*(17.8+0.5*0.1*(X1043+V1043))</f>
        <v>0.50865879064032682</v>
      </c>
      <c r="Z1043">
        <f>IF(Y1043&lt;0,0,Y1043)</f>
        <v>0.50865879064032682</v>
      </c>
      <c r="AA1043">
        <f>2.501-0.002361*(V1043+X1043)*0.1</f>
        <v>2.4736123999999999</v>
      </c>
      <c r="AB1043">
        <v>0.17</v>
      </c>
      <c r="AC1043">
        <f>37.6*AE1043*(AG1043*SIN(AF1043)*SIN(AD1043)+COS(AF1043)*COS(AD1043)*SIN(AG1043))</f>
        <v>12.986392406346855</v>
      </c>
      <c r="AD1043">
        <f>0.409*SIN(0.0172*R1043-1.39)</f>
        <v>-0.29837017054935894</v>
      </c>
      <c r="AE1043">
        <f>1+0.033*COS(0.0172*R1043)</f>
        <v>1.0196229398676417</v>
      </c>
      <c r="AF1043">
        <f>47.70748439*PI()/180</f>
        <v>0.83265268044929852</v>
      </c>
      <c r="AG1043">
        <f>ACOS(-TAN(AF1043)*TAN(AD1043))</f>
        <v>1.2259168616115494</v>
      </c>
      <c r="AL1043" s="6">
        <f>24*AG1043/PI()</f>
        <v>9.3653149605686927</v>
      </c>
      <c r="AS1043" s="6">
        <f>IF(O1043=2015,$AQ$2,IF(O1043=2016,$AQ$14,IF(O1043=2017,$AQ$26,IF(O1043=2018,$AQ$38,IF(O1043=2019,$AQ$50,$AQ$62)))))</f>
        <v>49.315460448912063</v>
      </c>
      <c r="AT1043" s="6">
        <f>IF(O1043=2015,$AR$2,IF(O1043=2016,$AR$14,IF(O1043=2017,$AR$26,IF(O1043=2018,$AR$38,IF(O1043=2019,$AR$50,$AR$62)))))</f>
        <v>1.2695714697400033</v>
      </c>
      <c r="AU1043" s="6">
        <f>IF(T1043*0.1&lt;0,0,IF(T1043*0.1&lt;=26,(16*AL1043/360)*(T1043/AS1043)^AT1043,(AL1043/360)*(-415.85+30.5332*0.1*T1043-0.43*0.01*T1043*T1043)))</f>
        <v>0.48913245410510309</v>
      </c>
    </row>
    <row r="1044" spans="1:47">
      <c r="A1044">
        <v>2015</v>
      </c>
      <c r="B1044">
        <v>12</v>
      </c>
      <c r="C1044">
        <v>3</v>
      </c>
      <c r="D1044" t="s">
        <v>51</v>
      </c>
      <c r="E1044">
        <v>16</v>
      </c>
      <c r="O1044">
        <v>2017</v>
      </c>
      <c r="P1044">
        <v>11</v>
      </c>
      <c r="Q1044">
        <v>8</v>
      </c>
      <c r="R1044">
        <f>R1043+1</f>
        <v>312</v>
      </c>
      <c r="S1044" t="s">
        <v>51</v>
      </c>
      <c r="T1044">
        <v>64</v>
      </c>
      <c r="U1044" t="s">
        <v>50</v>
      </c>
      <c r="V1044">
        <v>76</v>
      </c>
      <c r="W1044" t="s">
        <v>52</v>
      </c>
      <c r="X1044">
        <v>54</v>
      </c>
      <c r="Y1044">
        <f>0.0135*AB1044*(AC1044/AA1044)*((0.1*(V1044-X1044))^0.5)*(17.8+0.5*0.1*(X1044+V1044))</f>
        <v>0.42860469368211934</v>
      </c>
      <c r="Z1044">
        <f>IF(Y1044&lt;0,0,Y1044)</f>
        <v>0.42860469368211934</v>
      </c>
      <c r="AA1044">
        <f>2.501-0.002361*(V1044+X1044)*0.1</f>
        <v>2.470307</v>
      </c>
      <c r="AB1044">
        <v>0.17</v>
      </c>
      <c r="AC1044">
        <f>37.6*AE1044*(AG1044*SIN(AF1044)*SIN(AD1044)+COS(AF1044)*COS(AD1044)*SIN(AG1044))</f>
        <v>12.799928622560275</v>
      </c>
      <c r="AD1044">
        <f>0.409*SIN(0.0172*R1044-1.39)</f>
        <v>-0.30313738201126988</v>
      </c>
      <c r="AE1044">
        <f>1+0.033*COS(0.0172*R1044)</f>
        <v>1.0200763630113763</v>
      </c>
      <c r="AF1044">
        <f>47.70748439*PI()/180</f>
        <v>0.83265268044929852</v>
      </c>
      <c r="AG1044">
        <f>ACOS(-TAN(AF1044)*TAN(AD1044))</f>
        <v>1.2198060635378374</v>
      </c>
      <c r="AL1044" s="6">
        <f>24*AG1044/PI()</f>
        <v>9.3186319020246415</v>
      </c>
      <c r="AS1044" s="6">
        <f>IF(O1044=2015,$AQ$2,IF(O1044=2016,$AQ$14,IF(O1044=2017,$AQ$26,IF(O1044=2018,$AQ$38,IF(O1044=2019,$AQ$50,$AQ$62)))))</f>
        <v>49.315460448912063</v>
      </c>
      <c r="AT1044" s="6">
        <f>IF(O1044=2015,$AR$2,IF(O1044=2016,$AR$14,IF(O1044=2017,$AR$26,IF(O1044=2018,$AR$38,IF(O1044=2019,$AR$50,$AR$62)))))</f>
        <v>1.2695714697400033</v>
      </c>
      <c r="AU1044" s="6">
        <f>IF(T1044*0.1&lt;0,0,IF(T1044*0.1&lt;=26,(16*AL1044/360)*(T1044/AS1044)^AT1044,(AL1044/360)*(-415.85+30.5332*0.1*T1044-0.43*0.01*T1044*T1044)))</f>
        <v>0.57660867245787917</v>
      </c>
    </row>
    <row r="1045" spans="1:47">
      <c r="A1045">
        <v>2015</v>
      </c>
      <c r="B1045">
        <v>12</v>
      </c>
      <c r="C1045">
        <v>4</v>
      </c>
      <c r="D1045" t="s">
        <v>51</v>
      </c>
      <c r="E1045">
        <v>-5</v>
      </c>
      <c r="O1045">
        <v>2017</v>
      </c>
      <c r="P1045">
        <v>11</v>
      </c>
      <c r="Q1045">
        <v>9</v>
      </c>
      <c r="R1045">
        <f>R1044+1</f>
        <v>313</v>
      </c>
      <c r="S1045" t="s">
        <v>51</v>
      </c>
      <c r="T1045">
        <v>55</v>
      </c>
      <c r="U1045" t="s">
        <v>50</v>
      </c>
      <c r="V1045">
        <v>67</v>
      </c>
      <c r="W1045" t="s">
        <v>52</v>
      </c>
      <c r="X1045">
        <v>49</v>
      </c>
      <c r="Y1045">
        <f>0.0135*AB1045*(AC1045/AA1045)*((0.1*(V1045-X1045))^0.5)*(17.8+0.5*0.1*(X1045+V1045))</f>
        <v>0.37065439934849398</v>
      </c>
      <c r="Z1045">
        <f>IF(Y1045&lt;0,0,Y1045)</f>
        <v>0.37065439934849398</v>
      </c>
      <c r="AA1045">
        <f>2.501-0.002361*(V1045+X1045)*0.1</f>
        <v>2.4736123999999999</v>
      </c>
      <c r="AB1045">
        <v>0.17</v>
      </c>
      <c r="AC1045">
        <f>37.6*AE1045*(AG1045*SIN(AF1045)*SIN(AD1045)+COS(AF1045)*COS(AD1045)*SIN(AG1045))</f>
        <v>12.617399759653924</v>
      </c>
      <c r="AD1045">
        <f>0.409*SIN(0.0172*R1045-1.39)</f>
        <v>-0.30781491552098</v>
      </c>
      <c r="AE1045">
        <f>1+0.033*COS(0.0172*R1045)</f>
        <v>1.0205238469103022</v>
      </c>
      <c r="AF1045">
        <f>47.70748439*PI()/180</f>
        <v>0.83265268044929852</v>
      </c>
      <c r="AG1045">
        <f>ACOS(-TAN(AF1045)*TAN(AD1045))</f>
        <v>1.213779104732051</v>
      </c>
      <c r="AL1045" s="6">
        <f>24*AG1045/PI()</f>
        <v>9.2725893283085394</v>
      </c>
      <c r="AS1045" s="6">
        <f>IF(O1045=2015,$AQ$2,IF(O1045=2016,$AQ$14,IF(O1045=2017,$AQ$26,IF(O1045=2018,$AQ$38,IF(O1045=2019,$AQ$50,$AQ$62)))))</f>
        <v>49.315460448912063</v>
      </c>
      <c r="AT1045" s="6">
        <f>IF(O1045=2015,$AR$2,IF(O1045=2016,$AR$14,IF(O1045=2017,$AR$26,IF(O1045=2018,$AR$38,IF(O1045=2019,$AR$50,$AR$62)))))</f>
        <v>1.2695714697400033</v>
      </c>
      <c r="AU1045" s="6">
        <f>IF(T1045*0.1&lt;0,0,IF(T1045*0.1&lt;=26,(16*AL1045/360)*(T1045/AS1045)^AT1045,(AL1045/360)*(-415.85+30.5332*0.1*T1045-0.43*0.01*T1045*T1045)))</f>
        <v>0.47333682402090976</v>
      </c>
    </row>
    <row r="1046" spans="1:47">
      <c r="A1046">
        <v>2015</v>
      </c>
      <c r="B1046">
        <v>12</v>
      </c>
      <c r="C1046">
        <v>5</v>
      </c>
      <c r="D1046" t="s">
        <v>51</v>
      </c>
      <c r="E1046">
        <v>5</v>
      </c>
      <c r="O1046">
        <v>2017</v>
      </c>
      <c r="P1046">
        <v>11</v>
      </c>
      <c r="Q1046">
        <v>10</v>
      </c>
      <c r="R1046">
        <f>R1045+1</f>
        <v>314</v>
      </c>
      <c r="S1046" t="s">
        <v>51</v>
      </c>
      <c r="T1046">
        <v>57</v>
      </c>
      <c r="U1046" t="s">
        <v>50</v>
      </c>
      <c r="V1046">
        <v>67</v>
      </c>
      <c r="W1046" t="s">
        <v>52</v>
      </c>
      <c r="X1046">
        <v>49</v>
      </c>
      <c r="Y1046">
        <f>0.0135*AB1046*(AC1046/AA1046)*((0.1*(V1046-X1046))^0.5)*(17.8+0.5*0.1*(X1046+V1046))</f>
        <v>0.36540911958450062</v>
      </c>
      <c r="Z1046">
        <f>IF(Y1046&lt;0,0,Y1046)</f>
        <v>0.36540911958450062</v>
      </c>
      <c r="AA1046">
        <f>2.501-0.002361*(V1046+X1046)*0.1</f>
        <v>2.4736123999999999</v>
      </c>
      <c r="AB1046">
        <v>0.17</v>
      </c>
      <c r="AC1046">
        <f>37.6*AE1046*(AG1046*SIN(AF1046)*SIN(AD1046)+COS(AF1046)*COS(AD1046)*SIN(AG1046))</f>
        <v>12.438845851350512</v>
      </c>
      <c r="AD1046">
        <f>0.409*SIN(0.0172*R1046-1.39)</f>
        <v>-0.3124013873110903</v>
      </c>
      <c r="AE1046">
        <f>1+0.033*COS(0.0172*R1046)</f>
        <v>1.0209652591840459</v>
      </c>
      <c r="AF1046">
        <f>47.70748439*PI()/180</f>
        <v>0.83265268044929852</v>
      </c>
      <c r="AG1046">
        <f>ACOS(-TAN(AF1046)*TAN(AD1046))</f>
        <v>1.2078388068514421</v>
      </c>
      <c r="AL1046" s="6">
        <f>24*AG1046/PI()</f>
        <v>9.2272087952939525</v>
      </c>
      <c r="AS1046" s="6">
        <f>IF(O1046=2015,$AQ$2,IF(O1046=2016,$AQ$14,IF(O1046=2017,$AQ$26,IF(O1046=2018,$AQ$38,IF(O1046=2019,$AQ$50,$AQ$62)))))</f>
        <v>49.315460448912063</v>
      </c>
      <c r="AT1046" s="6">
        <f>IF(O1046=2015,$AR$2,IF(O1046=2016,$AR$14,IF(O1046=2017,$AR$26,IF(O1046=2018,$AR$38,IF(O1046=2019,$AR$50,$AR$62)))))</f>
        <v>1.2695714697400033</v>
      </c>
      <c r="AU1046" s="6">
        <f>IF(T1046*0.1&lt;0,0,IF(T1046*0.1&lt;=26,(16*AL1046/360)*(T1046/AS1046)^AT1046,(AL1046/360)*(-415.85+30.5332*0.1*T1046-0.43*0.01*T1046*T1046)))</f>
        <v>0.49287117336981012</v>
      </c>
    </row>
    <row r="1047" spans="1:47">
      <c r="A1047">
        <v>2015</v>
      </c>
      <c r="B1047">
        <v>12</v>
      </c>
      <c r="C1047">
        <v>6</v>
      </c>
      <c r="D1047" t="s">
        <v>51</v>
      </c>
      <c r="E1047">
        <v>45</v>
      </c>
      <c r="O1047">
        <v>2017</v>
      </c>
      <c r="P1047">
        <v>11</v>
      </c>
      <c r="Q1047">
        <v>11</v>
      </c>
      <c r="R1047">
        <f>R1046+1</f>
        <v>315</v>
      </c>
      <c r="S1047" t="s">
        <v>51</v>
      </c>
      <c r="T1047">
        <v>69</v>
      </c>
      <c r="U1047" t="s">
        <v>50</v>
      </c>
      <c r="V1047">
        <v>89</v>
      </c>
      <c r="W1047" t="s">
        <v>52</v>
      </c>
      <c r="X1047">
        <v>55</v>
      </c>
      <c r="Y1047">
        <f>0.0135*AB1047*(AC1047/AA1047)*((0.1*(V1047-X1047))^0.5)*(17.8+0.5*0.1*(X1047+V1047))</f>
        <v>0.52593934799636732</v>
      </c>
      <c r="Z1047">
        <f>IF(Y1047&lt;0,0,Y1047)</f>
        <v>0.52593934799636732</v>
      </c>
      <c r="AA1047">
        <f>2.501-0.002361*(V1047+X1047)*0.1</f>
        <v>2.4670015999999997</v>
      </c>
      <c r="AB1047">
        <v>0.17</v>
      </c>
      <c r="AC1047">
        <f>37.6*AE1047*(AG1047*SIN(AF1047)*SIN(AD1047)+COS(AF1047)*COS(AD1047)*SIN(AG1047))</f>
        <v>12.264304867749773</v>
      </c>
      <c r="AD1047">
        <f>0.409*SIN(0.0172*R1047-1.39)</f>
        <v>-0.31689544055323748</v>
      </c>
      <c r="AE1047">
        <f>1+0.033*COS(0.0172*R1047)</f>
        <v>1.0214004692484202</v>
      </c>
      <c r="AF1047">
        <f>47.70748439*PI()/180</f>
        <v>0.83265268044929852</v>
      </c>
      <c r="AG1047">
        <f>ACOS(-TAN(AF1047)*TAN(AD1047))</f>
        <v>1.2019880291830924</v>
      </c>
      <c r="AL1047" s="6">
        <f>24*AG1047/PI()</f>
        <v>9.1825121463251769</v>
      </c>
      <c r="AS1047" s="6">
        <f>IF(O1047=2015,$AQ$2,IF(O1047=2016,$AQ$14,IF(O1047=2017,$AQ$26,IF(O1047=2018,$AQ$38,IF(O1047=2019,$AQ$50,$AQ$62)))))</f>
        <v>49.315460448912063</v>
      </c>
      <c r="AT1047" s="6">
        <f>IF(O1047=2015,$AR$2,IF(O1047=2016,$AR$14,IF(O1047=2017,$AR$26,IF(O1047=2018,$AR$38,IF(O1047=2019,$AR$50,$AR$62)))))</f>
        <v>1.2695714697400033</v>
      </c>
      <c r="AU1047" s="6">
        <f>IF(T1047*0.1&lt;0,0,IF(T1047*0.1&lt;=26,(16*AL1047/360)*(T1047/AS1047)^AT1047,(AL1047/360)*(-415.85+30.5332*0.1*T1047-0.43*0.01*T1047*T1047)))</f>
        <v>0.62512418776317058</v>
      </c>
    </row>
    <row r="1048" spans="1:47">
      <c r="A1048">
        <v>2015</v>
      </c>
      <c r="B1048">
        <v>12</v>
      </c>
      <c r="C1048">
        <v>7</v>
      </c>
      <c r="D1048" t="s">
        <v>51</v>
      </c>
      <c r="E1048">
        <v>44</v>
      </c>
      <c r="O1048">
        <v>2017</v>
      </c>
      <c r="P1048">
        <v>11</v>
      </c>
      <c r="Q1048">
        <v>12</v>
      </c>
      <c r="R1048">
        <f>R1047+1</f>
        <v>316</v>
      </c>
      <c r="S1048" t="s">
        <v>51</v>
      </c>
      <c r="T1048">
        <v>81</v>
      </c>
      <c r="U1048" t="s">
        <v>50</v>
      </c>
      <c r="V1048">
        <v>124</v>
      </c>
      <c r="W1048" t="s">
        <v>52</v>
      </c>
      <c r="X1048">
        <v>29</v>
      </c>
      <c r="Y1048">
        <f>0.0135*AB1048*(AC1048/AA1048)*((0.1*(V1048-X1048))^0.5)*(17.8+0.5*0.1*(X1048+V1048))</f>
        <v>0.88328391018504104</v>
      </c>
      <c r="Z1048">
        <f>IF(Y1048&lt;0,0,Y1048)</f>
        <v>0.88328391018504104</v>
      </c>
      <c r="AA1048">
        <f>2.501-0.002361*(V1048+X1048)*0.1</f>
        <v>2.4648767</v>
      </c>
      <c r="AB1048">
        <v>0.17</v>
      </c>
      <c r="AC1048">
        <f>37.6*AE1048*(AG1048*SIN(AF1048)*SIN(AD1048)+COS(AF1048)*COS(AD1048)*SIN(AG1048))</f>
        <v>12.093812741693851</v>
      </c>
      <c r="AD1048">
        <f>0.409*SIN(0.0172*R1048-1.39)</f>
        <v>-0.32129574575948711</v>
      </c>
      <c r="AE1048">
        <f>1+0.033*COS(0.0172*R1048)</f>
        <v>1.0218293483540535</v>
      </c>
      <c r="AF1048">
        <f>47.70748439*PI()/180</f>
        <v>0.83265268044929852</v>
      </c>
      <c r="AG1048">
        <f>ACOS(-TAN(AF1048)*TAN(AD1048))</f>
        <v>1.1962296658923195</v>
      </c>
      <c r="AL1048" s="6">
        <f>24*AG1048/PI()</f>
        <v>9.1385214911965953</v>
      </c>
      <c r="AS1048" s="6">
        <f>IF(O1048=2015,$AQ$2,IF(O1048=2016,$AQ$14,IF(O1048=2017,$AQ$26,IF(O1048=2018,$AQ$38,IF(O1048=2019,$AQ$50,$AQ$62)))))</f>
        <v>49.315460448912063</v>
      </c>
      <c r="AT1048" s="6">
        <f>IF(O1048=2015,$AR$2,IF(O1048=2016,$AR$14,IF(O1048=2017,$AR$26,IF(O1048=2018,$AR$38,IF(O1048=2019,$AR$50,$AR$62)))))</f>
        <v>1.2695714697400033</v>
      </c>
      <c r="AU1048" s="6">
        <f>IF(T1048*0.1&lt;0,0,IF(T1048*0.1&lt;=26,(16*AL1048/360)*(T1048/AS1048)^AT1048,(AL1048/360)*(-415.85+30.5332*0.1*T1048-0.43*0.01*T1048*T1048)))</f>
        <v>0.76258545382126508</v>
      </c>
    </row>
    <row r="1049" spans="1:47">
      <c r="A1049">
        <v>2015</v>
      </c>
      <c r="B1049">
        <v>12</v>
      </c>
      <c r="C1049">
        <v>8</v>
      </c>
      <c r="D1049" t="s">
        <v>51</v>
      </c>
      <c r="E1049">
        <v>25</v>
      </c>
      <c r="O1049">
        <v>2017</v>
      </c>
      <c r="P1049">
        <v>11</v>
      </c>
      <c r="Q1049">
        <v>13</v>
      </c>
      <c r="R1049">
        <f>R1048+1</f>
        <v>317</v>
      </c>
      <c r="S1049" t="s">
        <v>51</v>
      </c>
      <c r="T1049">
        <v>58</v>
      </c>
      <c r="U1049" t="s">
        <v>50</v>
      </c>
      <c r="V1049">
        <v>103</v>
      </c>
      <c r="W1049" t="s">
        <v>52</v>
      </c>
      <c r="X1049">
        <v>-11</v>
      </c>
      <c r="Y1049">
        <f>0.0135*AB1049*(AC1049/AA1049)*((0.1*(V1049-X1049))^0.5)*(17.8+0.5*0.1*(X1049+V1049))</f>
        <v>0.83503306929794296</v>
      </c>
      <c r="Z1049">
        <f>IF(Y1049&lt;0,0,Y1049)</f>
        <v>0.83503306929794296</v>
      </c>
      <c r="AA1049">
        <f>2.501-0.002361*(V1049+X1049)*0.1</f>
        <v>2.4792787999999999</v>
      </c>
      <c r="AB1049">
        <v>0.17</v>
      </c>
      <c r="AC1049">
        <f>37.6*AE1049*(AG1049*SIN(AF1049)*SIN(AD1049)+COS(AF1049)*COS(AD1049)*SIN(AG1049))</f>
        <v>11.927403399178676</v>
      </c>
      <c r="AD1049">
        <f>0.409*SIN(0.0172*R1049-1.39)</f>
        <v>-0.32560100117564011</v>
      </c>
      <c r="AE1049">
        <f>1+0.033*COS(0.0172*R1049)</f>
        <v>1.0222517696244791</v>
      </c>
      <c r="AF1049">
        <f>47.70748439*PI()/180</f>
        <v>0.83265268044929852</v>
      </c>
      <c r="AG1049">
        <f>ACOS(-TAN(AF1049)*TAN(AD1049))</f>
        <v>1.1905666430136286</v>
      </c>
      <c r="AL1049" s="6">
        <f>24*AG1049/PI()</f>
        <v>9.0952591831652612</v>
      </c>
      <c r="AS1049" s="6">
        <f>IF(O1049=2015,$AQ$2,IF(O1049=2016,$AQ$14,IF(O1049=2017,$AQ$26,IF(O1049=2018,$AQ$38,IF(O1049=2019,$AQ$50,$AQ$62)))))</f>
        <v>49.315460448912063</v>
      </c>
      <c r="AT1049" s="6">
        <f>IF(O1049=2015,$AR$2,IF(O1049=2016,$AR$14,IF(O1049=2017,$AR$26,IF(O1049=2018,$AR$38,IF(O1049=2019,$AR$50,$AR$62)))))</f>
        <v>1.2695714697400033</v>
      </c>
      <c r="AU1049" s="6">
        <f>IF(T1049*0.1&lt;0,0,IF(T1049*0.1&lt;=26,(16*AL1049/360)*(T1049/AS1049)^AT1049,(AL1049/360)*(-415.85+30.5332*0.1*T1049-0.43*0.01*T1049*T1049)))</f>
        <v>0.49666939346067124</v>
      </c>
    </row>
    <row r="1050" spans="1:47">
      <c r="A1050">
        <v>2015</v>
      </c>
      <c r="B1050">
        <v>12</v>
      </c>
      <c r="C1050">
        <v>9</v>
      </c>
      <c r="D1050" t="s">
        <v>51</v>
      </c>
      <c r="E1050">
        <v>-22</v>
      </c>
      <c r="O1050">
        <v>2017</v>
      </c>
      <c r="P1050">
        <v>11</v>
      </c>
      <c r="Q1050">
        <v>14</v>
      </c>
      <c r="R1050">
        <f>R1049+1</f>
        <v>318</v>
      </c>
      <c r="S1050" t="s">
        <v>51</v>
      </c>
      <c r="T1050">
        <v>87</v>
      </c>
      <c r="U1050" t="s">
        <v>50</v>
      </c>
      <c r="V1050">
        <v>128</v>
      </c>
      <c r="W1050" t="s">
        <v>52</v>
      </c>
      <c r="X1050">
        <v>-41</v>
      </c>
      <c r="Y1050">
        <f>0.0135*AB1050*(AC1050/AA1050)*((0.1*(V1050-X1050))^0.5)*(17.8+0.5*0.1*(X1050+V1050))</f>
        <v>0.99120529835844473</v>
      </c>
      <c r="Z1050">
        <f>IF(Y1050&lt;0,0,Y1050)</f>
        <v>0.99120529835844473</v>
      </c>
      <c r="AA1050">
        <f>2.501-0.002361*(V1050+X1050)*0.1</f>
        <v>2.4804592999999997</v>
      </c>
      <c r="AB1050">
        <v>0.17</v>
      </c>
      <c r="AC1050">
        <f>37.6*AE1050*(AG1050*SIN(AF1050)*SIN(AD1050)+COS(AF1050)*COS(AD1050)*SIN(AG1050))</f>
        <v>11.765108793730922</v>
      </c>
      <c r="AD1050">
        <f>0.409*SIN(0.0172*R1050-1.39)</f>
        <v>-0.32980993316633395</v>
      </c>
      <c r="AE1050">
        <f>1+0.033*COS(0.0172*R1050)</f>
        <v>1.0226676080936696</v>
      </c>
      <c r="AF1050">
        <f>47.70748439*PI()/180</f>
        <v>0.83265268044929852</v>
      </c>
      <c r="AG1050">
        <f>ACOS(-TAN(AF1050)*TAN(AD1050))</f>
        <v>1.1850019151808096</v>
      </c>
      <c r="AL1050" s="6">
        <f>24*AG1050/PI()</f>
        <v>9.05274779397066</v>
      </c>
      <c r="AS1050" s="6">
        <f>IF(O1050=2015,$AQ$2,IF(O1050=2016,$AQ$14,IF(O1050=2017,$AQ$26,IF(O1050=2018,$AQ$38,IF(O1050=2019,$AQ$50,$AQ$62)))))</f>
        <v>49.315460448912063</v>
      </c>
      <c r="AT1050" s="6">
        <f>IF(O1050=2015,$AR$2,IF(O1050=2016,$AR$14,IF(O1050=2017,$AR$26,IF(O1050=2018,$AR$38,IF(O1050=2019,$AR$50,$AR$62)))))</f>
        <v>1.2695714697400033</v>
      </c>
      <c r="AU1050" s="6">
        <f>IF(T1050*0.1&lt;0,0,IF(T1050*0.1&lt;=26,(16*AL1050/360)*(T1050/AS1050)^AT1050,(AL1050/360)*(-415.85+30.5332*0.1*T1050-0.43*0.01*T1050*T1050)))</f>
        <v>0.8271669592336035</v>
      </c>
    </row>
    <row r="1051" spans="1:47">
      <c r="A1051">
        <v>2015</v>
      </c>
      <c r="B1051">
        <v>12</v>
      </c>
      <c r="C1051">
        <v>10</v>
      </c>
      <c r="D1051" t="s">
        <v>51</v>
      </c>
      <c r="E1051">
        <v>-24</v>
      </c>
      <c r="O1051">
        <v>2017</v>
      </c>
      <c r="P1051">
        <v>11</v>
      </c>
      <c r="Q1051">
        <v>15</v>
      </c>
      <c r="R1051">
        <f>R1050+1</f>
        <v>319</v>
      </c>
      <c r="S1051" t="s">
        <v>51</v>
      </c>
      <c r="T1051">
        <v>21</v>
      </c>
      <c r="U1051" t="s">
        <v>50</v>
      </c>
      <c r="V1051">
        <v>43</v>
      </c>
      <c r="W1051" t="s">
        <v>52</v>
      </c>
      <c r="X1051">
        <v>-41</v>
      </c>
      <c r="Y1051">
        <f>0.0135*AB1051*(AC1051/AA1051)*((0.1*(V1051-X1051))^0.5)*(17.8+0.5*0.1*(X1051+V1051))</f>
        <v>0.55266520758770132</v>
      </c>
      <c r="Z1051">
        <f>IF(Y1051&lt;0,0,Y1051)</f>
        <v>0.55266520758770132</v>
      </c>
      <c r="AA1051">
        <f>2.501-0.002361*(V1051+X1051)*0.1</f>
        <v>2.5005278</v>
      </c>
      <c r="AB1051">
        <v>0.17</v>
      </c>
      <c r="AC1051">
        <f>37.6*AE1051*(AG1051*SIN(AF1051)*SIN(AD1051)+COS(AF1051)*COS(AD1051)*SIN(AG1051))</f>
        <v>11.606958944654236</v>
      </c>
      <c r="AD1051">
        <f>0.409*SIN(0.0172*R1051-1.39)</f>
        <v>-0.33392129659182579</v>
      </c>
      <c r="AE1051">
        <f>1+0.033*COS(0.0172*R1051)</f>
        <v>1.0230767407430048</v>
      </c>
      <c r="AF1051">
        <f>47.70748439*PI()/180</f>
        <v>0.83265268044929852</v>
      </c>
      <c r="AG1051">
        <f>ACOS(-TAN(AF1051)*TAN(AD1051))</f>
        <v>1.179538462093876</v>
      </c>
      <c r="AL1051" s="6">
        <f>24*AG1051/PI()</f>
        <v>9.0110100868441236</v>
      </c>
      <c r="AS1051" s="6">
        <f>IF(O1051=2015,$AQ$2,IF(O1051=2016,$AQ$14,IF(O1051=2017,$AQ$26,IF(O1051=2018,$AQ$38,IF(O1051=2019,$AQ$50,$AQ$62)))))</f>
        <v>49.315460448912063</v>
      </c>
      <c r="AT1051" s="6">
        <f>IF(O1051=2015,$AR$2,IF(O1051=2016,$AR$14,IF(O1051=2017,$AR$26,IF(O1051=2018,$AR$38,IF(O1051=2019,$AR$50,$AR$62)))))</f>
        <v>1.2695714697400033</v>
      </c>
      <c r="AU1051" s="6">
        <f>IF(T1051*0.1&lt;0,0,IF(T1051*0.1&lt;=26,(16*AL1051/360)*(T1051/AS1051)^AT1051,(AL1051/360)*(-415.85+30.5332*0.1*T1051-0.43*0.01*T1051*T1051)))</f>
        <v>0.13548144442422239</v>
      </c>
    </row>
    <row r="1052" spans="1:47">
      <c r="A1052">
        <v>2015</v>
      </c>
      <c r="B1052">
        <v>12</v>
      </c>
      <c r="C1052">
        <v>11</v>
      </c>
      <c r="D1052" t="s">
        <v>51</v>
      </c>
      <c r="E1052">
        <v>-40</v>
      </c>
      <c r="O1052">
        <v>2017</v>
      </c>
      <c r="P1052">
        <v>11</v>
      </c>
      <c r="Q1052">
        <v>16</v>
      </c>
      <c r="R1052">
        <f>R1051+1</f>
        <v>320</v>
      </c>
      <c r="S1052" t="s">
        <v>51</v>
      </c>
      <c r="T1052">
        <v>11</v>
      </c>
      <c r="U1052" t="s">
        <v>50</v>
      </c>
      <c r="V1052">
        <v>58</v>
      </c>
      <c r="W1052" t="s">
        <v>52</v>
      </c>
      <c r="X1052">
        <v>-41</v>
      </c>
      <c r="Y1052">
        <f>0.0135*AB1052*(AC1052/AA1052)*((0.1*(V1052-X1052))^0.5)*(17.8+0.5*0.1*(X1052+V1052))</f>
        <v>0.6177056036238352</v>
      </c>
      <c r="Z1052">
        <f>IF(Y1052&lt;0,0,Y1052)</f>
        <v>0.6177056036238352</v>
      </c>
      <c r="AA1052">
        <f>2.501-0.002361*(V1052+X1052)*0.1</f>
        <v>2.4969863000000001</v>
      </c>
      <c r="AB1052">
        <v>0.17</v>
      </c>
      <c r="AC1052">
        <f>37.6*AE1052*(AG1052*SIN(AF1052)*SIN(AD1052)+COS(AF1052)*COS(AD1052)*SIN(AG1052))</f>
        <v>11.452981979033112</v>
      </c>
      <c r="AD1052">
        <f>0.409*SIN(0.0172*R1052-1.39)</f>
        <v>-0.33793387517634554</v>
      </c>
      <c r="AE1052">
        <f>1+0.033*COS(0.0172*R1052)</f>
        <v>1.023479046537666</v>
      </c>
      <c r="AF1052">
        <f>47.70748439*PI()/180</f>
        <v>0.83265268044929852</v>
      </c>
      <c r="AG1052">
        <f>ACOS(-TAN(AF1052)*TAN(AD1052))</f>
        <v>1.1741792847217516</v>
      </c>
      <c r="AL1052" s="6">
        <f>24*AG1052/PI()</f>
        <v>8.9700689874994914</v>
      </c>
      <c r="AS1052" s="6">
        <f>IF(O1052=2015,$AQ$2,IF(O1052=2016,$AQ$14,IF(O1052=2017,$AQ$26,IF(O1052=2018,$AQ$38,IF(O1052=2019,$AQ$50,$AQ$62)))))</f>
        <v>49.315460448912063</v>
      </c>
      <c r="AT1052" s="6">
        <f>IF(O1052=2015,$AR$2,IF(O1052=2016,$AR$14,IF(O1052=2017,$AR$26,IF(O1052=2018,$AR$38,IF(O1052=2019,$AR$50,$AR$62)))))</f>
        <v>1.2695714697400033</v>
      </c>
      <c r="AU1052" s="6">
        <f>IF(T1052*0.1&lt;0,0,IF(T1052*0.1&lt;=26,(16*AL1052/360)*(T1052/AS1052)^AT1052,(AL1052/360)*(-415.85+30.5332*0.1*T1052-0.43*0.01*T1052*T1052)))</f>
        <v>5.9343434029443559E-2</v>
      </c>
    </row>
    <row r="1053" spans="1:47">
      <c r="A1053">
        <v>2015</v>
      </c>
      <c r="B1053">
        <v>12</v>
      </c>
      <c r="C1053">
        <v>12</v>
      </c>
      <c r="D1053" t="s">
        <v>51</v>
      </c>
      <c r="E1053">
        <v>-33</v>
      </c>
      <c r="O1053">
        <v>2017</v>
      </c>
      <c r="P1053">
        <v>11</v>
      </c>
      <c r="Q1053">
        <v>17</v>
      </c>
      <c r="R1053">
        <f>R1052+1</f>
        <v>321</v>
      </c>
      <c r="S1053" t="s">
        <v>51</v>
      </c>
      <c r="T1053">
        <v>16</v>
      </c>
      <c r="U1053" t="s">
        <v>50</v>
      </c>
      <c r="V1053">
        <v>71</v>
      </c>
      <c r="W1053" t="s">
        <v>52</v>
      </c>
      <c r="X1053">
        <v>-48</v>
      </c>
      <c r="Y1053">
        <f>0.0135*AB1053*(AC1053/AA1053)*((0.1*(V1053-X1053))^0.5)*(17.8+0.5*0.1*(X1053+V1053))</f>
        <v>0.67951219220099168</v>
      </c>
      <c r="Z1053">
        <f>IF(Y1053&lt;0,0,Y1053)</f>
        <v>0.67951219220099168</v>
      </c>
      <c r="AA1053">
        <f>2.501-0.002361*(V1053+X1053)*0.1</f>
        <v>2.4955696999999999</v>
      </c>
      <c r="AB1053">
        <v>0.17</v>
      </c>
      <c r="AC1053">
        <f>37.6*AE1053*(AG1053*SIN(AF1053)*SIN(AD1053)+COS(AF1053)*COS(AD1053)*SIN(AG1053))</f>
        <v>11.303204177366307</v>
      </c>
      <c r="AD1053">
        <f>0.409*SIN(0.0172*R1053-1.39)</f>
        <v>-0.34184648186791022</v>
      </c>
      <c r="AE1053">
        <f>1+0.033*COS(0.0172*R1053)</f>
        <v>1.0238744064624408</v>
      </c>
      <c r="AF1053">
        <f>47.70748439*PI()/180</f>
        <v>0.83265268044929852</v>
      </c>
      <c r="AG1053">
        <f>ACOS(-TAN(AF1053)*TAN(AD1053))</f>
        <v>1.1689274012409669</v>
      </c>
      <c r="AL1053" s="6">
        <f>24*AG1053/PI()</f>
        <v>8.9299475531070343</v>
      </c>
      <c r="AS1053" s="6">
        <f>IF(O1053=2015,$AQ$2,IF(O1053=2016,$AQ$14,IF(O1053=2017,$AQ$26,IF(O1053=2018,$AQ$38,IF(O1053=2019,$AQ$50,$AQ$62)))))</f>
        <v>49.315460448912063</v>
      </c>
      <c r="AT1053" s="6">
        <f>IF(O1053=2015,$AR$2,IF(O1053=2016,$AR$14,IF(O1053=2017,$AR$26,IF(O1053=2018,$AR$38,IF(O1053=2019,$AR$50,$AR$62)))))</f>
        <v>1.2695714697400033</v>
      </c>
      <c r="AU1053" s="6">
        <f>IF(T1053*0.1&lt;0,0,IF(T1053*0.1&lt;=26,(16*AL1053/360)*(T1053/AS1053)^AT1053,(AL1053/360)*(-415.85+30.5332*0.1*T1053-0.43*0.01*T1053*T1053)))</f>
        <v>9.5064798798756733E-2</v>
      </c>
    </row>
    <row r="1054" spans="1:47">
      <c r="A1054">
        <v>2015</v>
      </c>
      <c r="B1054">
        <v>12</v>
      </c>
      <c r="C1054">
        <v>13</v>
      </c>
      <c r="D1054" t="s">
        <v>51</v>
      </c>
      <c r="E1054">
        <v>16</v>
      </c>
      <c r="O1054">
        <v>2017</v>
      </c>
      <c r="P1054">
        <v>11</v>
      </c>
      <c r="Q1054">
        <v>18</v>
      </c>
      <c r="R1054">
        <f>R1053+1</f>
        <v>322</v>
      </c>
      <c r="S1054" t="s">
        <v>51</v>
      </c>
      <c r="T1054">
        <v>30</v>
      </c>
      <c r="U1054" t="s">
        <v>50</v>
      </c>
      <c r="V1054">
        <v>56</v>
      </c>
      <c r="W1054" t="s">
        <v>52</v>
      </c>
      <c r="X1054">
        <v>14</v>
      </c>
      <c r="Y1054">
        <f>0.0135*AB1054*(AC1054/AA1054)*((0.1*(V1054-X1054))^0.5)*(17.8+0.5*0.1*(X1054+V1054))</f>
        <v>0.44990973672325746</v>
      </c>
      <c r="Z1054">
        <f>IF(Y1054&lt;0,0,Y1054)</f>
        <v>0.44990973672325746</v>
      </c>
      <c r="AA1054">
        <f>2.501-0.002361*(V1054+X1054)*0.1</f>
        <v>2.4844729999999999</v>
      </c>
      <c r="AB1054">
        <v>0.17</v>
      </c>
      <c r="AC1054">
        <f>37.6*AE1054*(AG1054*SIN(AF1054)*SIN(AD1054)+COS(AF1054)*COS(AD1054)*SIN(AG1054))</f>
        <v>11.157650022685793</v>
      </c>
      <c r="AD1054">
        <f>0.409*SIN(0.0172*R1054-1.39)</f>
        <v>-0.34565795918949177</v>
      </c>
      <c r="AE1054">
        <f>1+0.033*COS(0.0172*R1054)</f>
        <v>1.0242627035569325</v>
      </c>
      <c r="AF1054">
        <f>47.70748439*PI()/180</f>
        <v>0.83265268044929852</v>
      </c>
      <c r="AG1054">
        <f>ACOS(-TAN(AF1054)*TAN(AD1054))</f>
        <v>1.1637858427120702</v>
      </c>
      <c r="AL1054" s="6">
        <f>24*AG1054/PI()</f>
        <v>8.890668939263664</v>
      </c>
      <c r="AS1054" s="6">
        <f>IF(O1054=2015,$AQ$2,IF(O1054=2016,$AQ$14,IF(O1054=2017,$AQ$26,IF(O1054=2018,$AQ$38,IF(O1054=2019,$AQ$50,$AQ$62)))))</f>
        <v>49.315460448912063</v>
      </c>
      <c r="AT1054" s="6">
        <f>IF(O1054=2015,$AR$2,IF(O1054=2016,$AR$14,IF(O1054=2017,$AR$26,IF(O1054=2018,$AR$38,IF(O1054=2019,$AR$50,$AR$62)))))</f>
        <v>1.2695714697400033</v>
      </c>
      <c r="AU1054" s="6">
        <f>IF(T1054*0.1&lt;0,0,IF(T1054*0.1&lt;=26,(16*AL1054/360)*(T1054/AS1054)^AT1054,(AL1054/360)*(-415.85+30.5332*0.1*T1054-0.43*0.01*T1054*T1054)))</f>
        <v>0.21023251711025323</v>
      </c>
    </row>
    <row r="1055" spans="1:47">
      <c r="A1055">
        <v>2015</v>
      </c>
      <c r="B1055">
        <v>12</v>
      </c>
      <c r="C1055">
        <v>14</v>
      </c>
      <c r="D1055" t="s">
        <v>51</v>
      </c>
      <c r="E1055">
        <v>33</v>
      </c>
      <c r="O1055">
        <v>2017</v>
      </c>
      <c r="P1055">
        <v>11</v>
      </c>
      <c r="Q1055">
        <v>19</v>
      </c>
      <c r="R1055">
        <f>R1054+1</f>
        <v>323</v>
      </c>
      <c r="S1055" t="s">
        <v>51</v>
      </c>
      <c r="T1055">
        <v>47</v>
      </c>
      <c r="U1055" t="s">
        <v>50</v>
      </c>
      <c r="V1055">
        <v>58</v>
      </c>
      <c r="W1055" t="s">
        <v>52</v>
      </c>
      <c r="X1055">
        <v>20</v>
      </c>
      <c r="Y1055">
        <f>0.0135*AB1055*(AC1055/AA1055)*((0.1*(V1055-X1055))^0.5)*(17.8+0.5*0.1*(X1055+V1055))</f>
        <v>0.43079202511322151</v>
      </c>
      <c r="Z1055">
        <f>IF(Y1055&lt;0,0,Y1055)</f>
        <v>0.43079202511322151</v>
      </c>
      <c r="AA1055">
        <f>2.501-0.002361*(V1055+X1055)*0.1</f>
        <v>2.4825841999999998</v>
      </c>
      <c r="AB1055">
        <v>0.17</v>
      </c>
      <c r="AC1055">
        <f>37.6*AE1055*(AG1055*SIN(AF1055)*SIN(AD1055)+COS(AF1055)*COS(AD1055)*SIN(AG1055))</f>
        <v>11.016342253000527</v>
      </c>
      <c r="AD1055">
        <f>0.409*SIN(0.0172*R1055-1.39)</f>
        <v>-0.3493671795814382</v>
      </c>
      <c r="AE1055">
        <f>1+0.033*COS(0.0172*R1055)</f>
        <v>1.0246438229501609</v>
      </c>
      <c r="AF1055">
        <f>47.70748439*PI()/180</f>
        <v>0.83265268044929852</v>
      </c>
      <c r="AG1055">
        <f>ACOS(-TAN(AF1055)*TAN(AD1055))</f>
        <v>1.1587576484970343</v>
      </c>
      <c r="AL1055" s="6">
        <f>24*AG1055/PI()</f>
        <v>8.8522563649845107</v>
      </c>
      <c r="AS1055" s="6">
        <f>IF(O1055=2015,$AQ$2,IF(O1055=2016,$AQ$14,IF(O1055=2017,$AQ$26,IF(O1055=2018,$AQ$38,IF(O1055=2019,$AQ$50,$AQ$62)))))</f>
        <v>49.315460448912063</v>
      </c>
      <c r="AT1055" s="6">
        <f>IF(O1055=2015,$AR$2,IF(O1055=2016,$AR$14,IF(O1055=2017,$AR$26,IF(O1055=2018,$AR$38,IF(O1055=2019,$AR$50,$AR$62)))))</f>
        <v>1.2695714697400033</v>
      </c>
      <c r="AU1055" s="6">
        <f>IF(T1055*0.1&lt;0,0,IF(T1055*0.1&lt;=26,(16*AL1055/360)*(T1055/AS1055)^AT1055,(AL1055/360)*(-415.85+30.5332*0.1*T1055-0.43*0.01*T1055*T1055)))</f>
        <v>0.37013160193365868</v>
      </c>
    </row>
    <row r="1056" spans="1:47">
      <c r="A1056">
        <v>2015</v>
      </c>
      <c r="B1056">
        <v>12</v>
      </c>
      <c r="C1056">
        <v>15</v>
      </c>
      <c r="D1056" t="s">
        <v>51</v>
      </c>
      <c r="E1056">
        <v>-3</v>
      </c>
      <c r="O1056">
        <v>2017</v>
      </c>
      <c r="P1056">
        <v>11</v>
      </c>
      <c r="Q1056">
        <v>20</v>
      </c>
      <c r="R1056">
        <f>R1055+1</f>
        <v>324</v>
      </c>
      <c r="S1056" t="s">
        <v>51</v>
      </c>
      <c r="T1056">
        <v>45</v>
      </c>
      <c r="U1056" t="s">
        <v>50</v>
      </c>
      <c r="V1056">
        <v>52</v>
      </c>
      <c r="W1056" t="s">
        <v>52</v>
      </c>
      <c r="X1056">
        <v>4</v>
      </c>
      <c r="Y1056">
        <f>0.0135*AB1056*(AC1056/AA1056)*((0.1*(V1056-X1056))^0.5)*(17.8+0.5*0.1*(X1056+V1056))</f>
        <v>0.4529600139665339</v>
      </c>
      <c r="Z1056">
        <f>IF(Y1056&lt;0,0,Y1056)</f>
        <v>0.4529600139665339</v>
      </c>
      <c r="AA1056">
        <f>2.501-0.002361*(V1056+X1056)*0.1</f>
        <v>2.4877783999999998</v>
      </c>
      <c r="AB1056">
        <v>0.17</v>
      </c>
      <c r="AC1056">
        <f>37.6*AE1056*(AG1056*SIN(AF1056)*SIN(AD1056)+COS(AF1056)*COS(AD1056)*SIN(AG1056))</f>
        <v>10.879301916888288</v>
      </c>
      <c r="AD1056">
        <f>0.409*SIN(0.0172*R1056-1.39)</f>
        <v>-0.35297304573504146</v>
      </c>
      <c r="AE1056">
        <f>1+0.033*COS(0.0172*R1056)</f>
        <v>1.0250176518945442</v>
      </c>
      <c r="AF1056">
        <f>47.70748439*PI()/180</f>
        <v>0.83265268044929852</v>
      </c>
      <c r="AG1056">
        <f>ACOS(-TAN(AF1056)*TAN(AD1056))</f>
        <v>1.1538458614226386</v>
      </c>
      <c r="AL1056" s="6">
        <f>24*AG1056/PI()</f>
        <v>8.8147330757538711</v>
      </c>
      <c r="AS1056" s="6">
        <f>IF(O1056=2015,$AQ$2,IF(O1056=2016,$AQ$14,IF(O1056=2017,$AQ$26,IF(O1056=2018,$AQ$38,IF(O1056=2019,$AQ$50,$AQ$62)))))</f>
        <v>49.315460448912063</v>
      </c>
      <c r="AT1056" s="6">
        <f>IF(O1056=2015,$AR$2,IF(O1056=2016,$AR$14,IF(O1056=2017,$AR$26,IF(O1056=2018,$AR$38,IF(O1056=2019,$AR$50,$AR$62)))))</f>
        <v>1.2695714697400033</v>
      </c>
      <c r="AU1056" s="6">
        <f>IF(T1056*0.1&lt;0,0,IF(T1056*0.1&lt;=26,(16*AL1056/360)*(T1056/AS1056)^AT1056,(AL1056/360)*(-415.85+30.5332*0.1*T1056-0.43*0.01*T1056*T1056)))</f>
        <v>0.34876673495192673</v>
      </c>
    </row>
    <row r="1057" spans="1:47">
      <c r="A1057">
        <v>2015</v>
      </c>
      <c r="B1057">
        <v>12</v>
      </c>
      <c r="C1057">
        <v>16</v>
      </c>
      <c r="D1057" t="s">
        <v>51</v>
      </c>
      <c r="E1057">
        <v>-32</v>
      </c>
      <c r="O1057">
        <v>2017</v>
      </c>
      <c r="P1057">
        <v>11</v>
      </c>
      <c r="Q1057">
        <v>21</v>
      </c>
      <c r="R1057">
        <f>R1056+1</f>
        <v>325</v>
      </c>
      <c r="S1057" t="s">
        <v>51</v>
      </c>
      <c r="T1057">
        <v>16</v>
      </c>
      <c r="U1057" t="s">
        <v>50</v>
      </c>
      <c r="V1057">
        <v>29</v>
      </c>
      <c r="W1057" t="s">
        <v>52</v>
      </c>
      <c r="X1057">
        <v>4</v>
      </c>
      <c r="Y1057">
        <f>0.0135*AB1057*(AC1057/AA1057)*((0.1*(V1057-X1057))^0.5)*(17.8+0.5*0.1*(X1057+V1057))</f>
        <v>0.30421643064454063</v>
      </c>
      <c r="Z1057">
        <f>IF(Y1057&lt;0,0,Y1057)</f>
        <v>0.30421643064454063</v>
      </c>
      <c r="AA1057">
        <f>2.501-0.002361*(V1057+X1057)*0.1</f>
        <v>2.4932086999999998</v>
      </c>
      <c r="AB1057">
        <v>0.17</v>
      </c>
      <c r="AC1057">
        <f>37.6*AE1057*(AG1057*SIN(AF1057)*SIN(AD1057)+COS(AF1057)*COS(AD1057)*SIN(AG1057))</f>
        <v>10.746548432042173</v>
      </c>
      <c r="AD1057">
        <f>0.409*SIN(0.0172*R1057-1.39)</f>
        <v>-0.35647449091715755</v>
      </c>
      <c r="AE1057">
        <f>1+0.033*COS(0.0172*R1057)</f>
        <v>1.0253840797992539</v>
      </c>
      <c r="AF1057">
        <f>47.70748439*PI()/180</f>
        <v>0.83265268044929852</v>
      </c>
      <c r="AG1057">
        <f>ACOS(-TAN(AF1057)*TAN(AD1057))</f>
        <v>1.1490535226965723</v>
      </c>
      <c r="AL1057" s="6">
        <f>24*AG1057/PI()</f>
        <v>8.7781223046871126</v>
      </c>
      <c r="AS1057" s="6">
        <f>IF(O1057=2015,$AQ$2,IF(O1057=2016,$AQ$14,IF(O1057=2017,$AQ$26,IF(O1057=2018,$AQ$38,IF(O1057=2019,$AQ$50,$AQ$62)))))</f>
        <v>49.315460448912063</v>
      </c>
      <c r="AT1057" s="6">
        <f>IF(O1057=2015,$AR$2,IF(O1057=2016,$AR$14,IF(O1057=2017,$AR$26,IF(O1057=2018,$AR$38,IF(O1057=2019,$AR$50,$AR$62)))))</f>
        <v>1.2695714697400033</v>
      </c>
      <c r="AU1057" s="6">
        <f>IF(T1057*0.1&lt;0,0,IF(T1057*0.1&lt;=26,(16*AL1057/360)*(T1057/AS1057)^AT1057,(AL1057/360)*(-415.85+30.5332*0.1*T1057-0.43*0.01*T1057*T1057)))</f>
        <v>9.3448525398742266E-2</v>
      </c>
    </row>
    <row r="1058" spans="1:47">
      <c r="A1058">
        <v>2015</v>
      </c>
      <c r="B1058">
        <v>12</v>
      </c>
      <c r="C1058">
        <v>17</v>
      </c>
      <c r="D1058" t="s">
        <v>51</v>
      </c>
      <c r="E1058">
        <v>-32</v>
      </c>
      <c r="O1058">
        <v>2017</v>
      </c>
      <c r="P1058">
        <v>11</v>
      </c>
      <c r="Q1058">
        <v>22</v>
      </c>
      <c r="R1058">
        <f>R1057+1</f>
        <v>326</v>
      </c>
      <c r="S1058" t="s">
        <v>51</v>
      </c>
      <c r="T1058">
        <v>2</v>
      </c>
      <c r="U1058" t="s">
        <v>50</v>
      </c>
      <c r="V1058">
        <v>24</v>
      </c>
      <c r="W1058" t="s">
        <v>52</v>
      </c>
      <c r="X1058">
        <v>-13</v>
      </c>
      <c r="Y1058">
        <f>0.0135*AB1058*(AC1058/AA1058)*((0.1*(V1058-X1058))^0.5)*(17.8+0.5*0.1*(X1058+V1058))</f>
        <v>0.34427377517374624</v>
      </c>
      <c r="Z1058">
        <f>IF(Y1058&lt;0,0,Y1058)</f>
        <v>0.34427377517374624</v>
      </c>
      <c r="AA1058">
        <f>2.501-0.002361*(V1058+X1058)*0.1</f>
        <v>2.4984028999999999</v>
      </c>
      <c r="AB1058">
        <v>0.17</v>
      </c>
      <c r="AC1058">
        <f>37.6*AE1058*(AG1058*SIN(AF1058)*SIN(AD1058)+COS(AF1058)*COS(AD1058)*SIN(AG1058))</f>
        <v>10.618099646562261</v>
      </c>
      <c r="AD1058">
        <f>0.409*SIN(0.0172*R1058-1.39)</f>
        <v>-0.35987047928578109</v>
      </c>
      <c r="AE1058">
        <f>1+0.033*COS(0.0172*R1058)</f>
        <v>1.0257429982629316</v>
      </c>
      <c r="AF1058">
        <f>47.70748439*PI()/180</f>
        <v>0.83265268044929852</v>
      </c>
      <c r="AG1058">
        <f>ACOS(-TAN(AF1058)*TAN(AD1058))</f>
        <v>1.1443836665849143</v>
      </c>
      <c r="AL1058" s="6">
        <f>24*AG1058/PI()</f>
        <v>8.7424472318695958</v>
      </c>
      <c r="AS1058" s="6">
        <f>IF(O1058=2015,$AQ$2,IF(O1058=2016,$AQ$14,IF(O1058=2017,$AQ$26,IF(O1058=2018,$AQ$38,IF(O1058=2019,$AQ$50,$AQ$62)))))</f>
        <v>49.315460448912063</v>
      </c>
      <c r="AT1058" s="6">
        <f>IF(O1058=2015,$AR$2,IF(O1058=2016,$AR$14,IF(O1058=2017,$AR$26,IF(O1058=2018,$AR$38,IF(O1058=2019,$AR$50,$AR$62)))))</f>
        <v>1.2695714697400033</v>
      </c>
      <c r="AU1058" s="6">
        <f>IF(T1058*0.1&lt;0,0,IF(T1058*0.1&lt;=26,(16*AL1058/360)*(T1058/AS1058)^AT1058,(AL1058/360)*(-415.85+30.5332*0.1*T1058-0.43*0.01*T1058*T1058)))</f>
        <v>6.6415058987277535E-3</v>
      </c>
    </row>
    <row r="1059" spans="1:47">
      <c r="A1059">
        <v>2015</v>
      </c>
      <c r="B1059">
        <v>12</v>
      </c>
      <c r="C1059">
        <v>18</v>
      </c>
      <c r="D1059" t="s">
        <v>51</v>
      </c>
      <c r="E1059">
        <v>-13</v>
      </c>
      <c r="O1059">
        <v>2017</v>
      </c>
      <c r="P1059">
        <v>11</v>
      </c>
      <c r="Q1059">
        <v>23</v>
      </c>
      <c r="R1059">
        <f>R1058+1</f>
        <v>327</v>
      </c>
      <c r="S1059" t="s">
        <v>51</v>
      </c>
      <c r="T1059">
        <v>-1</v>
      </c>
      <c r="U1059" t="s">
        <v>50</v>
      </c>
      <c r="V1059">
        <v>12</v>
      </c>
      <c r="W1059" t="s">
        <v>52</v>
      </c>
      <c r="X1059">
        <v>-20</v>
      </c>
      <c r="Y1059">
        <f>0.0135*AB1059*(AC1059/AA1059)*((0.1*(V1059-X1059))^0.5)*(17.8+0.5*0.1*(X1059+V1059))</f>
        <v>0.29950582236940548</v>
      </c>
      <c r="Z1059">
        <f>IF(Y1059&lt;0,0,Y1059)</f>
        <v>0.29950582236940548</v>
      </c>
      <c r="AA1059">
        <f>2.501-0.002361*(V1059+X1059)*0.1</f>
        <v>2.5028888</v>
      </c>
      <c r="AB1059">
        <v>0.17</v>
      </c>
      <c r="AC1059">
        <f>37.6*AE1059*(AG1059*SIN(AF1059)*SIN(AD1059)+COS(AF1059)*COS(AD1059)*SIN(AG1059))</f>
        <v>10.493971902766871</v>
      </c>
      <c r="AD1059">
        <f>0.409*SIN(0.0172*R1059-1.39)</f>
        <v>-0.36316000619648142</v>
      </c>
      <c r="AE1059">
        <f>1+0.033*COS(0.0172*R1059)</f>
        <v>1.0260943011057562</v>
      </c>
      <c r="AF1059">
        <f>47.70748439*PI()/180</f>
        <v>0.83265268044929852</v>
      </c>
      <c r="AG1059">
        <f>ACOS(-TAN(AF1059)*TAN(AD1059))</f>
        <v>1.1398393148615962</v>
      </c>
      <c r="AL1059" s="6">
        <f>24*AG1059/PI()</f>
        <v>8.7077309419537112</v>
      </c>
      <c r="AS1059" s="6">
        <f>IF(O1059=2015,$AQ$2,IF(O1059=2016,$AQ$14,IF(O1059=2017,$AQ$26,IF(O1059=2018,$AQ$38,IF(O1059=2019,$AQ$50,$AQ$62)))))</f>
        <v>49.315460448912063</v>
      </c>
      <c r="AT1059" s="6">
        <f>IF(O1059=2015,$AR$2,IF(O1059=2016,$AR$14,IF(O1059=2017,$AR$26,IF(O1059=2018,$AR$38,IF(O1059=2019,$AR$50,$AR$62)))))</f>
        <v>1.2695714697400033</v>
      </c>
      <c r="AU1059" s="6">
        <f>IF(T1059*0.1&lt;0,0,IF(T1059*0.1&lt;=26,(16*AL1059/360)*(T1059/AS1059)^AT1059,(AL1059/360)*(-415.85+30.5332*0.1*T1059-0.43*0.01*T1059*T1059)))</f>
        <v>0</v>
      </c>
    </row>
    <row r="1060" spans="1:47">
      <c r="A1060">
        <v>2015</v>
      </c>
      <c r="B1060">
        <v>12</v>
      </c>
      <c r="C1060">
        <v>19</v>
      </c>
      <c r="D1060" t="s">
        <v>51</v>
      </c>
      <c r="E1060">
        <v>21</v>
      </c>
      <c r="O1060">
        <v>2017</v>
      </c>
      <c r="P1060">
        <v>11</v>
      </c>
      <c r="Q1060">
        <v>24</v>
      </c>
      <c r="R1060">
        <f>R1059+1</f>
        <v>328</v>
      </c>
      <c r="S1060" t="s">
        <v>51</v>
      </c>
      <c r="T1060">
        <v>-17</v>
      </c>
      <c r="U1060" t="s">
        <v>50</v>
      </c>
      <c r="V1060">
        <v>14</v>
      </c>
      <c r="W1060" t="s">
        <v>52</v>
      </c>
      <c r="X1060">
        <v>-62</v>
      </c>
      <c r="Y1060">
        <f>0.0135*AB1060*(AC1060/AA1060)*((0.1*(V1060-X1060))^0.5)*(17.8+0.5*0.1*(X1060+V1060))</f>
        <v>0.40233408048555613</v>
      </c>
      <c r="Z1060">
        <f>IF(Y1060&lt;0,0,Y1060)</f>
        <v>0.40233408048555613</v>
      </c>
      <c r="AA1060">
        <f>2.501-0.002361*(V1060+X1060)*0.1</f>
        <v>2.5123327999999998</v>
      </c>
      <c r="AB1060">
        <v>0.17</v>
      </c>
      <c r="AC1060">
        <f>37.6*AE1060*(AG1060*SIN(AF1060)*SIN(AD1060)+COS(AF1060)*COS(AD1060)*SIN(AG1060))</f>
        <v>10.374180103282463</v>
      </c>
      <c r="AD1060">
        <f>0.409*SIN(0.0172*R1060-1.39)</f>
        <v>-0.36634209849960914</v>
      </c>
      <c r="AE1060">
        <f>1+0.033*COS(0.0172*R1060)</f>
        <v>1.026437884400857</v>
      </c>
      <c r="AF1060">
        <f>47.70748439*PI()/180</f>
        <v>0.83265268044929852</v>
      </c>
      <c r="AG1060">
        <f>ACOS(-TAN(AF1060)*TAN(AD1060))</f>
        <v>1.1354234710425088</v>
      </c>
      <c r="AL1060" s="6">
        <f>24*AG1060/PI()</f>
        <v>8.6739963801106938</v>
      </c>
      <c r="AS1060" s="6">
        <f>IF(O1060=2015,$AQ$2,IF(O1060=2016,$AQ$14,IF(O1060=2017,$AQ$26,IF(O1060=2018,$AQ$38,IF(O1060=2019,$AQ$50,$AQ$62)))))</f>
        <v>49.315460448912063</v>
      </c>
      <c r="AT1060" s="6">
        <f>IF(O1060=2015,$AR$2,IF(O1060=2016,$AR$14,IF(O1060=2017,$AR$26,IF(O1060=2018,$AR$38,IF(O1060=2019,$AR$50,$AR$62)))))</f>
        <v>1.2695714697400033</v>
      </c>
      <c r="AU1060" s="6">
        <f>IF(T1060*0.1&lt;0,0,IF(T1060*0.1&lt;=26,(16*AL1060/360)*(T1060/AS1060)^AT1060,(AL1060/360)*(-415.85+30.5332*0.1*T1060-0.43*0.01*T1060*T1060)))</f>
        <v>0</v>
      </c>
    </row>
    <row r="1061" spans="1:47">
      <c r="A1061">
        <v>2015</v>
      </c>
      <c r="B1061">
        <v>12</v>
      </c>
      <c r="C1061">
        <v>20</v>
      </c>
      <c r="D1061" t="s">
        <v>51</v>
      </c>
      <c r="E1061">
        <v>51</v>
      </c>
      <c r="O1061">
        <v>2017</v>
      </c>
      <c r="P1061">
        <v>11</v>
      </c>
      <c r="Q1061">
        <v>25</v>
      </c>
      <c r="R1061">
        <f>R1060+1</f>
        <v>329</v>
      </c>
      <c r="S1061" t="s">
        <v>51</v>
      </c>
      <c r="T1061">
        <v>-14</v>
      </c>
      <c r="U1061" t="s">
        <v>50</v>
      </c>
      <c r="V1061">
        <v>64</v>
      </c>
      <c r="W1061" t="s">
        <v>52</v>
      </c>
      <c r="X1061">
        <v>-62</v>
      </c>
      <c r="Y1061">
        <f>0.0135*AB1061*(AC1061/AA1061)*((0.1*(V1061-X1061))^0.5)*(17.8+0.5*0.1*(X1061+V1061))</f>
        <v>0.59825072726814954</v>
      </c>
      <c r="Z1061">
        <f>IF(Y1061&lt;0,0,Y1061)</f>
        <v>0.59825072726814954</v>
      </c>
      <c r="AA1061">
        <f>2.501-0.002361*(V1061+X1061)*0.1</f>
        <v>2.5005278</v>
      </c>
      <c r="AB1061">
        <v>0.17</v>
      </c>
      <c r="AC1061">
        <f>37.6*AE1061*(AG1061*SIN(AF1061)*SIN(AD1061)+COS(AF1061)*COS(AD1061)*SIN(AG1061))</f>
        <v>10.258737779155878</v>
      </c>
      <c r="AD1061">
        <f>0.409*SIN(0.0172*R1061-1.39)</f>
        <v>-0.36941581482818509</v>
      </c>
      <c r="AE1061">
        <f>1+0.033*COS(0.0172*R1061)</f>
        <v>1.0267736465050581</v>
      </c>
      <c r="AF1061">
        <f>47.70748439*PI()/180</f>
        <v>0.83265268044929852</v>
      </c>
      <c r="AG1061">
        <f>ACOS(-TAN(AF1061)*TAN(AD1061))</f>
        <v>1.1311391144190084</v>
      </c>
      <c r="AL1061" s="6">
        <f>24*AG1061/PI()</f>
        <v>8.6412663064499604</v>
      </c>
      <c r="AS1061" s="6">
        <f>IF(O1061=2015,$AQ$2,IF(O1061=2016,$AQ$14,IF(O1061=2017,$AQ$26,IF(O1061=2018,$AQ$38,IF(O1061=2019,$AQ$50,$AQ$62)))))</f>
        <v>49.315460448912063</v>
      </c>
      <c r="AT1061" s="6">
        <f>IF(O1061=2015,$AR$2,IF(O1061=2016,$AR$14,IF(O1061=2017,$AR$26,IF(O1061=2018,$AR$38,IF(O1061=2019,$AR$50,$AR$62)))))</f>
        <v>1.2695714697400033</v>
      </c>
      <c r="AU1061" s="6">
        <f>IF(T1061*0.1&lt;0,0,IF(T1061*0.1&lt;=26,(16*AL1061/360)*(T1061/AS1061)^AT1061,(AL1061/360)*(-415.85+30.5332*0.1*T1061-0.43*0.01*T1061*T1061)))</f>
        <v>0</v>
      </c>
    </row>
    <row r="1062" spans="1:47">
      <c r="A1062">
        <v>2015</v>
      </c>
      <c r="B1062">
        <v>12</v>
      </c>
      <c r="C1062">
        <v>21</v>
      </c>
      <c r="D1062" t="s">
        <v>51</v>
      </c>
      <c r="E1062">
        <v>56</v>
      </c>
      <c r="O1062">
        <v>2017</v>
      </c>
      <c r="P1062">
        <v>11</v>
      </c>
      <c r="Q1062">
        <v>26</v>
      </c>
      <c r="R1062">
        <f>R1061+1</f>
        <v>330</v>
      </c>
      <c r="S1062" t="s">
        <v>51</v>
      </c>
      <c r="T1062">
        <v>23</v>
      </c>
      <c r="U1062" t="s">
        <v>50</v>
      </c>
      <c r="V1062">
        <v>64</v>
      </c>
      <c r="W1062" t="s">
        <v>52</v>
      </c>
      <c r="X1062">
        <v>5</v>
      </c>
      <c r="Y1062">
        <f>0.0135*AB1062*(AC1062/AA1062)*((0.1*(V1062-X1062))^0.5)*(17.8+0.5*0.1*(X1062+V1062))</f>
        <v>0.48379108992900544</v>
      </c>
      <c r="Z1062">
        <f>IF(Y1062&lt;0,0,Y1062)</f>
        <v>0.48379108992900544</v>
      </c>
      <c r="AA1062">
        <f>2.501-0.002361*(V1062+X1062)*0.1</f>
        <v>2.4847090999999999</v>
      </c>
      <c r="AB1062">
        <v>0.17</v>
      </c>
      <c r="AC1062">
        <f>37.6*AE1062*(AG1062*SIN(AF1062)*SIN(AD1062)+COS(AF1062)*COS(AD1062)*SIN(AG1062))</f>
        <v>10.147657159718088</v>
      </c>
      <c r="AD1062">
        <f>0.409*SIN(0.0172*R1062-1.39)</f>
        <v>-0.37238024587638852</v>
      </c>
      <c r="AE1062">
        <f>1+0.033*COS(0.0172*R1062)</f>
        <v>1.0271014880889471</v>
      </c>
      <c r="AF1062">
        <f>47.70748439*PI()/180</f>
        <v>0.83265268044929852</v>
      </c>
      <c r="AG1062">
        <f>ACOS(-TAN(AF1062)*TAN(AD1062))</f>
        <v>1.1269891939077008</v>
      </c>
      <c r="AL1062" s="6">
        <f>24*AG1062/PI()</f>
        <v>8.6095632490349345</v>
      </c>
      <c r="AS1062" s="6">
        <f>IF(O1062=2015,$AQ$2,IF(O1062=2016,$AQ$14,IF(O1062=2017,$AQ$26,IF(O1062=2018,$AQ$38,IF(O1062=2019,$AQ$50,$AQ$62)))))</f>
        <v>49.315460448912063</v>
      </c>
      <c r="AT1062" s="6">
        <f>IF(O1062=2015,$AR$2,IF(O1062=2016,$AR$14,IF(O1062=2017,$AR$26,IF(O1062=2018,$AR$38,IF(O1062=2019,$AR$50,$AR$62)))))</f>
        <v>1.2695714697400033</v>
      </c>
      <c r="AU1062" s="6">
        <f>IF(T1062*0.1&lt;0,0,IF(T1062*0.1&lt;=26,(16*AL1062/360)*(T1062/AS1062)^AT1062,(AL1062/360)*(-415.85+30.5332*0.1*T1062-0.43*0.01*T1062*T1062)))</f>
        <v>0.14529356502421417</v>
      </c>
    </row>
    <row r="1063" spans="1:47">
      <c r="A1063">
        <v>2015</v>
      </c>
      <c r="B1063">
        <v>12</v>
      </c>
      <c r="C1063">
        <v>22</v>
      </c>
      <c r="D1063" t="s">
        <v>51</v>
      </c>
      <c r="E1063">
        <v>51</v>
      </c>
      <c r="O1063">
        <v>2017</v>
      </c>
      <c r="P1063">
        <v>11</v>
      </c>
      <c r="Q1063">
        <v>27</v>
      </c>
      <c r="R1063">
        <f>R1062+1</f>
        <v>331</v>
      </c>
      <c r="S1063" t="s">
        <v>51</v>
      </c>
      <c r="T1063">
        <v>4</v>
      </c>
      <c r="U1063" t="s">
        <v>50</v>
      </c>
      <c r="V1063">
        <v>16</v>
      </c>
      <c r="W1063" t="s">
        <v>52</v>
      </c>
      <c r="X1063">
        <v>-6</v>
      </c>
      <c r="Y1063">
        <f>0.0135*AB1063*(AC1063/AA1063)*((0.1*(V1063-X1063))^0.5)*(17.8+0.5*0.1*(X1063+V1063))</f>
        <v>0.25033200477089401</v>
      </c>
      <c r="Z1063">
        <f>IF(Y1063&lt;0,0,Y1063)</f>
        <v>0.25033200477089401</v>
      </c>
      <c r="AA1063">
        <f>2.501-0.002361*(V1063+X1063)*0.1</f>
        <v>2.4986389999999998</v>
      </c>
      <c r="AB1063">
        <v>0.17</v>
      </c>
      <c r="AC1063">
        <f>37.6*AE1063*(AG1063*SIN(AF1063)*SIN(AD1063)+COS(AF1063)*COS(AD1063)*SIN(AG1063))</f>
        <v>10.040949243915231</v>
      </c>
      <c r="AD1063">
        <f>0.409*SIN(0.0172*R1063-1.39)</f>
        <v>-0.37523451466855895</v>
      </c>
      <c r="AE1063">
        <f>1+0.033*COS(0.0172*R1063)</f>
        <v>1.0274213121662612</v>
      </c>
      <c r="AF1063">
        <f>47.70748439*PI()/180</f>
        <v>0.83265268044929852</v>
      </c>
      <c r="AG1063">
        <f>ACOS(-TAN(AF1063)*TAN(AD1063))</f>
        <v>1.1229766217355561</v>
      </c>
      <c r="AL1063" s="6">
        <f>24*AG1063/PI()</f>
        <v>8.5789094556408632</v>
      </c>
      <c r="AS1063" s="6">
        <f>IF(O1063=2015,$AQ$2,IF(O1063=2016,$AQ$14,IF(O1063=2017,$AQ$26,IF(O1063=2018,$AQ$38,IF(O1063=2019,$AQ$50,$AQ$62)))))</f>
        <v>49.315460448912063</v>
      </c>
      <c r="AT1063" s="6">
        <f>IF(O1063=2015,$AR$2,IF(O1063=2016,$AR$14,IF(O1063=2017,$AR$26,IF(O1063=2018,$AR$38,IF(O1063=2019,$AR$50,$AR$62)))))</f>
        <v>1.2695714697400033</v>
      </c>
      <c r="AU1063" s="6">
        <f>IF(T1063*0.1&lt;0,0,IF(T1063*0.1&lt;=26,(16*AL1063/360)*(T1063/AS1063)^AT1063,(AL1063/360)*(-415.85+30.5332*0.1*T1063-0.43*0.01*T1063*T1063)))</f>
        <v>1.5712479398326366E-2</v>
      </c>
    </row>
    <row r="1064" spans="1:47">
      <c r="A1064">
        <v>2015</v>
      </c>
      <c r="B1064">
        <v>12</v>
      </c>
      <c r="C1064">
        <v>23</v>
      </c>
      <c r="D1064" t="s">
        <v>51</v>
      </c>
      <c r="E1064">
        <v>53</v>
      </c>
      <c r="O1064">
        <v>2017</v>
      </c>
      <c r="P1064">
        <v>11</v>
      </c>
      <c r="Q1064">
        <v>28</v>
      </c>
      <c r="R1064">
        <f>R1063+1</f>
        <v>332</v>
      </c>
      <c r="S1064" t="s">
        <v>51</v>
      </c>
      <c r="T1064">
        <v>1</v>
      </c>
      <c r="U1064" t="s">
        <v>50</v>
      </c>
      <c r="V1064">
        <v>19</v>
      </c>
      <c r="W1064" t="s">
        <v>52</v>
      </c>
      <c r="X1064">
        <v>-12</v>
      </c>
      <c r="Y1064">
        <f>0.0135*AB1064*(AC1064/AA1064)*((0.1*(V1064-X1064))^0.5)*(17.8+0.5*0.1*(X1064+V1064))</f>
        <v>0.29163511359781175</v>
      </c>
      <c r="Z1064">
        <f>IF(Y1064&lt;0,0,Y1064)</f>
        <v>0.29163511359781175</v>
      </c>
      <c r="AA1064">
        <f>2.501-0.002361*(V1064+X1064)*0.1</f>
        <v>2.4993472999999997</v>
      </c>
      <c r="AB1064">
        <v>0.17</v>
      </c>
      <c r="AC1064">
        <f>37.6*AE1064*(AG1064*SIN(AF1064)*SIN(AD1064)+COS(AF1064)*COS(AD1064)*SIN(AG1064))</f>
        <v>9.9386238728093836</v>
      </c>
      <c r="AD1064">
        <f>0.409*SIN(0.0172*R1064-1.39)</f>
        <v>-0.37797777681863398</v>
      </c>
      <c r="AE1064">
        <f>1+0.033*COS(0.0172*R1064)</f>
        <v>1.0277330241225777</v>
      </c>
      <c r="AF1064">
        <f>47.70748439*PI()/180</f>
        <v>0.83265268044929852</v>
      </c>
      <c r="AG1064">
        <f>ACOS(-TAN(AF1064)*TAN(AD1064))</f>
        <v>1.1191042669815277</v>
      </c>
      <c r="AL1064" s="6">
        <f>24*AG1064/PI()</f>
        <v>8.549326844416429</v>
      </c>
      <c r="AS1064" s="6">
        <f>IF(O1064=2015,$AQ$2,IF(O1064=2016,$AQ$14,IF(O1064=2017,$AQ$26,IF(O1064=2018,$AQ$38,IF(O1064=2019,$AQ$50,$AQ$62)))))</f>
        <v>49.315460448912063</v>
      </c>
      <c r="AT1064" s="6">
        <f>IF(O1064=2015,$AR$2,IF(O1064=2016,$AR$14,IF(O1064=2017,$AR$26,IF(O1064=2018,$AR$38,IF(O1064=2019,$AR$50,$AR$62)))))</f>
        <v>1.2695714697400033</v>
      </c>
      <c r="AU1064" s="6">
        <f>IF(T1064*0.1&lt;0,0,IF(T1064*0.1&lt;=26,(16*AL1064/360)*(T1064/AS1064)^AT1064,(AL1064/360)*(-415.85+30.5332*0.1*T1064-0.43*0.01*T1064*T1064)))</f>
        <v>2.693930390838122E-3</v>
      </c>
    </row>
    <row r="1065" spans="1:47">
      <c r="A1065">
        <v>2015</v>
      </c>
      <c r="B1065">
        <v>12</v>
      </c>
      <c r="C1065">
        <v>24</v>
      </c>
      <c r="D1065" t="s">
        <v>51</v>
      </c>
      <c r="E1065">
        <v>64</v>
      </c>
      <c r="O1065">
        <v>2017</v>
      </c>
      <c r="P1065">
        <v>11</v>
      </c>
      <c r="Q1065">
        <v>29</v>
      </c>
      <c r="R1065">
        <f>R1064+1</f>
        <v>333</v>
      </c>
      <c r="S1065" t="s">
        <v>51</v>
      </c>
      <c r="T1065">
        <v>-7</v>
      </c>
      <c r="U1065" t="s">
        <v>50</v>
      </c>
      <c r="V1065">
        <v>-2</v>
      </c>
      <c r="W1065" t="s">
        <v>52</v>
      </c>
      <c r="X1065">
        <v>-15</v>
      </c>
      <c r="Y1065">
        <f>0.0135*AB1065*(AC1065/AA1065)*((0.1*(V1065-X1065))^0.5)*(17.8+0.5*0.1*(X1065+V1065))</f>
        <v>0.17423664719052748</v>
      </c>
      <c r="Z1065">
        <f>IF(Y1065&lt;0,0,Y1065)</f>
        <v>0.17423664719052748</v>
      </c>
      <c r="AA1065">
        <f>2.501-0.002361*(V1065+X1065)*0.1</f>
        <v>2.5050136999999997</v>
      </c>
      <c r="AB1065">
        <v>0.17</v>
      </c>
      <c r="AC1065">
        <f>37.6*AE1065*(AG1065*SIN(AF1065)*SIN(AD1065)+COS(AF1065)*COS(AD1065)*SIN(AG1065))</f>
        <v>9.8406898029400605</v>
      </c>
      <c r="AD1065">
        <f>0.409*SIN(0.0172*R1065-1.39)</f>
        <v>-0.38060922077994697</v>
      </c>
      <c r="AE1065">
        <f>1+0.033*COS(0.0172*R1065)</f>
        <v>1.0280365317433051</v>
      </c>
      <c r="AF1065">
        <f>47.70748439*PI()/180</f>
        <v>0.83265268044929852</v>
      </c>
      <c r="AG1065">
        <f>ACOS(-TAN(AF1065)*TAN(AD1065))</f>
        <v>1.1153749489979792</v>
      </c>
      <c r="AL1065" s="6">
        <f>24*AG1065/PI()</f>
        <v>8.5208369536271551</v>
      </c>
      <c r="AS1065" s="6">
        <f>IF(O1065=2015,$AQ$2,IF(O1065=2016,$AQ$14,IF(O1065=2017,$AQ$26,IF(O1065=2018,$AQ$38,IF(O1065=2019,$AQ$50,$AQ$62)))))</f>
        <v>49.315460448912063</v>
      </c>
      <c r="AT1065" s="6">
        <f>IF(O1065=2015,$AR$2,IF(O1065=2016,$AR$14,IF(O1065=2017,$AR$26,IF(O1065=2018,$AR$38,IF(O1065=2019,$AR$50,$AR$62)))))</f>
        <v>1.2695714697400033</v>
      </c>
      <c r="AU1065" s="6">
        <f>IF(T1065*0.1&lt;0,0,IF(T1065*0.1&lt;=26,(16*AL1065/360)*(T1065/AS1065)^AT1065,(AL1065/360)*(-415.85+30.5332*0.1*T1065-0.43*0.01*T1065*T1065)))</f>
        <v>0</v>
      </c>
    </row>
    <row r="1066" spans="1:47">
      <c r="A1066">
        <v>2015</v>
      </c>
      <c r="B1066">
        <v>12</v>
      </c>
      <c r="C1066">
        <v>25</v>
      </c>
      <c r="D1066" t="s">
        <v>51</v>
      </c>
      <c r="E1066">
        <v>6</v>
      </c>
      <c r="O1066">
        <v>2017</v>
      </c>
      <c r="P1066">
        <v>11</v>
      </c>
      <c r="Q1066">
        <v>30</v>
      </c>
      <c r="R1066">
        <f>R1065+1</f>
        <v>334</v>
      </c>
      <c r="S1066" t="s">
        <v>51</v>
      </c>
      <c r="T1066">
        <v>29</v>
      </c>
      <c r="U1066" t="s">
        <v>50</v>
      </c>
      <c r="V1066">
        <v>108</v>
      </c>
      <c r="W1066" t="s">
        <v>52</v>
      </c>
      <c r="X1066">
        <v>-4</v>
      </c>
      <c r="Y1066">
        <f>0.0135*AB1066*(AC1066/AA1066)*((0.1*(V1066-X1066))^0.5)*(17.8+0.5*0.1*(X1066+V1066))</f>
        <v>0.69529420134552344</v>
      </c>
      <c r="Z1066">
        <f>IF(Y1066&lt;0,0,Y1066)</f>
        <v>0.69529420134552344</v>
      </c>
      <c r="AA1066">
        <f>2.501-0.002361*(V1066+X1066)*0.1</f>
        <v>2.4764455999999999</v>
      </c>
      <c r="AB1066">
        <v>0.17</v>
      </c>
      <c r="AC1066">
        <f>37.6*AE1066*(AG1066*SIN(AF1066)*SIN(AD1066)+COS(AF1066)*COS(AD1066)*SIN(AG1066))</f>
        <v>9.7471547802266247</v>
      </c>
      <c r="AD1066">
        <f>0.409*SIN(0.0172*R1066-1.39)</f>
        <v>-0.38312806808530825</v>
      </c>
      <c r="AE1066">
        <f>1+0.033*COS(0.0172*R1066)</f>
        <v>1.0283317452409624</v>
      </c>
      <c r="AF1066">
        <f>47.70748439*PI()/180</f>
        <v>0.83265268044929852</v>
      </c>
      <c r="AG1066">
        <f>ACOS(-TAN(AF1066)*TAN(AD1066))</f>
        <v>1.1117914307372723</v>
      </c>
      <c r="AL1066" s="6">
        <f>24*AG1066/PI()</f>
        <v>8.4934608906742781</v>
      </c>
      <c r="AS1066" s="6">
        <f>IF(O1066=2015,$AQ$2,IF(O1066=2016,$AQ$14,IF(O1066=2017,$AQ$26,IF(O1066=2018,$AQ$38,IF(O1066=2019,$AQ$50,$AQ$62)))))</f>
        <v>49.315460448912063</v>
      </c>
      <c r="AT1066" s="6">
        <f>IF(O1066=2015,$AR$2,IF(O1066=2016,$AR$14,IF(O1066=2017,$AR$26,IF(O1066=2018,$AR$38,IF(O1066=2019,$AR$50,$AR$62)))))</f>
        <v>1.2695714697400033</v>
      </c>
      <c r="AU1066" s="6">
        <f>IF(T1066*0.1&lt;0,0,IF(T1066*0.1&lt;=26,(16*AL1066/360)*(T1066/AS1066)^AT1066,(AL1066/360)*(-415.85+30.5332*0.1*T1066-0.43*0.01*T1066*T1066)))</f>
        <v>0.19237911207434724</v>
      </c>
    </row>
    <row r="1067" spans="1:47">
      <c r="A1067">
        <v>2015</v>
      </c>
      <c r="B1067">
        <v>12</v>
      </c>
      <c r="C1067">
        <v>26</v>
      </c>
      <c r="D1067" t="s">
        <v>51</v>
      </c>
      <c r="E1067">
        <v>46</v>
      </c>
      <c r="O1067">
        <v>2017</v>
      </c>
      <c r="P1067">
        <v>12</v>
      </c>
      <c r="Q1067">
        <v>1</v>
      </c>
      <c r="R1067">
        <f>R1066+1</f>
        <v>335</v>
      </c>
      <c r="S1067" t="s">
        <v>51</v>
      </c>
      <c r="T1067">
        <v>96</v>
      </c>
      <c r="U1067" t="s">
        <v>50</v>
      </c>
      <c r="V1067">
        <v>108</v>
      </c>
      <c r="W1067" t="s">
        <v>52</v>
      </c>
      <c r="X1067">
        <v>50</v>
      </c>
      <c r="Y1067">
        <f>0.0135*AB1067*(AC1067/AA1067)*((0.1*(V1067-X1067))^0.5)*(17.8+0.5*0.1*(X1067+V1067))</f>
        <v>0.55684074929139404</v>
      </c>
      <c r="Z1067">
        <f>IF(Y1067&lt;0,0,Y1067)</f>
        <v>0.55684074929139404</v>
      </c>
      <c r="AA1067">
        <f>2.501-0.002361*(V1067+X1067)*0.1</f>
        <v>2.4636961999999998</v>
      </c>
      <c r="AB1067">
        <v>0.17</v>
      </c>
      <c r="AC1067">
        <f>37.6*AE1067*(AG1067*SIN(AF1067)*SIN(AD1067)+COS(AF1067)*COS(AD1067)*SIN(AG1067))</f>
        <v>9.6580256140825096</v>
      </c>
      <c r="AD1067">
        <f>0.409*SIN(0.0172*R1067-1.39)</f>
        <v>-0.38553357357730206</v>
      </c>
      <c r="AE1067">
        <f>1+0.033*COS(0.0172*R1067)</f>
        <v>1.0286185772817413</v>
      </c>
      <c r="AF1067">
        <f>47.70748439*PI()/180</f>
        <v>0.83265268044929852</v>
      </c>
      <c r="AG1067">
        <f>ACOS(-TAN(AF1067)*TAN(AD1067))</f>
        <v>1.1083564120108385</v>
      </c>
      <c r="AL1067" s="6">
        <f>24*AG1067/PI()</f>
        <v>8.4672192805978703</v>
      </c>
      <c r="AS1067" s="6">
        <f>IF(O1067=2015,$AQ$2,IF(O1067=2016,$AQ$14,IF(O1067=2017,$AQ$26,IF(O1067=2018,$AQ$38,IF(O1067=2019,$AQ$50,$AQ$62)))))</f>
        <v>49.315460448912063</v>
      </c>
      <c r="AT1067" s="6">
        <f>IF(O1067=2015,$AR$2,IF(O1067=2016,$AR$14,IF(O1067=2017,$AR$26,IF(O1067=2018,$AR$38,IF(O1067=2019,$AR$50,$AR$62)))))</f>
        <v>1.2695714697400033</v>
      </c>
      <c r="AU1067" s="6">
        <f>IF(T1067*0.1&lt;0,0,IF(T1067*0.1&lt;=26,(16*AL1067/360)*(T1067/AS1067)^AT1067,(AL1067/360)*(-415.85+30.5332*0.1*T1067-0.43*0.01*T1067*T1067)))</f>
        <v>0.87665811815095862</v>
      </c>
    </row>
    <row r="1068" spans="1:47">
      <c r="A1068">
        <v>2015</v>
      </c>
      <c r="B1068">
        <v>12</v>
      </c>
      <c r="C1068">
        <v>27</v>
      </c>
      <c r="D1068" t="s">
        <v>51</v>
      </c>
      <c r="E1068">
        <v>60</v>
      </c>
      <c r="O1068">
        <v>2017</v>
      </c>
      <c r="P1068">
        <v>12</v>
      </c>
      <c r="Q1068">
        <v>2</v>
      </c>
      <c r="R1068">
        <f>R1067+1</f>
        <v>336</v>
      </c>
      <c r="S1068" t="s">
        <v>51</v>
      </c>
      <c r="T1068">
        <v>93</v>
      </c>
      <c r="U1068" t="s">
        <v>50</v>
      </c>
      <c r="V1068">
        <v>107</v>
      </c>
      <c r="W1068" t="s">
        <v>52</v>
      </c>
      <c r="X1068">
        <v>72</v>
      </c>
      <c r="Y1068">
        <f>0.0135*AB1068*(AC1068/AA1068)*((0.1*(V1068-X1068))^0.5)*(17.8+0.5*0.1*(X1068+V1068))</f>
        <v>0.44718813323113882</v>
      </c>
      <c r="Z1068">
        <f>IF(Y1068&lt;0,0,Y1068)</f>
        <v>0.44718813323113882</v>
      </c>
      <c r="AA1068">
        <f>2.501-0.002361*(V1068+X1068)*0.1</f>
        <v>2.4587380999999997</v>
      </c>
      <c r="AB1068">
        <v>0.17</v>
      </c>
      <c r="AC1068">
        <f>37.6*AE1068*(AG1068*SIN(AF1068)*SIN(AD1068)+COS(AF1068)*COS(AD1068)*SIN(AG1068))</f>
        <v>9.5733082514043453</v>
      </c>
      <c r="AD1068">
        <f>0.409*SIN(0.0172*R1068-1.39)</f>
        <v>-0.387825025628728</v>
      </c>
      <c r="AE1068">
        <f>1+0.033*COS(0.0172*R1068)</f>
        <v>1.0288969430113433</v>
      </c>
      <c r="AF1068">
        <f>47.70748439*PI()/180</f>
        <v>0.83265268044929852</v>
      </c>
      <c r="AG1068">
        <f>ACOS(-TAN(AF1068)*TAN(AD1068))</f>
        <v>1.1050725227099147</v>
      </c>
      <c r="AL1068" s="6">
        <f>24*AG1068/PI()</f>
        <v>8.4421322142870583</v>
      </c>
      <c r="AS1068" s="6">
        <f>IF(O1068=2015,$AQ$2,IF(O1068=2016,$AQ$14,IF(O1068=2017,$AQ$26,IF(O1068=2018,$AQ$38,IF(O1068=2019,$AQ$50,$AQ$62)))))</f>
        <v>49.315460448912063</v>
      </c>
      <c r="AT1068" s="6">
        <f>IF(O1068=2015,$AR$2,IF(O1068=2016,$AR$14,IF(O1068=2017,$AR$26,IF(O1068=2018,$AR$38,IF(O1068=2019,$AR$50,$AR$62)))))</f>
        <v>1.2695714697400033</v>
      </c>
      <c r="AU1068" s="6">
        <f>IF(T1068*0.1&lt;0,0,IF(T1068*0.1&lt;=26,(16*AL1068/360)*(T1068/AS1068)^AT1068,(AL1068/360)*(-415.85+30.5332*0.1*T1068-0.43*0.01*T1068*T1068)))</f>
        <v>0.83953032608856559</v>
      </c>
    </row>
    <row r="1069" spans="1:47">
      <c r="A1069">
        <v>2015</v>
      </c>
      <c r="B1069">
        <v>12</v>
      </c>
      <c r="C1069">
        <v>28</v>
      </c>
      <c r="D1069" t="s">
        <v>51</v>
      </c>
      <c r="E1069">
        <v>28</v>
      </c>
      <c r="O1069">
        <v>2017</v>
      </c>
      <c r="P1069">
        <v>12</v>
      </c>
      <c r="Q1069">
        <v>3</v>
      </c>
      <c r="R1069">
        <f>R1068+1</f>
        <v>337</v>
      </c>
      <c r="S1069" t="s">
        <v>51</v>
      </c>
      <c r="T1069">
        <v>74</v>
      </c>
      <c r="U1069" t="s">
        <v>50</v>
      </c>
      <c r="V1069">
        <v>83</v>
      </c>
      <c r="W1069" t="s">
        <v>52</v>
      </c>
      <c r="X1069">
        <v>72</v>
      </c>
      <c r="Y1069">
        <f>0.0135*AB1069*(AC1069/AA1069)*((0.1*(V1069-X1069))^0.5)*(17.8+0.5*0.1*(X1069+V1069))</f>
        <v>0.23689821249555498</v>
      </c>
      <c r="Z1069">
        <f>IF(Y1069&lt;0,0,Y1069)</f>
        <v>0.23689821249555498</v>
      </c>
      <c r="AA1069">
        <f>2.501-0.002361*(V1069+X1069)*0.1</f>
        <v>2.4644045000000001</v>
      </c>
      <c r="AB1069">
        <v>0.17</v>
      </c>
      <c r="AC1069">
        <f>37.6*AE1069*(AG1069*SIN(AF1069)*SIN(AD1069)+COS(AF1069)*COS(AD1069)*SIN(AG1069))</f>
        <v>9.4930078500929422</v>
      </c>
      <c r="AD1069">
        <f>0.409*SIN(0.0172*R1069-1.39)</f>
        <v>-0.39000174635312324</v>
      </c>
      <c r="AE1069">
        <f>1+0.033*COS(0.0172*R1069)</f>
        <v>1.0291667600800807</v>
      </c>
      <c r="AF1069">
        <f>47.70748439*PI()/180</f>
        <v>0.83265268044929852</v>
      </c>
      <c r="AG1069">
        <f>ACOS(-TAN(AF1069)*TAN(AD1069))</f>
        <v>1.1019423160188306</v>
      </c>
      <c r="AL1069" s="6">
        <f>24*AG1069/PI()</f>
        <v>8.418219196633359</v>
      </c>
      <c r="AS1069" s="6">
        <f>IF(O1069=2015,$AQ$2,IF(O1069=2016,$AQ$14,IF(O1069=2017,$AQ$26,IF(O1069=2018,$AQ$38,IF(O1069=2019,$AQ$50,$AQ$62)))))</f>
        <v>49.315460448912063</v>
      </c>
      <c r="AT1069" s="6">
        <f>IF(O1069=2015,$AR$2,IF(O1069=2016,$AR$14,IF(O1069=2017,$AR$26,IF(O1069=2018,$AR$38,IF(O1069=2019,$AR$50,$AR$62)))))</f>
        <v>1.2695714697400033</v>
      </c>
      <c r="AU1069" s="6">
        <f>IF(T1069*0.1&lt;0,0,IF(T1069*0.1&lt;=26,(16*AL1069/360)*(T1069/AS1069)^AT1069,(AL1069/360)*(-415.85+30.5332*0.1*T1069-0.43*0.01*T1069*T1069)))</f>
        <v>0.6263223947686366</v>
      </c>
    </row>
    <row r="1070" spans="1:47">
      <c r="A1070">
        <v>2015</v>
      </c>
      <c r="B1070">
        <v>12</v>
      </c>
      <c r="C1070">
        <v>29</v>
      </c>
      <c r="D1070" t="s">
        <v>51</v>
      </c>
      <c r="E1070">
        <v>-50</v>
      </c>
      <c r="O1070">
        <v>2017</v>
      </c>
      <c r="P1070">
        <v>12</v>
      </c>
      <c r="Q1070">
        <v>4</v>
      </c>
      <c r="R1070">
        <f>R1069+1</f>
        <v>338</v>
      </c>
      <c r="S1070" t="s">
        <v>51</v>
      </c>
      <c r="T1070">
        <v>34</v>
      </c>
      <c r="U1070" t="s">
        <v>50</v>
      </c>
      <c r="V1070">
        <v>23</v>
      </c>
      <c r="W1070" t="s">
        <v>52</v>
      </c>
      <c r="X1070">
        <v>-15</v>
      </c>
      <c r="Y1070">
        <f>0.0135*AB1070*(AC1070/AA1070)*((0.1*(V1070-X1070))^0.5)*(17.8+0.5*0.1*(X1070+V1070))</f>
        <v>0.30681656830051346</v>
      </c>
      <c r="Z1070">
        <f>IF(Y1070&lt;0,0,Y1070)</f>
        <v>0.30681656830051346</v>
      </c>
      <c r="AA1070">
        <f>2.501-0.002361*(V1070+X1070)*0.1</f>
        <v>2.4991111999999998</v>
      </c>
      <c r="AB1070">
        <v>0.17</v>
      </c>
      <c r="AC1070">
        <f>37.6*AE1070*(AG1070*SIN(AF1070)*SIN(AD1070)+COS(AF1070)*COS(AD1070)*SIN(AG1070))</f>
        <v>9.4171288517584024</v>
      </c>
      <c r="AD1070">
        <f>0.409*SIN(0.0172*R1070-1.39)</f>
        <v>-0.39206309180530452</v>
      </c>
      <c r="AE1070">
        <f>1+0.033*COS(0.0172*R1070)</f>
        <v>1.0294279486672402</v>
      </c>
      <c r="AF1070">
        <f>47.70748439*PI()/180</f>
        <v>0.83265268044929852</v>
      </c>
      <c r="AG1070">
        <f>ACOS(-TAN(AF1070)*TAN(AD1070))</f>
        <v>1.0989682616532588</v>
      </c>
      <c r="AL1070" s="6">
        <f>24*AG1070/PI()</f>
        <v>8.3954990948747312</v>
      </c>
      <c r="AS1070" s="6">
        <f>IF(O1070=2015,$AQ$2,IF(O1070=2016,$AQ$14,IF(O1070=2017,$AQ$26,IF(O1070=2018,$AQ$38,IF(O1070=2019,$AQ$50,$AQ$62)))))</f>
        <v>49.315460448912063</v>
      </c>
      <c r="AT1070" s="6">
        <f>IF(O1070=2015,$AR$2,IF(O1070=2016,$AR$14,IF(O1070=2017,$AR$26,IF(O1070=2018,$AR$38,IF(O1070=2019,$AR$50,$AR$62)))))</f>
        <v>1.2695714697400033</v>
      </c>
      <c r="AU1070" s="6">
        <f>IF(T1070*0.1&lt;0,0,IF(T1070*0.1&lt;=26,(16*AL1070/360)*(T1070/AS1070)^AT1070,(AL1070/360)*(-415.85+30.5332*0.1*T1070-0.43*0.01*T1070*T1070)))</f>
        <v>0.23271421254710609</v>
      </c>
    </row>
    <row r="1071" spans="1:47">
      <c r="A1071">
        <v>2015</v>
      </c>
      <c r="B1071">
        <v>12</v>
      </c>
      <c r="C1071">
        <v>30</v>
      </c>
      <c r="D1071" t="s">
        <v>51</v>
      </c>
      <c r="E1071">
        <v>-91</v>
      </c>
      <c r="O1071">
        <v>2017</v>
      </c>
      <c r="P1071">
        <v>12</v>
      </c>
      <c r="Q1071">
        <v>5</v>
      </c>
      <c r="R1071">
        <f>R1070+1</f>
        <v>339</v>
      </c>
      <c r="S1071" t="s">
        <v>51</v>
      </c>
      <c r="T1071">
        <v>4</v>
      </c>
      <c r="U1071" t="s">
        <v>50</v>
      </c>
      <c r="V1071">
        <v>23</v>
      </c>
      <c r="W1071" t="s">
        <v>52</v>
      </c>
      <c r="X1071">
        <v>-15</v>
      </c>
      <c r="Y1071">
        <f>0.0135*AB1071*(AC1071/AA1071)*((0.1*(V1071-X1071))^0.5)*(17.8+0.5*0.1*(X1071+V1071))</f>
        <v>0.30448855414750747</v>
      </c>
      <c r="Z1071">
        <f>IF(Y1071&lt;0,0,Y1071)</f>
        <v>0.30448855414750747</v>
      </c>
      <c r="AA1071">
        <f>2.501-0.002361*(V1071+X1071)*0.1</f>
        <v>2.4991111999999998</v>
      </c>
      <c r="AB1071">
        <v>0.17</v>
      </c>
      <c r="AC1071">
        <f>37.6*AE1071*(AG1071*SIN(AF1071)*SIN(AD1071)+COS(AF1071)*COS(AD1071)*SIN(AG1071))</f>
        <v>9.345675053259157</v>
      </c>
      <c r="AD1071">
        <f>0.409*SIN(0.0172*R1071-1.39)</f>
        <v>-0.39400845217186742</v>
      </c>
      <c r="AE1071">
        <f>1+0.033*COS(0.0172*R1071)</f>
        <v>1.0296804315046948</v>
      </c>
      <c r="AF1071">
        <f>47.70748439*PI()/180</f>
        <v>0.83265268044929852</v>
      </c>
      <c r="AG1071">
        <f>ACOS(-TAN(AF1071)*TAN(AD1071))</f>
        <v>1.0961527391571757</v>
      </c>
      <c r="AL1071" s="6">
        <f>24*AG1071/PI()</f>
        <v>8.3739900873881048</v>
      </c>
      <c r="AS1071" s="6">
        <f>IF(O1071=2015,$AQ$2,IF(O1071=2016,$AQ$14,IF(O1071=2017,$AQ$26,IF(O1071=2018,$AQ$38,IF(O1071=2019,$AQ$50,$AQ$62)))))</f>
        <v>49.315460448912063</v>
      </c>
      <c r="AT1071" s="6">
        <f>IF(O1071=2015,$AR$2,IF(O1071=2016,$AR$14,IF(O1071=2017,$AR$26,IF(O1071=2018,$AR$38,IF(O1071=2019,$AR$50,$AR$62)))))</f>
        <v>1.2695714697400033</v>
      </c>
      <c r="AU1071" s="6">
        <f>IF(T1071*0.1&lt;0,0,IF(T1071*0.1&lt;=26,(16*AL1071/360)*(T1071/AS1071)^AT1071,(AL1071/360)*(-415.85+30.5332*0.1*T1071-0.43*0.01*T1071*T1071)))</f>
        <v>1.5337164637325778E-2</v>
      </c>
    </row>
    <row r="1072" spans="1:47">
      <c r="A1072">
        <v>2015</v>
      </c>
      <c r="B1072">
        <v>12</v>
      </c>
      <c r="C1072">
        <v>31</v>
      </c>
      <c r="D1072" t="s">
        <v>51</v>
      </c>
      <c r="E1072">
        <v>-76</v>
      </c>
      <c r="O1072">
        <v>2017</v>
      </c>
      <c r="P1072">
        <v>12</v>
      </c>
      <c r="Q1072">
        <v>6</v>
      </c>
      <c r="R1072">
        <f>R1071+1</f>
        <v>340</v>
      </c>
      <c r="S1072" t="s">
        <v>51</v>
      </c>
      <c r="T1072">
        <v>6</v>
      </c>
      <c r="U1072" t="s">
        <v>50</v>
      </c>
      <c r="V1072">
        <v>75</v>
      </c>
      <c r="W1072" t="s">
        <v>52</v>
      </c>
      <c r="X1072">
        <v>-30</v>
      </c>
      <c r="Y1072">
        <f>0.0135*AB1072*(AC1072/AA1072)*((0.1*(V1072-X1072))^0.5)*(17.8+0.5*0.1*(X1072+V1072))</f>
        <v>0.5555352985270865</v>
      </c>
      <c r="Z1072">
        <f>IF(Y1072&lt;0,0,Y1072)</f>
        <v>0.5555352985270865</v>
      </c>
      <c r="AA1072">
        <f>2.501-0.002361*(V1072+X1072)*0.1</f>
        <v>2.4903754999999999</v>
      </c>
      <c r="AB1072">
        <v>0.17</v>
      </c>
      <c r="AC1072">
        <f>37.6*AE1072*(AG1072*SIN(AF1072)*SIN(AD1072)+COS(AF1072)*COS(AD1072)*SIN(AG1072))</f>
        <v>9.278649676724287</v>
      </c>
      <c r="AD1072">
        <f>0.409*SIN(0.0172*R1072-1.39)</f>
        <v>-0.39583725195158931</v>
      </c>
      <c r="AE1072">
        <f>1+0.033*COS(0.0172*R1072)</f>
        <v>1.0299241338997633</v>
      </c>
      <c r="AF1072">
        <f>47.70748439*PI()/180</f>
        <v>0.83265268044929852</v>
      </c>
      <c r="AG1072">
        <f>ACOS(-TAN(AF1072)*TAN(AD1072))</f>
        <v>1.0934980312933673</v>
      </c>
      <c r="AL1072" s="6">
        <f>24*AG1072/PI()</f>
        <v>8.3537096131965818</v>
      </c>
      <c r="AS1072" s="6">
        <f>IF(O1072=2015,$AQ$2,IF(O1072=2016,$AQ$14,IF(O1072=2017,$AQ$26,IF(O1072=2018,$AQ$38,IF(O1072=2019,$AQ$50,$AQ$62)))))</f>
        <v>49.315460448912063</v>
      </c>
      <c r="AT1072" s="6">
        <f>IF(O1072=2015,$AR$2,IF(O1072=2016,$AR$14,IF(O1072=2017,$AR$26,IF(O1072=2018,$AR$38,IF(O1072=2019,$AR$50,$AR$62)))))</f>
        <v>1.2695714697400033</v>
      </c>
      <c r="AU1072" s="6">
        <f>IF(T1072*0.1&lt;0,0,IF(T1072*0.1&lt;=26,(16*AL1072/360)*(T1072/AS1072)^AT1072,(AL1072/360)*(-415.85+30.5332*0.1*T1072-0.43*0.01*T1072*T1072)))</f>
        <v>2.560073594414327E-2</v>
      </c>
    </row>
    <row r="1073" spans="1:47">
      <c r="A1073">
        <v>2016</v>
      </c>
      <c r="B1073">
        <v>1</v>
      </c>
      <c r="C1073">
        <v>1</v>
      </c>
      <c r="D1073" t="s">
        <v>50</v>
      </c>
      <c r="E1073">
        <v>-97</v>
      </c>
      <c r="O1073">
        <v>2017</v>
      </c>
      <c r="P1073">
        <v>12</v>
      </c>
      <c r="Q1073">
        <v>7</v>
      </c>
      <c r="R1073">
        <f>R1072+1</f>
        <v>341</v>
      </c>
      <c r="S1073" t="s">
        <v>51</v>
      </c>
      <c r="T1073">
        <v>27</v>
      </c>
      <c r="U1073" t="s">
        <v>50</v>
      </c>
      <c r="V1073">
        <v>75</v>
      </c>
      <c r="W1073" t="s">
        <v>52</v>
      </c>
      <c r="X1073">
        <v>9</v>
      </c>
      <c r="Y1073">
        <f>0.0135*AB1073*(AC1073/AA1073)*((0.1*(V1073-X1073))^0.5)*(17.8+0.5*0.1*(X1073+V1073))</f>
        <v>0.48179946745915764</v>
      </c>
      <c r="Z1073">
        <f>IF(Y1073&lt;0,0,Y1073)</f>
        <v>0.48179946745915764</v>
      </c>
      <c r="AA1073">
        <f>2.501-0.002361*(V1073+X1073)*0.1</f>
        <v>2.4811676</v>
      </c>
      <c r="AB1073">
        <v>0.17</v>
      </c>
      <c r="AC1073">
        <f>37.6*AE1073*(AG1073*SIN(AF1073)*SIN(AD1073)+COS(AF1073)*COS(AD1073)*SIN(AG1073))</f>
        <v>9.2160554377095156</v>
      </c>
      <c r="AD1073">
        <f>0.409*SIN(0.0172*R1073-1.39)</f>
        <v>-0.39754895012568137</v>
      </c>
      <c r="AE1073">
        <f>1+0.033*COS(0.0172*R1073)</f>
        <v>1.0301589837573069</v>
      </c>
      <c r="AF1073">
        <f>47.70748439*PI()/180</f>
        <v>0.83265268044929852</v>
      </c>
      <c r="AG1073">
        <f>ACOS(-TAN(AF1073)*TAN(AD1073))</f>
        <v>1.0910063175631219</v>
      </c>
      <c r="AL1073" s="6">
        <f>24*AG1073/PI()</f>
        <v>8.3346743224635347</v>
      </c>
      <c r="AS1073" s="6">
        <f>IF(O1073=2015,$AQ$2,IF(O1073=2016,$AQ$14,IF(O1073=2017,$AQ$26,IF(O1073=2018,$AQ$38,IF(O1073=2019,$AQ$50,$AQ$62)))))</f>
        <v>49.315460448912063</v>
      </c>
      <c r="AT1073" s="6">
        <f>IF(O1073=2015,$AR$2,IF(O1073=2016,$AR$14,IF(O1073=2017,$AR$26,IF(O1073=2018,$AR$38,IF(O1073=2019,$AR$50,$AR$62)))))</f>
        <v>1.2695714697400033</v>
      </c>
      <c r="AU1073" s="6">
        <f>IF(T1073*0.1&lt;0,0,IF(T1073*0.1&lt;=26,(16*AL1073/360)*(T1073/AS1073)^AT1073,(AL1073/360)*(-415.85+30.5332*0.1*T1073-0.43*0.01*T1073*T1073)))</f>
        <v>0.17240969407951212</v>
      </c>
    </row>
    <row r="1074" spans="1:47">
      <c r="A1074">
        <v>2016</v>
      </c>
      <c r="B1074">
        <v>1</v>
      </c>
      <c r="C1074">
        <v>2</v>
      </c>
      <c r="D1074" t="s">
        <v>50</v>
      </c>
      <c r="E1074">
        <v>-127</v>
      </c>
      <c r="O1074">
        <v>2017</v>
      </c>
      <c r="P1074">
        <v>12</v>
      </c>
      <c r="Q1074">
        <v>8</v>
      </c>
      <c r="R1074">
        <f>R1073+1</f>
        <v>342</v>
      </c>
      <c r="S1074" t="s">
        <v>51</v>
      </c>
      <c r="T1074">
        <v>34</v>
      </c>
      <c r="U1074" t="s">
        <v>50</v>
      </c>
      <c r="V1074">
        <v>75</v>
      </c>
      <c r="W1074" t="s">
        <v>52</v>
      </c>
      <c r="X1074">
        <v>8</v>
      </c>
      <c r="Y1074">
        <f>0.0135*AB1074*(AC1074/AA1074)*((0.1*(V1074-X1074))^0.5)*(17.8+0.5*0.1*(X1074+V1074))</f>
        <v>0.48123015309765582</v>
      </c>
      <c r="Z1074">
        <f>IF(Y1074&lt;0,0,Y1074)</f>
        <v>0.48123015309765582</v>
      </c>
      <c r="AA1074">
        <f>2.501-0.002361*(V1074+X1074)*0.1</f>
        <v>2.4814037</v>
      </c>
      <c r="AB1074">
        <v>0.17</v>
      </c>
      <c r="AC1074">
        <f>37.6*AE1074*(AG1074*SIN(AF1074)*SIN(AD1074)+COS(AF1074)*COS(AD1074)*SIN(AG1074))</f>
        <v>9.1578946111413142</v>
      </c>
      <c r="AD1074">
        <f>0.409*SIN(0.0172*R1074-1.39)</f>
        <v>-0.39914304031784004</v>
      </c>
      <c r="AE1074">
        <f>1+0.033*COS(0.0172*R1074)</f>
        <v>1.0303849116010562</v>
      </c>
      <c r="AF1074">
        <f>47.70748439*PI()/180</f>
        <v>0.83265268044929852</v>
      </c>
      <c r="AG1074">
        <f>ACOS(-TAN(AF1074)*TAN(AD1074))</f>
        <v>1.0886796678913158</v>
      </c>
      <c r="AL1074" s="6">
        <f>24*AG1074/PI()</f>
        <v>8.3169000282502026</v>
      </c>
      <c r="AS1074" s="6">
        <f>IF(O1074=2015,$AQ$2,IF(O1074=2016,$AQ$14,IF(O1074=2017,$AQ$26,IF(O1074=2018,$AQ$38,IF(O1074=2019,$AQ$50,$AQ$62)))))</f>
        <v>49.315460448912063</v>
      </c>
      <c r="AT1074" s="6">
        <f>IF(O1074=2015,$AR$2,IF(O1074=2016,$AR$14,IF(O1074=2017,$AR$26,IF(O1074=2018,$AR$38,IF(O1074=2019,$AR$50,$AR$62)))))</f>
        <v>1.2695714697400033</v>
      </c>
      <c r="AU1074" s="6">
        <f>IF(T1074*0.1&lt;0,0,IF(T1074*0.1&lt;=26,(16*AL1074/360)*(T1074/AS1074)^AT1074,(AL1074/360)*(-415.85+30.5332*0.1*T1074-0.43*0.01*T1074*T1074)))</f>
        <v>0.23053553088806916</v>
      </c>
    </row>
    <row r="1075" spans="1:47">
      <c r="A1075">
        <v>2016</v>
      </c>
      <c r="B1075">
        <v>1</v>
      </c>
      <c r="C1075">
        <v>3</v>
      </c>
      <c r="D1075" t="s">
        <v>50</v>
      </c>
      <c r="E1075">
        <v>-137</v>
      </c>
      <c r="O1075">
        <v>2017</v>
      </c>
      <c r="P1075">
        <v>12</v>
      </c>
      <c r="Q1075">
        <v>9</v>
      </c>
      <c r="R1075">
        <f>R1074+1</f>
        <v>343</v>
      </c>
      <c r="S1075" t="s">
        <v>51</v>
      </c>
      <c r="T1075">
        <v>49</v>
      </c>
      <c r="U1075" t="s">
        <v>50</v>
      </c>
      <c r="V1075">
        <v>107</v>
      </c>
      <c r="W1075" t="s">
        <v>52</v>
      </c>
      <c r="X1075">
        <v>8</v>
      </c>
      <c r="Y1075">
        <f>0.0135*AB1075*(AC1075/AA1075)*((0.1*(V1075-X1075))^0.5)*(17.8+0.5*0.1*(X1075+V1075))</f>
        <v>0.62583293481942259</v>
      </c>
      <c r="Z1075">
        <f>IF(Y1075&lt;0,0,Y1075)</f>
        <v>0.62583293481942259</v>
      </c>
      <c r="AA1075">
        <f>2.501-0.002361*(V1075+X1075)*0.1</f>
        <v>2.4738484999999999</v>
      </c>
      <c r="AB1075">
        <v>0.17</v>
      </c>
      <c r="AC1075">
        <f>37.6*AE1075*(AG1075*SIN(AF1075)*SIN(AD1075)+COS(AF1075)*COS(AD1075)*SIN(AG1075))</f>
        <v>9.1041690947091674</v>
      </c>
      <c r="AD1075">
        <f>0.409*SIN(0.0172*R1075-1.39)</f>
        <v>-0.40061905094404904</v>
      </c>
      <c r="AE1075">
        <f>1+0.033*COS(0.0172*R1075)</f>
        <v>1.0306018505941661</v>
      </c>
      <c r="AF1075">
        <f>47.70748439*PI()/180</f>
        <v>0.83265268044929852</v>
      </c>
      <c r="AG1075">
        <f>ACOS(-TAN(AF1075)*TAN(AD1075))</f>
        <v>1.0865200365132943</v>
      </c>
      <c r="AL1075" s="6">
        <f>24*AG1075/PI()</f>
        <v>8.3004016598149146</v>
      </c>
      <c r="AS1075" s="6">
        <f>IF(O1075=2015,$AQ$2,IF(O1075=2016,$AQ$14,IF(O1075=2017,$AQ$26,IF(O1075=2018,$AQ$38,IF(O1075=2019,$AQ$50,$AQ$62)))))</f>
        <v>49.315460448912063</v>
      </c>
      <c r="AT1075" s="6">
        <f>IF(O1075=2015,$AR$2,IF(O1075=2016,$AR$14,IF(O1075=2017,$AR$26,IF(O1075=2018,$AR$38,IF(O1075=2019,$AR$50,$AR$62)))))</f>
        <v>1.2695714697400033</v>
      </c>
      <c r="AU1075" s="6">
        <f>IF(T1075*0.1&lt;0,0,IF(T1075*0.1&lt;=26,(16*AL1075/360)*(T1075/AS1075)^AT1075,(AL1075/360)*(-415.85+30.5332*0.1*T1075-0.43*0.01*T1075*T1075)))</f>
        <v>0.36591337061587104</v>
      </c>
    </row>
    <row r="1076" spans="1:47">
      <c r="A1076">
        <v>2016</v>
      </c>
      <c r="B1076">
        <v>1</v>
      </c>
      <c r="C1076">
        <v>4</v>
      </c>
      <c r="D1076" t="s">
        <v>50</v>
      </c>
      <c r="E1076">
        <v>-131</v>
      </c>
      <c r="O1076">
        <v>2017</v>
      </c>
      <c r="P1076">
        <v>12</v>
      </c>
      <c r="Q1076">
        <v>10</v>
      </c>
      <c r="R1076">
        <f>R1075+1</f>
        <v>344</v>
      </c>
      <c r="S1076" t="s">
        <v>51</v>
      </c>
      <c r="T1076">
        <v>57</v>
      </c>
      <c r="U1076" t="s">
        <v>50</v>
      </c>
      <c r="V1076">
        <v>107</v>
      </c>
      <c r="W1076" t="s">
        <v>52</v>
      </c>
      <c r="X1076">
        <v>-24</v>
      </c>
      <c r="Y1076">
        <f>0.0135*AB1076*(AC1076/AA1076)*((0.1*(V1076-X1076))^0.5)*(17.8+0.5*0.1*(X1076+V1076))</f>
        <v>0.66533161182021872</v>
      </c>
      <c r="Z1076">
        <f>IF(Y1076&lt;0,0,Y1076)</f>
        <v>0.66533161182021872</v>
      </c>
      <c r="AA1076">
        <f>2.501-0.002361*(V1076+X1076)*0.1</f>
        <v>2.4814037</v>
      </c>
      <c r="AB1076">
        <v>0.17</v>
      </c>
      <c r="AC1076">
        <f>37.6*AE1076*(AG1076*SIN(AF1076)*SIN(AD1076)+COS(AF1076)*COS(AD1076)*SIN(AG1076))</f>
        <v>9.0548804693743392</v>
      </c>
      <c r="AD1076">
        <f>0.409*SIN(0.0172*R1076-1.39)</f>
        <v>-0.40197654535208976</v>
      </c>
      <c r="AE1076">
        <f>1+0.033*COS(0.0172*R1076)</f>
        <v>1.0308097365589866</v>
      </c>
      <c r="AF1076">
        <f>47.70748439*PI()/180</f>
        <v>0.83265268044929852</v>
      </c>
      <c r="AG1076">
        <f>ACOS(-TAN(AF1076)*TAN(AD1076))</f>
        <v>1.0845292560998583</v>
      </c>
      <c r="AL1076" s="6">
        <f>24*AG1076/PI()</f>
        <v>8.2851932177312886</v>
      </c>
      <c r="AS1076" s="6">
        <f>IF(O1076=2015,$AQ$2,IF(O1076=2016,$AQ$14,IF(O1076=2017,$AQ$26,IF(O1076=2018,$AQ$38,IF(O1076=2019,$AQ$50,$AQ$62)))))</f>
        <v>49.315460448912063</v>
      </c>
      <c r="AT1076" s="6">
        <f>IF(O1076=2015,$AR$2,IF(O1076=2016,$AR$14,IF(O1076=2017,$AR$26,IF(O1076=2018,$AR$38,IF(O1076=2019,$AR$50,$AR$62)))))</f>
        <v>1.2695714697400033</v>
      </c>
      <c r="AU1076" s="6">
        <f>IF(T1076*0.1&lt;0,0,IF(T1076*0.1&lt;=26,(16*AL1076/360)*(T1076/AS1076)^AT1076,(AL1076/360)*(-415.85+30.5332*0.1*T1076-0.43*0.01*T1076*T1076)))</f>
        <v>0.44255343012303899</v>
      </c>
    </row>
    <row r="1077" spans="1:47">
      <c r="A1077">
        <v>2016</v>
      </c>
      <c r="B1077">
        <v>1</v>
      </c>
      <c r="C1077">
        <v>5</v>
      </c>
      <c r="D1077" t="s">
        <v>50</v>
      </c>
      <c r="E1077">
        <v>-81</v>
      </c>
      <c r="O1077">
        <v>2017</v>
      </c>
      <c r="P1077">
        <v>12</v>
      </c>
      <c r="Q1077">
        <v>11</v>
      </c>
      <c r="R1077">
        <f>R1076+1</f>
        <v>345</v>
      </c>
      <c r="S1077" t="s">
        <v>51</v>
      </c>
      <c r="T1077">
        <v>26</v>
      </c>
      <c r="U1077" t="s">
        <v>50</v>
      </c>
      <c r="V1077">
        <v>56</v>
      </c>
      <c r="W1077" t="s">
        <v>52</v>
      </c>
      <c r="X1077">
        <v>-24</v>
      </c>
      <c r="Y1077">
        <f>0.0135*AB1077*(AC1077/AA1077)*((0.1*(V1077-X1077))^0.5)*(17.8+0.5*0.1*(X1077+V1077))</f>
        <v>0.45504662205603252</v>
      </c>
      <c r="Z1077">
        <f>IF(Y1077&lt;0,0,Y1077)</f>
        <v>0.45504662205603252</v>
      </c>
      <c r="AA1077">
        <f>2.501-0.002361*(V1077+X1077)*0.1</f>
        <v>2.4934447999999998</v>
      </c>
      <c r="AB1077">
        <v>0.17</v>
      </c>
      <c r="AC1077">
        <f>37.6*AE1077*(AG1077*SIN(AF1077)*SIN(AD1077)+COS(AF1077)*COS(AD1077)*SIN(AG1077))</f>
        <v>9.0100300566737648</v>
      </c>
      <c r="AD1077">
        <f>0.409*SIN(0.0172*R1077-1.39)</f>
        <v>-0.40321512195071724</v>
      </c>
      <c r="AE1077">
        <f>1+0.033*COS(0.0172*R1077)</f>
        <v>1.0310085079960505</v>
      </c>
      <c r="AF1077">
        <f>47.70748439*PI()/180</f>
        <v>0.83265268044929852</v>
      </c>
      <c r="AG1077">
        <f>ACOS(-TAN(AF1077)*TAN(AD1077))</f>
        <v>1.0827090321562001</v>
      </c>
      <c r="AL1077" s="6">
        <f>24*AG1077/PI()</f>
        <v>8.2712877310992532</v>
      </c>
      <c r="AS1077" s="6">
        <f>IF(O1077=2015,$AQ$2,IF(O1077=2016,$AQ$14,IF(O1077=2017,$AQ$26,IF(O1077=2018,$AQ$38,IF(O1077=2019,$AQ$50,$AQ$62)))))</f>
        <v>49.315460448912063</v>
      </c>
      <c r="AT1077" s="6">
        <f>IF(O1077=2015,$AR$2,IF(O1077=2016,$AR$14,IF(O1077=2017,$AR$26,IF(O1077=2018,$AR$38,IF(O1077=2019,$AR$50,$AR$62)))))</f>
        <v>1.2695714697400033</v>
      </c>
      <c r="AU1077" s="6">
        <f>IF(T1077*0.1&lt;0,0,IF(T1077*0.1&lt;=26,(16*AL1077/360)*(T1077/AS1077)^AT1077,(AL1077/360)*(-415.85+30.5332*0.1*T1077-0.43*0.01*T1077*T1077)))</f>
        <v>0.16309376963644245</v>
      </c>
    </row>
    <row r="1078" spans="1:47">
      <c r="A1078">
        <v>2016</v>
      </c>
      <c r="B1078">
        <v>1</v>
      </c>
      <c r="C1078">
        <v>6</v>
      </c>
      <c r="D1078" t="s">
        <v>50</v>
      </c>
      <c r="E1078">
        <v>-58</v>
      </c>
      <c r="O1078">
        <v>2017</v>
      </c>
      <c r="P1078">
        <v>12</v>
      </c>
      <c r="Q1078">
        <v>12</v>
      </c>
      <c r="R1078">
        <f>R1077+1</f>
        <v>346</v>
      </c>
      <c r="S1078" t="s">
        <v>51</v>
      </c>
      <c r="T1078">
        <v>62</v>
      </c>
      <c r="U1078" t="s">
        <v>50</v>
      </c>
      <c r="V1078">
        <v>93</v>
      </c>
      <c r="W1078" t="s">
        <v>52</v>
      </c>
      <c r="X1078">
        <v>38</v>
      </c>
      <c r="Y1078">
        <f>0.0135*AB1078*(AC1078/AA1078)*((0.1*(V1078-X1078))^0.5)*(17.8+0.5*0.1*(X1078+V1078))</f>
        <v>0.47591300820917937</v>
      </c>
      <c r="Z1078">
        <f>IF(Y1078&lt;0,0,Y1078)</f>
        <v>0.47591300820917937</v>
      </c>
      <c r="AA1078">
        <f>2.501-0.002361*(V1078+X1078)*0.1</f>
        <v>2.4700709000000001</v>
      </c>
      <c r="AB1078">
        <v>0.17</v>
      </c>
      <c r="AC1078">
        <f>37.6*AE1078*(AG1078*SIN(AF1078)*SIN(AD1078)+COS(AF1078)*COS(AD1078)*SIN(AG1078))</f>
        <v>8.9696189725105757</v>
      </c>
      <c r="AD1078">
        <f>0.409*SIN(0.0172*R1078-1.39)</f>
        <v>-0.40433441432846401</v>
      </c>
      <c r="AE1078">
        <f>1+0.033*COS(0.0172*R1078)</f>
        <v>1.031198106102265</v>
      </c>
      <c r="AF1078">
        <f>47.70748439*PI()/180</f>
        <v>0.83265268044929852</v>
      </c>
      <c r="AG1078">
        <f>ACOS(-TAN(AF1078)*TAN(AD1078))</f>
        <v>1.0810609377298326</v>
      </c>
      <c r="AL1078" s="6">
        <f>24*AG1078/PI()</f>
        <v>8.2586972171166018</v>
      </c>
      <c r="AS1078" s="6">
        <f>IF(O1078=2015,$AQ$2,IF(O1078=2016,$AQ$14,IF(O1078=2017,$AQ$26,IF(O1078=2018,$AQ$38,IF(O1078=2019,$AQ$50,$AQ$62)))))</f>
        <v>49.315460448912063</v>
      </c>
      <c r="AT1078" s="6">
        <f>IF(O1078=2015,$AR$2,IF(O1078=2016,$AR$14,IF(O1078=2017,$AR$26,IF(O1078=2018,$AR$38,IF(O1078=2019,$AR$50,$AR$62)))))</f>
        <v>1.2695714697400033</v>
      </c>
      <c r="AU1078" s="6">
        <f>IF(T1078*0.1&lt;0,0,IF(T1078*0.1&lt;=26,(16*AL1078/360)*(T1078/AS1078)^AT1078,(AL1078/360)*(-415.85+30.5332*0.1*T1078-0.43*0.01*T1078*T1078)))</f>
        <v>0.49083479809780589</v>
      </c>
    </row>
    <row r="1079" spans="1:47">
      <c r="A1079">
        <v>2016</v>
      </c>
      <c r="B1079">
        <v>1</v>
      </c>
      <c r="C1079">
        <v>8</v>
      </c>
      <c r="D1079" t="s">
        <v>50</v>
      </c>
      <c r="E1079">
        <v>13</v>
      </c>
      <c r="O1079">
        <v>2017</v>
      </c>
      <c r="P1079">
        <v>12</v>
      </c>
      <c r="Q1079">
        <v>13</v>
      </c>
      <c r="R1079">
        <f>R1078+1</f>
        <v>347</v>
      </c>
      <c r="S1079" t="s">
        <v>51</v>
      </c>
      <c r="T1079">
        <v>69</v>
      </c>
      <c r="U1079" t="s">
        <v>50</v>
      </c>
      <c r="V1079">
        <v>87</v>
      </c>
      <c r="W1079" t="s">
        <v>52</v>
      </c>
      <c r="X1079">
        <v>48</v>
      </c>
      <c r="Y1079">
        <f>0.0135*AB1079*(AC1079/AA1079)*((0.1*(V1079-X1079))^0.5)*(17.8+0.5*0.1*(X1079+V1079))</f>
        <v>0.40257981361216311</v>
      </c>
      <c r="Z1079">
        <f>IF(Y1079&lt;0,0,Y1079)</f>
        <v>0.40257981361216311</v>
      </c>
      <c r="AA1079">
        <f>2.501-0.002361*(V1079+X1079)*0.1</f>
        <v>2.4691264999999998</v>
      </c>
      <c r="AB1079">
        <v>0.17</v>
      </c>
      <c r="AC1079">
        <f>37.6*AE1079*(AG1079*SIN(AF1079)*SIN(AD1079)+COS(AF1079)*COS(AD1079)*SIN(AG1079))</f>
        <v>8.9336481771376164</v>
      </c>
      <c r="AD1079">
        <f>0.409*SIN(0.0172*R1079-1.39)</f>
        <v>-0.40533409136203646</v>
      </c>
      <c r="AE1079">
        <f>1+0.033*COS(0.0172*R1079)</f>
        <v>1.0313784747883099</v>
      </c>
      <c r="AF1079">
        <f>47.70748439*PI()/180</f>
        <v>0.83265268044929852</v>
      </c>
      <c r="AG1079">
        <f>ACOS(-TAN(AF1079)*TAN(AD1079))</f>
        <v>1.0795864084613631</v>
      </c>
      <c r="AL1079" s="6">
        <f>24*AG1079/PI()</f>
        <v>8.2474326432696916</v>
      </c>
      <c r="AS1079" s="6">
        <f>IF(O1079=2015,$AQ$2,IF(O1079=2016,$AQ$14,IF(O1079=2017,$AQ$26,IF(O1079=2018,$AQ$38,IF(O1079=2019,$AQ$50,$AQ$62)))))</f>
        <v>49.315460448912063</v>
      </c>
      <c r="AT1079" s="6">
        <f>IF(O1079=2015,$AR$2,IF(O1079=2016,$AR$14,IF(O1079=2017,$AR$26,IF(O1079=2018,$AR$38,IF(O1079=2019,$AR$50,$AR$62)))))</f>
        <v>1.2695714697400033</v>
      </c>
      <c r="AU1079" s="6">
        <f>IF(T1079*0.1&lt;0,0,IF(T1079*0.1&lt;=26,(16*AL1079/360)*(T1079/AS1079)^AT1079,(AL1079/360)*(-415.85+30.5332*0.1*T1079-0.43*0.01*T1079*T1079)))</f>
        <v>0.56146613803486389</v>
      </c>
    </row>
    <row r="1080" spans="1:47">
      <c r="A1080">
        <v>2016</v>
      </c>
      <c r="B1080">
        <v>1</v>
      </c>
      <c r="C1080">
        <v>9</v>
      </c>
      <c r="D1080" t="s">
        <v>50</v>
      </c>
      <c r="E1080">
        <v>1</v>
      </c>
      <c r="O1080">
        <v>2017</v>
      </c>
      <c r="P1080">
        <v>12</v>
      </c>
      <c r="Q1080">
        <v>14</v>
      </c>
      <c r="R1080">
        <f>R1079+1</f>
        <v>348</v>
      </c>
      <c r="S1080" t="s">
        <v>51</v>
      </c>
      <c r="T1080">
        <v>53</v>
      </c>
      <c r="U1080" t="s">
        <v>50</v>
      </c>
      <c r="V1080">
        <v>87</v>
      </c>
      <c r="W1080" t="s">
        <v>52</v>
      </c>
      <c r="X1080">
        <v>32</v>
      </c>
      <c r="Y1080">
        <f>0.0135*AB1080*(AC1080/AA1080)*((0.1*(V1080-X1080))^0.5)*(17.8+0.5*0.1*(X1080+V1080))</f>
        <v>0.46016517247110211</v>
      </c>
      <c r="Z1080">
        <f>IF(Y1080&lt;0,0,Y1080)</f>
        <v>0.46016517247110211</v>
      </c>
      <c r="AA1080">
        <f>2.501-0.002361*(V1080+X1080)*0.1</f>
        <v>2.4729041</v>
      </c>
      <c r="AB1080">
        <v>0.17</v>
      </c>
      <c r="AC1080">
        <f>37.6*AE1080*(AG1080*SIN(AF1080)*SIN(AD1080)+COS(AF1080)*COS(AD1080)*SIN(AG1080))</f>
        <v>8.9021185210577407</v>
      </c>
      <c r="AD1080">
        <f>0.409*SIN(0.0172*R1080-1.39)</f>
        <v>-0.4062138573142719</v>
      </c>
      <c r="AE1080">
        <f>1+0.033*COS(0.0172*R1080)</f>
        <v>1.0315495606952283</v>
      </c>
      <c r="AF1080">
        <f>47.70748439*PI()/180</f>
        <v>0.83265268044929852</v>
      </c>
      <c r="AG1080">
        <f>ACOS(-TAN(AF1080)*TAN(AD1080))</f>
        <v>1.0782867380104459</v>
      </c>
      <c r="AL1080" s="6">
        <f>24*AG1080/PI()</f>
        <v>8.2375038923903041</v>
      </c>
      <c r="AS1080" s="6">
        <f>IF(O1080=2015,$AQ$2,IF(O1080=2016,$AQ$14,IF(O1080=2017,$AQ$26,IF(O1080=2018,$AQ$38,IF(O1080=2019,$AQ$50,$AQ$62)))))</f>
        <v>49.315460448912063</v>
      </c>
      <c r="AT1080" s="6">
        <f>IF(O1080=2015,$AR$2,IF(O1080=2016,$AR$14,IF(O1080=2017,$AR$26,IF(O1080=2018,$AR$38,IF(O1080=2019,$AR$50,$AR$62)))))</f>
        <v>1.2695714697400033</v>
      </c>
      <c r="AU1080" s="6">
        <f>IF(T1080*0.1&lt;0,0,IF(T1080*0.1&lt;=26,(16*AL1080/360)*(T1080/AS1080)^AT1080,(AL1080/360)*(-415.85+30.5332*0.1*T1080-0.43*0.01*T1080*T1080)))</f>
        <v>0.40118208566009866</v>
      </c>
    </row>
    <row r="1081" spans="1:47">
      <c r="A1081">
        <v>2016</v>
      </c>
      <c r="B1081">
        <v>1</v>
      </c>
      <c r="C1081">
        <v>10</v>
      </c>
      <c r="D1081" t="s">
        <v>50</v>
      </c>
      <c r="E1081">
        <v>9</v>
      </c>
      <c r="O1081">
        <v>2017</v>
      </c>
      <c r="P1081">
        <v>12</v>
      </c>
      <c r="Q1081">
        <v>15</v>
      </c>
      <c r="R1081">
        <f>R1080+1</f>
        <v>349</v>
      </c>
      <c r="S1081" t="s">
        <v>51</v>
      </c>
      <c r="T1081">
        <v>49</v>
      </c>
      <c r="U1081" t="s">
        <v>50</v>
      </c>
      <c r="V1081">
        <v>87</v>
      </c>
      <c r="W1081" t="s">
        <v>52</v>
      </c>
      <c r="X1081">
        <v>32</v>
      </c>
      <c r="Y1081">
        <f>0.0135*AB1081*(AC1081/AA1081)*((0.1*(V1081-X1081))^0.5)*(17.8+0.5*0.1*(X1081+V1081))</f>
        <v>0.45876496284946666</v>
      </c>
      <c r="Z1081">
        <f>IF(Y1081&lt;0,0,Y1081)</f>
        <v>0.45876496284946666</v>
      </c>
      <c r="AA1081">
        <f>2.501-0.002361*(V1081+X1081)*0.1</f>
        <v>2.4729041</v>
      </c>
      <c r="AB1081">
        <v>0.17</v>
      </c>
      <c r="AC1081">
        <f>37.6*AE1081*(AG1081*SIN(AF1081)*SIN(AD1081)+COS(AF1081)*COS(AD1081)*SIN(AG1081))</f>
        <v>8.8750307865836451</v>
      </c>
      <c r="AD1081">
        <f>0.409*SIN(0.0172*R1081-1.39)</f>
        <v>-0.40697345192162754</v>
      </c>
      <c r="AE1081">
        <f>1+0.033*COS(0.0172*R1081)</f>
        <v>1.0317113132102129</v>
      </c>
      <c r="AF1081">
        <f>47.70748439*PI()/180</f>
        <v>0.83265268044929852</v>
      </c>
      <c r="AG1081">
        <f>ACOS(-TAN(AF1081)*TAN(AD1081))</f>
        <v>1.0771630738873332</v>
      </c>
      <c r="AL1081" s="6">
        <f>24*AG1081/PI()</f>
        <v>8.22891973081102</v>
      </c>
      <c r="AS1081" s="6">
        <f>IF(O1081=2015,$AQ$2,IF(O1081=2016,$AQ$14,IF(O1081=2017,$AQ$26,IF(O1081=2018,$AQ$38,IF(O1081=2019,$AQ$50,$AQ$62)))))</f>
        <v>49.315460448912063</v>
      </c>
      <c r="AT1081" s="6">
        <f>IF(O1081=2015,$AR$2,IF(O1081=2016,$AR$14,IF(O1081=2017,$AR$26,IF(O1081=2018,$AR$38,IF(O1081=2019,$AR$50,$AR$62)))))</f>
        <v>1.2695714697400033</v>
      </c>
      <c r="AU1081" s="6">
        <f>IF(T1081*0.1&lt;0,0,IF(T1081*0.1&lt;=26,(16*AL1081/360)*(T1081/AS1081)^AT1081,(AL1081/360)*(-415.85+30.5332*0.1*T1081-0.43*0.01*T1081*T1081)))</f>
        <v>0.36276217448682463</v>
      </c>
    </row>
    <row r="1082" spans="1:47">
      <c r="A1082">
        <v>2016</v>
      </c>
      <c r="B1082">
        <v>1</v>
      </c>
      <c r="C1082">
        <v>11</v>
      </c>
      <c r="D1082" t="s">
        <v>50</v>
      </c>
      <c r="E1082">
        <v>7</v>
      </c>
      <c r="O1082">
        <v>2017</v>
      </c>
      <c r="P1082">
        <v>12</v>
      </c>
      <c r="Q1082">
        <v>16</v>
      </c>
      <c r="R1082">
        <f>R1081+1</f>
        <v>350</v>
      </c>
      <c r="S1082" t="s">
        <v>51</v>
      </c>
      <c r="T1082">
        <v>98</v>
      </c>
      <c r="U1082" t="s">
        <v>50</v>
      </c>
      <c r="V1082">
        <v>122</v>
      </c>
      <c r="W1082" t="s">
        <v>52</v>
      </c>
      <c r="X1082">
        <v>57</v>
      </c>
      <c r="Y1082">
        <f>0.0135*AB1082*(AC1082/AA1082)*((0.1*(V1082-X1082))^0.5)*(17.8+0.5*0.1*(X1082+V1082))</f>
        <v>0.56352243737768004</v>
      </c>
      <c r="Z1082">
        <f>IF(Y1082&lt;0,0,Y1082)</f>
        <v>0.56352243737768004</v>
      </c>
      <c r="AA1082">
        <f>2.501-0.002361*(V1082+X1082)*0.1</f>
        <v>2.4587380999999997</v>
      </c>
      <c r="AB1082">
        <v>0.17</v>
      </c>
      <c r="AC1082">
        <f>37.6*AE1082*(AG1082*SIN(AF1082)*SIN(AD1082)+COS(AF1082)*COS(AD1082)*SIN(AG1082))</f>
        <v>8.8523857248218665</v>
      </c>
      <c r="AD1082">
        <f>0.409*SIN(0.0172*R1082-1.39)</f>
        <v>-0.40761265047117473</v>
      </c>
      <c r="AE1082">
        <f>1+0.033*COS(0.0172*R1082)</f>
        <v>1.0318636844815801</v>
      </c>
      <c r="AF1082">
        <f>47.70748439*PI()/180</f>
        <v>0.83265268044929852</v>
      </c>
      <c r="AG1082">
        <f>ACOS(-TAN(AF1082)*TAN(AD1082))</f>
        <v>1.0762164137182213</v>
      </c>
      <c r="AL1082" s="6">
        <f>24*AG1082/PI()</f>
        <v>8.2216877798345855</v>
      </c>
      <c r="AS1082" s="6">
        <f>IF(O1082=2015,$AQ$2,IF(O1082=2016,$AQ$14,IF(O1082=2017,$AQ$26,IF(O1082=2018,$AQ$38,IF(O1082=2019,$AQ$50,$AQ$62)))))</f>
        <v>49.315460448912063</v>
      </c>
      <c r="AT1082" s="6">
        <f>IF(O1082=2015,$AR$2,IF(O1082=2016,$AR$14,IF(O1082=2017,$AR$26,IF(O1082=2018,$AR$38,IF(O1082=2019,$AR$50,$AR$62)))))</f>
        <v>1.2695714697400033</v>
      </c>
      <c r="AU1082" s="6">
        <f>IF(T1082*0.1&lt;0,0,IF(T1082*0.1&lt;=26,(16*AL1082/360)*(T1082/AS1082)^AT1082,(AL1082/360)*(-415.85+30.5332*0.1*T1082-0.43*0.01*T1082*T1082)))</f>
        <v>0.8738144955502769</v>
      </c>
    </row>
    <row r="1083" spans="1:47">
      <c r="A1083">
        <v>2016</v>
      </c>
      <c r="B1083">
        <v>1</v>
      </c>
      <c r="C1083">
        <v>12</v>
      </c>
      <c r="D1083" t="s">
        <v>50</v>
      </c>
      <c r="E1083">
        <v>62</v>
      </c>
      <c r="O1083">
        <v>2017</v>
      </c>
      <c r="P1083">
        <v>12</v>
      </c>
      <c r="Q1083">
        <v>17</v>
      </c>
      <c r="R1083">
        <f>R1082+1</f>
        <v>351</v>
      </c>
      <c r="S1083" t="s">
        <v>51</v>
      </c>
      <c r="T1083">
        <v>63</v>
      </c>
      <c r="U1083" t="s">
        <v>50</v>
      </c>
      <c r="V1083">
        <v>87</v>
      </c>
      <c r="W1083" t="s">
        <v>52</v>
      </c>
      <c r="X1083">
        <v>-35</v>
      </c>
      <c r="Y1083">
        <f>0.0135*AB1083*(AC1083/AA1083)*((0.1*(V1083-X1083))^0.5)*(17.8+0.5*0.1*(X1083+V1083))</f>
        <v>0.58047389170545816</v>
      </c>
      <c r="Z1083">
        <f>IF(Y1083&lt;0,0,Y1083)</f>
        <v>0.58047389170545816</v>
      </c>
      <c r="AA1083">
        <f>2.501-0.002361*(V1083+X1083)*0.1</f>
        <v>2.4887227999999997</v>
      </c>
      <c r="AB1083">
        <v>0.17</v>
      </c>
      <c r="AC1083">
        <f>37.6*AE1083*(AG1083*SIN(AF1083)*SIN(AD1083)+COS(AF1083)*COS(AD1083)*SIN(AG1083))</f>
        <v>8.8341840878683655</v>
      </c>
      <c r="AD1083">
        <f>0.409*SIN(0.0172*R1083-1.39)</f>
        <v>-0.40813126386707654</v>
      </c>
      <c r="AE1083">
        <f>1+0.033*COS(0.0172*R1083)</f>
        <v>1.0320066294329238</v>
      </c>
      <c r="AF1083">
        <f>47.70748439*PI()/180</f>
        <v>0.83265268044929852</v>
      </c>
      <c r="AG1083">
        <f>ACOS(-TAN(AF1083)*TAN(AD1083))</f>
        <v>1.0754476019700148</v>
      </c>
      <c r="AL1083" s="6">
        <f>24*AG1083/PI()</f>
        <v>8.215814490712944</v>
      </c>
      <c r="AS1083" s="6">
        <f>IF(O1083=2015,$AQ$2,IF(O1083=2016,$AQ$14,IF(O1083=2017,$AQ$26,IF(O1083=2018,$AQ$38,IF(O1083=2019,$AQ$50,$AQ$62)))))</f>
        <v>49.315460448912063</v>
      </c>
      <c r="AT1083" s="6">
        <f>IF(O1083=2015,$AR$2,IF(O1083=2016,$AR$14,IF(O1083=2017,$AR$26,IF(O1083=2018,$AR$38,IF(O1083=2019,$AR$50,$AR$62)))))</f>
        <v>1.2695714697400033</v>
      </c>
      <c r="AU1083" s="6">
        <f>IF(T1083*0.1&lt;0,0,IF(T1083*0.1&lt;=26,(16*AL1083/360)*(T1083/AS1083)^AT1083,(AL1083/360)*(-415.85+30.5332*0.1*T1083-0.43*0.01*T1083*T1083)))</f>
        <v>0.49830643949019393</v>
      </c>
    </row>
    <row r="1084" spans="1:47">
      <c r="A1084">
        <v>2016</v>
      </c>
      <c r="B1084">
        <v>1</v>
      </c>
      <c r="C1084">
        <v>13</v>
      </c>
      <c r="D1084" t="s">
        <v>50</v>
      </c>
      <c r="E1084">
        <v>44</v>
      </c>
      <c r="O1084">
        <v>2017</v>
      </c>
      <c r="P1084">
        <v>12</v>
      </c>
      <c r="Q1084">
        <v>18</v>
      </c>
      <c r="R1084">
        <f>R1083+1</f>
        <v>352</v>
      </c>
      <c r="S1084" t="s">
        <v>51</v>
      </c>
      <c r="T1084">
        <v>23</v>
      </c>
      <c r="U1084" t="s">
        <v>50</v>
      </c>
      <c r="V1084">
        <v>87</v>
      </c>
      <c r="W1084" t="s">
        <v>52</v>
      </c>
      <c r="X1084">
        <v>-35</v>
      </c>
      <c r="Y1084">
        <f>0.0135*AB1084*(AC1084/AA1084)*((0.1*(V1084-X1084))^0.5)*(17.8+0.5*0.1*(X1084+V1084))</f>
        <v>0.5795699225419717</v>
      </c>
      <c r="Z1084">
        <f>IF(Y1084&lt;0,0,Y1084)</f>
        <v>0.5795699225419717</v>
      </c>
      <c r="AA1084">
        <f>2.501-0.002361*(V1084+X1084)*0.1</f>
        <v>2.4887227999999997</v>
      </c>
      <c r="AB1084">
        <v>0.17</v>
      </c>
      <c r="AC1084">
        <f>37.6*AE1084*(AG1084*SIN(AF1084)*SIN(AD1084)+COS(AF1084)*COS(AD1084)*SIN(AG1084))</f>
        <v>8.8204266560284381</v>
      </c>
      <c r="AD1084">
        <f>0.409*SIN(0.0172*R1084-1.39)</f>
        <v>-0.40852913868652829</v>
      </c>
      <c r="AE1084">
        <f>1+0.033*COS(0.0172*R1084)</f>
        <v>1.0321401057764521</v>
      </c>
      <c r="AF1084">
        <f>47.70748439*PI()/180</f>
        <v>0.83265268044929852</v>
      </c>
      <c r="AG1084">
        <f>ACOS(-TAN(AF1084)*TAN(AD1084))</f>
        <v>1.074857327157267</v>
      </c>
      <c r="AL1084" s="6">
        <f>24*AG1084/PI()</f>
        <v>8.2113051233098346</v>
      </c>
      <c r="AS1084" s="6">
        <f>IF(O1084=2015,$AQ$2,IF(O1084=2016,$AQ$14,IF(O1084=2017,$AQ$26,IF(O1084=2018,$AQ$38,IF(O1084=2019,$AQ$50,$AQ$62)))))</f>
        <v>49.315460448912063</v>
      </c>
      <c r="AT1084" s="6">
        <f>IF(O1084=2015,$AR$2,IF(O1084=2016,$AR$14,IF(O1084=2017,$AR$26,IF(O1084=2018,$AR$38,IF(O1084=2019,$AR$50,$AR$62)))))</f>
        <v>1.2695714697400033</v>
      </c>
      <c r="AU1084" s="6">
        <f>IF(T1084*0.1&lt;0,0,IF(T1084*0.1&lt;=26,(16*AL1084/360)*(T1084/AS1084)^AT1084,(AL1084/360)*(-415.85+30.5332*0.1*T1084-0.43*0.01*T1084*T1084)))</f>
        <v>0.13857262678231816</v>
      </c>
    </row>
    <row r="1085" spans="1:47">
      <c r="A1085">
        <v>2016</v>
      </c>
      <c r="B1085">
        <v>1</v>
      </c>
      <c r="C1085">
        <v>14</v>
      </c>
      <c r="D1085" t="s">
        <v>50</v>
      </c>
      <c r="E1085">
        <v>37</v>
      </c>
      <c r="O1085">
        <v>2017</v>
      </c>
      <c r="P1085">
        <v>12</v>
      </c>
      <c r="Q1085">
        <v>19</v>
      </c>
      <c r="R1085">
        <f>R1084+1</f>
        <v>353</v>
      </c>
      <c r="S1085" t="s">
        <v>51</v>
      </c>
      <c r="T1085">
        <v>-6</v>
      </c>
      <c r="U1085" t="s">
        <v>50</v>
      </c>
      <c r="V1085">
        <v>5</v>
      </c>
      <c r="W1085" t="s">
        <v>52</v>
      </c>
      <c r="X1085">
        <v>-35</v>
      </c>
      <c r="Y1085">
        <f>0.0135*AB1085*(AC1085/AA1085)*((0.1*(V1085-X1085))^0.5)*(17.8+0.5*0.1*(X1085+V1085))</f>
        <v>0.26283864432833626</v>
      </c>
      <c r="Z1085">
        <f>IF(Y1085&lt;0,0,Y1085)</f>
        <v>0.26283864432833626</v>
      </c>
      <c r="AA1085">
        <f>2.501-0.002361*(V1085+X1085)*0.1</f>
        <v>2.5080830000000001</v>
      </c>
      <c r="AB1085">
        <v>0.17</v>
      </c>
      <c r="AC1085">
        <f>37.6*AE1085*(AG1085*SIN(AF1085)*SIN(AD1085)+COS(AF1085)*COS(AD1085)*SIN(AG1085))</f>
        <v>8.8111142599001102</v>
      </c>
      <c r="AD1085">
        <f>0.409*SIN(0.0172*R1085-1.39)</f>
        <v>-0.40880615722514524</v>
      </c>
      <c r="AE1085">
        <f>1+0.033*COS(0.0172*R1085)</f>
        <v>1.0322640740254974</v>
      </c>
      <c r="AF1085">
        <f>47.70748439*PI()/180</f>
        <v>0.83265268044929852</v>
      </c>
      <c r="AG1085">
        <f>ACOS(-TAN(AF1085)*TAN(AD1085))</f>
        <v>1.0744461195509081</v>
      </c>
      <c r="AL1085" s="6">
        <f>24*AG1085/PI()</f>
        <v>8.2081637285967624</v>
      </c>
      <c r="AS1085" s="6">
        <f>IF(O1085=2015,$AQ$2,IF(O1085=2016,$AQ$14,IF(O1085=2017,$AQ$26,IF(O1085=2018,$AQ$38,IF(O1085=2019,$AQ$50,$AQ$62)))))</f>
        <v>49.315460448912063</v>
      </c>
      <c r="AT1085" s="6">
        <f>IF(O1085=2015,$AR$2,IF(O1085=2016,$AR$14,IF(O1085=2017,$AR$26,IF(O1085=2018,$AR$38,IF(O1085=2019,$AR$50,$AR$62)))))</f>
        <v>1.2695714697400033</v>
      </c>
      <c r="AU1085" s="6">
        <f>IF(T1085*0.1&lt;0,0,IF(T1085*0.1&lt;=26,(16*AL1085/360)*(T1085/AS1085)^AT1085,(AL1085/360)*(-415.85+30.5332*0.1*T1085-0.43*0.01*T1085*T1085)))</f>
        <v>0</v>
      </c>
    </row>
    <row r="1086" spans="1:47">
      <c r="A1086">
        <v>2016</v>
      </c>
      <c r="B1086">
        <v>1</v>
      </c>
      <c r="C1086">
        <v>15</v>
      </c>
      <c r="D1086" t="s">
        <v>50</v>
      </c>
      <c r="E1086">
        <v>15</v>
      </c>
      <c r="O1086">
        <v>2017</v>
      </c>
      <c r="P1086">
        <v>12</v>
      </c>
      <c r="Q1086">
        <v>20</v>
      </c>
      <c r="R1086">
        <f>R1085+1</f>
        <v>354</v>
      </c>
      <c r="S1086" t="s">
        <v>51</v>
      </c>
      <c r="T1086">
        <v>-18</v>
      </c>
      <c r="U1086" t="s">
        <v>50</v>
      </c>
      <c r="V1086">
        <v>-6</v>
      </c>
      <c r="W1086" t="s">
        <v>52</v>
      </c>
      <c r="X1086">
        <v>-35</v>
      </c>
      <c r="Y1086">
        <f>0.0135*AB1086*(AC1086/AA1086)*((0.1*(V1086-X1086))^0.5)*(17.8+0.5*0.1*(X1086+V1086))</f>
        <v>0.21590453689805986</v>
      </c>
      <c r="Z1086">
        <f>IF(Y1086&lt;0,0,Y1086)</f>
        <v>0.21590453689805986</v>
      </c>
      <c r="AA1086">
        <f>2.501-0.002361*(V1086+X1086)*0.1</f>
        <v>2.5106801000000001</v>
      </c>
      <c r="AB1086">
        <v>0.17</v>
      </c>
      <c r="AC1086">
        <f>37.6*AE1086*(AG1086*SIN(AF1086)*SIN(AD1086)+COS(AF1086)*COS(AD1086)*SIN(AG1086))</f>
        <v>8.8062477971880533</v>
      </c>
      <c r="AD1086">
        <f>0.409*SIN(0.0172*R1086-1.39)</f>
        <v>-0.4089622375317834</v>
      </c>
      <c r="AE1086">
        <f>1+0.033*COS(0.0172*R1086)</f>
        <v>1.0323784975061967</v>
      </c>
      <c r="AF1086">
        <f>47.70748439*PI()/180</f>
        <v>0.83265268044929852</v>
      </c>
      <c r="AG1086">
        <f>ACOS(-TAN(AF1086)*TAN(AD1086))</f>
        <v>1.0742143494049938</v>
      </c>
      <c r="AL1086" s="6">
        <f>24*AG1086/PI()</f>
        <v>8.2063931351063601</v>
      </c>
      <c r="AS1086" s="6">
        <f>IF(O1086=2015,$AQ$2,IF(O1086=2016,$AQ$14,IF(O1086=2017,$AQ$26,IF(O1086=2018,$AQ$38,IF(O1086=2019,$AQ$50,$AQ$62)))))</f>
        <v>49.315460448912063</v>
      </c>
      <c r="AT1086" s="6">
        <f>IF(O1086=2015,$AR$2,IF(O1086=2016,$AR$14,IF(O1086=2017,$AR$26,IF(O1086=2018,$AR$38,IF(O1086=2019,$AR$50,$AR$62)))))</f>
        <v>1.2695714697400033</v>
      </c>
      <c r="AU1086" s="6">
        <f>IF(T1086*0.1&lt;0,0,IF(T1086*0.1&lt;=26,(16*AL1086/360)*(T1086/AS1086)^AT1086,(AL1086/360)*(-415.85+30.5332*0.1*T1086-0.43*0.01*T1086*T1086)))</f>
        <v>0</v>
      </c>
    </row>
    <row r="1087" spans="1:47">
      <c r="A1087">
        <v>2016</v>
      </c>
      <c r="B1087">
        <v>1</v>
      </c>
      <c r="C1087">
        <v>16</v>
      </c>
      <c r="D1087" t="s">
        <v>50</v>
      </c>
      <c r="E1087">
        <v>22</v>
      </c>
      <c r="O1087">
        <v>2017</v>
      </c>
      <c r="P1087">
        <v>12</v>
      </c>
      <c r="Q1087">
        <v>21</v>
      </c>
      <c r="R1087">
        <f>R1086+1</f>
        <v>355</v>
      </c>
      <c r="S1087" t="s">
        <v>51</v>
      </c>
      <c r="T1087">
        <v>-11</v>
      </c>
      <c r="U1087" t="s">
        <v>50</v>
      </c>
      <c r="V1087">
        <v>-2</v>
      </c>
      <c r="W1087" t="s">
        <v>52</v>
      </c>
      <c r="X1087">
        <v>-14</v>
      </c>
      <c r="Y1087">
        <f>0.0135*AB1087*(AC1087/AA1087)*((0.1*(V1087-X1087))^0.5)*(17.8+0.5*0.1*(X1087+V1087))</f>
        <v>0.15025304216072899</v>
      </c>
      <c r="Z1087">
        <f>IF(Y1087&lt;0,0,Y1087)</f>
        <v>0.15025304216072899</v>
      </c>
      <c r="AA1087">
        <f>2.501-0.002361*(V1087+X1087)*0.1</f>
        <v>2.5047775999999997</v>
      </c>
      <c r="AB1087">
        <v>0.17</v>
      </c>
      <c r="AC1087">
        <f>37.6*AE1087*(AG1087*SIN(AF1087)*SIN(AD1087)+COS(AF1087)*COS(AD1087)*SIN(AG1087))</f>
        <v>8.8058282441442284</v>
      </c>
      <c r="AD1087">
        <f>0.409*SIN(0.0172*R1087-1.39)</f>
        <v>-0.40899733343278311</v>
      </c>
      <c r="AE1087">
        <f>1+0.033*COS(0.0172*R1087)</f>
        <v>1.0324833423683422</v>
      </c>
      <c r="AF1087">
        <f>47.70748439*PI()/180</f>
        <v>0.83265268044929852</v>
      </c>
      <c r="AG1087">
        <f>ACOS(-TAN(AF1087)*TAN(AD1087))</f>
        <v>1.074162225714127</v>
      </c>
      <c r="AL1087" s="6">
        <f>24*AG1087/PI()</f>
        <v>8.2059949394397851</v>
      </c>
      <c r="AS1087" s="6">
        <f>IF(O1087=2015,$AQ$2,IF(O1087=2016,$AQ$14,IF(O1087=2017,$AQ$26,IF(O1087=2018,$AQ$38,IF(O1087=2019,$AQ$50,$AQ$62)))))</f>
        <v>49.315460448912063</v>
      </c>
      <c r="AT1087" s="6">
        <f>IF(O1087=2015,$AR$2,IF(O1087=2016,$AR$14,IF(O1087=2017,$AR$26,IF(O1087=2018,$AR$38,IF(O1087=2019,$AR$50,$AR$62)))))</f>
        <v>1.2695714697400033</v>
      </c>
      <c r="AU1087" s="6">
        <f>IF(T1087*0.1&lt;0,0,IF(T1087*0.1&lt;=26,(16*AL1087/360)*(T1087/AS1087)^AT1087,(AL1087/360)*(-415.85+30.5332*0.1*T1087-0.43*0.01*T1087*T1087)))</f>
        <v>0</v>
      </c>
    </row>
    <row r="1088" spans="1:47">
      <c r="A1088">
        <v>2016</v>
      </c>
      <c r="B1088">
        <v>1</v>
      </c>
      <c r="C1088">
        <v>19</v>
      </c>
      <c r="D1088" t="s">
        <v>50</v>
      </c>
      <c r="E1088">
        <v>-54</v>
      </c>
      <c r="O1088">
        <v>2017</v>
      </c>
      <c r="P1088">
        <v>12</v>
      </c>
      <c r="Q1088">
        <v>22</v>
      </c>
      <c r="R1088">
        <f>R1087+1</f>
        <v>356</v>
      </c>
      <c r="S1088" t="s">
        <v>51</v>
      </c>
      <c r="T1088">
        <v>-19</v>
      </c>
      <c r="U1088" t="s">
        <v>50</v>
      </c>
      <c r="V1088">
        <v>-8</v>
      </c>
      <c r="W1088" t="s">
        <v>52</v>
      </c>
      <c r="X1088">
        <v>-48</v>
      </c>
      <c r="Y1088">
        <f>0.0135*AB1088*(AC1088/AA1088)*((0.1*(V1088-X1088))^0.5)*(17.8+0.5*0.1*(X1088+V1088))</f>
        <v>0.24125106201796009</v>
      </c>
      <c r="Z1088">
        <f>IF(Y1088&lt;0,0,Y1088)</f>
        <v>0.24125106201796009</v>
      </c>
      <c r="AA1088">
        <f>2.501-0.002361*(V1088+X1088)*0.1</f>
        <v>2.5142215999999999</v>
      </c>
      <c r="AB1088">
        <v>0.17</v>
      </c>
      <c r="AC1088">
        <f>37.6*AE1088*(AG1088*SIN(AF1088)*SIN(AD1088)+COS(AF1088)*COS(AD1088)*SIN(AG1088))</f>
        <v>8.809856661561291</v>
      </c>
      <c r="AD1088">
        <f>0.409*SIN(0.0172*R1088-1.39)</f>
        <v>-0.40891143454562906</v>
      </c>
      <c r="AE1088">
        <f>1+0.033*COS(0.0172*R1088)</f>
        <v>1.0325785775953946</v>
      </c>
      <c r="AF1088">
        <f>47.70748439*PI()/180</f>
        <v>0.83265268044929852</v>
      </c>
      <c r="AG1088">
        <f>ACOS(-TAN(AF1088)*TAN(AD1088))</f>
        <v>1.0742897955104571</v>
      </c>
      <c r="AL1088" s="6">
        <f>24*AG1088/PI()</f>
        <v>8.2069695008961929</v>
      </c>
      <c r="AS1088" s="6">
        <f>IF(O1088=2015,$AQ$2,IF(O1088=2016,$AQ$14,IF(O1088=2017,$AQ$26,IF(O1088=2018,$AQ$38,IF(O1088=2019,$AQ$50,$AQ$62)))))</f>
        <v>49.315460448912063</v>
      </c>
      <c r="AT1088" s="6">
        <f>IF(O1088=2015,$AR$2,IF(O1088=2016,$AR$14,IF(O1088=2017,$AR$26,IF(O1088=2018,$AR$38,IF(O1088=2019,$AR$50,$AR$62)))))</f>
        <v>1.2695714697400033</v>
      </c>
      <c r="AU1088" s="6">
        <f>IF(T1088*0.1&lt;0,0,IF(T1088*0.1&lt;=26,(16*AL1088/360)*(T1088/AS1088)^AT1088,(AL1088/360)*(-415.85+30.5332*0.1*T1088-0.43*0.01*T1088*T1088)))</f>
        <v>0</v>
      </c>
    </row>
    <row r="1089" spans="1:47">
      <c r="A1089">
        <v>2016</v>
      </c>
      <c r="B1089">
        <v>1</v>
      </c>
      <c r="C1089">
        <v>21</v>
      </c>
      <c r="D1089" t="s">
        <v>50</v>
      </c>
      <c r="E1089">
        <v>-42</v>
      </c>
      <c r="O1089">
        <v>2017</v>
      </c>
      <c r="P1089">
        <v>12</v>
      </c>
      <c r="Q1089">
        <v>23</v>
      </c>
      <c r="R1089">
        <f>R1088+1</f>
        <v>357</v>
      </c>
      <c r="S1089" t="s">
        <v>51</v>
      </c>
      <c r="T1089">
        <v>-5</v>
      </c>
      <c r="U1089" t="s">
        <v>50</v>
      </c>
      <c r="V1089">
        <v>6</v>
      </c>
      <c r="W1089" t="s">
        <v>52</v>
      </c>
      <c r="X1089">
        <v>-24</v>
      </c>
      <c r="Y1089">
        <f>0.0135*AB1089*(AC1089/AA1089)*((0.1*(V1089-X1089))^0.5)*(17.8+0.5*0.1*(X1089+V1089))</f>
        <v>0.23646427633476275</v>
      </c>
      <c r="Z1089">
        <f>IF(Y1089&lt;0,0,Y1089)</f>
        <v>0.23646427633476275</v>
      </c>
      <c r="AA1089">
        <f>2.501-0.002361*(V1089+X1089)*0.1</f>
        <v>2.5052498000000001</v>
      </c>
      <c r="AB1089">
        <v>0.17</v>
      </c>
      <c r="AC1089">
        <f>37.6*AE1089*(AG1089*SIN(AF1089)*SIN(AD1089)+COS(AF1089)*COS(AD1089)*SIN(AG1089))</f>
        <v>8.8183341952752325</v>
      </c>
      <c r="AD1089">
        <f>0.409*SIN(0.0172*R1089-1.39)</f>
        <v>-0.40870456628202151</v>
      </c>
      <c r="AE1089">
        <f>1+0.033*COS(0.0172*R1089)</f>
        <v>1.0326641750136587</v>
      </c>
      <c r="AF1089">
        <f>47.70748439*PI()/180</f>
        <v>0.83265268044929852</v>
      </c>
      <c r="AG1089">
        <f>ACOS(-TAN(AF1089)*TAN(AD1089))</f>
        <v>1.0745969437053167</v>
      </c>
      <c r="AL1089" s="6">
        <f>24*AG1089/PI()</f>
        <v>8.209315940262929</v>
      </c>
      <c r="AS1089" s="6">
        <f>IF(O1089=2015,$AQ$2,IF(O1089=2016,$AQ$14,IF(O1089=2017,$AQ$26,IF(O1089=2018,$AQ$38,IF(O1089=2019,$AQ$50,$AQ$62)))))</f>
        <v>49.315460448912063</v>
      </c>
      <c r="AT1089" s="6">
        <f>IF(O1089=2015,$AR$2,IF(O1089=2016,$AR$14,IF(O1089=2017,$AR$26,IF(O1089=2018,$AR$38,IF(O1089=2019,$AR$50,$AR$62)))))</f>
        <v>1.2695714697400033</v>
      </c>
      <c r="AU1089" s="6">
        <f>IF(T1089*0.1&lt;0,0,IF(T1089*0.1&lt;=26,(16*AL1089/360)*(T1089/AS1089)^AT1089,(AL1089/360)*(-415.85+30.5332*0.1*T1089-0.43*0.01*T1089*T1089)))</f>
        <v>0</v>
      </c>
    </row>
    <row r="1090" spans="1:47">
      <c r="A1090">
        <v>2016</v>
      </c>
      <c r="B1090">
        <v>1</v>
      </c>
      <c r="C1090">
        <v>22</v>
      </c>
      <c r="D1090" t="s">
        <v>50</v>
      </c>
      <c r="E1090">
        <v>-75</v>
      </c>
      <c r="O1090">
        <v>2017</v>
      </c>
      <c r="P1090">
        <v>12</v>
      </c>
      <c r="Q1090">
        <v>24</v>
      </c>
      <c r="R1090">
        <f>R1089+1</f>
        <v>358</v>
      </c>
      <c r="S1090" t="s">
        <v>51</v>
      </c>
      <c r="T1090">
        <v>10</v>
      </c>
      <c r="U1090" t="s">
        <v>50</v>
      </c>
      <c r="V1090">
        <v>60</v>
      </c>
      <c r="W1090" t="s">
        <v>52</v>
      </c>
      <c r="X1090">
        <v>-23</v>
      </c>
      <c r="Y1090">
        <f>0.0135*AB1090*(AC1090/AA1090)*((0.1*(V1090-X1090))^0.5)*(17.8+0.5*0.1*(X1090+V1090))</f>
        <v>0.46037630935053631</v>
      </c>
      <c r="Z1090">
        <f>IF(Y1090&lt;0,0,Y1090)</f>
        <v>0.46037630935053631</v>
      </c>
      <c r="AA1090">
        <f>2.501-0.002361*(V1090+X1090)*0.1</f>
        <v>2.4922643</v>
      </c>
      <c r="AB1090">
        <v>0.17</v>
      </c>
      <c r="AC1090">
        <f>37.6*AE1090*(AG1090*SIN(AF1090)*SIN(AD1090)+COS(AF1090)*COS(AD1090)*SIN(AG1090))</f>
        <v>8.8312620711651419</v>
      </c>
      <c r="AD1090">
        <f>0.409*SIN(0.0172*R1090-1.39)</f>
        <v>-0.4083767898403588</v>
      </c>
      <c r="AE1090">
        <f>1+0.033*COS(0.0172*R1090)</f>
        <v>1.0327401093006185</v>
      </c>
      <c r="AF1090">
        <f>47.70748439*PI()/180</f>
        <v>0.83265268044929852</v>
      </c>
      <c r="AG1090">
        <f>ACOS(-TAN(AF1090)*TAN(AD1090))</f>
        <v>1.0750833934766355</v>
      </c>
      <c r="AL1090" s="6">
        <f>24*AG1090/PI()</f>
        <v>8.2130321427751518</v>
      </c>
      <c r="AS1090" s="6">
        <f>IF(O1090=2015,$AQ$2,IF(O1090=2016,$AQ$14,IF(O1090=2017,$AQ$26,IF(O1090=2018,$AQ$38,IF(O1090=2019,$AQ$50,$AQ$62)))))</f>
        <v>49.315460448912063</v>
      </c>
      <c r="AT1090" s="6">
        <f>IF(O1090=2015,$AR$2,IF(O1090=2016,$AR$14,IF(O1090=2017,$AR$26,IF(O1090=2018,$AR$38,IF(O1090=2019,$AR$50,$AR$62)))))</f>
        <v>1.2695714697400033</v>
      </c>
      <c r="AU1090" s="6">
        <f>IF(T1090*0.1&lt;0,0,IF(T1090*0.1&lt;=26,(16*AL1090/360)*(T1090/AS1090)^AT1090,(AL1090/360)*(-415.85+30.5332*0.1*T1090-0.43*0.01*T1090*T1090)))</f>
        <v>4.8142588924125526E-2</v>
      </c>
    </row>
    <row r="1091" spans="1:47">
      <c r="A1091">
        <v>2016</v>
      </c>
      <c r="B1091">
        <v>1</v>
      </c>
      <c r="C1091">
        <v>24</v>
      </c>
      <c r="D1091" t="s">
        <v>50</v>
      </c>
      <c r="E1091">
        <v>-124</v>
      </c>
      <c r="O1091">
        <v>2017</v>
      </c>
      <c r="P1091">
        <v>12</v>
      </c>
      <c r="Q1091">
        <v>25</v>
      </c>
      <c r="R1091">
        <f>R1090+1</f>
        <v>359</v>
      </c>
      <c r="S1091" t="s">
        <v>51</v>
      </c>
      <c r="T1091">
        <v>57</v>
      </c>
      <c r="U1091" t="s">
        <v>50</v>
      </c>
      <c r="V1091">
        <v>92</v>
      </c>
      <c r="W1091" t="s">
        <v>52</v>
      </c>
      <c r="X1091">
        <v>14</v>
      </c>
      <c r="Y1091">
        <f>0.0135*AB1091*(AC1091/AA1091)*((0.1*(V1091-X1091))^0.5)*(17.8+0.5*0.1*(X1091+V1091))</f>
        <v>0.52914244627811113</v>
      </c>
      <c r="Z1091">
        <f>IF(Y1091&lt;0,0,Y1091)</f>
        <v>0.52914244627811113</v>
      </c>
      <c r="AA1091">
        <f>2.501-0.002361*(V1091+X1091)*0.1</f>
        <v>2.4759734</v>
      </c>
      <c r="AB1091">
        <v>0.17</v>
      </c>
      <c r="AC1091">
        <f>37.6*AE1091*(AG1091*SIN(AF1091)*SIN(AD1091)+COS(AF1091)*COS(AD1091)*SIN(AG1091))</f>
        <v>8.8486415846683411</v>
      </c>
      <c r="AD1091">
        <f>0.409*SIN(0.0172*R1091-1.39)</f>
        <v>-0.40792820218763282</v>
      </c>
      <c r="AE1091">
        <f>1+0.033*COS(0.0172*R1091)</f>
        <v>1.0328063579924287</v>
      </c>
      <c r="AF1091">
        <f>47.70748439*PI()/180</f>
        <v>0.83265268044929852</v>
      </c>
      <c r="AG1091">
        <f>ACOS(-TAN(AF1091)*TAN(AD1091))</f>
        <v>1.0757487071993437</v>
      </c>
      <c r="AL1091" s="6">
        <f>24*AG1091/PI()</f>
        <v>8.2181147652235946</v>
      </c>
      <c r="AS1091" s="6">
        <f>IF(O1091=2015,$AQ$2,IF(O1091=2016,$AQ$14,IF(O1091=2017,$AQ$26,IF(O1091=2018,$AQ$38,IF(O1091=2019,$AQ$50,$AQ$62)))))</f>
        <v>49.315460448912063</v>
      </c>
      <c r="AT1091" s="6">
        <f>IF(O1091=2015,$AR$2,IF(O1091=2016,$AR$14,IF(O1091=2017,$AR$26,IF(O1091=2018,$AR$38,IF(O1091=2019,$AR$50,$AR$62)))))</f>
        <v>1.2695714697400033</v>
      </c>
      <c r="AU1091" s="6">
        <f>IF(T1091*0.1&lt;0,0,IF(T1091*0.1&lt;=26,(16*AL1091/360)*(T1091/AS1091)^AT1091,(AL1091/360)*(-415.85+30.5332*0.1*T1091-0.43*0.01*T1091*T1091)))</f>
        <v>0.43897043592308549</v>
      </c>
    </row>
    <row r="1092" spans="1:47">
      <c r="A1092">
        <v>2016</v>
      </c>
      <c r="B1092">
        <v>1</v>
      </c>
      <c r="C1092">
        <v>26</v>
      </c>
      <c r="D1092" t="s">
        <v>50</v>
      </c>
      <c r="E1092">
        <v>-52</v>
      </c>
      <c r="O1092">
        <v>2017</v>
      </c>
      <c r="P1092">
        <v>12</v>
      </c>
      <c r="Q1092">
        <v>26</v>
      </c>
      <c r="R1092">
        <f>R1091+1</f>
        <v>360</v>
      </c>
      <c r="S1092" t="s">
        <v>51</v>
      </c>
      <c r="T1092">
        <v>64</v>
      </c>
      <c r="U1092" t="s">
        <v>50</v>
      </c>
      <c r="V1092">
        <v>107</v>
      </c>
      <c r="W1092" t="s">
        <v>52</v>
      </c>
      <c r="X1092">
        <v>10</v>
      </c>
      <c r="Y1092">
        <f>0.0135*AB1092*(AC1092/AA1092)*((0.1*(V1092-X1092))^0.5)*(17.8+0.5*0.1*(X1092+V1092))</f>
        <v>0.60625640302974515</v>
      </c>
      <c r="Z1092">
        <f>IF(Y1092&lt;0,0,Y1092)</f>
        <v>0.60625640302974515</v>
      </c>
      <c r="AA1092">
        <f>2.501-0.002361*(V1092+X1092)*0.1</f>
        <v>2.4733763</v>
      </c>
      <c r="AB1092">
        <v>0.17</v>
      </c>
      <c r="AC1092">
        <f>37.6*AE1092*(AG1092*SIN(AF1092)*SIN(AD1092)+COS(AF1092)*COS(AD1092)*SIN(AG1092))</f>
        <v>8.870474084860799</v>
      </c>
      <c r="AD1092">
        <f>0.409*SIN(0.0172*R1092-1.39)</f>
        <v>-0.40735893603074302</v>
      </c>
      <c r="AE1092">
        <f>1+0.033*COS(0.0172*R1092)</f>
        <v>1.0328629014905595</v>
      </c>
      <c r="AF1092">
        <f>47.70748439*PI()/180</f>
        <v>0.83265268044929852</v>
      </c>
      <c r="AG1092">
        <f>ACOS(-TAN(AF1092)*TAN(AD1092))</f>
        <v>1.0765922879120744</v>
      </c>
      <c r="AL1092" s="6">
        <f>24*AG1092/PI()</f>
        <v>8.2245592471593412</v>
      </c>
      <c r="AS1092" s="6">
        <f>IF(O1092=2015,$AQ$2,IF(O1092=2016,$AQ$14,IF(O1092=2017,$AQ$26,IF(O1092=2018,$AQ$38,IF(O1092=2019,$AQ$50,$AQ$62)))))</f>
        <v>49.315460448912063</v>
      </c>
      <c r="AT1092" s="6">
        <f>IF(O1092=2015,$AR$2,IF(O1092=2016,$AR$14,IF(O1092=2017,$AR$26,IF(O1092=2018,$AR$38,IF(O1092=2019,$AR$50,$AR$62)))))</f>
        <v>1.2695714697400033</v>
      </c>
      <c r="AU1092" s="6">
        <f>IF(T1092*0.1&lt;0,0,IF(T1092*0.1&lt;=26,(16*AL1092/360)*(T1092/AS1092)^AT1092,(AL1092/360)*(-415.85+30.5332*0.1*T1092-0.43*0.01*T1092*T1092)))</f>
        <v>0.50891077562848686</v>
      </c>
    </row>
    <row r="1093" spans="1:47">
      <c r="A1093">
        <v>2016</v>
      </c>
      <c r="B1093">
        <v>1</v>
      </c>
      <c r="C1093">
        <v>28</v>
      </c>
      <c r="D1093" t="s">
        <v>50</v>
      </c>
      <c r="E1093">
        <v>28</v>
      </c>
      <c r="O1093">
        <v>2017</v>
      </c>
      <c r="P1093">
        <v>12</v>
      </c>
      <c r="Q1093">
        <v>27</v>
      </c>
      <c r="R1093">
        <f>R1092+1</f>
        <v>361</v>
      </c>
      <c r="S1093" t="s">
        <v>51</v>
      </c>
      <c r="T1093">
        <v>57</v>
      </c>
      <c r="U1093" t="s">
        <v>50</v>
      </c>
      <c r="V1093">
        <v>99</v>
      </c>
      <c r="W1093" t="s">
        <v>52</v>
      </c>
      <c r="X1093">
        <v>10</v>
      </c>
      <c r="Y1093">
        <f>0.0135*AB1093*(AC1093/AA1093)*((0.1*(V1093-X1093))^0.5)*(17.8+0.5*0.1*(X1093+V1093))</f>
        <v>0.57215125324297544</v>
      </c>
      <c r="Z1093">
        <f>IF(Y1093&lt;0,0,Y1093)</f>
        <v>0.57215125324297544</v>
      </c>
      <c r="AA1093">
        <f>2.501-0.002361*(V1093+X1093)*0.1</f>
        <v>2.4752651000000001</v>
      </c>
      <c r="AB1093">
        <v>0.17</v>
      </c>
      <c r="AC1093">
        <f>37.6*AE1093*(AG1093*SIN(AF1093)*SIN(AD1093)+COS(AF1093)*COS(AD1093)*SIN(AG1093))</f>
        <v>8.8967609531826444</v>
      </c>
      <c r="AD1093">
        <f>0.409*SIN(0.0172*R1093-1.39)</f>
        <v>-0.40666915977723744</v>
      </c>
      <c r="AE1093">
        <f>1+0.033*COS(0.0172*R1093)</f>
        <v>1.0329097230675943</v>
      </c>
      <c r="AF1093">
        <f>47.70748439*PI()/180</f>
        <v>0.83265268044929852</v>
      </c>
      <c r="AG1093">
        <f>ACOS(-TAN(AF1093)*TAN(AD1093))</f>
        <v>1.0776133813096764</v>
      </c>
      <c r="AL1093" s="6">
        <f>24*AG1093/PI()</f>
        <v>8.2323598261155091</v>
      </c>
      <c r="AS1093" s="6">
        <f>IF(O1093=2015,$AQ$2,IF(O1093=2016,$AQ$14,IF(O1093=2017,$AQ$26,IF(O1093=2018,$AQ$38,IF(O1093=2019,$AQ$50,$AQ$62)))))</f>
        <v>49.315460448912063</v>
      </c>
      <c r="AT1093" s="6">
        <f>IF(O1093=2015,$AR$2,IF(O1093=2016,$AR$14,IF(O1093=2017,$AR$26,IF(O1093=2018,$AR$38,IF(O1093=2019,$AR$50,$AR$62)))))</f>
        <v>1.2695714697400033</v>
      </c>
      <c r="AU1093" s="6">
        <f>IF(T1093*0.1&lt;0,0,IF(T1093*0.1&lt;=26,(16*AL1093/360)*(T1093/AS1093)^AT1093,(AL1093/360)*(-415.85+30.5332*0.1*T1093-0.43*0.01*T1093*T1093)))</f>
        <v>0.43973133556590088</v>
      </c>
    </row>
    <row r="1094" spans="1:47">
      <c r="A1094">
        <v>2016</v>
      </c>
      <c r="B1094">
        <v>1</v>
      </c>
      <c r="C1094">
        <v>29</v>
      </c>
      <c r="D1094" t="s">
        <v>50</v>
      </c>
      <c r="E1094">
        <v>30</v>
      </c>
      <c r="O1094">
        <v>2017</v>
      </c>
      <c r="P1094">
        <v>12</v>
      </c>
      <c r="Q1094">
        <v>28</v>
      </c>
      <c r="R1094">
        <f>R1093+1</f>
        <v>362</v>
      </c>
      <c r="S1094" t="s">
        <v>51</v>
      </c>
      <c r="T1094">
        <v>73</v>
      </c>
      <c r="U1094" t="s">
        <v>50</v>
      </c>
      <c r="V1094">
        <v>122</v>
      </c>
      <c r="W1094" t="s">
        <v>52</v>
      </c>
      <c r="X1094">
        <v>10</v>
      </c>
      <c r="Y1094">
        <f>0.0135*AB1094*(AC1094/AA1094)*((0.1*(V1094-X1094))^0.5)*(17.8+0.5*0.1*(X1094+V1094))</f>
        <v>0.67739760195123377</v>
      </c>
      <c r="Z1094">
        <f>IF(Y1094&lt;0,0,Y1094)</f>
        <v>0.67739760195123377</v>
      </c>
      <c r="AA1094">
        <f>2.501-0.002361*(V1094+X1094)*0.1</f>
        <v>2.4698348000000001</v>
      </c>
      <c r="AB1094">
        <v>0.17</v>
      </c>
      <c r="AC1094">
        <f>37.6*AE1094*(AG1094*SIN(AF1094)*SIN(AD1094)+COS(AF1094)*COS(AD1094)*SIN(AG1094))</f>
        <v>8.9275035769188165</v>
      </c>
      <c r="AD1094">
        <f>0.409*SIN(0.0172*R1094-1.39)</f>
        <v>-0.4058590774854921</v>
      </c>
      <c r="AE1094">
        <f>1+0.033*COS(0.0172*R1094)</f>
        <v>1.0329468088721798</v>
      </c>
      <c r="AF1094">
        <f>47.70748439*PI()/180</f>
        <v>0.83265268044929852</v>
      </c>
      <c r="AG1094">
        <f>ACOS(-TAN(AF1094)*TAN(AD1094))</f>
        <v>1.0788110782473566</v>
      </c>
      <c r="AL1094" s="6">
        <f>24*AG1094/PI()</f>
        <v>8.2415095567374852</v>
      </c>
      <c r="AS1094" s="6">
        <f>IF(O1094=2015,$AQ$2,IF(O1094=2016,$AQ$14,IF(O1094=2017,$AQ$26,IF(O1094=2018,$AQ$38,IF(O1094=2019,$AQ$50,$AQ$62)))))</f>
        <v>49.315460448912063</v>
      </c>
      <c r="AT1094" s="6">
        <f>IF(O1094=2015,$AR$2,IF(O1094=2016,$AR$14,IF(O1094=2017,$AR$26,IF(O1094=2018,$AR$38,IF(O1094=2019,$AR$50,$AR$62)))))</f>
        <v>1.2695714697400033</v>
      </c>
      <c r="AU1094" s="6">
        <f>IF(T1094*0.1&lt;0,0,IF(T1094*0.1&lt;=26,(16*AL1094/360)*(T1094/AS1094)^AT1094,(AL1094/360)*(-415.85+30.5332*0.1*T1094-0.43*0.01*T1094*T1094)))</f>
        <v>0.60267441876518424</v>
      </c>
    </row>
    <row r="1095" spans="1:47">
      <c r="A1095">
        <v>2016</v>
      </c>
      <c r="B1095">
        <v>1</v>
      </c>
      <c r="C1095">
        <v>30</v>
      </c>
      <c r="D1095" t="s">
        <v>50</v>
      </c>
      <c r="E1095">
        <v>19</v>
      </c>
      <c r="O1095">
        <v>2017</v>
      </c>
      <c r="P1095">
        <v>12</v>
      </c>
      <c r="Q1095">
        <v>29</v>
      </c>
      <c r="R1095">
        <f>R1094+1</f>
        <v>363</v>
      </c>
      <c r="S1095" t="s">
        <v>51</v>
      </c>
      <c r="T1095">
        <v>57</v>
      </c>
      <c r="U1095" t="s">
        <v>50</v>
      </c>
      <c r="V1095">
        <v>73</v>
      </c>
      <c r="W1095" t="s">
        <v>52</v>
      </c>
      <c r="X1095">
        <v>46</v>
      </c>
      <c r="Y1095">
        <f>0.0135*AB1095*(AC1095/AA1095)*((0.1*(V1095-X1095))^0.5)*(17.8+0.5*0.1*(X1095+V1095))</f>
        <v>0.32460853302618375</v>
      </c>
      <c r="Z1095">
        <f>IF(Y1095&lt;0,0,Y1095)</f>
        <v>0.32460853302618375</v>
      </c>
      <c r="AA1095">
        <f>2.501-0.002361*(V1095+X1095)*0.1</f>
        <v>2.4729041</v>
      </c>
      <c r="AB1095">
        <v>0.17</v>
      </c>
      <c r="AC1095">
        <f>37.6*AE1095*(AG1095*SIN(AF1095)*SIN(AD1095)+COS(AF1095)*COS(AD1095)*SIN(AG1095))</f>
        <v>8.9627033175736219</v>
      </c>
      <c r="AD1095">
        <f>0.409*SIN(0.0172*R1095-1.39)</f>
        <v>-0.404928928804344</v>
      </c>
      <c r="AE1095">
        <f>1+0.033*COS(0.0172*R1095)</f>
        <v>1.0329741479331218</v>
      </c>
      <c r="AF1095">
        <f>47.70748439*PI()/180</f>
        <v>0.83265268044929852</v>
      </c>
      <c r="AG1095">
        <f>ACOS(-TAN(AF1095)*TAN(AD1095))</f>
        <v>1.0801843177387742</v>
      </c>
      <c r="AL1095" s="6">
        <f>24*AG1095/PI()</f>
        <v>8.2520003336866754</v>
      </c>
      <c r="AS1095" s="6">
        <f>IF(O1095=2015,$AQ$2,IF(O1095=2016,$AQ$14,IF(O1095=2017,$AQ$26,IF(O1095=2018,$AQ$38,IF(O1095=2019,$AQ$50,$AQ$62)))))</f>
        <v>49.315460448912063</v>
      </c>
      <c r="AT1095" s="6">
        <f>IF(O1095=2015,$AR$2,IF(O1095=2016,$AR$14,IF(O1095=2017,$AR$26,IF(O1095=2018,$AR$38,IF(O1095=2019,$AR$50,$AR$62)))))</f>
        <v>1.2695714697400033</v>
      </c>
      <c r="AU1095" s="6">
        <f>IF(T1095*0.1&lt;0,0,IF(T1095*0.1&lt;=26,(16*AL1095/360)*(T1095/AS1095)^AT1095,(AL1095/360)*(-415.85+30.5332*0.1*T1095-0.43*0.01*T1095*T1095)))</f>
        <v>0.44078043288524593</v>
      </c>
    </row>
    <row r="1096" spans="1:47">
      <c r="A1096">
        <v>2016</v>
      </c>
      <c r="B1096">
        <v>1</v>
      </c>
      <c r="C1096">
        <v>31</v>
      </c>
      <c r="D1096" t="s">
        <v>50</v>
      </c>
      <c r="E1096">
        <v>28</v>
      </c>
      <c r="O1096">
        <v>2017</v>
      </c>
      <c r="P1096">
        <v>12</v>
      </c>
      <c r="Q1096">
        <v>30</v>
      </c>
      <c r="R1096">
        <f>R1095+1</f>
        <v>364</v>
      </c>
      <c r="S1096" t="s">
        <v>51</v>
      </c>
      <c r="T1096">
        <v>48</v>
      </c>
      <c r="U1096" t="s">
        <v>50</v>
      </c>
      <c r="V1096">
        <v>80</v>
      </c>
      <c r="W1096" t="s">
        <v>52</v>
      </c>
      <c r="X1096">
        <v>36</v>
      </c>
      <c r="Y1096">
        <f>0.0135*AB1096*(AC1096/AA1096)*((0.1*(V1096-X1096))^0.5)*(17.8+0.5*0.1*(X1096+V1096))</f>
        <v>0.41347173748024441</v>
      </c>
      <c r="Z1096">
        <f>IF(Y1096&lt;0,0,Y1096)</f>
        <v>0.41347173748024441</v>
      </c>
      <c r="AA1096">
        <f>2.501-0.002361*(V1096+X1096)*0.1</f>
        <v>2.4736123999999999</v>
      </c>
      <c r="AB1096">
        <v>0.17</v>
      </c>
      <c r="AC1096">
        <f>37.6*AE1096*(AG1096*SIN(AF1096)*SIN(AD1096)+COS(AF1096)*COS(AD1096)*SIN(AG1096))</f>
        <v>9.0023614743057987</v>
      </c>
      <c r="AD1096">
        <f>0.409*SIN(0.0172*R1096-1.39)</f>
        <v>-0.40387898890219498</v>
      </c>
      <c r="AE1096">
        <f>1+0.033*COS(0.0172*R1096)</f>
        <v>1.0329917321626321</v>
      </c>
      <c r="AF1096">
        <f>47.70748439*PI()/180</f>
        <v>0.83265268044929852</v>
      </c>
      <c r="AG1096">
        <f>ACOS(-TAN(AF1096)*TAN(AD1096))</f>
        <v>1.081731890427124</v>
      </c>
      <c r="AL1096" s="6">
        <f>24*AG1096/PI()</f>
        <v>8.2638229181576293</v>
      </c>
      <c r="AS1096" s="6">
        <f>IF(O1096=2015,$AQ$2,IF(O1096=2016,$AQ$14,IF(O1096=2017,$AQ$26,IF(O1096=2018,$AQ$38,IF(O1096=2019,$AQ$50,$AQ$62)))))</f>
        <v>49.315460448912063</v>
      </c>
      <c r="AT1096" s="6">
        <f>IF(O1096=2015,$AR$2,IF(O1096=2016,$AR$14,IF(O1096=2017,$AR$26,IF(O1096=2018,$AR$38,IF(O1096=2019,$AR$50,$AR$62)))))</f>
        <v>1.2695714697400033</v>
      </c>
      <c r="AU1096" s="6">
        <f>IF(T1096*0.1&lt;0,0,IF(T1096*0.1&lt;=26,(16*AL1096/360)*(T1096/AS1096)^AT1096,(AL1096/360)*(-415.85+30.5332*0.1*T1096-0.43*0.01*T1096*T1096)))</f>
        <v>0.35488803715148759</v>
      </c>
    </row>
    <row r="1097" spans="1:47">
      <c r="A1097">
        <v>2016</v>
      </c>
      <c r="B1097">
        <v>1</v>
      </c>
      <c r="C1097">
        <v>2</v>
      </c>
      <c r="D1097" t="s">
        <v>52</v>
      </c>
      <c r="E1097">
        <v>-190</v>
      </c>
      <c r="O1097">
        <v>2017</v>
      </c>
      <c r="P1097">
        <v>12</v>
      </c>
      <c r="Q1097">
        <v>31</v>
      </c>
      <c r="R1097">
        <f>R1096+1</f>
        <v>365</v>
      </c>
      <c r="S1097" t="s">
        <v>51</v>
      </c>
      <c r="T1097">
        <v>27</v>
      </c>
      <c r="U1097" t="s">
        <v>50</v>
      </c>
      <c r="V1097">
        <v>34</v>
      </c>
      <c r="W1097" t="s">
        <v>52</v>
      </c>
      <c r="X1097">
        <v>4</v>
      </c>
      <c r="Y1097">
        <f>0.0135*AB1097*(AC1097/AA1097)*((0.1*(V1097-X1097))^0.5)*(17.8+0.5*0.1*(X1097+V1097))</f>
        <v>0.28427337254739088</v>
      </c>
      <c r="Z1097">
        <f>IF(Y1097&lt;0,0,Y1097)</f>
        <v>0.28427337254739088</v>
      </c>
      <c r="AA1097">
        <f>2.501-0.002361*(V1097+X1097)*0.1</f>
        <v>2.4920282</v>
      </c>
      <c r="AB1097">
        <v>0.17</v>
      </c>
      <c r="AC1097">
        <f>37.6*AE1097*(AG1097*SIN(AF1097)*SIN(AD1097)+COS(AF1097)*COS(AD1097)*SIN(AG1097))</f>
        <v>9.0464792426169893</v>
      </c>
      <c r="AD1097">
        <f>0.409*SIN(0.0172*R1097-1.39)</f>
        <v>-0.40270956838560806</v>
      </c>
      <c r="AE1097">
        <f>1+0.033*COS(0.0172*R1097)</f>
        <v>1.03299955635872</v>
      </c>
      <c r="AF1097">
        <f>47.70748439*PI()/180</f>
        <v>0.83265268044929852</v>
      </c>
      <c r="AG1097">
        <f>ACOS(-TAN(AF1097)*TAN(AD1097))</f>
        <v>1.0834524425052101</v>
      </c>
      <c r="AL1097" s="6">
        <f>24*AG1097/PI()</f>
        <v>8.2769669678252029</v>
      </c>
      <c r="AS1097" s="6">
        <f>IF(O1097=2015,$AQ$2,IF(O1097=2016,$AQ$14,IF(O1097=2017,$AQ$26,IF(O1097=2018,$AQ$38,IF(O1097=2019,$AQ$50,$AQ$62)))))</f>
        <v>49.315460448912063</v>
      </c>
      <c r="AT1097" s="6">
        <f>IF(O1097=2015,$AR$2,IF(O1097=2016,$AR$14,IF(O1097=2017,$AR$26,IF(O1097=2018,$AR$38,IF(O1097=2019,$AR$50,$AR$62)))))</f>
        <v>1.2695714697400033</v>
      </c>
      <c r="AU1097" s="6">
        <f>IF(T1097*0.1&lt;0,0,IF(T1097*0.1&lt;=26,(16*AL1097/360)*(T1097/AS1097)^AT1097,(AL1097/360)*(-415.85+30.5332*0.1*T1097-0.43*0.01*T1097*T1097)))</f>
        <v>0.17121596928902841</v>
      </c>
    </row>
    <row r="1098" spans="1:47">
      <c r="A1098">
        <v>2016</v>
      </c>
      <c r="B1098">
        <v>1</v>
      </c>
      <c r="C1098">
        <v>4</v>
      </c>
      <c r="D1098" t="s">
        <v>52</v>
      </c>
      <c r="E1098">
        <v>-232</v>
      </c>
      <c r="O1098">
        <v>2018</v>
      </c>
      <c r="P1098">
        <v>1</v>
      </c>
      <c r="Q1098">
        <v>1</v>
      </c>
      <c r="R1098" s="6">
        <v>1</v>
      </c>
      <c r="S1098" t="s">
        <v>51</v>
      </c>
      <c r="T1098">
        <v>20</v>
      </c>
      <c r="U1098" t="s">
        <v>50</v>
      </c>
      <c r="V1098">
        <v>46</v>
      </c>
      <c r="W1098" t="s">
        <v>52</v>
      </c>
      <c r="X1098">
        <v>4</v>
      </c>
      <c r="Y1098">
        <f>0.0135*AB1098*(AC1098/AA1098)*((0.1*(V1098-X1098))^0.5)*(17.8+0.5*0.1*(X1098+V1098))</f>
        <v>0.34945429165863129</v>
      </c>
      <c r="Z1098">
        <f>IF(Y1098&lt;0,0,Y1098)</f>
        <v>0.34945429165863129</v>
      </c>
      <c r="AA1098">
        <f>2.501-0.002361*(V1098+X1098)*0.1</f>
        <v>2.489195</v>
      </c>
      <c r="AB1098">
        <v>0.17</v>
      </c>
      <c r="AC1098">
        <f>37.6*AE1098*(AG1098*SIN(AF1098)*SIN(AD1098)+COS(AF1098)*COS(AD1098)*SIN(AG1098))</f>
        <v>9.1105778891792077</v>
      </c>
      <c r="AD1098">
        <f>0.409*SIN(0.0172*R1098-1.39)</f>
        <v>-0.40100923556809398</v>
      </c>
      <c r="AE1098">
        <f>1+0.033*COS(0.0172*R1098)</f>
        <v>1.0329951187603406</v>
      </c>
      <c r="AF1098">
        <f>47.70748439*PI()/180</f>
        <v>0.83265268044929852</v>
      </c>
      <c r="AG1098">
        <f>ACOS(-TAN(AF1098)*TAN(AD1098))</f>
        <v>1.0859482751376095</v>
      </c>
      <c r="AL1098" s="6">
        <f>24*AG1098/PI()</f>
        <v>8.2960337246528706</v>
      </c>
      <c r="AS1098" s="6">
        <f>IF(O1098=2015,$AQ$2,IF(O1098=2016,$AQ$14,IF(O1098=2017,$AQ$26,IF(O1098=2018,$AQ$38,IF(O1098=2019,$AQ$50,$AQ$62)))))</f>
        <v>53.201105369070518</v>
      </c>
      <c r="AT1098" s="6">
        <f>IF(O1098=2015,$AR$2,IF(O1098=2016,$AR$14,IF(O1098=2017,$AR$26,IF(O1098=2018,$AR$38,IF(O1098=2019,$AR$50,$AR$62)))))</f>
        <v>1.3291734899533318</v>
      </c>
      <c r="AU1098" s="6">
        <f>IF(T1098*0.1&lt;0,0,IF(T1098*0.1&lt;=26,(16*AL1098/360)*(T1098/AS1098)^AT1098,(AL1098/360)*(-415.85+30.5332*0.1*T1098-0.43*0.01*T1098*T1098)))</f>
        <v>0.10044644924436225</v>
      </c>
    </row>
    <row r="1099" spans="1:47">
      <c r="A1099">
        <v>2016</v>
      </c>
      <c r="B1099">
        <v>1</v>
      </c>
      <c r="C1099">
        <v>5</v>
      </c>
      <c r="D1099" t="s">
        <v>52</v>
      </c>
      <c r="E1099">
        <v>-186</v>
      </c>
      <c r="O1099">
        <v>2018</v>
      </c>
      <c r="P1099">
        <v>1</v>
      </c>
      <c r="Q1099">
        <v>2</v>
      </c>
      <c r="R1099">
        <f>R1098+1</f>
        <v>2</v>
      </c>
      <c r="S1099" t="s">
        <v>51</v>
      </c>
      <c r="T1099">
        <v>26</v>
      </c>
      <c r="U1099" t="s">
        <v>50</v>
      </c>
      <c r="V1099">
        <v>37</v>
      </c>
      <c r="W1099" t="s">
        <v>52</v>
      </c>
      <c r="X1099">
        <v>4</v>
      </c>
      <c r="Y1099">
        <f>0.0135*AB1099*(AC1099/AA1099)*((0.1*(V1099-X1099))^0.5)*(17.8+0.5*0.1*(X1099+V1099))</f>
        <v>0.30443977209143308</v>
      </c>
      <c r="Z1099">
        <f>IF(Y1099&lt;0,0,Y1099)</f>
        <v>0.30443977209143308</v>
      </c>
      <c r="AA1099">
        <f>2.501-0.002361*(V1099+X1099)*0.1</f>
        <v>2.4913198999999997</v>
      </c>
      <c r="AB1099">
        <v>0.17</v>
      </c>
      <c r="AC1099">
        <f>37.6*AE1099*(AG1099*SIN(AF1099)*SIN(AD1099)+COS(AF1099)*COS(AD1099)*SIN(AG1099))</f>
        <v>9.1649629639850474</v>
      </c>
      <c r="AD1099">
        <f>0.409*SIN(0.0172*R1099-1.39)</f>
        <v>-0.39956620623083422</v>
      </c>
      <c r="AE1099">
        <f>1+0.033*COS(0.0172*R1099)</f>
        <v>1.0329804764853927</v>
      </c>
      <c r="AF1099">
        <f>47.70748439*PI()/180</f>
        <v>0.83265268044929852</v>
      </c>
      <c r="AG1099">
        <f>ACOS(-TAN(AF1099)*TAN(AD1099))</f>
        <v>1.0880610362732488</v>
      </c>
      <c r="AL1099" s="6">
        <f>24*AG1099/PI()</f>
        <v>8.3121740308117236</v>
      </c>
      <c r="AS1099" s="6">
        <f>IF(O1099=2015,$AQ$2,IF(O1099=2016,$AQ$14,IF(O1099=2017,$AQ$26,IF(O1099=2018,$AQ$38,IF(O1099=2019,$AQ$50,$AQ$62)))))</f>
        <v>53.201105369070518</v>
      </c>
      <c r="AT1099" s="6">
        <f>IF(O1099=2015,$AR$2,IF(O1099=2016,$AR$14,IF(O1099=2017,$AR$26,IF(O1099=2018,$AR$38,IF(O1099=2019,$AR$50,$AR$62)))))</f>
        <v>1.3291734899533318</v>
      </c>
      <c r="AU1099" s="6">
        <f>IF(T1099*0.1&lt;0,0,IF(T1099*0.1&lt;=26,(16*AL1099/360)*(T1099/AS1099)^AT1099,(AL1099/360)*(-415.85+30.5332*0.1*T1099-0.43*0.01*T1099*T1099)))</f>
        <v>0.1426360130423156</v>
      </c>
    </row>
    <row r="1100" spans="1:47">
      <c r="A1100">
        <v>2016</v>
      </c>
      <c r="B1100">
        <v>1</v>
      </c>
      <c r="C1100">
        <v>6</v>
      </c>
      <c r="D1100" t="s">
        <v>52</v>
      </c>
      <c r="E1100">
        <v>-95</v>
      </c>
      <c r="O1100">
        <v>2018</v>
      </c>
      <c r="P1100">
        <v>1</v>
      </c>
      <c r="Q1100">
        <v>3</v>
      </c>
      <c r="R1100">
        <f>R1099+1</f>
        <v>3</v>
      </c>
      <c r="S1100" t="s">
        <v>51</v>
      </c>
      <c r="T1100">
        <v>36</v>
      </c>
      <c r="U1100" t="s">
        <v>50</v>
      </c>
      <c r="V1100">
        <v>48</v>
      </c>
      <c r="W1100" t="s">
        <v>52</v>
      </c>
      <c r="X1100">
        <v>24</v>
      </c>
      <c r="Y1100">
        <f>0.0135*AB1100*(AC1100/AA1100)*((0.1*(V1100-X1100))^0.5)*(17.8+0.5*0.1*(X1100+V1100))</f>
        <v>0.28252749127831722</v>
      </c>
      <c r="Z1100">
        <f>IF(Y1100&lt;0,0,Y1100)</f>
        <v>0.28252749127831722</v>
      </c>
      <c r="AA1100">
        <f>2.501-0.002361*(V1100+X1100)*0.1</f>
        <v>2.4840008</v>
      </c>
      <c r="AB1100">
        <v>0.17</v>
      </c>
      <c r="AC1100">
        <f>37.6*AE1100*(AG1100*SIN(AF1100)*SIN(AD1100)+COS(AF1100)*COS(AD1100)*SIN(AG1100))</f>
        <v>9.2238102555978276</v>
      </c>
      <c r="AD1100">
        <f>0.409*SIN(0.0172*R1100-1.39)</f>
        <v>-0.39800497214130737</v>
      </c>
      <c r="AE1100">
        <f>1+0.033*COS(0.0172*R1100)</f>
        <v>1.0329560775068203</v>
      </c>
      <c r="AF1100">
        <f>47.70748439*PI()/180</f>
        <v>0.83265268044929852</v>
      </c>
      <c r="AG1100">
        <f>ACOS(-TAN(AF1100)*TAN(AD1100))</f>
        <v>1.0903413388254832</v>
      </c>
      <c r="AL1100" s="6">
        <f>24*AG1100/PI()</f>
        <v>8.3295942591125165</v>
      </c>
      <c r="AS1100" s="6">
        <f>IF(O1100=2015,$AQ$2,IF(O1100=2016,$AQ$14,IF(O1100=2017,$AQ$26,IF(O1100=2018,$AQ$38,IF(O1100=2019,$AQ$50,$AQ$62)))))</f>
        <v>53.201105369070518</v>
      </c>
      <c r="AT1100" s="6">
        <f>IF(O1100=2015,$AR$2,IF(O1100=2016,$AR$14,IF(O1100=2017,$AR$26,IF(O1100=2018,$AR$38,IF(O1100=2019,$AR$50,$AR$62)))))</f>
        <v>1.3291734899533318</v>
      </c>
      <c r="AU1100" s="6">
        <f>IF(T1100*0.1&lt;0,0,IF(T1100*0.1&lt;=26,(16*AL1100/360)*(T1100/AS1100)^AT1100,(AL1100/360)*(-415.85+30.5332*0.1*T1100-0.43*0.01*T1100*T1100)))</f>
        <v>0.22028725636366114</v>
      </c>
    </row>
    <row r="1101" spans="1:47">
      <c r="A1101">
        <v>2016</v>
      </c>
      <c r="B1101">
        <v>1</v>
      </c>
      <c r="C1101">
        <v>7</v>
      </c>
      <c r="D1101" t="s">
        <v>52</v>
      </c>
      <c r="E1101">
        <v>-62</v>
      </c>
      <c r="O1101">
        <v>2018</v>
      </c>
      <c r="P1101">
        <v>1</v>
      </c>
      <c r="Q1101">
        <v>4</v>
      </c>
      <c r="R1101">
        <f>R1100+1</f>
        <v>4</v>
      </c>
      <c r="S1101" t="s">
        <v>51</v>
      </c>
      <c r="T1101">
        <v>19</v>
      </c>
      <c r="U1101" t="s">
        <v>50</v>
      </c>
      <c r="V1101">
        <v>25</v>
      </c>
      <c r="W1101" t="s">
        <v>52</v>
      </c>
      <c r="X1101">
        <v>16</v>
      </c>
      <c r="Y1101">
        <f>0.0135*AB1101*(AC1101/AA1101)*((0.1*(V1101-X1101))^0.5)*(17.8+0.5*0.1*(X1101+V1101))</f>
        <v>0.16110759438768432</v>
      </c>
      <c r="Z1101">
        <f>IF(Y1101&lt;0,0,Y1101)</f>
        <v>0.16110759438768432</v>
      </c>
      <c r="AA1101">
        <f>2.501-0.002361*(V1101+X1101)*0.1</f>
        <v>2.4913198999999997</v>
      </c>
      <c r="AB1101">
        <v>0.17</v>
      </c>
      <c r="AC1101">
        <f>37.6*AE1101*(AG1101*SIN(AF1101)*SIN(AD1101)+COS(AF1101)*COS(AD1101)*SIN(AG1101))</f>
        <v>9.2871199390913919</v>
      </c>
      <c r="AD1101">
        <f>0.409*SIN(0.0172*R1101-1.39)</f>
        <v>-0.39632599516361994</v>
      </c>
      <c r="AE1101">
        <f>1+0.033*COS(0.0172*R1101)</f>
        <v>1.0329219290426392</v>
      </c>
      <c r="AF1101">
        <f>47.70748439*PI()/180</f>
        <v>0.83265268044929852</v>
      </c>
      <c r="AG1101">
        <f>ACOS(-TAN(AF1101)*TAN(AD1101))</f>
        <v>1.0927872618526717</v>
      </c>
      <c r="AL1101" s="6">
        <f>24*AG1101/PI()</f>
        <v>8.3482797346420856</v>
      </c>
      <c r="AS1101" s="6">
        <f>IF(O1101=2015,$AQ$2,IF(O1101=2016,$AQ$14,IF(O1101=2017,$AQ$26,IF(O1101=2018,$AQ$38,IF(O1101=2019,$AQ$50,$AQ$62)))))</f>
        <v>53.201105369070518</v>
      </c>
      <c r="AT1101" s="6">
        <f>IF(O1101=2015,$AR$2,IF(O1101=2016,$AR$14,IF(O1101=2017,$AR$26,IF(O1101=2018,$AR$38,IF(O1101=2019,$AR$50,$AR$62)))))</f>
        <v>1.3291734899533318</v>
      </c>
      <c r="AU1101" s="6">
        <f>IF(T1101*0.1&lt;0,0,IF(T1101*0.1&lt;=26,(16*AL1101/360)*(T1101/AS1101)^AT1101,(AL1101/360)*(-415.85+30.5332*0.1*T1101-0.43*0.01*T1101*T1101)))</f>
        <v>9.4417365875736223E-2</v>
      </c>
    </row>
    <row r="1102" spans="1:47">
      <c r="A1102">
        <v>2016</v>
      </c>
      <c r="B1102">
        <v>1</v>
      </c>
      <c r="C1102">
        <v>9</v>
      </c>
      <c r="D1102" t="s">
        <v>52</v>
      </c>
      <c r="E1102">
        <v>-48</v>
      </c>
      <c r="O1102">
        <v>2018</v>
      </c>
      <c r="P1102">
        <v>1</v>
      </c>
      <c r="Q1102">
        <v>5</v>
      </c>
      <c r="R1102">
        <f>R1101+1</f>
        <v>5</v>
      </c>
      <c r="S1102" t="s">
        <v>51</v>
      </c>
      <c r="T1102">
        <v>36</v>
      </c>
      <c r="U1102" t="s">
        <v>50</v>
      </c>
      <c r="V1102">
        <v>49</v>
      </c>
      <c r="W1102" t="s">
        <v>52</v>
      </c>
      <c r="X1102">
        <v>16</v>
      </c>
      <c r="Y1102">
        <f>0.0135*AB1102*(AC1102/AA1102)*((0.1*(V1102-X1102))^0.5)*(17.8+0.5*0.1*(X1102+V1102))</f>
        <v>0.330285829116162</v>
      </c>
      <c r="Z1102">
        <f>IF(Y1102&lt;0,0,Y1102)</f>
        <v>0.330285829116162</v>
      </c>
      <c r="AA1102">
        <f>2.501-0.002361*(V1102+X1102)*0.1</f>
        <v>2.4856534999999997</v>
      </c>
      <c r="AB1102">
        <v>0.17</v>
      </c>
      <c r="AC1102">
        <f>37.6*AE1102*(AG1102*SIN(AF1102)*SIN(AD1102)+COS(AF1102)*COS(AD1102)*SIN(AG1102))</f>
        <v>9.354891797392904</v>
      </c>
      <c r="AD1102">
        <f>0.409*SIN(0.0172*R1102-1.39)</f>
        <v>-0.39452977199407541</v>
      </c>
      <c r="AE1102">
        <f>1+0.033*COS(0.0172*R1102)</f>
        <v>1.0328780411950818</v>
      </c>
      <c r="AF1102">
        <f>47.70748439*PI()/180</f>
        <v>0.83265268044929852</v>
      </c>
      <c r="AG1102">
        <f>ACOS(-TAN(AF1102)*TAN(AD1102))</f>
        <v>1.0953967670611371</v>
      </c>
      <c r="AL1102" s="6">
        <f>24*AG1102/PI()</f>
        <v>8.3682148859837469</v>
      </c>
      <c r="AS1102" s="6">
        <f>IF(O1102=2015,$AQ$2,IF(O1102=2016,$AQ$14,IF(O1102=2017,$AQ$26,IF(O1102=2018,$AQ$38,IF(O1102=2019,$AQ$50,$AQ$62)))))</f>
        <v>53.201105369070518</v>
      </c>
      <c r="AT1102" s="6">
        <f>IF(O1102=2015,$AR$2,IF(O1102=2016,$AR$14,IF(O1102=2017,$AR$26,IF(O1102=2018,$AR$38,IF(O1102=2019,$AR$50,$AR$62)))))</f>
        <v>1.3291734899533318</v>
      </c>
      <c r="AU1102" s="6">
        <f>IF(T1102*0.1&lt;0,0,IF(T1102*0.1&lt;=26,(16*AL1102/360)*(T1102/AS1102)^AT1102,(AL1102/360)*(-415.85+30.5332*0.1*T1102-0.43*0.01*T1102*T1102)))</f>
        <v>0.22130863047479515</v>
      </c>
    </row>
    <row r="1103" spans="1:47">
      <c r="A1103">
        <v>2016</v>
      </c>
      <c r="B1103">
        <v>1</v>
      </c>
      <c r="C1103">
        <v>10</v>
      </c>
      <c r="D1103" t="s">
        <v>52</v>
      </c>
      <c r="E1103">
        <v>-61</v>
      </c>
      <c r="O1103">
        <v>2018</v>
      </c>
      <c r="P1103">
        <v>1</v>
      </c>
      <c r="Q1103">
        <v>6</v>
      </c>
      <c r="R1103">
        <f>R1102+1</f>
        <v>6</v>
      </c>
      <c r="S1103" t="s">
        <v>51</v>
      </c>
      <c r="T1103">
        <v>44</v>
      </c>
      <c r="U1103" t="s">
        <v>50</v>
      </c>
      <c r="V1103">
        <v>64</v>
      </c>
      <c r="W1103" t="s">
        <v>52</v>
      </c>
      <c r="X1103">
        <v>28</v>
      </c>
      <c r="Y1103">
        <f>0.0135*AB1103*(AC1103/AA1103)*((0.1*(V1103-X1103))^0.5)*(17.8+0.5*0.1*(X1103+V1103))</f>
        <v>0.37088209257460863</v>
      </c>
      <c r="Z1103">
        <f>IF(Y1103&lt;0,0,Y1103)</f>
        <v>0.37088209257460863</v>
      </c>
      <c r="AA1103">
        <f>2.501-0.002361*(V1103+X1103)*0.1</f>
        <v>2.4792787999999999</v>
      </c>
      <c r="AB1103">
        <v>0.17</v>
      </c>
      <c r="AC1103">
        <f>37.6*AE1103*(AG1103*SIN(AF1103)*SIN(AD1103)+COS(AF1103)*COS(AD1103)*SIN(AG1103))</f>
        <v>9.4271251559226243</v>
      </c>
      <c r="AD1103">
        <f>0.409*SIN(0.0172*R1103-1.39)</f>
        <v>-0.39261683401423592</v>
      </c>
      <c r="AE1103">
        <f>1+0.033*COS(0.0172*R1103)</f>
        <v>1.032824426947609</v>
      </c>
      <c r="AF1103">
        <f>47.70748439*PI()/180</f>
        <v>0.83265268044929852</v>
      </c>
      <c r="AG1103">
        <f>ACOS(-TAN(AF1103)*TAN(AD1103))</f>
        <v>1.0981677048555727</v>
      </c>
      <c r="AL1103" s="6">
        <f>24*AG1103/PI()</f>
        <v>8.3893832914390067</v>
      </c>
      <c r="AS1103" s="6">
        <f>IF(O1103=2015,$AQ$2,IF(O1103=2016,$AQ$14,IF(O1103=2017,$AQ$26,IF(O1103=2018,$AQ$38,IF(O1103=2019,$AQ$50,$AQ$62)))))</f>
        <v>53.201105369070518</v>
      </c>
      <c r="AT1103" s="6">
        <f>IF(O1103=2015,$AR$2,IF(O1103=2016,$AR$14,IF(O1103=2017,$AR$26,IF(O1103=2018,$AR$38,IF(O1103=2019,$AR$50,$AR$62)))))</f>
        <v>1.3291734899533318</v>
      </c>
      <c r="AU1103" s="6">
        <f>IF(T1103*0.1&lt;0,0,IF(T1103*0.1&lt;=26,(16*AL1103/360)*(T1103/AS1103)^AT1103,(AL1103/360)*(-415.85+30.5332*0.1*T1103-0.43*0.01*T1103*T1103)))</f>
        <v>0.28968984191238678</v>
      </c>
    </row>
    <row r="1104" spans="1:47">
      <c r="A1104">
        <v>2016</v>
      </c>
      <c r="B1104">
        <v>1</v>
      </c>
      <c r="C1104">
        <v>11</v>
      </c>
      <c r="D1104" t="s">
        <v>52</v>
      </c>
      <c r="E1104">
        <v>-8</v>
      </c>
      <c r="O1104">
        <v>2018</v>
      </c>
      <c r="P1104">
        <v>1</v>
      </c>
      <c r="Q1104">
        <v>7</v>
      </c>
      <c r="R1104">
        <f>R1103+1</f>
        <v>7</v>
      </c>
      <c r="S1104" t="s">
        <v>51</v>
      </c>
      <c r="T1104">
        <v>68</v>
      </c>
      <c r="U1104" t="s">
        <v>50</v>
      </c>
      <c r="V1104">
        <v>84</v>
      </c>
      <c r="W1104" t="s">
        <v>52</v>
      </c>
      <c r="X1104">
        <v>50</v>
      </c>
      <c r="Y1104">
        <f>0.0135*AB1104*(AC1104/AA1104)*((0.1*(V1104-X1104))^0.5)*(17.8+0.5*0.1*(X1104+V1104))</f>
        <v>0.39902629402367346</v>
      </c>
      <c r="Z1104">
        <f>IF(Y1104&lt;0,0,Y1104)</f>
        <v>0.39902629402367346</v>
      </c>
      <c r="AA1104">
        <f>2.501-0.002361*(V1104+X1104)*0.1</f>
        <v>2.4693625999999997</v>
      </c>
      <c r="AB1104">
        <v>0.17</v>
      </c>
      <c r="AC1104">
        <f>37.6*AE1104*(AG1104*SIN(AF1104)*SIN(AD1104)+COS(AF1104)*COS(AD1104)*SIN(AG1104))</f>
        <v>9.5038188145258449</v>
      </c>
      <c r="AD1104">
        <f>0.409*SIN(0.0172*R1104-1.39)</f>
        <v>-0.39058774713372146</v>
      </c>
      <c r="AE1104">
        <f>1+0.033*COS(0.0172*R1104)</f>
        <v>1.0327611021610688</v>
      </c>
      <c r="AF1104">
        <f>47.70748439*PI()/180</f>
        <v>0.83265268044929852</v>
      </c>
      <c r="AG1104">
        <f>ACOS(-TAN(AF1104)*TAN(AD1104))</f>
        <v>1.1010978206013915</v>
      </c>
      <c r="AL1104" s="6">
        <f>24*AG1104/PI()</f>
        <v>8.4117677268683728</v>
      </c>
      <c r="AS1104" s="6">
        <f>IF(O1104=2015,$AQ$2,IF(O1104=2016,$AQ$14,IF(O1104=2017,$AQ$26,IF(O1104=2018,$AQ$38,IF(O1104=2019,$AQ$50,$AQ$62)))))</f>
        <v>53.201105369070518</v>
      </c>
      <c r="AT1104" s="6">
        <f>IF(O1104=2015,$AR$2,IF(O1104=2016,$AR$14,IF(O1104=2017,$AR$26,IF(O1104=2018,$AR$38,IF(O1104=2019,$AR$50,$AR$62)))))</f>
        <v>1.3291734899533318</v>
      </c>
      <c r="AU1104" s="6">
        <f>IF(T1104*0.1&lt;0,0,IF(T1104*0.1&lt;=26,(16*AL1104/360)*(T1104/AS1104)^AT1104,(AL1104/360)*(-415.85+30.5332*0.1*T1104-0.43*0.01*T1104*T1104)))</f>
        <v>0.51805878105875081</v>
      </c>
    </row>
    <row r="1105" spans="1:47">
      <c r="A1105">
        <v>2016</v>
      </c>
      <c r="B1105">
        <v>1</v>
      </c>
      <c r="C1105">
        <v>12</v>
      </c>
      <c r="D1105" t="s">
        <v>52</v>
      </c>
      <c r="E1105">
        <v>-7</v>
      </c>
      <c r="O1105">
        <v>2018</v>
      </c>
      <c r="P1105">
        <v>1</v>
      </c>
      <c r="Q1105">
        <v>8</v>
      </c>
      <c r="R1105">
        <f>R1104+1</f>
        <v>8</v>
      </c>
      <c r="S1105" t="s">
        <v>51</v>
      </c>
      <c r="T1105">
        <v>32</v>
      </c>
      <c r="U1105" t="s">
        <v>50</v>
      </c>
      <c r="V1105">
        <v>14</v>
      </c>
      <c r="W1105" t="s">
        <v>52</v>
      </c>
      <c r="X1105">
        <v>-38</v>
      </c>
      <c r="Y1105">
        <f>0.0135*AB1105*(AC1105/AA1105)*((0.1*(V1105-X1105))^0.5)*(17.8+0.5*0.1*(X1105+V1105))</f>
        <v>0.33219012055717889</v>
      </c>
      <c r="Z1105">
        <f>IF(Y1105&lt;0,0,Y1105)</f>
        <v>0.33219012055717889</v>
      </c>
      <c r="AA1105">
        <f>2.501-0.002361*(V1105+X1105)*0.1</f>
        <v>2.5066663999999999</v>
      </c>
      <c r="AB1105">
        <v>0.17</v>
      </c>
      <c r="AC1105">
        <f>37.6*AE1105*(AG1105*SIN(AF1105)*SIN(AD1105)+COS(AF1105)*COS(AD1105)*SIN(AG1105))</f>
        <v>9.5849709770353595</v>
      </c>
      <c r="AD1105">
        <f>0.409*SIN(0.0172*R1105-1.39)</f>
        <v>-0.3884431116227961</v>
      </c>
      <c r="AE1105">
        <f>1+0.033*COS(0.0172*R1105)</f>
        <v>1.0326880855690039</v>
      </c>
      <c r="AF1105">
        <f>47.70748439*PI()/180</f>
        <v>0.83265268044929852</v>
      </c>
      <c r="AG1105">
        <f>ACOS(-TAN(AF1105)*TAN(AD1105))</f>
        <v>1.1041847610625972</v>
      </c>
      <c r="AL1105" s="6">
        <f>24*AG1105/PI()</f>
        <v>8.4353502148730755</v>
      </c>
      <c r="AS1105" s="6">
        <f>IF(O1105=2015,$AQ$2,IF(O1105=2016,$AQ$14,IF(O1105=2017,$AQ$26,IF(O1105=2018,$AQ$38,IF(O1105=2019,$AQ$50,$AQ$62)))))</f>
        <v>53.201105369070518</v>
      </c>
      <c r="AT1105" s="6">
        <f>IF(O1105=2015,$AR$2,IF(O1105=2016,$AR$14,IF(O1105=2017,$AR$26,IF(O1105=2018,$AR$38,IF(O1105=2019,$AR$50,$AR$62)))))</f>
        <v>1.3291734899533318</v>
      </c>
      <c r="AU1105" s="6">
        <f>IF(T1105*0.1&lt;0,0,IF(T1105*0.1&lt;=26,(16*AL1105/360)*(T1105/AS1105)^AT1105,(AL1105/360)*(-415.85+30.5332*0.1*T1105-0.43*0.01*T1105*T1105)))</f>
        <v>0.19075593898981882</v>
      </c>
    </row>
    <row r="1106" spans="1:47">
      <c r="A1106">
        <v>2016</v>
      </c>
      <c r="B1106">
        <v>1</v>
      </c>
      <c r="C1106">
        <v>13</v>
      </c>
      <c r="D1106" t="s">
        <v>52</v>
      </c>
      <c r="E1106">
        <v>5</v>
      </c>
      <c r="O1106">
        <v>2018</v>
      </c>
      <c r="P1106">
        <v>1</v>
      </c>
      <c r="Q1106">
        <v>9</v>
      </c>
      <c r="R1106">
        <f>R1105+1</f>
        <v>9</v>
      </c>
      <c r="S1106" t="s">
        <v>51</v>
      </c>
      <c r="T1106">
        <v>-16</v>
      </c>
      <c r="U1106" t="s">
        <v>50</v>
      </c>
      <c r="V1106">
        <v>14</v>
      </c>
      <c r="W1106" t="s">
        <v>52</v>
      </c>
      <c r="X1106">
        <v>-38</v>
      </c>
      <c r="Y1106">
        <f>0.0135*AB1106*(AC1106/AA1106)*((0.1*(V1106-X1106))^0.5)*(17.8+0.5*0.1*(X1106+V1106))</f>
        <v>0.33515707777973203</v>
      </c>
      <c r="Z1106">
        <f>IF(Y1106&lt;0,0,Y1106)</f>
        <v>0.33515707777973203</v>
      </c>
      <c r="AA1106">
        <f>2.501-0.002361*(V1106+X1106)*0.1</f>
        <v>2.5066663999999999</v>
      </c>
      <c r="AB1106">
        <v>0.17</v>
      </c>
      <c r="AC1106">
        <f>37.6*AE1106*(AG1106*SIN(AF1106)*SIN(AD1106)+COS(AF1106)*COS(AD1106)*SIN(AG1106))</f>
        <v>9.6705791788102271</v>
      </c>
      <c r="AD1106">
        <f>0.409*SIN(0.0172*R1106-1.39)</f>
        <v>-0.3861835619347877</v>
      </c>
      <c r="AE1106">
        <f>1+0.033*COS(0.0172*R1106)</f>
        <v>1.0326053987721109</v>
      </c>
      <c r="AF1106">
        <f>47.70748439*PI()/180</f>
        <v>0.83265268044929852</v>
      </c>
      <c r="AG1106">
        <f>ACOS(-TAN(AF1106)*TAN(AD1106))</f>
        <v>1.1074260809788961</v>
      </c>
      <c r="AL1106" s="6">
        <f>24*AG1106/PI()</f>
        <v>8.4601120750404917</v>
      </c>
      <c r="AS1106" s="6">
        <f>IF(O1106=2015,$AQ$2,IF(O1106=2016,$AQ$14,IF(O1106=2017,$AQ$26,IF(O1106=2018,$AQ$38,IF(O1106=2019,$AQ$50,$AQ$62)))))</f>
        <v>53.201105369070518</v>
      </c>
      <c r="AT1106" s="6">
        <f>IF(O1106=2015,$AR$2,IF(O1106=2016,$AR$14,IF(O1106=2017,$AR$26,IF(O1106=2018,$AR$38,IF(O1106=2019,$AR$50,$AR$62)))))</f>
        <v>1.3291734899533318</v>
      </c>
      <c r="AU1106" s="6">
        <f>IF(T1106*0.1&lt;0,0,IF(T1106*0.1&lt;=26,(16*AL1106/360)*(T1106/AS1106)^AT1106,(AL1106/360)*(-415.85+30.5332*0.1*T1106-0.43*0.01*T1106*T1106)))</f>
        <v>0</v>
      </c>
    </row>
    <row r="1107" spans="1:47">
      <c r="A1107">
        <v>2016</v>
      </c>
      <c r="B1107">
        <v>1</v>
      </c>
      <c r="C1107">
        <v>14</v>
      </c>
      <c r="D1107" t="s">
        <v>52</v>
      </c>
      <c r="E1107">
        <v>-15</v>
      </c>
      <c r="O1107">
        <v>2018</v>
      </c>
      <c r="P1107">
        <v>1</v>
      </c>
      <c r="Q1107">
        <v>10</v>
      </c>
      <c r="R1107">
        <f>R1106+1</f>
        <v>10</v>
      </c>
      <c r="S1107" t="s">
        <v>51</v>
      </c>
      <c r="T1107">
        <v>-21</v>
      </c>
      <c r="U1107" t="s">
        <v>50</v>
      </c>
      <c r="V1107">
        <v>28</v>
      </c>
      <c r="W1107" t="s">
        <v>52</v>
      </c>
      <c r="X1107">
        <v>-52</v>
      </c>
      <c r="Y1107">
        <f>0.0135*AB1107*(AC1107/AA1107)*((0.1*(V1107-X1107))^0.5)*(17.8+0.5*0.1*(X1107+V1107))</f>
        <v>0.41958266421036577</v>
      </c>
      <c r="Z1107">
        <f>IF(Y1107&lt;0,0,Y1107)</f>
        <v>0.41958266421036577</v>
      </c>
      <c r="AA1107">
        <f>2.501-0.002361*(V1107+X1107)*0.1</f>
        <v>2.5066663999999999</v>
      </c>
      <c r="AB1107">
        <v>0.17</v>
      </c>
      <c r="AC1107">
        <f>37.6*AE1107*(AG1107*SIN(AF1107)*SIN(AD1107)+COS(AF1107)*COS(AD1107)*SIN(AG1107))</f>
        <v>9.7606402126013396</v>
      </c>
      <c r="AD1107">
        <f>0.409*SIN(0.0172*R1107-1.39)</f>
        <v>-0.3838097665183961</v>
      </c>
      <c r="AE1107">
        <f>1+0.033*COS(0.0172*R1107)</f>
        <v>1.0325130662318482</v>
      </c>
      <c r="AF1107">
        <f>47.70748439*PI()/180</f>
        <v>0.83265268044929852</v>
      </c>
      <c r="AG1107">
        <f>ACOS(-TAN(AF1107)*TAN(AD1107))</f>
        <v>1.1108192497462106</v>
      </c>
      <c r="AL1107" s="6">
        <f>24*AG1107/PI()</f>
        <v>8.4860339749795219</v>
      </c>
      <c r="AS1107" s="6">
        <f>IF(O1107=2015,$AQ$2,IF(O1107=2016,$AQ$14,IF(O1107=2017,$AQ$26,IF(O1107=2018,$AQ$38,IF(O1107=2019,$AQ$50,$AQ$62)))))</f>
        <v>53.201105369070518</v>
      </c>
      <c r="AT1107" s="6">
        <f>IF(O1107=2015,$AR$2,IF(O1107=2016,$AR$14,IF(O1107=2017,$AR$26,IF(O1107=2018,$AR$38,IF(O1107=2019,$AR$50,$AR$62)))))</f>
        <v>1.3291734899533318</v>
      </c>
      <c r="AU1107" s="6">
        <f>IF(T1107*0.1&lt;0,0,IF(T1107*0.1&lt;=26,(16*AL1107/360)*(T1107/AS1107)^AT1107,(AL1107/360)*(-415.85+30.5332*0.1*T1107-0.43*0.01*T1107*T1107)))</f>
        <v>0</v>
      </c>
    </row>
    <row r="1108" spans="1:47">
      <c r="A1108">
        <v>2016</v>
      </c>
      <c r="B1108">
        <v>1</v>
      </c>
      <c r="C1108">
        <v>15</v>
      </c>
      <c r="D1108" t="s">
        <v>52</v>
      </c>
      <c r="E1108">
        <v>-27</v>
      </c>
      <c r="O1108">
        <v>2018</v>
      </c>
      <c r="P1108">
        <v>1</v>
      </c>
      <c r="Q1108">
        <v>11</v>
      </c>
      <c r="R1108">
        <f>R1107+1</f>
        <v>11</v>
      </c>
      <c r="S1108" t="s">
        <v>51</v>
      </c>
      <c r="T1108">
        <v>-19</v>
      </c>
      <c r="U1108" t="s">
        <v>50</v>
      </c>
      <c r="V1108">
        <v>14</v>
      </c>
      <c r="W1108" t="s">
        <v>52</v>
      </c>
      <c r="X1108">
        <v>-50</v>
      </c>
      <c r="Y1108">
        <f>0.0135*AB1108*(AC1108/AA1108)*((0.1*(V1108-X1108))^0.5)*(17.8+0.5*0.1*(X1108+V1108))</f>
        <v>0.36481170975472826</v>
      </c>
      <c r="Z1108">
        <f>IF(Y1108&lt;0,0,Y1108)</f>
        <v>0.36481170975472826</v>
      </c>
      <c r="AA1108">
        <f>2.501-0.002361*(V1108+X1108)*0.1</f>
        <v>2.5094995999999998</v>
      </c>
      <c r="AB1108">
        <v>0.17</v>
      </c>
      <c r="AC1108">
        <f>37.6*AE1108*(AG1108*SIN(AF1108)*SIN(AD1108)+COS(AF1108)*COS(AD1108)*SIN(AG1108))</f>
        <v>9.8551500530975655</v>
      </c>
      <c r="AD1108">
        <f>0.409*SIN(0.0172*R1108-1.39)</f>
        <v>-0.38132242761994445</v>
      </c>
      <c r="AE1108">
        <f>1+0.033*COS(0.0172*R1108)</f>
        <v>1.0324111152632014</v>
      </c>
      <c r="AF1108">
        <f>47.70748439*PI()/180</f>
        <v>0.83265268044929852</v>
      </c>
      <c r="AG1108">
        <f>ACOS(-TAN(AF1108)*TAN(AD1108))</f>
        <v>1.1143616581655116</v>
      </c>
      <c r="AL1108" s="6">
        <f>24*AG1108/PI()</f>
        <v>8.5130959818778624</v>
      </c>
      <c r="AS1108" s="6">
        <f>IF(O1108=2015,$AQ$2,IF(O1108=2016,$AQ$14,IF(O1108=2017,$AQ$26,IF(O1108=2018,$AQ$38,IF(O1108=2019,$AQ$50,$AQ$62)))))</f>
        <v>53.201105369070518</v>
      </c>
      <c r="AT1108" s="6">
        <f>IF(O1108=2015,$AR$2,IF(O1108=2016,$AR$14,IF(O1108=2017,$AR$26,IF(O1108=2018,$AR$38,IF(O1108=2019,$AR$50,$AR$62)))))</f>
        <v>1.3291734899533318</v>
      </c>
      <c r="AU1108" s="6">
        <f>IF(T1108*0.1&lt;0,0,IF(T1108*0.1&lt;=26,(16*AL1108/360)*(T1108/AS1108)^AT1108,(AL1108/360)*(-415.85+30.5332*0.1*T1108-0.43*0.01*T1108*T1108)))</f>
        <v>0</v>
      </c>
    </row>
    <row r="1109" spans="1:47">
      <c r="A1109">
        <v>2016</v>
      </c>
      <c r="B1109">
        <v>1</v>
      </c>
      <c r="C1109">
        <v>16</v>
      </c>
      <c r="D1109" t="s">
        <v>52</v>
      </c>
      <c r="E1109">
        <v>-18</v>
      </c>
      <c r="O1109">
        <v>2018</v>
      </c>
      <c r="P1109">
        <v>1</v>
      </c>
      <c r="Q1109">
        <v>12</v>
      </c>
      <c r="R1109">
        <f>R1108+1</f>
        <v>12</v>
      </c>
      <c r="S1109" t="s">
        <v>51</v>
      </c>
      <c r="T1109">
        <v>-20</v>
      </c>
      <c r="U1109" t="s">
        <v>50</v>
      </c>
      <c r="V1109">
        <v>-5</v>
      </c>
      <c r="W1109" t="s">
        <v>52</v>
      </c>
      <c r="X1109">
        <v>-38</v>
      </c>
      <c r="Y1109">
        <f>0.0135*AB1109*(AC1109/AA1109)*((0.1*(V1109-X1109))^0.5)*(17.8+0.5*0.1*(X1109+V1109))</f>
        <v>0.25863250892358292</v>
      </c>
      <c r="Z1109">
        <f>IF(Y1109&lt;0,0,Y1109)</f>
        <v>0.25863250892358292</v>
      </c>
      <c r="AA1109">
        <f>2.501-0.002361*(V1109+X1109)*0.1</f>
        <v>2.5111523</v>
      </c>
      <c r="AB1109">
        <v>0.17</v>
      </c>
      <c r="AC1109">
        <f>37.6*AE1109*(AG1109*SIN(AF1109)*SIN(AD1109)+COS(AF1109)*COS(AD1109)*SIN(AG1109))</f>
        <v>9.9541037805066672</v>
      </c>
      <c r="AD1109">
        <f>0.409*SIN(0.0172*R1109-1.39)</f>
        <v>-0.37872228107563138</v>
      </c>
      <c r="AE1109">
        <f>1+0.033*COS(0.0172*R1109)</f>
        <v>1.0322995760266012</v>
      </c>
      <c r="AF1109">
        <f>47.70748439*PI()/180</f>
        <v>0.83265268044929852</v>
      </c>
      <c r="AG1109">
        <f>ACOS(-TAN(AF1109)*TAN(AD1109))</f>
        <v>1.1180506252258944</v>
      </c>
      <c r="AL1109" s="6">
        <f>24*AG1109/PI()</f>
        <v>8.5412776143208902</v>
      </c>
      <c r="AS1109" s="6">
        <f>IF(O1109=2015,$AQ$2,IF(O1109=2016,$AQ$14,IF(O1109=2017,$AQ$26,IF(O1109=2018,$AQ$38,IF(O1109=2019,$AQ$50,$AQ$62)))))</f>
        <v>53.201105369070518</v>
      </c>
      <c r="AT1109" s="6">
        <f>IF(O1109=2015,$AR$2,IF(O1109=2016,$AR$14,IF(O1109=2017,$AR$26,IF(O1109=2018,$AR$38,IF(O1109=2019,$AR$50,$AR$62)))))</f>
        <v>1.3291734899533318</v>
      </c>
      <c r="AU1109" s="6">
        <f>IF(T1109*0.1&lt;0,0,IF(T1109*0.1&lt;=26,(16*AL1109/360)*(T1109/AS1109)^AT1109,(AL1109/360)*(-415.85+30.5332*0.1*T1109-0.43*0.01*T1109*T1109)))</f>
        <v>0</v>
      </c>
    </row>
    <row r="1110" spans="1:47">
      <c r="A1110">
        <v>2016</v>
      </c>
      <c r="B1110">
        <v>1</v>
      </c>
      <c r="C1110">
        <v>18</v>
      </c>
      <c r="D1110" t="s">
        <v>52</v>
      </c>
      <c r="E1110">
        <v>-74</v>
      </c>
      <c r="O1110">
        <v>2018</v>
      </c>
      <c r="P1110">
        <v>1</v>
      </c>
      <c r="Q1110">
        <v>13</v>
      </c>
      <c r="R1110">
        <f>R1109+1</f>
        <v>13</v>
      </c>
      <c r="S1110" t="s">
        <v>51</v>
      </c>
      <c r="T1110">
        <v>-40</v>
      </c>
      <c r="U1110" t="s">
        <v>50</v>
      </c>
      <c r="V1110">
        <v>-40</v>
      </c>
      <c r="W1110" t="s">
        <v>52</v>
      </c>
      <c r="X1110">
        <v>-93</v>
      </c>
      <c r="Y1110">
        <f>0.0135*AB1110*(AC1110/AA1110)*((0.1*(V1110-X1110))^0.5)*(17.8+0.5*0.1*(X1110+V1110))</f>
        <v>0.23396603293593071</v>
      </c>
      <c r="Z1110">
        <f>IF(Y1110&lt;0,0,Y1110)</f>
        <v>0.23396603293593071</v>
      </c>
      <c r="AA1110">
        <f>2.501-0.002361*(V1110+X1110)*0.1</f>
        <v>2.5324013000000001</v>
      </c>
      <c r="AB1110">
        <v>0.17</v>
      </c>
      <c r="AC1110">
        <f>37.6*AE1110*(AG1110*SIN(AF1110)*SIN(AD1110)+COS(AF1110)*COS(AD1110)*SIN(AG1110))</f>
        <v>10.05749550352396</v>
      </c>
      <c r="AD1110">
        <f>0.409*SIN(0.0172*R1110-1.39)</f>
        <v>-0.37601009609384667</v>
      </c>
      <c r="AE1110">
        <f>1+0.033*COS(0.0172*R1110)</f>
        <v>1.0321784815190023</v>
      </c>
      <c r="AF1110">
        <f>47.70748439*PI()/180</f>
        <v>0.83265268044929852</v>
      </c>
      <c r="AG1110">
        <f>ACOS(-TAN(AF1110)*TAN(AD1110))</f>
        <v>1.1218834048890924</v>
      </c>
      <c r="AL1110" s="6">
        <f>24*AG1110/PI()</f>
        <v>8.5705578941215332</v>
      </c>
      <c r="AS1110" s="6">
        <f>IF(O1110=2015,$AQ$2,IF(O1110=2016,$AQ$14,IF(O1110=2017,$AQ$26,IF(O1110=2018,$AQ$38,IF(O1110=2019,$AQ$50,$AQ$62)))))</f>
        <v>53.201105369070518</v>
      </c>
      <c r="AT1110" s="6">
        <f>IF(O1110=2015,$AR$2,IF(O1110=2016,$AR$14,IF(O1110=2017,$AR$26,IF(O1110=2018,$AR$38,IF(O1110=2019,$AR$50,$AR$62)))))</f>
        <v>1.3291734899533318</v>
      </c>
      <c r="AU1110" s="6">
        <f>IF(T1110*0.1&lt;0,0,IF(T1110*0.1&lt;=26,(16*AL1110/360)*(T1110/AS1110)^AT1110,(AL1110/360)*(-415.85+30.5332*0.1*T1110-0.43*0.01*T1110*T1110)))</f>
        <v>0</v>
      </c>
    </row>
    <row r="1111" spans="1:47">
      <c r="A1111">
        <v>2016</v>
      </c>
      <c r="B1111">
        <v>1</v>
      </c>
      <c r="C1111">
        <v>19</v>
      </c>
      <c r="D1111" t="s">
        <v>52</v>
      </c>
      <c r="E1111">
        <v>-75</v>
      </c>
      <c r="O1111">
        <v>2018</v>
      </c>
      <c r="P1111">
        <v>1</v>
      </c>
      <c r="Q1111">
        <v>14</v>
      </c>
      <c r="R1111">
        <f>R1110+1</f>
        <v>14</v>
      </c>
      <c r="S1111" t="s">
        <v>51</v>
      </c>
      <c r="T1111">
        <v>-73</v>
      </c>
      <c r="U1111" t="s">
        <v>50</v>
      </c>
      <c r="V1111">
        <v>-40</v>
      </c>
      <c r="W1111" t="s">
        <v>52</v>
      </c>
      <c r="X1111">
        <v>-93</v>
      </c>
      <c r="Y1111">
        <f>0.0135*AB1111*(AC1111/AA1111)*((0.1*(V1111-X1111))^0.5)*(17.8+0.5*0.1*(X1111+V1111))</f>
        <v>0.23647429831276703</v>
      </c>
      <c r="Z1111">
        <f>IF(Y1111&lt;0,0,Y1111)</f>
        <v>0.23647429831276703</v>
      </c>
      <c r="AA1111">
        <f>2.501-0.002361*(V1111+X1111)*0.1</f>
        <v>2.5324013000000001</v>
      </c>
      <c r="AB1111">
        <v>0.17</v>
      </c>
      <c r="AC1111">
        <f>37.6*AE1111*(AG1111*SIN(AF1111)*SIN(AD1111)+COS(AF1111)*COS(AD1111)*SIN(AG1111))</f>
        <v>10.165318282038498</v>
      </c>
      <c r="AD1111">
        <f>0.409*SIN(0.0172*R1111-1.39)</f>
        <v>-0.37318667502761443</v>
      </c>
      <c r="AE1111">
        <f>1+0.033*COS(0.0172*R1111)</f>
        <v>1.0320478675641203</v>
      </c>
      <c r="AF1111">
        <f>47.70748439*PI()/180</f>
        <v>0.83265268044929852</v>
      </c>
      <c r="AG1111">
        <f>ACOS(-TAN(AF1111)*TAN(AD1111))</f>
        <v>1.1258571928440955</v>
      </c>
      <c r="AL1111" s="6">
        <f>24*AG1111/PI()</f>
        <v>8.6009153979217476</v>
      </c>
      <c r="AS1111" s="6">
        <f>IF(O1111=2015,$AQ$2,IF(O1111=2016,$AQ$14,IF(O1111=2017,$AQ$26,IF(O1111=2018,$AQ$38,IF(O1111=2019,$AQ$50,$AQ$62)))))</f>
        <v>53.201105369070518</v>
      </c>
      <c r="AT1111" s="6">
        <f>IF(O1111=2015,$AR$2,IF(O1111=2016,$AR$14,IF(O1111=2017,$AR$26,IF(O1111=2018,$AR$38,IF(O1111=2019,$AR$50,$AR$62)))))</f>
        <v>1.3291734899533318</v>
      </c>
      <c r="AU1111" s="6">
        <f>IF(T1111*0.1&lt;0,0,IF(T1111*0.1&lt;=26,(16*AL1111/360)*(T1111/AS1111)^AT1111,(AL1111/360)*(-415.85+30.5332*0.1*T1111-0.43*0.01*T1111*T1111)))</f>
        <v>0</v>
      </c>
    </row>
    <row r="1112" spans="1:47">
      <c r="A1112">
        <v>2016</v>
      </c>
      <c r="B1112">
        <v>1</v>
      </c>
      <c r="C1112">
        <v>22</v>
      </c>
      <c r="D1112" t="s">
        <v>52</v>
      </c>
      <c r="E1112">
        <v>-160</v>
      </c>
      <c r="O1112">
        <v>2018</v>
      </c>
      <c r="P1112">
        <v>1</v>
      </c>
      <c r="Q1112">
        <v>15</v>
      </c>
      <c r="R1112">
        <f>R1111+1</f>
        <v>15</v>
      </c>
      <c r="S1112" t="s">
        <v>51</v>
      </c>
      <c r="T1112">
        <v>-92</v>
      </c>
      <c r="U1112" t="s">
        <v>50</v>
      </c>
      <c r="V1112">
        <v>-59</v>
      </c>
      <c r="W1112" t="s">
        <v>52</v>
      </c>
      <c r="X1112">
        <v>-139</v>
      </c>
      <c r="Y1112">
        <f>0.0135*AB1112*(AC1112/AA1112)*((0.1*(V1112-X1112))^0.5)*(17.8+0.5*0.1*(X1112+V1112))</f>
        <v>0.2068657210984885</v>
      </c>
      <c r="Z1112">
        <f>IF(Y1112&lt;0,0,Y1112)</f>
        <v>0.2068657210984885</v>
      </c>
      <c r="AA1112">
        <f>2.501-0.002361*(V1112+X1112)*0.1</f>
        <v>2.5477477999999998</v>
      </c>
      <c r="AB1112">
        <v>0.17</v>
      </c>
      <c r="AC1112">
        <f>37.6*AE1112*(AG1112*SIN(AF1112)*SIN(AD1112)+COS(AF1112)*COS(AD1112)*SIN(AG1112))</f>
        <v>10.277564049921462</v>
      </c>
      <c r="AD1112">
        <f>0.409*SIN(0.0172*R1112-1.39)</f>
        <v>-0.37025285313723055</v>
      </c>
      <c r="AE1112">
        <f>1+0.033*COS(0.0172*R1112)</f>
        <v>1.0319077728018349</v>
      </c>
      <c r="AF1112">
        <f>47.70748439*PI()/180</f>
        <v>0.83265268044929852</v>
      </c>
      <c r="AG1112">
        <f>ACOS(-TAN(AF1112)*TAN(AD1112))</f>
        <v>1.1299691332022022</v>
      </c>
      <c r="AL1112" s="6">
        <f>24*AG1112/PI()</f>
        <v>8.6323283083389502</v>
      </c>
      <c r="AS1112" s="6">
        <f>IF(O1112=2015,$AQ$2,IF(O1112=2016,$AQ$14,IF(O1112=2017,$AQ$26,IF(O1112=2018,$AQ$38,IF(O1112=2019,$AQ$50,$AQ$62)))))</f>
        <v>53.201105369070518</v>
      </c>
      <c r="AT1112" s="6">
        <f>IF(O1112=2015,$AR$2,IF(O1112=2016,$AR$14,IF(O1112=2017,$AR$26,IF(O1112=2018,$AR$38,IF(O1112=2019,$AR$50,$AR$62)))))</f>
        <v>1.3291734899533318</v>
      </c>
      <c r="AU1112" s="6">
        <f>IF(T1112*0.1&lt;0,0,IF(T1112*0.1&lt;=26,(16*AL1112/360)*(T1112/AS1112)^AT1112,(AL1112/360)*(-415.85+30.5332*0.1*T1112-0.43*0.01*T1112*T1112)))</f>
        <v>0</v>
      </c>
    </row>
    <row r="1113" spans="1:47">
      <c r="A1113">
        <v>2016</v>
      </c>
      <c r="B1113">
        <v>1</v>
      </c>
      <c r="C1113">
        <v>25</v>
      </c>
      <c r="D1113" t="s">
        <v>52</v>
      </c>
      <c r="E1113">
        <v>-237</v>
      </c>
      <c r="O1113">
        <v>2018</v>
      </c>
      <c r="P1113">
        <v>1</v>
      </c>
      <c r="Q1113">
        <v>16</v>
      </c>
      <c r="R1113">
        <f>R1112+1</f>
        <v>16</v>
      </c>
      <c r="S1113" t="s">
        <v>51</v>
      </c>
      <c r="T1113">
        <v>-84</v>
      </c>
      <c r="U1113" t="s">
        <v>50</v>
      </c>
      <c r="V1113">
        <v>56</v>
      </c>
      <c r="W1113" t="s">
        <v>52</v>
      </c>
      <c r="X1113">
        <v>-139</v>
      </c>
      <c r="Y1113">
        <f>0.0135*AB1113*(AC1113/AA1113)*((0.1*(V1113-X1113))^0.5)*(17.8+0.5*0.1*(X1113+V1113))</f>
        <v>0.57045501838130297</v>
      </c>
      <c r="Z1113">
        <f>IF(Y1113&lt;0,0,Y1113)</f>
        <v>0.57045501838130297</v>
      </c>
      <c r="AA1113">
        <f>2.501-0.002361*(V1113+X1113)*0.1</f>
        <v>2.5205962999999998</v>
      </c>
      <c r="AB1113">
        <v>0.17</v>
      </c>
      <c r="AC1113">
        <f>37.6*AE1113*(AG1113*SIN(AF1113)*SIN(AD1113)+COS(AF1113)*COS(AD1113)*SIN(AG1113))</f>
        <v>10.394223538234796</v>
      </c>
      <c r="AD1113">
        <f>0.409*SIN(0.0172*R1113-1.39)</f>
        <v>-0.36720949834316569</v>
      </c>
      <c r="AE1113">
        <f>1+0.033*COS(0.0172*R1113)</f>
        <v>1.0317582386767592</v>
      </c>
      <c r="AF1113">
        <f>47.70748439*PI()/180</f>
        <v>0.83265268044929852</v>
      </c>
      <c r="AG1113">
        <f>ACOS(-TAN(AF1113)*TAN(AD1113))</f>
        <v>1.1342163251046551</v>
      </c>
      <c r="AL1113" s="6">
        <f>24*AG1113/PI()</f>
        <v>8.6647744644446423</v>
      </c>
      <c r="AS1113" s="6">
        <f>IF(O1113=2015,$AQ$2,IF(O1113=2016,$AQ$14,IF(O1113=2017,$AQ$26,IF(O1113=2018,$AQ$38,IF(O1113=2019,$AQ$50,$AQ$62)))))</f>
        <v>53.201105369070518</v>
      </c>
      <c r="AT1113" s="6">
        <f>IF(O1113=2015,$AR$2,IF(O1113=2016,$AR$14,IF(O1113=2017,$AR$26,IF(O1113=2018,$AR$38,IF(O1113=2019,$AR$50,$AR$62)))))</f>
        <v>1.3291734899533318</v>
      </c>
      <c r="AU1113" s="6">
        <f>IF(T1113*0.1&lt;0,0,IF(T1113*0.1&lt;=26,(16*AL1113/360)*(T1113/AS1113)^AT1113,(AL1113/360)*(-415.85+30.5332*0.1*T1113-0.43*0.01*T1113*T1113)))</f>
        <v>0</v>
      </c>
    </row>
    <row r="1114" spans="1:47">
      <c r="A1114">
        <v>2016</v>
      </c>
      <c r="B1114">
        <v>1</v>
      </c>
      <c r="C1114">
        <v>26</v>
      </c>
      <c r="D1114" t="s">
        <v>52</v>
      </c>
      <c r="E1114">
        <v>-117</v>
      </c>
      <c r="O1114">
        <v>2018</v>
      </c>
      <c r="P1114">
        <v>1</v>
      </c>
      <c r="Q1114">
        <v>17</v>
      </c>
      <c r="R1114">
        <f>R1113+1</f>
        <v>17</v>
      </c>
      <c r="S1114" t="s">
        <v>51</v>
      </c>
      <c r="T1114">
        <v>8</v>
      </c>
      <c r="U1114" t="s">
        <v>50</v>
      </c>
      <c r="V1114">
        <v>56</v>
      </c>
      <c r="W1114" t="s">
        <v>52</v>
      </c>
      <c r="X1114">
        <v>-69</v>
      </c>
      <c r="Y1114">
        <f>0.0135*AB1114*(AC1114/AA1114)*((0.1*(V1114-X1114))^0.5)*(17.8+0.5*0.1*(X1114+V1114))</f>
        <v>0.58435474452783243</v>
      </c>
      <c r="Z1114">
        <f>IF(Y1114&lt;0,0,Y1114)</f>
        <v>0.58435474452783243</v>
      </c>
      <c r="AA1114">
        <f>2.501-0.002361*(V1114+X1114)*0.1</f>
        <v>2.5040692999999998</v>
      </c>
      <c r="AB1114">
        <v>0.17</v>
      </c>
      <c r="AC1114">
        <f>37.6*AE1114*(AG1114*SIN(AF1114)*SIN(AD1114)+COS(AF1114)*COS(AD1114)*SIN(AG1114))</f>
        <v>10.515286199189617</v>
      </c>
      <c r="AD1114">
        <f>0.409*SIN(0.0172*R1114-1.39)</f>
        <v>-0.36405751096930583</v>
      </c>
      <c r="AE1114">
        <f>1+0.033*COS(0.0172*R1114)</f>
        <v>1.0315993094259781</v>
      </c>
      <c r="AF1114">
        <f>47.70748439*PI()/180</f>
        <v>0.83265268044929852</v>
      </c>
      <c r="AG1114">
        <f>ACOS(-TAN(AF1114)*TAN(AD1114))</f>
        <v>1.1385958292169407</v>
      </c>
      <c r="AL1114" s="6">
        <f>24*AG1114/PI()</f>
        <v>8.6982314113771952</v>
      </c>
      <c r="AS1114" s="6">
        <f>IF(O1114=2015,$AQ$2,IF(O1114=2016,$AQ$14,IF(O1114=2017,$AQ$26,IF(O1114=2018,$AQ$38,IF(O1114=2019,$AQ$50,$AQ$62)))))</f>
        <v>53.201105369070518</v>
      </c>
      <c r="AT1114" s="6">
        <f>IF(O1114=2015,$AR$2,IF(O1114=2016,$AR$14,IF(O1114=2017,$AR$26,IF(O1114=2018,$AR$38,IF(O1114=2019,$AR$50,$AR$62)))))</f>
        <v>1.3291734899533318</v>
      </c>
      <c r="AU1114" s="6">
        <f>IF(T1114*0.1&lt;0,0,IF(T1114*0.1&lt;=26,(16*AL1114/360)*(T1114/AS1114)^AT1114,(AL1114/360)*(-415.85+30.5332*0.1*T1114-0.43*0.01*T1114*T1114)))</f>
        <v>3.1157580647859288E-2</v>
      </c>
    </row>
    <row r="1115" spans="1:47">
      <c r="A1115">
        <v>2016</v>
      </c>
      <c r="B1115">
        <v>1</v>
      </c>
      <c r="C1115">
        <v>27</v>
      </c>
      <c r="D1115" t="s">
        <v>52</v>
      </c>
      <c r="E1115">
        <v>-65</v>
      </c>
      <c r="O1115">
        <v>2018</v>
      </c>
      <c r="P1115">
        <v>1</v>
      </c>
      <c r="Q1115">
        <v>18</v>
      </c>
      <c r="R1115">
        <f>R1114+1</f>
        <v>18</v>
      </c>
      <c r="S1115" t="s">
        <v>51</v>
      </c>
      <c r="T1115">
        <v>32</v>
      </c>
      <c r="U1115" t="s">
        <v>50</v>
      </c>
      <c r="V1115">
        <v>56</v>
      </c>
      <c r="W1115" t="s">
        <v>52</v>
      </c>
      <c r="X1115">
        <v>-54</v>
      </c>
      <c r="Y1115">
        <f>0.0135*AB1115*(AC1115/AA1115)*((0.1*(V1115-X1115))^0.5)*(17.8+0.5*0.1*(X1115+V1115))</f>
        <v>0.57979199265447712</v>
      </c>
      <c r="Z1115">
        <f>IF(Y1115&lt;0,0,Y1115)</f>
        <v>0.57979199265447712</v>
      </c>
      <c r="AA1115">
        <f>2.501-0.002361*(V1115+X1115)*0.1</f>
        <v>2.5005278</v>
      </c>
      <c r="AB1115">
        <v>0.17</v>
      </c>
      <c r="AC1115">
        <f>37.6*AE1115*(AG1115*SIN(AF1115)*SIN(AD1115)+COS(AF1115)*COS(AD1115)*SIN(AG1115))</f>
        <v>10.640740131174649</v>
      </c>
      <c r="AD1115">
        <f>0.409*SIN(0.0172*R1115-1.39)</f>
        <v>-0.36079782347660699</v>
      </c>
      <c r="AE1115">
        <f>1+0.033*COS(0.0172*R1115)</f>
        <v>1.0314310320659617</v>
      </c>
      <c r="AF1115">
        <f>47.70748439*PI()/180</f>
        <v>0.83265268044929852</v>
      </c>
      <c r="AG1115">
        <f>ACOS(-TAN(AF1115)*TAN(AD1115))</f>
        <v>1.1431046740858828</v>
      </c>
      <c r="AL1115" s="6">
        <f>24*AG1115/PI()</f>
        <v>8.7326764489064761</v>
      </c>
      <c r="AS1115" s="6">
        <f>IF(O1115=2015,$AQ$2,IF(O1115=2016,$AQ$14,IF(O1115=2017,$AQ$26,IF(O1115=2018,$AQ$38,IF(O1115=2019,$AQ$50,$AQ$62)))))</f>
        <v>53.201105369070518</v>
      </c>
      <c r="AT1115" s="6">
        <f>IF(O1115=2015,$AR$2,IF(O1115=2016,$AR$14,IF(O1115=2017,$AR$26,IF(O1115=2018,$AR$38,IF(O1115=2019,$AR$50,$AR$62)))))</f>
        <v>1.3291734899533318</v>
      </c>
      <c r="AU1115" s="6">
        <f>IF(T1115*0.1&lt;0,0,IF(T1115*0.1&lt;=26,(16*AL1115/360)*(T1115/AS1115)^AT1115,(AL1115/360)*(-415.85+30.5332*0.1*T1115-0.43*0.01*T1115*T1115)))</f>
        <v>0.19747963670415272</v>
      </c>
    </row>
    <row r="1116" spans="1:47">
      <c r="A1116">
        <v>2016</v>
      </c>
      <c r="B1116">
        <v>1</v>
      </c>
      <c r="C1116">
        <v>28</v>
      </c>
      <c r="D1116" t="s">
        <v>52</v>
      </c>
      <c r="E1116">
        <v>-3</v>
      </c>
      <c r="O1116">
        <v>2018</v>
      </c>
      <c r="P1116">
        <v>1</v>
      </c>
      <c r="Q1116">
        <v>19</v>
      </c>
      <c r="R1116">
        <f>R1115+1</f>
        <v>19</v>
      </c>
      <c r="S1116" t="s">
        <v>51</v>
      </c>
      <c r="T1116">
        <v>-11</v>
      </c>
      <c r="U1116" t="s">
        <v>50</v>
      </c>
      <c r="V1116">
        <v>-3</v>
      </c>
      <c r="W1116" t="s">
        <v>52</v>
      </c>
      <c r="X1116">
        <v>-54</v>
      </c>
      <c r="Y1116">
        <f>0.0135*AB1116*(AC1116/AA1116)*((0.1*(V1116-X1116))^0.5)*(17.8+0.5*0.1*(X1116+V1116))</f>
        <v>0.33189705976383921</v>
      </c>
      <c r="Z1116">
        <f>IF(Y1116&lt;0,0,Y1116)</f>
        <v>0.33189705976383921</v>
      </c>
      <c r="AA1116">
        <f>2.501-0.002361*(V1116+X1116)*0.1</f>
        <v>2.5144576999999999</v>
      </c>
      <c r="AB1116">
        <v>0.17</v>
      </c>
      <c r="AC1116">
        <f>37.6*AE1116*(AG1116*SIN(AF1116)*SIN(AD1116)+COS(AF1116)*COS(AD1116)*SIN(AG1116))</f>
        <v>10.77057200516343</v>
      </c>
      <c r="AD1116">
        <f>0.409*SIN(0.0172*R1116-1.39)</f>
        <v>-0.35743140018724295</v>
      </c>
      <c r="AE1116">
        <f>1+0.033*COS(0.0172*R1116)</f>
        <v>1.0312534563786571</v>
      </c>
      <c r="AF1116">
        <f>47.70748439*PI()/180</f>
        <v>0.83265268044929852</v>
      </c>
      <c r="AG1116">
        <f>ACOS(-TAN(AF1116)*TAN(AD1116))</f>
        <v>1.1477398623377439</v>
      </c>
      <c r="AL1116" s="6">
        <f>24*AG1116/PI()</f>
        <v>8.7680866787838454</v>
      </c>
      <c r="AS1116" s="6">
        <f>IF(O1116=2015,$AQ$2,IF(O1116=2016,$AQ$14,IF(O1116=2017,$AQ$26,IF(O1116=2018,$AQ$38,IF(O1116=2019,$AQ$50,$AQ$62)))))</f>
        <v>53.201105369070518</v>
      </c>
      <c r="AT1116" s="6">
        <f>IF(O1116=2015,$AR$2,IF(O1116=2016,$AR$14,IF(O1116=2017,$AR$26,IF(O1116=2018,$AR$38,IF(O1116=2019,$AR$50,$AR$62)))))</f>
        <v>1.3291734899533318</v>
      </c>
      <c r="AU1116" s="6">
        <f>IF(T1116*0.1&lt;0,0,IF(T1116*0.1&lt;=26,(16*AL1116/360)*(T1116/AS1116)^AT1116,(AL1116/360)*(-415.85+30.5332*0.1*T1116-0.43*0.01*T1116*T1116)))</f>
        <v>0</v>
      </c>
    </row>
    <row r="1117" spans="1:47">
      <c r="A1117">
        <v>2016</v>
      </c>
      <c r="B1117">
        <v>1</v>
      </c>
      <c r="C1117">
        <v>30</v>
      </c>
      <c r="D1117" t="s">
        <v>52</v>
      </c>
      <c r="E1117">
        <v>-68</v>
      </c>
      <c r="O1117">
        <v>2018</v>
      </c>
      <c r="P1117">
        <v>1</v>
      </c>
      <c r="Q1117">
        <v>20</v>
      </c>
      <c r="R1117">
        <f>R1116+1</f>
        <v>20</v>
      </c>
      <c r="S1117" t="s">
        <v>51</v>
      </c>
      <c r="T1117">
        <v>-19</v>
      </c>
      <c r="U1117" t="s">
        <v>50</v>
      </c>
      <c r="V1117">
        <v>-1</v>
      </c>
      <c r="W1117" t="s">
        <v>52</v>
      </c>
      <c r="X1117">
        <v>-54</v>
      </c>
      <c r="Y1117">
        <f>0.0135*AB1117*(AC1117/AA1117)*((0.1*(V1117-X1117))^0.5)*(17.8+0.5*0.1*(X1117+V1117))</f>
        <v>0.34491393941939069</v>
      </c>
      <c r="Z1117">
        <f>IF(Y1117&lt;0,0,Y1117)</f>
        <v>0.34491393941939069</v>
      </c>
      <c r="AA1117">
        <f>2.501-0.002361*(V1117+X1117)*0.1</f>
        <v>2.5139855</v>
      </c>
      <c r="AB1117">
        <v>0.17</v>
      </c>
      <c r="AC1117">
        <f>37.6*AE1117*(AG1117*SIN(AF1117)*SIN(AD1117)+COS(AF1117)*COS(AD1117)*SIN(AG1117))</f>
        <v>10.904766992797475</v>
      </c>
      <c r="AD1117">
        <f>0.409*SIN(0.0172*R1117-1.39)</f>
        <v>-0.35395923699932696</v>
      </c>
      <c r="AE1117">
        <f>1+0.033*COS(0.0172*R1117)</f>
        <v>1.0310666348967603</v>
      </c>
      <c r="AF1117">
        <f>47.70748439*PI()/180</f>
        <v>0.83265268044929852</v>
      </c>
      <c r="AG1117">
        <f>ACOS(-TAN(AF1117)*TAN(AD1117))</f>
        <v>1.1524983766977046</v>
      </c>
      <c r="AL1117" s="6">
        <f>24*AG1117/PI()</f>
        <v>8.8044390507275967</v>
      </c>
      <c r="AS1117" s="6">
        <f>IF(O1117=2015,$AQ$2,IF(O1117=2016,$AQ$14,IF(O1117=2017,$AQ$26,IF(O1117=2018,$AQ$38,IF(O1117=2019,$AQ$50,$AQ$62)))))</f>
        <v>53.201105369070518</v>
      </c>
      <c r="AT1117" s="6">
        <f>IF(O1117=2015,$AR$2,IF(O1117=2016,$AR$14,IF(O1117=2017,$AR$26,IF(O1117=2018,$AR$38,IF(O1117=2019,$AR$50,$AR$62)))))</f>
        <v>1.3291734899533318</v>
      </c>
      <c r="AU1117" s="6">
        <f>IF(T1117*0.1&lt;0,0,IF(T1117*0.1&lt;=26,(16*AL1117/360)*(T1117/AS1117)^AT1117,(AL1117/360)*(-415.85+30.5332*0.1*T1117-0.43*0.01*T1117*T1117)))</f>
        <v>0</v>
      </c>
    </row>
    <row r="1118" spans="1:47">
      <c r="A1118">
        <v>2016</v>
      </c>
      <c r="B1118">
        <v>1</v>
      </c>
      <c r="C1118">
        <v>31</v>
      </c>
      <c r="D1118" t="s">
        <v>52</v>
      </c>
      <c r="E1118">
        <v>-21</v>
      </c>
      <c r="O1118">
        <v>2018</v>
      </c>
      <c r="P1118">
        <v>1</v>
      </c>
      <c r="Q1118">
        <v>21</v>
      </c>
      <c r="R1118">
        <f>R1117+1</f>
        <v>21</v>
      </c>
      <c r="S1118" t="s">
        <v>51</v>
      </c>
      <c r="T1118">
        <v>-52</v>
      </c>
      <c r="U1118" t="s">
        <v>50</v>
      </c>
      <c r="V1118">
        <v>-41</v>
      </c>
      <c r="W1118" t="s">
        <v>52</v>
      </c>
      <c r="X1118">
        <v>-92</v>
      </c>
      <c r="Y1118">
        <f>0.0135*AB1118*(AC1118/AA1118)*((0.1*(V1118-X1118))^0.5)*(17.8+0.5*0.1*(X1118+V1118))</f>
        <v>0.25200509988869718</v>
      </c>
      <c r="Z1118">
        <f>IF(Y1118&lt;0,0,Y1118)</f>
        <v>0.25200509988869718</v>
      </c>
      <c r="AA1118">
        <f>2.501-0.002361*(V1118+X1118)*0.1</f>
        <v>2.5324013000000001</v>
      </c>
      <c r="AB1118">
        <v>0.17</v>
      </c>
      <c r="AC1118">
        <f>37.6*AE1118*(AG1118*SIN(AF1118)*SIN(AD1118)+COS(AF1118)*COS(AD1118)*SIN(AG1118))</f>
        <v>11.043308696429118</v>
      </c>
      <c r="AD1118">
        <f>0.409*SIN(0.0172*R1118-1.39)</f>
        <v>-0.35038236109229298</v>
      </c>
      <c r="AE1118">
        <f>1+0.033*COS(0.0172*R1118)</f>
        <v>1.0308706228881763</v>
      </c>
      <c r="AF1118">
        <f>47.70748439*PI()/180</f>
        <v>0.83265268044929852</v>
      </c>
      <c r="AG1118">
        <f>ACOS(-TAN(AF1118)*TAN(AD1118))</f>
        <v>1.1573771858132234</v>
      </c>
      <c r="AL1118" s="6">
        <f>24*AG1118/PI()</f>
        <v>8.8417104069101544</v>
      </c>
      <c r="AS1118" s="6">
        <f>IF(O1118=2015,$AQ$2,IF(O1118=2016,$AQ$14,IF(O1118=2017,$AQ$26,IF(O1118=2018,$AQ$38,IF(O1118=2019,$AQ$50,$AQ$62)))))</f>
        <v>53.201105369070518</v>
      </c>
      <c r="AT1118" s="6">
        <f>IF(O1118=2015,$AR$2,IF(O1118=2016,$AR$14,IF(O1118=2017,$AR$26,IF(O1118=2018,$AR$38,IF(O1118=2019,$AR$50,$AR$62)))))</f>
        <v>1.3291734899533318</v>
      </c>
      <c r="AU1118" s="6">
        <f>IF(T1118*0.1&lt;0,0,IF(T1118*0.1&lt;=26,(16*AL1118/360)*(T1118/AS1118)^AT1118,(AL1118/360)*(-415.85+30.5332*0.1*T1118-0.43*0.01*T1118*T1118)))</f>
        <v>0</v>
      </c>
    </row>
    <row r="1119" spans="1:47">
      <c r="A1119">
        <v>2016</v>
      </c>
      <c r="B1119">
        <v>1</v>
      </c>
      <c r="C1119">
        <v>1</v>
      </c>
      <c r="D1119" t="s">
        <v>53</v>
      </c>
      <c r="E1119">
        <v>8</v>
      </c>
      <c r="O1119">
        <v>2018</v>
      </c>
      <c r="P1119">
        <v>1</v>
      </c>
      <c r="Q1119">
        <v>22</v>
      </c>
      <c r="R1119">
        <f>R1118+1</f>
        <v>22</v>
      </c>
      <c r="S1119" t="s">
        <v>51</v>
      </c>
      <c r="T1119">
        <v>-56</v>
      </c>
      <c r="U1119" t="s">
        <v>50</v>
      </c>
      <c r="V1119">
        <v>-41</v>
      </c>
      <c r="W1119" t="s">
        <v>52</v>
      </c>
      <c r="X1119">
        <v>-92</v>
      </c>
      <c r="Y1119">
        <f>0.0135*AB1119*(AC1119/AA1119)*((0.1*(V1119-X1119))^0.5)*(17.8+0.5*0.1*(X1119+V1119))</f>
        <v>0.25526536061525507</v>
      </c>
      <c r="Z1119">
        <f>IF(Y1119&lt;0,0,Y1119)</f>
        <v>0.25526536061525507</v>
      </c>
      <c r="AA1119">
        <f>2.501-0.002361*(V1119+X1119)*0.1</f>
        <v>2.5324013000000001</v>
      </c>
      <c r="AB1119">
        <v>0.17</v>
      </c>
      <c r="AC1119">
        <f>37.6*AE1119*(AG1119*SIN(AF1119)*SIN(AD1119)+COS(AF1119)*COS(AD1119)*SIN(AG1119))</f>
        <v>11.186179081394046</v>
      </c>
      <c r="AD1119">
        <f>0.409*SIN(0.0172*R1119-1.39)</f>
        <v>-0.34670183062302162</v>
      </c>
      <c r="AE1119">
        <f>1+0.033*COS(0.0172*R1119)</f>
        <v>1.0306654783396678</v>
      </c>
      <c r="AF1119">
        <f>47.70748439*PI()/180</f>
        <v>0.83265268044929852</v>
      </c>
      <c r="AG1119">
        <f>ACOS(-TAN(AF1119)*TAN(AD1119))</f>
        <v>1.1623732498659445</v>
      </c>
      <c r="AL1119" s="6">
        <f>24*AG1119/PI()</f>
        <v>8.8798775248298796</v>
      </c>
      <c r="AS1119" s="6">
        <f>IF(O1119=2015,$AQ$2,IF(O1119=2016,$AQ$14,IF(O1119=2017,$AQ$26,IF(O1119=2018,$AQ$38,IF(O1119=2019,$AQ$50,$AQ$62)))))</f>
        <v>53.201105369070518</v>
      </c>
      <c r="AT1119" s="6">
        <f>IF(O1119=2015,$AR$2,IF(O1119=2016,$AR$14,IF(O1119=2017,$AR$26,IF(O1119=2018,$AR$38,IF(O1119=2019,$AR$50,$AR$62)))))</f>
        <v>1.3291734899533318</v>
      </c>
      <c r="AU1119" s="6">
        <f>IF(T1119*0.1&lt;0,0,IF(T1119*0.1&lt;=26,(16*AL1119/360)*(T1119/AS1119)^AT1119,(AL1119/360)*(-415.85+30.5332*0.1*T1119-0.43*0.01*T1119*T1119)))</f>
        <v>0</v>
      </c>
    </row>
    <row r="1120" spans="1:47">
      <c r="A1120">
        <v>2016</v>
      </c>
      <c r="B1120">
        <v>1</v>
      </c>
      <c r="C1120">
        <v>8</v>
      </c>
      <c r="D1120" t="s">
        <v>53</v>
      </c>
      <c r="E1120">
        <v>86</v>
      </c>
      <c r="O1120">
        <v>2018</v>
      </c>
      <c r="P1120">
        <v>1</v>
      </c>
      <c r="Q1120">
        <v>23</v>
      </c>
      <c r="R1120">
        <f>R1119+1</f>
        <v>23</v>
      </c>
      <c r="S1120" t="s">
        <v>51</v>
      </c>
      <c r="T1120">
        <v>-73</v>
      </c>
      <c r="U1120" t="s">
        <v>50</v>
      </c>
      <c r="V1120">
        <v>-52</v>
      </c>
      <c r="W1120" t="s">
        <v>52</v>
      </c>
      <c r="X1120">
        <v>-136</v>
      </c>
      <c r="Y1120">
        <f>0.0135*AB1120*(AC1120/AA1120)*((0.1*(V1120-X1120))^0.5)*(17.8+0.5*0.1*(X1120+V1120))</f>
        <v>0.24877483946771714</v>
      </c>
      <c r="Z1120">
        <f>IF(Y1120&lt;0,0,Y1120)</f>
        <v>0.24877483946771714</v>
      </c>
      <c r="AA1120">
        <f>2.501-0.002361*(V1120+X1120)*0.1</f>
        <v>2.5453867999999997</v>
      </c>
      <c r="AB1120">
        <v>0.17</v>
      </c>
      <c r="AC1120">
        <f>37.6*AE1120*(AG1120*SIN(AF1120)*SIN(AD1120)+COS(AF1120)*COS(AD1120)*SIN(AG1120))</f>
        <v>11.333358410768847</v>
      </c>
      <c r="AD1120">
        <f>0.409*SIN(0.0172*R1120-1.39)</f>
        <v>-0.34291873441280363</v>
      </c>
      <c r="AE1120">
        <f>1+0.033*COS(0.0172*R1120)</f>
        <v>1.0304512619397022</v>
      </c>
      <c r="AF1120">
        <f>47.70748439*PI()/180</f>
        <v>0.83265268044929852</v>
      </c>
      <c r="AG1120">
        <f>ACOS(-TAN(AF1120)*TAN(AD1120))</f>
        <v>1.1674835259589054</v>
      </c>
      <c r="AL1120" s="6">
        <f>24*AG1120/PI()</f>
        <v>8.9189171584663143</v>
      </c>
      <c r="AS1120" s="6">
        <f>IF(O1120=2015,$AQ$2,IF(O1120=2016,$AQ$14,IF(O1120=2017,$AQ$26,IF(O1120=2018,$AQ$38,IF(O1120=2019,$AQ$50,$AQ$62)))))</f>
        <v>53.201105369070518</v>
      </c>
      <c r="AT1120" s="6">
        <f>IF(O1120=2015,$AR$2,IF(O1120=2016,$AR$14,IF(O1120=2017,$AR$26,IF(O1120=2018,$AR$38,IF(O1120=2019,$AR$50,$AR$62)))))</f>
        <v>1.3291734899533318</v>
      </c>
      <c r="AU1120" s="6">
        <f>IF(T1120*0.1&lt;0,0,IF(T1120*0.1&lt;=26,(16*AL1120/360)*(T1120/AS1120)^AT1120,(AL1120/360)*(-415.85+30.5332*0.1*T1120-0.43*0.01*T1120*T1120)))</f>
        <v>0</v>
      </c>
    </row>
    <row r="1121" spans="1:47">
      <c r="A1121">
        <v>2016</v>
      </c>
      <c r="B1121">
        <v>1</v>
      </c>
      <c r="C1121">
        <v>14</v>
      </c>
      <c r="D1121" t="s">
        <v>53</v>
      </c>
      <c r="E1121">
        <v>8</v>
      </c>
      <c r="O1121">
        <v>2018</v>
      </c>
      <c r="P1121">
        <v>1</v>
      </c>
      <c r="Q1121">
        <v>24</v>
      </c>
      <c r="R1121">
        <f>R1120+1</f>
        <v>24</v>
      </c>
      <c r="S1121" t="s">
        <v>51</v>
      </c>
      <c r="T1121">
        <v>-105</v>
      </c>
      <c r="U1121" t="s">
        <v>50</v>
      </c>
      <c r="V1121">
        <v>-55</v>
      </c>
      <c r="W1121" t="s">
        <v>52</v>
      </c>
      <c r="X1121">
        <v>-136</v>
      </c>
      <c r="Y1121">
        <f>0.0135*AB1121*(AC1121/AA1121)*((0.1*(V1121-X1121))^0.5)*(17.8+0.5*0.1*(X1121+V1121))</f>
        <v>0.24306863140543011</v>
      </c>
      <c r="Z1121">
        <f>IF(Y1121&lt;0,0,Y1121)</f>
        <v>0.24306863140543011</v>
      </c>
      <c r="AA1121">
        <f>2.501-0.002361*(V1121+X1121)*0.1</f>
        <v>2.5460951000000001</v>
      </c>
      <c r="AB1121">
        <v>0.17</v>
      </c>
      <c r="AC1121">
        <f>37.6*AE1121*(AG1121*SIN(AF1121)*SIN(AD1121)+COS(AF1121)*COS(AD1121)*SIN(AG1121))</f>
        <v>11.484825182853651</v>
      </c>
      <c r="AD1121">
        <f>0.409*SIN(0.0172*R1121-1.39)</f>
        <v>-0.33903419162523019</v>
      </c>
      <c r="AE1121">
        <f>1+0.033*COS(0.0172*R1121)</f>
        <v>1.0302280370604966</v>
      </c>
      <c r="AF1121">
        <f>47.70748439*PI()/180</f>
        <v>0.83265268044929852</v>
      </c>
      <c r="AG1121">
        <f>ACOS(-TAN(AF1121)*TAN(AD1121))</f>
        <v>1.1727049732678756</v>
      </c>
      <c r="AL1121" s="6">
        <f>24*AG1121/PI()</f>
        <v>8.9588060776335059</v>
      </c>
      <c r="AS1121" s="6">
        <f>IF(O1121=2015,$AQ$2,IF(O1121=2016,$AQ$14,IF(O1121=2017,$AQ$26,IF(O1121=2018,$AQ$38,IF(O1121=2019,$AQ$50,$AQ$62)))))</f>
        <v>53.201105369070518</v>
      </c>
      <c r="AT1121" s="6">
        <f>IF(O1121=2015,$AR$2,IF(O1121=2016,$AR$14,IF(O1121=2017,$AR$26,IF(O1121=2018,$AR$38,IF(O1121=2019,$AR$50,$AR$62)))))</f>
        <v>1.3291734899533318</v>
      </c>
      <c r="AU1121" s="6">
        <f>IF(T1121*0.1&lt;0,0,IF(T1121*0.1&lt;=26,(16*AL1121/360)*(T1121/AS1121)^AT1121,(AL1121/360)*(-415.85+30.5332*0.1*T1121-0.43*0.01*T1121*T1121)))</f>
        <v>0</v>
      </c>
    </row>
    <row r="1122" spans="1:47">
      <c r="A1122">
        <v>2016</v>
      </c>
      <c r="B1122">
        <v>1</v>
      </c>
      <c r="C1122">
        <v>16</v>
      </c>
      <c r="D1122" t="s">
        <v>53</v>
      </c>
      <c r="E1122">
        <v>33</v>
      </c>
      <c r="O1122">
        <v>2018</v>
      </c>
      <c r="P1122">
        <v>1</v>
      </c>
      <c r="Q1122">
        <v>25</v>
      </c>
      <c r="R1122">
        <f>R1121+1</f>
        <v>25</v>
      </c>
      <c r="S1122" t="s">
        <v>51</v>
      </c>
      <c r="T1122">
        <v>-138</v>
      </c>
      <c r="U1122" t="s">
        <v>50</v>
      </c>
      <c r="V1122">
        <v>-99</v>
      </c>
      <c r="W1122" t="s">
        <v>52</v>
      </c>
      <c r="X1122">
        <v>-162</v>
      </c>
      <c r="Y1122">
        <f>0.0135*AB1122*(AC1122/AA1122)*((0.1*(V1122-X1122))^0.5)*(17.8+0.5*0.1*(X1122+V1122))</f>
        <v>0.12428987012041826</v>
      </c>
      <c r="Z1122">
        <f>IF(Y1122&lt;0,0,Y1122)</f>
        <v>0.12428987012041826</v>
      </c>
      <c r="AA1122">
        <f>2.501-0.002361*(V1122+X1122)*0.1</f>
        <v>2.5626221</v>
      </c>
      <c r="AB1122">
        <v>0.17</v>
      </c>
      <c r="AC1122">
        <f>37.6*AE1122*(AG1122*SIN(AF1122)*SIN(AD1122)+COS(AF1122)*COS(AD1122)*SIN(AG1122))</f>
        <v>11.640556071604353</v>
      </c>
      <c r="AD1122">
        <f>0.409*SIN(0.0172*R1122-1.39)</f>
        <v>-0.33504935143510828</v>
      </c>
      <c r="AE1122">
        <f>1+0.033*COS(0.0172*R1122)</f>
        <v>1.0299958697392713</v>
      </c>
      <c r="AF1122">
        <f>47.70748439*PI()/180</f>
        <v>0.83265268044929852</v>
      </c>
      <c r="AG1122">
        <f>ACOS(-TAN(AF1122)*TAN(AD1122))</f>
        <v>1.1780345579476357</v>
      </c>
      <c r="AL1122" s="6">
        <f>24*AG1122/PI()</f>
        <v>8.9995211054612181</v>
      </c>
      <c r="AS1122" s="6">
        <f>IF(O1122=2015,$AQ$2,IF(O1122=2016,$AQ$14,IF(O1122=2017,$AQ$26,IF(O1122=2018,$AQ$38,IF(O1122=2019,$AQ$50,$AQ$62)))))</f>
        <v>53.201105369070518</v>
      </c>
      <c r="AT1122" s="6">
        <f>IF(O1122=2015,$AR$2,IF(O1122=2016,$AR$14,IF(O1122=2017,$AR$26,IF(O1122=2018,$AR$38,IF(O1122=2019,$AR$50,$AR$62)))))</f>
        <v>1.3291734899533318</v>
      </c>
      <c r="AU1122" s="6">
        <f>IF(T1122*0.1&lt;0,0,IF(T1122*0.1&lt;=26,(16*AL1122/360)*(T1122/AS1122)^AT1122,(AL1122/360)*(-415.85+30.5332*0.1*T1122-0.43*0.01*T1122*T1122)))</f>
        <v>0</v>
      </c>
    </row>
    <row r="1123" spans="1:47">
      <c r="A1123">
        <v>2016</v>
      </c>
      <c r="B1123">
        <v>1</v>
      </c>
      <c r="C1123">
        <v>17</v>
      </c>
      <c r="D1123" t="s">
        <v>53</v>
      </c>
      <c r="E1123">
        <v>147</v>
      </c>
      <c r="O1123">
        <v>2018</v>
      </c>
      <c r="P1123">
        <v>1</v>
      </c>
      <c r="Q1123">
        <v>26</v>
      </c>
      <c r="R1123">
        <f>R1122+1</f>
        <v>26</v>
      </c>
      <c r="S1123" t="s">
        <v>51</v>
      </c>
      <c r="T1123">
        <v>-108</v>
      </c>
      <c r="U1123" t="s">
        <v>50</v>
      </c>
      <c r="V1123">
        <v>-72</v>
      </c>
      <c r="W1123" t="s">
        <v>52</v>
      </c>
      <c r="X1123">
        <v>-158</v>
      </c>
      <c r="Y1123">
        <f>0.0135*AB1123*(AC1123/AA1123)*((0.1*(V1123-X1123))^0.5)*(17.8+0.5*0.1*(X1123+V1123))</f>
        <v>0.19580844632310762</v>
      </c>
      <c r="Z1123">
        <f>IF(Y1123&lt;0,0,Y1123)</f>
        <v>0.19580844632310762</v>
      </c>
      <c r="AA1123">
        <f>2.501-0.002361*(V1123+X1123)*0.1</f>
        <v>2.5553029999999999</v>
      </c>
      <c r="AB1123">
        <v>0.17</v>
      </c>
      <c r="AC1123">
        <f>37.6*AE1123*(AG1123*SIN(AF1123)*SIN(AD1123)+COS(AF1123)*COS(AD1123)*SIN(AG1123))</f>
        <v>11.80052587022292</v>
      </c>
      <c r="AD1123">
        <f>0.409*SIN(0.0172*R1123-1.39)</f>
        <v>-0.33096539268849667</v>
      </c>
      <c r="AE1123">
        <f>1+0.033*COS(0.0172*R1123)</f>
        <v>1.0297548286587133</v>
      </c>
      <c r="AF1123">
        <f>47.70748439*PI()/180</f>
        <v>0.83265268044929852</v>
      </c>
      <c r="AG1123">
        <f>ACOS(-TAN(AF1123)*TAN(AD1123))</f>
        <v>1.1834692577859278</v>
      </c>
      <c r="AL1123" s="6">
        <f>24*AG1123/PI()</f>
        <v>9.0410391539484944</v>
      </c>
      <c r="AS1123" s="6">
        <f>IF(O1123=2015,$AQ$2,IF(O1123=2016,$AQ$14,IF(O1123=2017,$AQ$26,IF(O1123=2018,$AQ$38,IF(O1123=2019,$AQ$50,$AQ$62)))))</f>
        <v>53.201105369070518</v>
      </c>
      <c r="AT1123" s="6">
        <f>IF(O1123=2015,$AR$2,IF(O1123=2016,$AR$14,IF(O1123=2017,$AR$26,IF(O1123=2018,$AR$38,IF(O1123=2019,$AR$50,$AR$62)))))</f>
        <v>1.3291734899533318</v>
      </c>
      <c r="AU1123" s="6">
        <f>IF(T1123*0.1&lt;0,0,IF(T1123*0.1&lt;=26,(16*AL1123/360)*(T1123/AS1123)^AT1123,(AL1123/360)*(-415.85+30.5332*0.1*T1123-0.43*0.01*T1123*T1123)))</f>
        <v>0</v>
      </c>
    </row>
    <row r="1124" spans="1:47">
      <c r="A1124">
        <v>2016</v>
      </c>
      <c r="B1124">
        <v>1</v>
      </c>
      <c r="C1124">
        <v>18</v>
      </c>
      <c r="D1124" t="s">
        <v>53</v>
      </c>
      <c r="E1124">
        <v>140</v>
      </c>
      <c r="O1124">
        <v>2018</v>
      </c>
      <c r="P1124">
        <v>1</v>
      </c>
      <c r="Q1124">
        <v>27</v>
      </c>
      <c r="R1124">
        <f>R1123+1</f>
        <v>27</v>
      </c>
      <c r="S1124" t="s">
        <v>51</v>
      </c>
      <c r="T1124">
        <v>-96</v>
      </c>
      <c r="U1124" t="s">
        <v>50</v>
      </c>
      <c r="V1124">
        <v>-54</v>
      </c>
      <c r="W1124" t="s">
        <v>52</v>
      </c>
      <c r="X1124">
        <v>-127</v>
      </c>
      <c r="Y1124">
        <f>0.0135*AB1124*(AC1124/AA1124)*((0.1*(V1124-X1124))^0.5)*(17.8+0.5*0.1*(X1124+V1124))</f>
        <v>0.25520110157309356</v>
      </c>
      <c r="Z1124">
        <f>IF(Y1124&lt;0,0,Y1124)</f>
        <v>0.25520110157309356</v>
      </c>
      <c r="AA1124">
        <f>2.501-0.002361*(V1124+X1124)*0.1</f>
        <v>2.5437341</v>
      </c>
      <c r="AB1124">
        <v>0.17</v>
      </c>
      <c r="AC1124">
        <f>37.6*AE1124*(AG1124*SIN(AF1124)*SIN(AD1124)+COS(AF1124)*COS(AD1124)*SIN(AG1124))</f>
        <v>11.964707438097911</v>
      </c>
      <c r="AD1124">
        <f>0.409*SIN(0.0172*R1124-1.39)</f>
        <v>-0.32678352355396534</v>
      </c>
      <c r="AE1124">
        <f>1+0.033*COS(0.0172*R1124)</f>
        <v>1.0295049851266578</v>
      </c>
      <c r="AF1124">
        <f>47.70748439*PI()/180</f>
        <v>0.83265268044929852</v>
      </c>
      <c r="AG1124">
        <f>ACOS(-TAN(AF1124)*TAN(AD1124))</f>
        <v>1.1890060665996118</v>
      </c>
      <c r="AL1124" s="6">
        <f>24*AG1124/PI()</f>
        <v>9.083337257547818</v>
      </c>
      <c r="AS1124" s="6">
        <f>IF(O1124=2015,$AQ$2,IF(O1124=2016,$AQ$14,IF(O1124=2017,$AQ$26,IF(O1124=2018,$AQ$38,IF(O1124=2019,$AQ$50,$AQ$62)))))</f>
        <v>53.201105369070518</v>
      </c>
      <c r="AT1124" s="6">
        <f>IF(O1124=2015,$AR$2,IF(O1124=2016,$AR$14,IF(O1124=2017,$AR$26,IF(O1124=2018,$AR$38,IF(O1124=2019,$AR$50,$AR$62)))))</f>
        <v>1.3291734899533318</v>
      </c>
      <c r="AU1124" s="6">
        <f>IF(T1124*0.1&lt;0,0,IF(T1124*0.1&lt;=26,(16*AL1124/360)*(T1124/AS1124)^AT1124,(AL1124/360)*(-415.85+30.5332*0.1*T1124-0.43*0.01*T1124*T1124)))</f>
        <v>0</v>
      </c>
    </row>
    <row r="1125" spans="1:47">
      <c r="A1125">
        <v>2016</v>
      </c>
      <c r="B1125">
        <v>1</v>
      </c>
      <c r="C1125">
        <v>19</v>
      </c>
      <c r="D1125" t="s">
        <v>53</v>
      </c>
      <c r="E1125">
        <v>10</v>
      </c>
      <c r="O1125">
        <v>2018</v>
      </c>
      <c r="P1125">
        <v>1</v>
      </c>
      <c r="Q1125">
        <v>28</v>
      </c>
      <c r="R1125">
        <f>R1124+1</f>
        <v>28</v>
      </c>
      <c r="S1125" t="s">
        <v>51</v>
      </c>
      <c r="T1125">
        <v>-68</v>
      </c>
      <c r="U1125" t="s">
        <v>50</v>
      </c>
      <c r="V1125">
        <v>-54</v>
      </c>
      <c r="W1125" t="s">
        <v>52</v>
      </c>
      <c r="X1125">
        <v>-116</v>
      </c>
      <c r="Y1125">
        <f>0.0135*AB1125*(AC1125/AA1125)*((0.1*(V1125-X1125))^0.5)*(17.8+0.5*0.1*(X1125+V1125))</f>
        <v>0.25374889852807536</v>
      </c>
      <c r="Z1125">
        <f>IF(Y1125&lt;0,0,Y1125)</f>
        <v>0.25374889852807536</v>
      </c>
      <c r="AA1125">
        <f>2.501-0.002361*(V1125+X1125)*0.1</f>
        <v>2.541137</v>
      </c>
      <c r="AB1125">
        <v>0.17</v>
      </c>
      <c r="AC1125">
        <f>37.6*AE1125*(AG1125*SIN(AF1125)*SIN(AD1125)+COS(AF1125)*COS(AD1125)*SIN(AG1125))</f>
        <v>12.133071651271223</v>
      </c>
      <c r="AD1125">
        <f>0.409*SIN(0.0172*R1125-1.39)</f>
        <v>-0.32250498116517889</v>
      </c>
      <c r="AE1125">
        <f>1+0.033*COS(0.0172*R1125)</f>
        <v>1.0292464130549932</v>
      </c>
      <c r="AF1125">
        <f>47.70748439*PI()/180</f>
        <v>0.83265268044929852</v>
      </c>
      <c r="AG1125">
        <f>ACOS(-TAN(AF1125)*TAN(AD1125))</f>
        <v>1.1946419983692935</v>
      </c>
      <c r="AL1125" s="6">
        <f>24*AG1125/PI()</f>
        <v>9.1263926047513451</v>
      </c>
      <c r="AS1125" s="6">
        <f>IF(O1125=2015,$AQ$2,IF(O1125=2016,$AQ$14,IF(O1125=2017,$AQ$26,IF(O1125=2018,$AQ$38,IF(O1125=2019,$AQ$50,$AQ$62)))))</f>
        <v>53.201105369070518</v>
      </c>
      <c r="AT1125" s="6">
        <f>IF(O1125=2015,$AR$2,IF(O1125=2016,$AR$14,IF(O1125=2017,$AR$26,IF(O1125=2018,$AR$38,IF(O1125=2019,$AR$50,$AR$62)))))</f>
        <v>1.3291734899533318</v>
      </c>
      <c r="AU1125" s="6">
        <f>IF(T1125*0.1&lt;0,0,IF(T1125*0.1&lt;=26,(16*AL1125/360)*(T1125/AS1125)^AT1125,(AL1125/360)*(-415.85+30.5332*0.1*T1125-0.43*0.01*T1125*T1125)))</f>
        <v>0</v>
      </c>
    </row>
    <row r="1126" spans="1:47">
      <c r="A1126">
        <v>2016</v>
      </c>
      <c r="B1126">
        <v>1</v>
      </c>
      <c r="C1126">
        <v>26</v>
      </c>
      <c r="D1126" t="s">
        <v>53</v>
      </c>
      <c r="E1126">
        <v>51</v>
      </c>
      <c r="O1126">
        <v>2018</v>
      </c>
      <c r="P1126">
        <v>1</v>
      </c>
      <c r="Q1126">
        <v>29</v>
      </c>
      <c r="R1126">
        <f>R1125+1</f>
        <v>29</v>
      </c>
      <c r="S1126" t="s">
        <v>51</v>
      </c>
      <c r="T1126">
        <v>4</v>
      </c>
      <c r="U1126" t="s">
        <v>50</v>
      </c>
      <c r="V1126">
        <v>28</v>
      </c>
      <c r="W1126" t="s">
        <v>52</v>
      </c>
      <c r="X1126">
        <v>-60</v>
      </c>
      <c r="Y1126">
        <f>0.0135*AB1126*(AC1126/AA1126)*((0.1*(V1126-X1126))^0.5)*(17.8+0.5*0.1*(X1126+V1126))</f>
        <v>0.54102548907558723</v>
      </c>
      <c r="Z1126">
        <f>IF(Y1126&lt;0,0,Y1126)</f>
        <v>0.54102548907558723</v>
      </c>
      <c r="AA1126">
        <f>2.501-0.002361*(V1126+X1126)*0.1</f>
        <v>2.5085552</v>
      </c>
      <c r="AB1126">
        <v>0.17</v>
      </c>
      <c r="AC1126">
        <f>37.6*AE1126*(AG1126*SIN(AF1126)*SIN(AD1126)+COS(AF1126)*COS(AD1126)*SIN(AG1126))</f>
        <v>12.305587356590493</v>
      </c>
      <c r="AD1126">
        <f>0.409*SIN(0.0172*R1126-1.39)</f>
        <v>-0.31813103125491282</v>
      </c>
      <c r="AE1126">
        <f>1+0.033*COS(0.0172*R1126)</f>
        <v>1.0289791889377955</v>
      </c>
      <c r="AF1126">
        <f>47.70748439*PI()/180</f>
        <v>0.83265268044929852</v>
      </c>
      <c r="AG1126">
        <f>ACOS(-TAN(AF1126)*TAN(AD1126))</f>
        <v>1.2003740911102792</v>
      </c>
      <c r="AL1126" s="6">
        <f>24*AG1126/PI()</f>
        <v>9.1701825676628186</v>
      </c>
      <c r="AS1126" s="6">
        <f>IF(O1126=2015,$AQ$2,IF(O1126=2016,$AQ$14,IF(O1126=2017,$AQ$26,IF(O1126=2018,$AQ$38,IF(O1126=2019,$AQ$50,$AQ$62)))))</f>
        <v>53.201105369070518</v>
      </c>
      <c r="AT1126" s="6">
        <f>IF(O1126=2015,$AR$2,IF(O1126=2016,$AR$14,IF(O1126=2017,$AR$26,IF(O1126=2018,$AR$38,IF(O1126=2019,$AR$50,$AR$62)))))</f>
        <v>1.3291734899533318</v>
      </c>
      <c r="AU1126" s="6">
        <f>IF(T1126*0.1&lt;0,0,IF(T1126*0.1&lt;=26,(16*AL1126/360)*(T1126/AS1126)^AT1126,(AL1126/360)*(-415.85+30.5332*0.1*T1126-0.43*0.01*T1126*T1126)))</f>
        <v>1.3073433505887319E-2</v>
      </c>
    </row>
    <row r="1127" spans="1:47">
      <c r="A1127">
        <v>2016</v>
      </c>
      <c r="B1127">
        <v>1</v>
      </c>
      <c r="C1127">
        <v>1</v>
      </c>
      <c r="D1127" t="s">
        <v>54</v>
      </c>
      <c r="E1127">
        <v>41</v>
      </c>
      <c r="O1127">
        <v>2018</v>
      </c>
      <c r="P1127">
        <v>1</v>
      </c>
      <c r="Q1127">
        <v>30</v>
      </c>
      <c r="R1127">
        <f>R1126+1</f>
        <v>30</v>
      </c>
      <c r="S1127" t="s">
        <v>51</v>
      </c>
      <c r="T1127">
        <v>23</v>
      </c>
      <c r="U1127" t="s">
        <v>50</v>
      </c>
      <c r="V1127">
        <v>33</v>
      </c>
      <c r="W1127" t="s">
        <v>52</v>
      </c>
      <c r="X1127">
        <v>5</v>
      </c>
      <c r="Y1127">
        <f>0.0135*AB1127*(AC1127/AA1127)*((0.1*(V1127-X1127))^0.5)*(17.8+0.5*0.1*(X1127+V1127))</f>
        <v>0.37893686535821997</v>
      </c>
      <c r="Z1127">
        <f>IF(Y1127&lt;0,0,Y1127)</f>
        <v>0.37893686535821997</v>
      </c>
      <c r="AA1127">
        <f>2.501-0.002361*(V1127+X1127)*0.1</f>
        <v>2.4920282</v>
      </c>
      <c r="AB1127">
        <v>0.17</v>
      </c>
      <c r="AC1127">
        <f>37.6*AE1127*(AG1127*SIN(AF1127)*SIN(AD1127)+COS(AF1127)*COS(AD1127)*SIN(AG1127))</f>
        <v>12.482221329690317</v>
      </c>
      <c r="AD1127">
        <f>0.409*SIN(0.0172*R1127-1.39)</f>
        <v>-0.3136629677806077</v>
      </c>
      <c r="AE1127">
        <f>1+0.033*COS(0.0172*R1127)</f>
        <v>1.0287033918286981</v>
      </c>
      <c r="AF1127">
        <f>47.70748439*PI()/180</f>
        <v>0.83265268044929852</v>
      </c>
      <c r="AG1127">
        <f>ACOS(-TAN(AF1127)*TAN(AD1127))</f>
        <v>1.2061994104792166</v>
      </c>
      <c r="AL1127" s="6">
        <f>24*AG1127/PI()</f>
        <v>9.2146847295502763</v>
      </c>
      <c r="AS1127" s="6">
        <f>IF(O1127=2015,$AQ$2,IF(O1127=2016,$AQ$14,IF(O1127=2017,$AQ$26,IF(O1127=2018,$AQ$38,IF(O1127=2019,$AQ$50,$AQ$62)))))</f>
        <v>53.201105369070518</v>
      </c>
      <c r="AT1127" s="6">
        <f>IF(O1127=2015,$AR$2,IF(O1127=2016,$AR$14,IF(O1127=2017,$AR$26,IF(O1127=2018,$AR$38,IF(O1127=2019,$AR$50,$AR$62)))))</f>
        <v>1.3291734899533318</v>
      </c>
      <c r="AU1127" s="6">
        <f>IF(T1127*0.1&lt;0,0,IF(T1127*0.1&lt;=26,(16*AL1127/360)*(T1127/AS1127)^AT1127,(AL1127/360)*(-415.85+30.5332*0.1*T1127-0.43*0.01*T1127*T1127)))</f>
        <v>0.13434531361755131</v>
      </c>
    </row>
    <row r="1128" spans="1:47">
      <c r="A1128">
        <v>2016</v>
      </c>
      <c r="B1128">
        <v>1</v>
      </c>
      <c r="C1128">
        <v>2</v>
      </c>
      <c r="D1128" t="s">
        <v>54</v>
      </c>
      <c r="E1128">
        <v>41</v>
      </c>
      <c r="O1128">
        <v>2018</v>
      </c>
      <c r="P1128">
        <v>1</v>
      </c>
      <c r="Q1128">
        <v>31</v>
      </c>
      <c r="R1128">
        <f>R1127+1</f>
        <v>31</v>
      </c>
      <c r="S1128" t="s">
        <v>51</v>
      </c>
      <c r="T1128">
        <v>13</v>
      </c>
      <c r="U1128" t="s">
        <v>50</v>
      </c>
      <c r="V1128">
        <v>23</v>
      </c>
      <c r="W1128" t="s">
        <v>52</v>
      </c>
      <c r="X1128">
        <v>-52</v>
      </c>
      <c r="Y1128">
        <f>0.0135*AB1128*(AC1128/AA1128)*((0.1*(V1128-X1128))^0.5)*(17.8+0.5*0.1*(X1128+V1128))</f>
        <v>0.51887715152805935</v>
      </c>
      <c r="Z1128">
        <f>IF(Y1128&lt;0,0,Y1128)</f>
        <v>0.51887715152805935</v>
      </c>
      <c r="AA1128">
        <f>2.501-0.002361*(V1128+X1128)*0.1</f>
        <v>2.5078469000000001</v>
      </c>
      <c r="AB1128">
        <v>0.17</v>
      </c>
      <c r="AC1128">
        <f>37.6*AE1128*(AG1128*SIN(AF1128)*SIN(AD1128)+COS(AF1128)*COS(AD1128)*SIN(AG1128))</f>
        <v>12.662938236929278</v>
      </c>
      <c r="AD1128">
        <f>0.409*SIN(0.0172*R1128-1.39)</f>
        <v>-0.30910211254157449</v>
      </c>
      <c r="AE1128">
        <f>1+0.033*COS(0.0172*R1128)</f>
        <v>1.0284191033175067</v>
      </c>
      <c r="AF1128">
        <f>47.70748439*PI()/180</f>
        <v>0.83265268044929852</v>
      </c>
      <c r="AG1128">
        <f>ACOS(-TAN(AF1128)*TAN(AD1128))</f>
        <v>1.2121150531171436</v>
      </c>
      <c r="AL1128" s="6">
        <f>24*AG1128/PI()</f>
        <v>9.2598769103850582</v>
      </c>
      <c r="AS1128" s="6">
        <f>IF(O1128=2015,$AQ$2,IF(O1128=2016,$AQ$14,IF(O1128=2017,$AQ$26,IF(O1128=2018,$AQ$38,IF(O1128=2019,$AQ$50,$AQ$62)))))</f>
        <v>53.201105369070518</v>
      </c>
      <c r="AT1128" s="6">
        <f>IF(O1128=2015,$AR$2,IF(O1128=2016,$AR$14,IF(O1128=2017,$AR$26,IF(O1128=2018,$AR$38,IF(O1128=2019,$AR$50,$AR$62)))))</f>
        <v>1.3291734899533318</v>
      </c>
      <c r="AU1128" s="6">
        <f>IF(T1128*0.1&lt;0,0,IF(T1128*0.1&lt;=26,(16*AL1128/360)*(T1128/AS1128)^AT1128,(AL1128/360)*(-415.85+30.5332*0.1*T1128-0.43*0.01*T1128*T1128)))</f>
        <v>6.3240993993724279E-2</v>
      </c>
    </row>
    <row r="1129" spans="1:47">
      <c r="A1129">
        <v>2016</v>
      </c>
      <c r="B1129">
        <v>1</v>
      </c>
      <c r="C1129">
        <v>3</v>
      </c>
      <c r="D1129" t="s">
        <v>54</v>
      </c>
      <c r="E1129">
        <v>51</v>
      </c>
      <c r="O1129">
        <v>2018</v>
      </c>
      <c r="P1129">
        <v>2</v>
      </c>
      <c r="Q1129">
        <v>1</v>
      </c>
      <c r="R1129">
        <f>R1128+1</f>
        <v>32</v>
      </c>
      <c r="S1129" t="s">
        <v>51</v>
      </c>
      <c r="T1129">
        <v>1</v>
      </c>
      <c r="U1129" t="s">
        <v>50</v>
      </c>
      <c r="V1129">
        <v>46</v>
      </c>
      <c r="W1129" t="s">
        <v>52</v>
      </c>
      <c r="X1129">
        <v>-52</v>
      </c>
      <c r="Y1129">
        <f>0.0135*AB1129*(AC1129/AA1129)*((0.1*(V1129-X1129))^0.5)*(17.8+0.5*0.1*(X1129+V1129))</f>
        <v>0.64550494184974261</v>
      </c>
      <c r="Z1129">
        <f>IF(Y1129&lt;0,0,Y1129)</f>
        <v>0.64550494184974261</v>
      </c>
      <c r="AA1129">
        <f>2.501-0.002361*(V1129+X1129)*0.1</f>
        <v>2.5024166000000001</v>
      </c>
      <c r="AB1129">
        <v>0.17</v>
      </c>
      <c r="AC1129">
        <f>37.6*AE1129*(AG1129*SIN(AF1129)*SIN(AD1129)+COS(AF1129)*COS(AD1129)*SIN(AG1129))</f>
        <v>12.847700601393655</v>
      </c>
      <c r="AD1129">
        <f>0.409*SIN(0.0172*R1129-1.39)</f>
        <v>-0.30444981478796312</v>
      </c>
      <c r="AE1129">
        <f>1+0.033*COS(0.0172*R1129)</f>
        <v>1.028126407506061</v>
      </c>
      <c r="AF1129">
        <f>47.70748439*PI()/180</f>
        <v>0.83265268044929852</v>
      </c>
      <c r="AG1129">
        <f>ACOS(-TAN(AF1129)*TAN(AD1129))</f>
        <v>1.2181181497309221</v>
      </c>
      <c r="AL1129" s="6">
        <f>24*AG1129/PI()</f>
        <v>9.3057371903822279</v>
      </c>
      <c r="AS1129" s="6">
        <f>IF(O1129=2015,$AQ$2,IF(O1129=2016,$AQ$14,IF(O1129=2017,$AQ$26,IF(O1129=2018,$AQ$38,IF(O1129=2019,$AQ$50,$AQ$62)))))</f>
        <v>53.201105369070518</v>
      </c>
      <c r="AT1129" s="6">
        <f>IF(O1129=2015,$AR$2,IF(O1129=2016,$AR$14,IF(O1129=2017,$AR$26,IF(O1129=2018,$AR$38,IF(O1129=2019,$AR$50,$AR$62)))))</f>
        <v>1.3291734899533318</v>
      </c>
      <c r="AU1129" s="6">
        <f>IF(T1129*0.1&lt;0,0,IF(T1129*0.1&lt;=26,(16*AL1129/360)*(T1129/AS1129)^AT1129,(AL1129/360)*(-415.85+30.5332*0.1*T1129-0.43*0.01*T1129*T1129)))</f>
        <v>2.1014559146385415E-3</v>
      </c>
    </row>
    <row r="1130" spans="1:47">
      <c r="A1130">
        <v>2016</v>
      </c>
      <c r="B1130">
        <v>1</v>
      </c>
      <c r="C1130">
        <v>4</v>
      </c>
      <c r="D1130" t="s">
        <v>54</v>
      </c>
      <c r="E1130">
        <v>51</v>
      </c>
      <c r="O1130">
        <v>2018</v>
      </c>
      <c r="P1130">
        <v>2</v>
      </c>
      <c r="Q1130">
        <v>2</v>
      </c>
      <c r="R1130">
        <f>R1129+1</f>
        <v>33</v>
      </c>
      <c r="S1130" t="s">
        <v>51</v>
      </c>
      <c r="T1130">
        <v>18</v>
      </c>
      <c r="U1130" t="s">
        <v>50</v>
      </c>
      <c r="V1130">
        <v>37</v>
      </c>
      <c r="W1130" t="s">
        <v>52</v>
      </c>
      <c r="X1130">
        <v>11</v>
      </c>
      <c r="Y1130">
        <f>0.0135*AB1130*(AC1130/AA1130)*((0.1*(V1130-X1130))^0.5)*(17.8+0.5*0.1*(X1130+V1130))</f>
        <v>0.39141674787888686</v>
      </c>
      <c r="Z1130">
        <f>IF(Y1130&lt;0,0,Y1130)</f>
        <v>0.39141674787888686</v>
      </c>
      <c r="AA1130">
        <f>2.501-0.002361*(V1130+X1130)*0.1</f>
        <v>2.4896672</v>
      </c>
      <c r="AB1130">
        <v>0.17</v>
      </c>
      <c r="AC1130">
        <f>37.6*AE1130*(AG1130*SIN(AF1130)*SIN(AD1130)+COS(AF1130)*COS(AD1130)*SIN(AG1130))</f>
        <v>13.03646877306303</v>
      </c>
      <c r="AD1130">
        <f>0.409*SIN(0.0172*R1130-1.39)</f>
        <v>-0.2997074508216101</v>
      </c>
      <c r="AE1130">
        <f>1+0.033*COS(0.0172*R1130)</f>
        <v>1.027825390983355</v>
      </c>
      <c r="AF1130">
        <f>47.70748439*PI()/180</f>
        <v>0.83265268044929852</v>
      </c>
      <c r="AG1130">
        <f>ACOS(-TAN(AF1130)*TAN(AD1130))</f>
        <v>1.2242058679161718</v>
      </c>
      <c r="AL1130" s="6">
        <f>24*AG1130/PI()</f>
        <v>9.3522439315662087</v>
      </c>
      <c r="AS1130" s="6">
        <f>IF(O1130=2015,$AQ$2,IF(O1130=2016,$AQ$14,IF(O1130=2017,$AQ$26,IF(O1130=2018,$AQ$38,IF(O1130=2019,$AQ$50,$AQ$62)))))</f>
        <v>53.201105369070518</v>
      </c>
      <c r="AT1130" s="6">
        <f>IF(O1130=2015,$AR$2,IF(O1130=2016,$AR$14,IF(O1130=2017,$AR$26,IF(O1130=2018,$AR$38,IF(O1130=2019,$AR$50,$AR$62)))))</f>
        <v>1.3291734899533318</v>
      </c>
      <c r="AU1130" s="6">
        <f>IF(T1130*0.1&lt;0,0,IF(T1130*0.1&lt;=26,(16*AL1130/360)*(T1130/AS1130)^AT1130,(AL1130/360)*(-415.85+30.5332*0.1*T1130-0.43*0.01*T1130*T1130)))</f>
        <v>9.8437429117781305E-2</v>
      </c>
    </row>
    <row r="1131" spans="1:47">
      <c r="A1131">
        <v>2016</v>
      </c>
      <c r="B1131">
        <v>1</v>
      </c>
      <c r="C1131">
        <v>5</v>
      </c>
      <c r="D1131" t="s">
        <v>54</v>
      </c>
      <c r="E1131">
        <v>41</v>
      </c>
      <c r="O1131">
        <v>2018</v>
      </c>
      <c r="P1131">
        <v>2</v>
      </c>
      <c r="Q1131">
        <v>3</v>
      </c>
      <c r="R1131">
        <f>R1130+1</f>
        <v>34</v>
      </c>
      <c r="S1131" t="s">
        <v>51</v>
      </c>
      <c r="T1131">
        <v>43</v>
      </c>
      <c r="U1131" t="s">
        <v>50</v>
      </c>
      <c r="V1131">
        <v>77</v>
      </c>
      <c r="W1131" t="s">
        <v>52</v>
      </c>
      <c r="X1131">
        <v>2</v>
      </c>
      <c r="Y1131">
        <f>0.0135*AB1131*(AC1131/AA1131)*((0.1*(V1131-X1131))^0.5)*(17.8+0.5*0.1*(X1131+V1131))</f>
        <v>0.72852341063432069</v>
      </c>
      <c r="Z1131">
        <f>IF(Y1131&lt;0,0,Y1131)</f>
        <v>0.72852341063432069</v>
      </c>
      <c r="AA1131">
        <f>2.501-0.002361*(V1131+X1131)*0.1</f>
        <v>2.4823480999999998</v>
      </c>
      <c r="AB1131">
        <v>0.17</v>
      </c>
      <c r="AC1131">
        <f>37.6*AE1131*(AG1131*SIN(AF1131)*SIN(AD1131)+COS(AF1131)*COS(AD1131)*SIN(AG1131))</f>
        <v>13.229200903217372</v>
      </c>
      <c r="AD1131">
        <f>0.409*SIN(0.0172*R1131-1.39)</f>
        <v>-0.29487642358888344</v>
      </c>
      <c r="AE1131">
        <f>1+0.033*COS(0.0172*R1131)</f>
        <v>1.0275161427999213</v>
      </c>
      <c r="AF1131">
        <f>47.70748439*PI()/180</f>
        <v>0.83265268044929852</v>
      </c>
      <c r="AG1131">
        <f>ACOS(-TAN(AF1131)*TAN(AD1131))</f>
        <v>1.2303754147258226</v>
      </c>
      <c r="AL1131" s="6">
        <f>24*AG1131/PI()</f>
        <v>9.3993757973930609</v>
      </c>
      <c r="AS1131" s="6">
        <f>IF(O1131=2015,$AQ$2,IF(O1131=2016,$AQ$14,IF(O1131=2017,$AQ$26,IF(O1131=2018,$AQ$38,IF(O1131=2019,$AQ$50,$AQ$62)))))</f>
        <v>53.201105369070518</v>
      </c>
      <c r="AT1131" s="6">
        <f>IF(O1131=2015,$AR$2,IF(O1131=2016,$AR$14,IF(O1131=2017,$AR$26,IF(O1131=2018,$AR$38,IF(O1131=2019,$AR$50,$AR$62)))))</f>
        <v>1.3291734899533318</v>
      </c>
      <c r="AU1131" s="6">
        <f>IF(T1131*0.1&lt;0,0,IF(T1131*0.1&lt;=26,(16*AL1131/360)*(T1131/AS1131)^AT1131,(AL1131/360)*(-415.85+30.5332*0.1*T1131-0.43*0.01*T1131*T1131)))</f>
        <v>0.31479765010156657</v>
      </c>
    </row>
    <row r="1132" spans="1:47">
      <c r="A1132">
        <v>2016</v>
      </c>
      <c r="B1132">
        <v>1</v>
      </c>
      <c r="C1132">
        <v>6</v>
      </c>
      <c r="D1132" t="s">
        <v>54</v>
      </c>
      <c r="E1132">
        <v>41</v>
      </c>
      <c r="O1132">
        <v>2018</v>
      </c>
      <c r="P1132">
        <v>2</v>
      </c>
      <c r="Q1132">
        <v>4</v>
      </c>
      <c r="R1132">
        <f>R1131+1</f>
        <v>35</v>
      </c>
      <c r="S1132" t="s">
        <v>51</v>
      </c>
      <c r="T1132">
        <v>51</v>
      </c>
      <c r="U1132" t="s">
        <v>50</v>
      </c>
      <c r="V1132">
        <v>85</v>
      </c>
      <c r="W1132" t="s">
        <v>52</v>
      </c>
      <c r="X1132">
        <v>-63</v>
      </c>
      <c r="Y1132">
        <f>0.0135*AB1132*(AC1132/AA1132)*((0.1*(V1132-X1132))^0.5)*(17.8+0.5*0.1*(X1132+V1132))</f>
        <v>0.89764878501423861</v>
      </c>
      <c r="Z1132">
        <f>IF(Y1132&lt;0,0,Y1132)</f>
        <v>0.89764878501423861</v>
      </c>
      <c r="AA1132">
        <f>2.501-0.002361*(V1132+X1132)*0.1</f>
        <v>2.4958057999999999</v>
      </c>
      <c r="AB1132">
        <v>0.17</v>
      </c>
      <c r="AC1132">
        <f>37.6*AE1132*(AG1132*SIN(AF1132)*SIN(AD1132)+COS(AF1132)*COS(AD1132)*SIN(AG1132))</f>
        <v>13.425852923150158</v>
      </c>
      <c r="AD1132">
        <f>0.409*SIN(0.0172*R1132-1.39)</f>
        <v>-0.28995816226564514</v>
      </c>
      <c r="AE1132">
        <f>1+0.033*COS(0.0172*R1132)</f>
        <v>1.0271987544414871</v>
      </c>
      <c r="AF1132">
        <f>47.70748439*PI()/180</f>
        <v>0.83265268044929852</v>
      </c>
      <c r="AG1132">
        <f>ACOS(-TAN(AF1132)*TAN(AD1132))</f>
        <v>1.2366240389893153</v>
      </c>
      <c r="AL1132" s="6">
        <f>24*AG1132/PI()</f>
        <v>9.4471117704678829</v>
      </c>
      <c r="AS1132" s="6">
        <f>IF(O1132=2015,$AQ$2,IF(O1132=2016,$AQ$14,IF(O1132=2017,$AQ$26,IF(O1132=2018,$AQ$38,IF(O1132=2019,$AQ$50,$AQ$62)))))</f>
        <v>53.201105369070518</v>
      </c>
      <c r="AT1132" s="6">
        <f>IF(O1132=2015,$AR$2,IF(O1132=2016,$AR$14,IF(O1132=2017,$AR$26,IF(O1132=2018,$AR$38,IF(O1132=2019,$AR$50,$AR$62)))))</f>
        <v>1.3291734899533318</v>
      </c>
      <c r="AU1132" s="6">
        <f>IF(T1132*0.1&lt;0,0,IF(T1132*0.1&lt;=26,(16*AL1132/360)*(T1132/AS1132)^AT1132,(AL1132/360)*(-415.85+30.5332*0.1*T1132-0.43*0.01*T1132*T1132)))</f>
        <v>0.39694063885992342</v>
      </c>
    </row>
    <row r="1133" spans="1:47">
      <c r="A1133">
        <v>2016</v>
      </c>
      <c r="B1133">
        <v>1</v>
      </c>
      <c r="C1133">
        <v>7</v>
      </c>
      <c r="D1133" t="s">
        <v>54</v>
      </c>
      <c r="E1133">
        <v>30</v>
      </c>
      <c r="O1133">
        <v>2018</v>
      </c>
      <c r="P1133">
        <v>2</v>
      </c>
      <c r="Q1133">
        <v>5</v>
      </c>
      <c r="R1133">
        <f>R1132+1</f>
        <v>36</v>
      </c>
      <c r="S1133" t="s">
        <v>51</v>
      </c>
      <c r="T1133">
        <v>-12</v>
      </c>
      <c r="U1133" t="s">
        <v>50</v>
      </c>
      <c r="V1133">
        <v>6</v>
      </c>
      <c r="W1133" t="s">
        <v>52</v>
      </c>
      <c r="X1133">
        <v>-63</v>
      </c>
      <c r="Y1133">
        <f>0.0135*AB1133*(AC1133/AA1133)*((0.1*(V1133-X1133))^0.5)*(17.8+0.5*0.1*(X1133+V1133))</f>
        <v>0.48840999501199128</v>
      </c>
      <c r="Z1133">
        <f>IF(Y1133&lt;0,0,Y1133)</f>
        <v>0.48840999501199128</v>
      </c>
      <c r="AA1133">
        <f>2.501-0.002361*(V1133+X1133)*0.1</f>
        <v>2.5144576999999999</v>
      </c>
      <c r="AB1133">
        <v>0.17</v>
      </c>
      <c r="AC1133">
        <f>37.6*AE1133*(AG1133*SIN(AF1133)*SIN(AD1133)+COS(AF1133)*COS(AD1133)*SIN(AG1133))</f>
        <v>13.626378527237398</v>
      </c>
      <c r="AD1133">
        <f>0.409*SIN(0.0172*R1133-1.39)</f>
        <v>-0.28495412183445434</v>
      </c>
      <c r="AE1133">
        <f>1+0.033*COS(0.0172*R1133)</f>
        <v>1.0268733198019095</v>
      </c>
      <c r="AF1133">
        <f>47.70748439*PI()/180</f>
        <v>0.83265268044929852</v>
      </c>
      <c r="AG1133">
        <f>ACOS(-TAN(AF1133)*TAN(AD1133))</f>
        <v>1.2429490333882538</v>
      </c>
      <c r="AL1133" s="6">
        <f>24*AG1133/PI()</f>
        <v>9.495431168401625</v>
      </c>
      <c r="AS1133" s="6">
        <f>IF(O1133=2015,$AQ$2,IF(O1133=2016,$AQ$14,IF(O1133=2017,$AQ$26,IF(O1133=2018,$AQ$38,IF(O1133=2019,$AQ$50,$AQ$62)))))</f>
        <v>53.201105369070518</v>
      </c>
      <c r="AT1133" s="6">
        <f>IF(O1133=2015,$AR$2,IF(O1133=2016,$AR$14,IF(O1133=2017,$AR$26,IF(O1133=2018,$AR$38,IF(O1133=2019,$AR$50,$AR$62)))))</f>
        <v>1.3291734899533318</v>
      </c>
      <c r="AU1133" s="6">
        <f>IF(T1133*0.1&lt;0,0,IF(T1133*0.1&lt;=26,(16*AL1133/360)*(T1133/AS1133)^AT1133,(AL1133/360)*(-415.85+30.5332*0.1*T1133-0.43*0.01*T1133*T1133)))</f>
        <v>0</v>
      </c>
    </row>
    <row r="1134" spans="1:47">
      <c r="A1134">
        <v>2016</v>
      </c>
      <c r="B1134">
        <v>1</v>
      </c>
      <c r="C1134">
        <v>8</v>
      </c>
      <c r="D1134" t="s">
        <v>54</v>
      </c>
      <c r="E1134">
        <v>10</v>
      </c>
      <c r="O1134">
        <v>2018</v>
      </c>
      <c r="P1134">
        <v>2</v>
      </c>
      <c r="Q1134">
        <v>6</v>
      </c>
      <c r="R1134">
        <f>R1133+1</f>
        <v>37</v>
      </c>
      <c r="S1134" t="s">
        <v>51</v>
      </c>
      <c r="T1134">
        <v>-34</v>
      </c>
      <c r="U1134" t="s">
        <v>50</v>
      </c>
      <c r="V1134">
        <v>-7</v>
      </c>
      <c r="W1134" t="s">
        <v>52</v>
      </c>
      <c r="X1134">
        <v>-63</v>
      </c>
      <c r="Y1134">
        <f>0.0135*AB1134*(AC1134/AA1134)*((0.1*(V1134-X1134))^0.5)*(17.8+0.5*0.1*(X1134+V1134))</f>
        <v>0.42666172090597237</v>
      </c>
      <c r="Z1134">
        <f>IF(Y1134&lt;0,0,Y1134)</f>
        <v>0.42666172090597237</v>
      </c>
      <c r="AA1134">
        <f>2.501-0.002361*(V1134+X1134)*0.1</f>
        <v>2.5175269999999998</v>
      </c>
      <c r="AB1134">
        <v>0.17</v>
      </c>
      <c r="AC1134">
        <f>37.6*AE1134*(AG1134*SIN(AF1134)*SIN(AD1134)+COS(AF1134)*COS(AD1134)*SIN(AG1134))</f>
        <v>13.830729160397727</v>
      </c>
      <c r="AD1134">
        <f>0.409*SIN(0.0172*R1134-1.39)</f>
        <v>-0.27986578265413603</v>
      </c>
      <c r="AE1134">
        <f>1+0.033*COS(0.0172*R1134)</f>
        <v>1.0265399351553988</v>
      </c>
      <c r="AF1134">
        <f>47.70748439*PI()/180</f>
        <v>0.83265268044929852</v>
      </c>
      <c r="AG1134">
        <f>ACOS(-TAN(AF1134)*TAN(AD1134))</f>
        <v>1.2493477362949985</v>
      </c>
      <c r="AL1134" s="6">
        <f>24*AG1134/PI()</f>
        <v>9.5443136578569003</v>
      </c>
      <c r="AS1134" s="6">
        <f>IF(O1134=2015,$AQ$2,IF(O1134=2016,$AQ$14,IF(O1134=2017,$AQ$26,IF(O1134=2018,$AQ$38,IF(O1134=2019,$AQ$50,$AQ$62)))))</f>
        <v>53.201105369070518</v>
      </c>
      <c r="AT1134" s="6">
        <f>IF(O1134=2015,$AR$2,IF(O1134=2016,$AR$14,IF(O1134=2017,$AR$26,IF(O1134=2018,$AR$38,IF(O1134=2019,$AR$50,$AR$62)))))</f>
        <v>1.3291734899533318</v>
      </c>
      <c r="AU1134" s="6">
        <f>IF(T1134*0.1&lt;0,0,IF(T1134*0.1&lt;=26,(16*AL1134/360)*(T1134/AS1134)^AT1134,(AL1134/360)*(-415.85+30.5332*0.1*T1134-0.43*0.01*T1134*T1134)))</f>
        <v>0</v>
      </c>
    </row>
    <row r="1135" spans="1:47">
      <c r="A1135">
        <v>2016</v>
      </c>
      <c r="B1135">
        <v>1</v>
      </c>
      <c r="C1135">
        <v>9</v>
      </c>
      <c r="D1135" t="s">
        <v>54</v>
      </c>
      <c r="E1135">
        <v>10</v>
      </c>
      <c r="O1135">
        <v>2018</v>
      </c>
      <c r="P1135">
        <v>2</v>
      </c>
      <c r="Q1135">
        <v>7</v>
      </c>
      <c r="R1135">
        <f>R1134+1</f>
        <v>38</v>
      </c>
      <c r="S1135" t="s">
        <v>51</v>
      </c>
      <c r="T1135">
        <v>-31</v>
      </c>
      <c r="U1135" t="s">
        <v>50</v>
      </c>
      <c r="V1135">
        <v>-9</v>
      </c>
      <c r="W1135" t="s">
        <v>52</v>
      </c>
      <c r="X1135">
        <v>-63</v>
      </c>
      <c r="Y1135">
        <f>0.0135*AB1135*(AC1135/AA1135)*((0.1*(V1135-X1135))^0.5)*(17.8+0.5*0.1*(X1135+V1135))</f>
        <v>0.42222503873310241</v>
      </c>
      <c r="Z1135">
        <f>IF(Y1135&lt;0,0,Y1135)</f>
        <v>0.42222503873310241</v>
      </c>
      <c r="AA1135">
        <f>2.501-0.002361*(V1135+X1135)*0.1</f>
        <v>2.5179991999999998</v>
      </c>
      <c r="AB1135">
        <v>0.17</v>
      </c>
      <c r="AC1135">
        <f>37.6*AE1135*(AG1135*SIN(AF1135)*SIN(AD1135)+COS(AF1135)*COS(AD1135)*SIN(AG1135))</f>
        <v>14.038854009965373</v>
      </c>
      <c r="AD1135">
        <f>0.409*SIN(0.0172*R1135-1.39)</f>
        <v>-0.27469465002184201</v>
      </c>
      <c r="AE1135">
        <f>1+0.033*COS(0.0172*R1135)</f>
        <v>1.0261986991280374</v>
      </c>
      <c r="AF1135">
        <f>47.70748439*PI()/180</f>
        <v>0.83265268044929852</v>
      </c>
      <c r="AG1135">
        <f>ACOS(-TAN(AF1135)*TAN(AD1135))</f>
        <v>1.2558175333812649</v>
      </c>
      <c r="AL1135" s="6">
        <f>24*AG1135/PI()</f>
        <v>9.5937392668367814</v>
      </c>
      <c r="AS1135" s="6">
        <f>IF(O1135=2015,$AQ$2,IF(O1135=2016,$AQ$14,IF(O1135=2017,$AQ$26,IF(O1135=2018,$AQ$38,IF(O1135=2019,$AQ$50,$AQ$62)))))</f>
        <v>53.201105369070518</v>
      </c>
      <c r="AT1135" s="6">
        <f>IF(O1135=2015,$AR$2,IF(O1135=2016,$AR$14,IF(O1135=2017,$AR$26,IF(O1135=2018,$AR$38,IF(O1135=2019,$AR$50,$AR$62)))))</f>
        <v>1.3291734899533318</v>
      </c>
      <c r="AU1135" s="6">
        <f>IF(T1135*0.1&lt;0,0,IF(T1135*0.1&lt;=26,(16*AL1135/360)*(T1135/AS1135)^AT1135,(AL1135/360)*(-415.85+30.5332*0.1*T1135-0.43*0.01*T1135*T1135)))</f>
        <v>0</v>
      </c>
    </row>
    <row r="1136" spans="1:47">
      <c r="A1136">
        <v>2016</v>
      </c>
      <c r="B1136">
        <v>1</v>
      </c>
      <c r="C1136">
        <v>10</v>
      </c>
      <c r="D1136" t="s">
        <v>54</v>
      </c>
      <c r="E1136">
        <v>10</v>
      </c>
      <c r="O1136">
        <v>2018</v>
      </c>
      <c r="P1136">
        <v>2</v>
      </c>
      <c r="Q1136">
        <v>8</v>
      </c>
      <c r="R1136">
        <f>R1135+1</f>
        <v>39</v>
      </c>
      <c r="S1136" t="s">
        <v>51</v>
      </c>
      <c r="T1136">
        <v>-6</v>
      </c>
      <c r="U1136" t="s">
        <v>50</v>
      </c>
      <c r="V1136">
        <v>7</v>
      </c>
      <c r="W1136" t="s">
        <v>52</v>
      </c>
      <c r="X1136">
        <v>-27</v>
      </c>
      <c r="Y1136">
        <f>0.0135*AB1136*(AC1136/AA1136)*((0.1*(V1136-X1136))^0.5)*(17.8+0.5*0.1*(X1136+V1136))</f>
        <v>0.40432886035989879</v>
      </c>
      <c r="Z1136">
        <f>IF(Y1136&lt;0,0,Y1136)</f>
        <v>0.40432886035989879</v>
      </c>
      <c r="AA1136">
        <f>2.501-0.002361*(V1136+X1136)*0.1</f>
        <v>2.505722</v>
      </c>
      <c r="AB1136">
        <v>0.17</v>
      </c>
      <c r="AC1136">
        <f>37.6*AE1136*(AG1136*SIN(AF1136)*SIN(AD1136)+COS(AF1136)*COS(AD1136)*SIN(AG1136))</f>
        <v>14.250700001983674</v>
      </c>
      <c r="AD1136">
        <f>0.409*SIN(0.0172*R1136-1.39)</f>
        <v>-0.26944225372773539</v>
      </c>
      <c r="AE1136">
        <f>1+0.033*COS(0.0172*R1136)</f>
        <v>1.0258497126686026</v>
      </c>
      <c r="AF1136">
        <f>47.70748439*PI()/180</f>
        <v>0.83265268044929852</v>
      </c>
      <c r="AG1136">
        <f>ACOS(-TAN(AF1136)*TAN(AD1136))</f>
        <v>1.262355859004259</v>
      </c>
      <c r="AL1136" s="6">
        <f>24*AG1136/PI()</f>
        <v>9.6436883952740864</v>
      </c>
      <c r="AS1136" s="6">
        <f>IF(O1136=2015,$AQ$2,IF(O1136=2016,$AQ$14,IF(O1136=2017,$AQ$26,IF(O1136=2018,$AQ$38,IF(O1136=2019,$AQ$50,$AQ$62)))))</f>
        <v>53.201105369070518</v>
      </c>
      <c r="AT1136" s="6">
        <f>IF(O1136=2015,$AR$2,IF(O1136=2016,$AR$14,IF(O1136=2017,$AR$26,IF(O1136=2018,$AR$38,IF(O1136=2019,$AR$50,$AR$62)))))</f>
        <v>1.3291734899533318</v>
      </c>
      <c r="AU1136" s="6">
        <f>IF(T1136*0.1&lt;0,0,IF(T1136*0.1&lt;=26,(16*AL1136/360)*(T1136/AS1136)^AT1136,(AL1136/360)*(-415.85+30.5332*0.1*T1136-0.43*0.01*T1136*T1136)))</f>
        <v>0</v>
      </c>
    </row>
    <row r="1137" spans="1:47">
      <c r="A1137">
        <v>2016</v>
      </c>
      <c r="B1137">
        <v>1</v>
      </c>
      <c r="C1137">
        <v>11</v>
      </c>
      <c r="D1137" t="s">
        <v>54</v>
      </c>
      <c r="E1137">
        <v>71</v>
      </c>
      <c r="O1137">
        <v>2018</v>
      </c>
      <c r="P1137">
        <v>2</v>
      </c>
      <c r="Q1137">
        <v>9</v>
      </c>
      <c r="R1137">
        <f>R1136+1</f>
        <v>40</v>
      </c>
      <c r="S1137" t="s">
        <v>51</v>
      </c>
      <c r="T1137">
        <v>11</v>
      </c>
      <c r="U1137" t="s">
        <v>50</v>
      </c>
      <c r="V1137">
        <v>25</v>
      </c>
      <c r="W1137" t="s">
        <v>52</v>
      </c>
      <c r="X1137">
        <v>3</v>
      </c>
      <c r="Y1137">
        <f>0.0135*AB1137*(AC1137/AA1137)*((0.1*(V1137-X1137))^0.5)*(17.8+0.5*0.1*(X1137+V1137))</f>
        <v>0.3790407134996458</v>
      </c>
      <c r="Z1137">
        <f>IF(Y1137&lt;0,0,Y1137)</f>
        <v>0.3790407134996458</v>
      </c>
      <c r="AA1137">
        <f>2.501-0.002361*(V1137+X1137)*0.1</f>
        <v>2.4943892000000001</v>
      </c>
      <c r="AB1137">
        <v>0.17</v>
      </c>
      <c r="AC1137">
        <f>37.6*AE1137*(AG1137*SIN(AF1137)*SIN(AD1137)+COS(AF1137)*COS(AD1137)*SIN(AG1137))</f>
        <v>14.466211801914406</v>
      </c>
      <c r="AD1137">
        <f>0.409*SIN(0.0172*R1137-1.39)</f>
        <v>-0.26411014760242796</v>
      </c>
      <c r="AE1137">
        <f>1+0.033*COS(0.0172*R1137)</f>
        <v>1.0254930790187036</v>
      </c>
      <c r="AF1137">
        <f>47.70748439*PI()/180</f>
        <v>0.83265268044929852</v>
      </c>
      <c r="AG1137">
        <f>ACOS(-TAN(AF1137)*TAN(AD1137))</f>
        <v>1.2689601973782816</v>
      </c>
      <c r="AL1137" s="6">
        <f>24*AG1137/PI()</f>
        <v>9.6941418239817931</v>
      </c>
      <c r="AS1137" s="6">
        <f>IF(O1137=2015,$AQ$2,IF(O1137=2016,$AQ$14,IF(O1137=2017,$AQ$26,IF(O1137=2018,$AQ$38,IF(O1137=2019,$AQ$50,$AQ$62)))))</f>
        <v>53.201105369070518</v>
      </c>
      <c r="AT1137" s="6">
        <f>IF(O1137=2015,$AR$2,IF(O1137=2016,$AR$14,IF(O1137=2017,$AR$26,IF(O1137=2018,$AR$38,IF(O1137=2019,$AR$50,$AR$62)))))</f>
        <v>1.3291734899533318</v>
      </c>
      <c r="AU1137" s="6">
        <f>IF(T1137*0.1&lt;0,0,IF(T1137*0.1&lt;=26,(16*AL1137/360)*(T1137/AS1137)^AT1137,(AL1137/360)*(-415.85+30.5332*0.1*T1137-0.43*0.01*T1137*T1137)))</f>
        <v>5.3023747579410641E-2</v>
      </c>
    </row>
    <row r="1138" spans="1:47">
      <c r="A1138">
        <v>2016</v>
      </c>
      <c r="B1138">
        <v>1</v>
      </c>
      <c r="C1138">
        <v>12</v>
      </c>
      <c r="D1138" t="s">
        <v>54</v>
      </c>
      <c r="E1138">
        <v>41</v>
      </c>
      <c r="O1138">
        <v>2018</v>
      </c>
      <c r="P1138">
        <v>2</v>
      </c>
      <c r="Q1138">
        <v>10</v>
      </c>
      <c r="R1138">
        <f>R1137+1</f>
        <v>41</v>
      </c>
      <c r="S1138" t="s">
        <v>51</v>
      </c>
      <c r="T1138">
        <v>5</v>
      </c>
      <c r="U1138" t="s">
        <v>50</v>
      </c>
      <c r="V1138">
        <v>20</v>
      </c>
      <c r="W1138" t="s">
        <v>52</v>
      </c>
      <c r="X1138">
        <v>-2</v>
      </c>
      <c r="Y1138">
        <f>0.0135*AB1138*(AC1138/AA1138)*((0.1*(V1138-X1138))^0.5)*(17.8+0.5*0.1*(X1138+V1138))</f>
        <v>0.37440729972196185</v>
      </c>
      <c r="Z1138">
        <f>IF(Y1138&lt;0,0,Y1138)</f>
        <v>0.37440729972196185</v>
      </c>
      <c r="AA1138">
        <f>2.501-0.002361*(V1138+X1138)*0.1</f>
        <v>2.4967501999999997</v>
      </c>
      <c r="AB1138">
        <v>0.17</v>
      </c>
      <c r="AC1138">
        <f>37.6*AE1138*(AG1138*SIN(AF1138)*SIN(AD1138)+COS(AF1138)*COS(AD1138)*SIN(AG1138))</f>
        <v>14.685331819745166</v>
      </c>
      <c r="AD1138">
        <f>0.409*SIN(0.0172*R1138-1.39)</f>
        <v>-0.25869990905730694</v>
      </c>
      <c r="AE1138">
        <f>1+0.033*COS(0.0172*R1138)</f>
        <v>1.025128903682238</v>
      </c>
      <c r="AF1138">
        <f>47.70748439*PI()/180</f>
        <v>0.83265268044929852</v>
      </c>
      <c r="AG1138">
        <f>ACOS(-TAN(AF1138)*TAN(AD1138))</f>
        <v>1.2756280835400238</v>
      </c>
      <c r="AL1138" s="6">
        <f>24*AG1138/PI()</f>
        <v>9.7450807220273283</v>
      </c>
      <c r="AS1138" s="6">
        <f>IF(O1138=2015,$AQ$2,IF(O1138=2016,$AQ$14,IF(O1138=2017,$AQ$26,IF(O1138=2018,$AQ$38,IF(O1138=2019,$AQ$50,$AQ$62)))))</f>
        <v>53.201105369070518</v>
      </c>
      <c r="AT1138" s="6">
        <f>IF(O1138=2015,$AR$2,IF(O1138=2016,$AR$14,IF(O1138=2017,$AR$26,IF(O1138=2018,$AR$38,IF(O1138=2019,$AR$50,$AR$62)))))</f>
        <v>1.3291734899533318</v>
      </c>
      <c r="AU1138" s="6">
        <f>IF(T1138*0.1&lt;0,0,IF(T1138*0.1&lt;=26,(16*AL1138/360)*(T1138/AS1138)^AT1138,(AL1138/360)*(-415.85+30.5332*0.1*T1138-0.43*0.01*T1138*T1138)))</f>
        <v>1.8689915649871339E-2</v>
      </c>
    </row>
    <row r="1139" spans="1:47">
      <c r="A1139">
        <v>2016</v>
      </c>
      <c r="B1139">
        <v>1</v>
      </c>
      <c r="C1139">
        <v>14</v>
      </c>
      <c r="D1139" t="s">
        <v>54</v>
      </c>
      <c r="E1139">
        <v>10</v>
      </c>
      <c r="O1139">
        <v>2018</v>
      </c>
      <c r="P1139">
        <v>2</v>
      </c>
      <c r="Q1139">
        <v>11</v>
      </c>
      <c r="R1139">
        <f>R1138+1</f>
        <v>42</v>
      </c>
      <c r="S1139" t="s">
        <v>51</v>
      </c>
      <c r="T1139">
        <v>10</v>
      </c>
      <c r="U1139" t="s">
        <v>50</v>
      </c>
      <c r="V1139">
        <v>19</v>
      </c>
      <c r="W1139" t="s">
        <v>52</v>
      </c>
      <c r="X1139">
        <v>-1</v>
      </c>
      <c r="Y1139">
        <f>0.0135*AB1139*(AC1139/AA1139)*((0.1*(V1139-X1139))^0.5)*(17.8+0.5*0.1*(X1139+V1139))</f>
        <v>0.36239616350071402</v>
      </c>
      <c r="Z1139">
        <f>IF(Y1139&lt;0,0,Y1139)</f>
        <v>0.36239616350071402</v>
      </c>
      <c r="AA1139">
        <f>2.501-0.002361*(V1139+X1139)*0.1</f>
        <v>2.4967501999999997</v>
      </c>
      <c r="AB1139">
        <v>0.17</v>
      </c>
      <c r="AC1139">
        <f>37.6*AE1139*(AG1139*SIN(AF1139)*SIN(AD1139)+COS(AF1139)*COS(AD1139)*SIN(AG1139))</f>
        <v>14.90800021946529</v>
      </c>
      <c r="AD1139">
        <f>0.409*SIN(0.0172*R1139-1.39)</f>
        <v>-0.25321313861788464</v>
      </c>
      <c r="AE1139">
        <f>1+0.033*COS(0.0172*R1139)</f>
        <v>1.0247572943941816</v>
      </c>
      <c r="AF1139">
        <f>47.70748439*PI()/180</f>
        <v>0.83265268044929852</v>
      </c>
      <c r="AG1139">
        <f>ACOS(-TAN(AF1139)*TAN(AD1139))</f>
        <v>1.2823571041159956</v>
      </c>
      <c r="AL1139" s="6">
        <f>24*AG1139/PI()</f>
        <v>9.7964866525953109</v>
      </c>
      <c r="AS1139" s="6">
        <f>IF(O1139=2015,$AQ$2,IF(O1139=2016,$AQ$14,IF(O1139=2017,$AQ$26,IF(O1139=2018,$AQ$38,IF(O1139=2019,$AQ$50,$AQ$62)))))</f>
        <v>53.201105369070518</v>
      </c>
      <c r="AT1139" s="6">
        <f>IF(O1139=2015,$AR$2,IF(O1139=2016,$AR$14,IF(O1139=2017,$AR$26,IF(O1139=2018,$AR$38,IF(O1139=2019,$AR$50,$AR$62)))))</f>
        <v>1.3291734899533318</v>
      </c>
      <c r="AU1139" s="6">
        <f>IF(T1139*0.1&lt;0,0,IF(T1139*0.1&lt;=26,(16*AL1139/360)*(T1139/AS1139)^AT1139,(AL1139/360)*(-415.85+30.5332*0.1*T1139-0.43*0.01*T1139*T1139)))</f>
        <v>4.7207754322123756E-2</v>
      </c>
    </row>
    <row r="1140" spans="1:47">
      <c r="A1140">
        <v>2016</v>
      </c>
      <c r="B1140">
        <v>1</v>
      </c>
      <c r="C1140">
        <v>15</v>
      </c>
      <c r="D1140" t="s">
        <v>54</v>
      </c>
      <c r="E1140">
        <v>10</v>
      </c>
      <c r="O1140">
        <v>2018</v>
      </c>
      <c r="P1140">
        <v>2</v>
      </c>
      <c r="Q1140">
        <v>12</v>
      </c>
      <c r="R1140">
        <f>R1139+1</f>
        <v>43</v>
      </c>
      <c r="S1140" t="s">
        <v>51</v>
      </c>
      <c r="T1140">
        <v>-14</v>
      </c>
      <c r="U1140" t="s">
        <v>50</v>
      </c>
      <c r="V1140">
        <v>-23</v>
      </c>
      <c r="W1140" t="s">
        <v>52</v>
      </c>
      <c r="X1140">
        <v>-40</v>
      </c>
      <c r="Y1140">
        <f>0.0135*AB1140*(AC1140/AA1140)*((0.1*(V1140-X1140))^0.5)*(17.8+0.5*0.1*(X1140+V1140))</f>
        <v>0.26370235733964831</v>
      </c>
      <c r="Z1140">
        <f>IF(Y1140&lt;0,0,Y1140)</f>
        <v>0.26370235733964831</v>
      </c>
      <c r="AA1140">
        <f>2.501-0.002361*(V1140+X1140)*0.1</f>
        <v>2.5158742999999997</v>
      </c>
      <c r="AB1140">
        <v>0.17</v>
      </c>
      <c r="AC1140">
        <f>37.6*AE1140*(AG1140*SIN(AF1140)*SIN(AD1140)+COS(AF1140)*COS(AD1140)*SIN(AG1140))</f>
        <v>15.134154932869066</v>
      </c>
      <c r="AD1140">
        <f>0.409*SIN(0.0172*R1140-1.39)</f>
        <v>-0.24765145945031075</v>
      </c>
      <c r="AE1140">
        <f>1+0.033*COS(0.0172*R1140)</f>
        <v>1.0243783610887156</v>
      </c>
      <c r="AF1140">
        <f>47.70748439*PI()/180</f>
        <v>0.83265268044929852</v>
      </c>
      <c r="AG1140">
        <f>ACOS(-TAN(AF1140)*TAN(AD1140))</f>
        <v>1.2891448979006905</v>
      </c>
      <c r="AL1140" s="6">
        <f>24*AG1140/PI()</f>
        <v>9.8483415774043976</v>
      </c>
      <c r="AS1140" s="6">
        <f>IF(O1140=2015,$AQ$2,IF(O1140=2016,$AQ$14,IF(O1140=2017,$AQ$26,IF(O1140=2018,$AQ$38,IF(O1140=2019,$AQ$50,$AQ$62)))))</f>
        <v>53.201105369070518</v>
      </c>
      <c r="AT1140" s="6">
        <f>IF(O1140=2015,$AR$2,IF(O1140=2016,$AR$14,IF(O1140=2017,$AR$26,IF(O1140=2018,$AR$38,IF(O1140=2019,$AR$50,$AR$62)))))</f>
        <v>1.3291734899533318</v>
      </c>
      <c r="AU1140" s="6">
        <f>IF(T1140*0.1&lt;0,0,IF(T1140*0.1&lt;=26,(16*AL1140/360)*(T1140/AS1140)^AT1140,(AL1140/360)*(-415.85+30.5332*0.1*T1140-0.43*0.01*T1140*T1140)))</f>
        <v>0</v>
      </c>
    </row>
    <row r="1141" spans="1:47">
      <c r="A1141">
        <v>2016</v>
      </c>
      <c r="B1141">
        <v>1</v>
      </c>
      <c r="C1141">
        <v>16</v>
      </c>
      <c r="D1141" t="s">
        <v>54</v>
      </c>
      <c r="E1141">
        <v>10</v>
      </c>
      <c r="O1141">
        <v>2018</v>
      </c>
      <c r="P1141">
        <v>2</v>
      </c>
      <c r="Q1141">
        <v>13</v>
      </c>
      <c r="R1141">
        <f>R1140+1</f>
        <v>44</v>
      </c>
      <c r="S1141" t="s">
        <v>51</v>
      </c>
      <c r="T1141">
        <v>-32</v>
      </c>
      <c r="U1141" t="s">
        <v>50</v>
      </c>
      <c r="V1141">
        <v>-23</v>
      </c>
      <c r="W1141" t="s">
        <v>52</v>
      </c>
      <c r="X1141">
        <v>-40</v>
      </c>
      <c r="Y1141">
        <f>0.0135*AB1141*(AC1141/AA1141)*((0.1*(V1141-X1141))^0.5)*(17.8+0.5*0.1*(X1141+V1141))</f>
        <v>0.26770257598769187</v>
      </c>
      <c r="Z1141">
        <f>IF(Y1141&lt;0,0,Y1141)</f>
        <v>0.26770257598769187</v>
      </c>
      <c r="AA1141">
        <f>2.501-0.002361*(V1141+X1141)*0.1</f>
        <v>2.5158742999999997</v>
      </c>
      <c r="AB1141">
        <v>0.17</v>
      </c>
      <c r="AC1141">
        <f>37.6*AE1141*(AG1141*SIN(AF1141)*SIN(AD1141)+COS(AF1141)*COS(AD1141)*SIN(AG1141))</f>
        <v>15.363731677633881</v>
      </c>
      <c r="AD1141">
        <f>0.409*SIN(0.0172*R1141-1.39)</f>
        <v>-0.24201651688118689</v>
      </c>
      <c r="AE1141">
        <f>1+0.033*COS(0.0172*R1141)</f>
        <v>1.0239922158667056</v>
      </c>
      <c r="AF1141">
        <f>47.70748439*PI()/180</f>
        <v>0.83265268044929852</v>
      </c>
      <c r="AG1141">
        <f>ACOS(-TAN(AF1141)*TAN(AD1141))</f>
        <v>1.2959891562541563</v>
      </c>
      <c r="AL1141" s="6">
        <f>24*AG1141/PI()</f>
        <v>9.9006278597444979</v>
      </c>
      <c r="AS1141" s="6">
        <f>IF(O1141=2015,$AQ$2,IF(O1141=2016,$AQ$14,IF(O1141=2017,$AQ$26,IF(O1141=2018,$AQ$38,IF(O1141=2019,$AQ$50,$AQ$62)))))</f>
        <v>53.201105369070518</v>
      </c>
      <c r="AT1141" s="6">
        <f>IF(O1141=2015,$AR$2,IF(O1141=2016,$AR$14,IF(O1141=2017,$AR$26,IF(O1141=2018,$AR$38,IF(O1141=2019,$AR$50,$AR$62)))))</f>
        <v>1.3291734899533318</v>
      </c>
      <c r="AU1141" s="6">
        <f>IF(T1141*0.1&lt;0,0,IF(T1141*0.1&lt;=26,(16*AL1141/360)*(T1141/AS1141)^AT1141,(AL1141/360)*(-415.85+30.5332*0.1*T1141-0.43*0.01*T1141*T1141)))</f>
        <v>0</v>
      </c>
    </row>
    <row r="1142" spans="1:47">
      <c r="A1142">
        <v>2016</v>
      </c>
      <c r="B1142">
        <v>1</v>
      </c>
      <c r="C1142">
        <v>17</v>
      </c>
      <c r="D1142" t="s">
        <v>54</v>
      </c>
      <c r="E1142">
        <v>10</v>
      </c>
      <c r="O1142">
        <v>2018</v>
      </c>
      <c r="P1142">
        <v>2</v>
      </c>
      <c r="Q1142">
        <v>14</v>
      </c>
      <c r="R1142">
        <f>R1141+1</f>
        <v>45</v>
      </c>
      <c r="S1142" t="s">
        <v>51</v>
      </c>
      <c r="T1142">
        <v>-26</v>
      </c>
      <c r="U1142" t="s">
        <v>50</v>
      </c>
      <c r="V1142">
        <v>-15</v>
      </c>
      <c r="W1142" t="s">
        <v>52</v>
      </c>
      <c r="X1142">
        <v>-35</v>
      </c>
      <c r="Y1142">
        <f>0.0135*AB1142*(AC1142/AA1142)*((0.1*(V1142-X1142))^0.5)*(17.8+0.5*0.1*(X1142+V1142))</f>
        <v>0.30822087329857817</v>
      </c>
      <c r="Z1142">
        <f>IF(Y1142&lt;0,0,Y1142)</f>
        <v>0.30822087329857817</v>
      </c>
      <c r="AA1142">
        <f>2.501-0.002361*(V1142+X1142)*0.1</f>
        <v>2.5128049999999997</v>
      </c>
      <c r="AB1142">
        <v>0.17</v>
      </c>
      <c r="AC1142">
        <f>37.6*AE1142*(AG1142*SIN(AF1142)*SIN(AD1142)+COS(AF1142)*COS(AD1142)*SIN(AG1142))</f>
        <v>15.596663979610428</v>
      </c>
      <c r="AD1142">
        <f>0.409*SIN(0.0172*R1142-1.39)</f>
        <v>-0.23630997791082498</v>
      </c>
      <c r="AE1142">
        <f>1+0.033*COS(0.0172*R1142)</f>
        <v>1.0235989729625377</v>
      </c>
      <c r="AF1142">
        <f>47.70748439*PI()/180</f>
        <v>0.83265268044929852</v>
      </c>
      <c r="AG1142">
        <f>ACOS(-TAN(AF1142)*TAN(AD1142))</f>
        <v>1.3028876233276729</v>
      </c>
      <c r="AL1142" s="6">
        <f>24*AG1142/PI()</f>
        <v>9.9533282662008258</v>
      </c>
      <c r="AS1142" s="6">
        <f>IF(O1142=2015,$AQ$2,IF(O1142=2016,$AQ$14,IF(O1142=2017,$AQ$26,IF(O1142=2018,$AQ$38,IF(O1142=2019,$AQ$50,$AQ$62)))))</f>
        <v>53.201105369070518</v>
      </c>
      <c r="AT1142" s="6">
        <f>IF(O1142=2015,$AR$2,IF(O1142=2016,$AR$14,IF(O1142=2017,$AR$26,IF(O1142=2018,$AR$38,IF(O1142=2019,$AR$50,$AR$62)))))</f>
        <v>1.3291734899533318</v>
      </c>
      <c r="AU1142" s="6">
        <f>IF(T1142*0.1&lt;0,0,IF(T1142*0.1&lt;=26,(16*AL1142/360)*(T1142/AS1142)^AT1142,(AL1142/360)*(-415.85+30.5332*0.1*T1142-0.43*0.01*T1142*T1142)))</f>
        <v>0</v>
      </c>
    </row>
    <row r="1143" spans="1:47">
      <c r="A1143">
        <v>2016</v>
      </c>
      <c r="B1143">
        <v>1</v>
      </c>
      <c r="C1143">
        <v>18</v>
      </c>
      <c r="D1143" t="s">
        <v>54</v>
      </c>
      <c r="E1143">
        <v>330</v>
      </c>
      <c r="O1143">
        <v>2018</v>
      </c>
      <c r="P1143">
        <v>2</v>
      </c>
      <c r="Q1143">
        <v>15</v>
      </c>
      <c r="R1143">
        <f>R1142+1</f>
        <v>46</v>
      </c>
      <c r="S1143" t="s">
        <v>51</v>
      </c>
      <c r="T1143">
        <v>-8</v>
      </c>
      <c r="U1143" t="s">
        <v>50</v>
      </c>
      <c r="V1143">
        <v>15</v>
      </c>
      <c r="W1143" t="s">
        <v>52</v>
      </c>
      <c r="X1143">
        <v>-23</v>
      </c>
      <c r="Y1143">
        <f>0.0135*AB1143*(AC1143/AA1143)*((0.1*(V1143-X1143))^0.5)*(17.8+0.5*0.1*(X1143+V1143))</f>
        <v>0.49242737645865953</v>
      </c>
      <c r="Z1143">
        <f>IF(Y1143&lt;0,0,Y1143)</f>
        <v>0.49242737645865953</v>
      </c>
      <c r="AA1143">
        <f>2.501-0.002361*(V1143+X1143)*0.1</f>
        <v>2.5028888</v>
      </c>
      <c r="AB1143">
        <v>0.17</v>
      </c>
      <c r="AC1143">
        <f>37.6*AE1143*(AG1143*SIN(AF1143)*SIN(AD1143)+COS(AF1143)*COS(AD1143)*SIN(AG1143))</f>
        <v>15.832883199251771</v>
      </c>
      <c r="AD1143">
        <f>0.409*SIN(0.0172*R1143-1.39)</f>
        <v>-0.23053353072009403</v>
      </c>
      <c r="AE1143">
        <f>1+0.033*COS(0.0172*R1143)</f>
        <v>1.0231987487103245</v>
      </c>
      <c r="AF1143">
        <f>47.70748439*PI()/180</f>
        <v>0.83265268044929852</v>
      </c>
      <c r="AG1143">
        <f>ACOS(-TAN(AF1143)*TAN(AD1143))</f>
        <v>1.3098380961262113</v>
      </c>
      <c r="AL1143" s="6">
        <f>24*AG1143/PI()</f>
        <v>10.006425967131058</v>
      </c>
      <c r="AS1143" s="6">
        <f>IF(O1143=2015,$AQ$2,IF(O1143=2016,$AQ$14,IF(O1143=2017,$AQ$26,IF(O1143=2018,$AQ$38,IF(O1143=2019,$AQ$50,$AQ$62)))))</f>
        <v>53.201105369070518</v>
      </c>
      <c r="AT1143" s="6">
        <f>IF(O1143=2015,$AR$2,IF(O1143=2016,$AR$14,IF(O1143=2017,$AR$26,IF(O1143=2018,$AR$38,IF(O1143=2019,$AR$50,$AR$62)))))</f>
        <v>1.3291734899533318</v>
      </c>
      <c r="AU1143" s="6">
        <f>IF(T1143*0.1&lt;0,0,IF(T1143*0.1&lt;=26,(16*AL1143/360)*(T1143/AS1143)^AT1143,(AL1143/360)*(-415.85+30.5332*0.1*T1143-0.43*0.01*T1143*T1143)))</f>
        <v>0</v>
      </c>
    </row>
    <row r="1144" spans="1:47">
      <c r="A1144">
        <v>2016</v>
      </c>
      <c r="B1144">
        <v>1</v>
      </c>
      <c r="C1144">
        <v>19</v>
      </c>
      <c r="D1144" t="s">
        <v>54</v>
      </c>
      <c r="E1144">
        <v>391</v>
      </c>
      <c r="O1144">
        <v>2018</v>
      </c>
      <c r="P1144">
        <v>2</v>
      </c>
      <c r="Q1144">
        <v>16</v>
      </c>
      <c r="R1144">
        <f>R1143+1</f>
        <v>47</v>
      </c>
      <c r="S1144" t="s">
        <v>51</v>
      </c>
      <c r="T1144">
        <v>6</v>
      </c>
      <c r="U1144" t="s">
        <v>50</v>
      </c>
      <c r="V1144">
        <v>12</v>
      </c>
      <c r="W1144" t="s">
        <v>52</v>
      </c>
      <c r="X1144">
        <v>-8</v>
      </c>
      <c r="Y1144">
        <f>0.0135*AB1144*(AC1144/AA1144)*((0.1*(V1144-X1144))^0.5)*(17.8+0.5*0.1*(X1144+V1144))</f>
        <v>0.37557705942100139</v>
      </c>
      <c r="Z1144">
        <f>IF(Y1144&lt;0,0,Y1144)</f>
        <v>0.37557705942100139</v>
      </c>
      <c r="AA1144">
        <f>2.501-0.002361*(V1144+X1144)*0.1</f>
        <v>2.5000556</v>
      </c>
      <c r="AB1144">
        <v>0.17</v>
      </c>
      <c r="AC1144">
        <f>37.6*AE1144*(AG1144*SIN(AF1144)*SIN(AD1144)+COS(AF1144)*COS(AD1144)*SIN(AG1144))</f>
        <v>16.07231856209853</v>
      </c>
      <c r="AD1144">
        <f>0.409*SIN(0.0172*R1144-1.39)</f>
        <v>-0.22468888417100127</v>
      </c>
      <c r="AE1144">
        <f>1+0.033*COS(0.0172*R1144)</f>
        <v>1.0227916615094901</v>
      </c>
      <c r="AF1144">
        <f>47.70748439*PI()/180</f>
        <v>0.83265268044929852</v>
      </c>
      <c r="AG1144">
        <f>ACOS(-TAN(AF1144)*TAN(AD1144))</f>
        <v>1.3168384244162508</v>
      </c>
      <c r="AL1144" s="6">
        <f>24*AG1144/PI()</f>
        <v>10.059904535961097</v>
      </c>
      <c r="AS1144" s="6">
        <f>IF(O1144=2015,$AQ$2,IF(O1144=2016,$AQ$14,IF(O1144=2017,$AQ$26,IF(O1144=2018,$AQ$38,IF(O1144=2019,$AQ$50,$AQ$62)))))</f>
        <v>53.201105369070518</v>
      </c>
      <c r="AT1144" s="6">
        <f>IF(O1144=2015,$AR$2,IF(O1144=2016,$AR$14,IF(O1144=2017,$AR$26,IF(O1144=2018,$AR$38,IF(O1144=2019,$AR$50,$AR$62)))))</f>
        <v>1.3291734899533318</v>
      </c>
      <c r="AU1144" s="6">
        <f>IF(T1144*0.1&lt;0,0,IF(T1144*0.1&lt;=26,(16*AL1144/360)*(T1144/AS1144)^AT1144,(AL1144/360)*(-415.85+30.5332*0.1*T1144-0.43*0.01*T1144*T1144)))</f>
        <v>2.4584499607398672E-2</v>
      </c>
    </row>
    <row r="1145" spans="1:47">
      <c r="A1145">
        <v>2016</v>
      </c>
      <c r="B1145">
        <v>1</v>
      </c>
      <c r="C1145">
        <v>20</v>
      </c>
      <c r="D1145" t="s">
        <v>54</v>
      </c>
      <c r="E1145">
        <v>391</v>
      </c>
      <c r="O1145">
        <v>2018</v>
      </c>
      <c r="P1145">
        <v>2</v>
      </c>
      <c r="Q1145">
        <v>17</v>
      </c>
      <c r="R1145">
        <f>R1144+1</f>
        <v>48</v>
      </c>
      <c r="S1145" t="s">
        <v>51</v>
      </c>
      <c r="T1145">
        <v>7</v>
      </c>
      <c r="U1145" t="s">
        <v>50</v>
      </c>
      <c r="V1145">
        <v>20</v>
      </c>
      <c r="W1145" t="s">
        <v>52</v>
      </c>
      <c r="X1145">
        <v>-36</v>
      </c>
      <c r="Y1145">
        <f>0.0135*AB1145*(AC1145/AA1145)*((0.1*(V1145-X1145))^0.5)*(17.8+0.5*0.1*(X1145+V1145))</f>
        <v>0.60136866570217873</v>
      </c>
      <c r="Z1145">
        <f>IF(Y1145&lt;0,0,Y1145)</f>
        <v>0.60136866570217873</v>
      </c>
      <c r="AA1145">
        <f>2.501-0.002361*(V1145+X1145)*0.1</f>
        <v>2.5047775999999997</v>
      </c>
      <c r="AB1145">
        <v>0.17</v>
      </c>
      <c r="AC1145">
        <f>37.6*AE1145*(AG1145*SIN(AF1145)*SIN(AD1145)+COS(AF1145)*COS(AD1145)*SIN(AG1145))</f>
        <v>16.314897193228223</v>
      </c>
      <c r="AD1145">
        <f>0.409*SIN(0.0172*R1145-1.39)</f>
        <v>-0.21877776730115459</v>
      </c>
      <c r="AE1145">
        <f>1+0.033*COS(0.0172*R1145)</f>
        <v>1.0223778317897427</v>
      </c>
      <c r="AF1145">
        <f>47.70748439*PI()/180</f>
        <v>0.83265268044929852</v>
      </c>
      <c r="AG1145">
        <f>ACOS(-TAN(AF1145)*TAN(AD1145))</f>
        <v>1.3238865104874351</v>
      </c>
      <c r="AL1145" s="6">
        <f>24*AG1145/PI()</f>
        <v>10.113747947364271</v>
      </c>
      <c r="AS1145" s="6">
        <f>IF(O1145=2015,$AQ$2,IF(O1145=2016,$AQ$14,IF(O1145=2017,$AQ$26,IF(O1145=2018,$AQ$38,IF(O1145=2019,$AQ$50,$AQ$62)))))</f>
        <v>53.201105369070518</v>
      </c>
      <c r="AT1145" s="6">
        <f>IF(O1145=2015,$AR$2,IF(O1145=2016,$AR$14,IF(O1145=2017,$AR$26,IF(O1145=2018,$AR$38,IF(O1145=2019,$AR$50,$AR$62)))))</f>
        <v>1.3291734899533318</v>
      </c>
      <c r="AU1145" s="6">
        <f>IF(T1145*0.1&lt;0,0,IF(T1145*0.1&lt;=26,(16*AL1145/360)*(T1145/AS1145)^AT1145,(AL1145/360)*(-415.85+30.5332*0.1*T1145-0.43*0.01*T1145*T1145)))</f>
        <v>3.0336364765924936E-2</v>
      </c>
    </row>
    <row r="1146" spans="1:47">
      <c r="A1146">
        <v>2016</v>
      </c>
      <c r="B1146">
        <v>1</v>
      </c>
      <c r="C1146">
        <v>21</v>
      </c>
      <c r="D1146" t="s">
        <v>54</v>
      </c>
      <c r="E1146">
        <v>391</v>
      </c>
      <c r="O1146">
        <v>2018</v>
      </c>
      <c r="P1146">
        <v>2</v>
      </c>
      <c r="Q1146">
        <v>18</v>
      </c>
      <c r="R1146">
        <f>R1145+1</f>
        <v>49</v>
      </c>
      <c r="S1146" t="s">
        <v>51</v>
      </c>
      <c r="T1146">
        <v>-4</v>
      </c>
      <c r="U1146" t="s">
        <v>50</v>
      </c>
      <c r="V1146">
        <v>31</v>
      </c>
      <c r="W1146" t="s">
        <v>52</v>
      </c>
      <c r="X1146">
        <v>-36</v>
      </c>
      <c r="Y1146">
        <f>0.0135*AB1146*(AC1146/AA1146)*((0.1*(V1146-X1146))^0.5)*(17.8+0.5*0.1*(X1146+V1146))</f>
        <v>0.69000649662606384</v>
      </c>
      <c r="Z1146">
        <f>IF(Y1146&lt;0,0,Y1146)</f>
        <v>0.69000649662606384</v>
      </c>
      <c r="AA1146">
        <f>2.501-0.002361*(V1146+X1146)*0.1</f>
        <v>2.5021804999999997</v>
      </c>
      <c r="AB1146">
        <v>0.17</v>
      </c>
      <c r="AC1146">
        <f>37.6*AE1146*(AG1146*SIN(AF1146)*SIN(AD1146)+COS(AF1146)*COS(AD1146)*SIN(AG1146))</f>
        <v>16.560544155567896</v>
      </c>
      <c r="AD1146">
        <f>0.409*SIN(0.0172*R1146-1.39)</f>
        <v>-0.21280192881225676</v>
      </c>
      <c r="AE1146">
        <f>1+0.033*COS(0.0172*R1146)</f>
        <v>1.0219573819754484</v>
      </c>
      <c r="AF1146">
        <f>47.70748439*PI()/180</f>
        <v>0.83265268044929852</v>
      </c>
      <c r="AG1146">
        <f>ACOS(-TAN(AF1146)*TAN(AD1146))</f>
        <v>1.3309803087763643</v>
      </c>
      <c r="AL1146" s="6">
        <f>24*AG1146/PI()</f>
        <v>10.167940574387307</v>
      </c>
      <c r="AS1146" s="6">
        <f>IF(O1146=2015,$AQ$2,IF(O1146=2016,$AQ$14,IF(O1146=2017,$AQ$26,IF(O1146=2018,$AQ$38,IF(O1146=2019,$AQ$50,$AQ$62)))))</f>
        <v>53.201105369070518</v>
      </c>
      <c r="AT1146" s="6">
        <f>IF(O1146=2015,$AR$2,IF(O1146=2016,$AR$14,IF(O1146=2017,$AR$26,IF(O1146=2018,$AR$38,IF(O1146=2019,$AR$50,$AR$62)))))</f>
        <v>1.3291734899533318</v>
      </c>
      <c r="AU1146" s="6">
        <f>IF(T1146*0.1&lt;0,0,IF(T1146*0.1&lt;=26,(16*AL1146/360)*(T1146/AS1146)^AT1146,(AL1146/360)*(-415.85+30.5332*0.1*T1146-0.43*0.01*T1146*T1146)))</f>
        <v>0</v>
      </c>
    </row>
    <row r="1147" spans="1:47">
      <c r="A1147">
        <v>2016</v>
      </c>
      <c r="B1147">
        <v>1</v>
      </c>
      <c r="C1147">
        <v>22</v>
      </c>
      <c r="D1147" t="s">
        <v>54</v>
      </c>
      <c r="E1147">
        <v>381</v>
      </c>
      <c r="O1147">
        <v>2018</v>
      </c>
      <c r="P1147">
        <v>2</v>
      </c>
      <c r="Q1147">
        <v>19</v>
      </c>
      <c r="R1147">
        <f>R1146+1</f>
        <v>50</v>
      </c>
      <c r="S1147" t="s">
        <v>51</v>
      </c>
      <c r="T1147">
        <v>-13</v>
      </c>
      <c r="U1147" t="s">
        <v>50</v>
      </c>
      <c r="V1147">
        <v>8</v>
      </c>
      <c r="W1147" t="s">
        <v>52</v>
      </c>
      <c r="X1147">
        <v>-31</v>
      </c>
      <c r="Y1147">
        <f>0.0135*AB1147*(AC1147/AA1147)*((0.1*(V1147-X1147))^0.5)*(17.8+0.5*0.1*(X1147+V1147))</f>
        <v>0.5060811848903034</v>
      </c>
      <c r="Z1147">
        <f>IF(Y1147&lt;0,0,Y1147)</f>
        <v>0.5060811848903034</v>
      </c>
      <c r="AA1147">
        <f>2.501-0.002361*(V1147+X1147)*0.1</f>
        <v>2.5064302999999999</v>
      </c>
      <c r="AB1147">
        <v>0.17</v>
      </c>
      <c r="AC1147">
        <f>37.6*AE1147*(AG1147*SIN(AF1147)*SIN(AD1147)+COS(AF1147)*COS(AD1147)*SIN(AG1147))</f>
        <v>16.809182491961064</v>
      </c>
      <c r="AD1147">
        <f>0.409*SIN(0.0172*R1147-1.39)</f>
        <v>-0.20676313655278239</v>
      </c>
      <c r="AE1147">
        <f>1+0.033*COS(0.0172*R1147)</f>
        <v>1.0215304364494138</v>
      </c>
      <c r="AF1147">
        <f>47.70748439*PI()/180</f>
        <v>0.83265268044929852</v>
      </c>
      <c r="AG1147">
        <f>ACOS(-TAN(AF1147)*TAN(AD1147))</f>
        <v>1.3381178253606474</v>
      </c>
      <c r="AL1147" s="6">
        <f>24*AG1147/PI()</f>
        <v>10.222467184585179</v>
      </c>
      <c r="AS1147" s="6">
        <f>IF(O1147=2015,$AQ$2,IF(O1147=2016,$AQ$14,IF(O1147=2017,$AQ$26,IF(O1147=2018,$AQ$38,IF(O1147=2019,$AQ$50,$AQ$62)))))</f>
        <v>53.201105369070518</v>
      </c>
      <c r="AT1147" s="6">
        <f>IF(O1147=2015,$AR$2,IF(O1147=2016,$AR$14,IF(O1147=2017,$AR$26,IF(O1147=2018,$AR$38,IF(O1147=2019,$AR$50,$AR$62)))))</f>
        <v>1.3291734899533318</v>
      </c>
      <c r="AU1147" s="6">
        <f>IF(T1147*0.1&lt;0,0,IF(T1147*0.1&lt;=26,(16*AL1147/360)*(T1147/AS1147)^AT1147,(AL1147/360)*(-415.85+30.5332*0.1*T1147-0.43*0.01*T1147*T1147)))</f>
        <v>0</v>
      </c>
    </row>
    <row r="1148" spans="1:47">
      <c r="A1148">
        <v>2016</v>
      </c>
      <c r="B1148">
        <v>1</v>
      </c>
      <c r="C1148">
        <v>23</v>
      </c>
      <c r="D1148" t="s">
        <v>54</v>
      </c>
      <c r="E1148">
        <v>391</v>
      </c>
      <c r="O1148">
        <v>2018</v>
      </c>
      <c r="P1148">
        <v>2</v>
      </c>
      <c r="Q1148">
        <v>20</v>
      </c>
      <c r="R1148">
        <f>R1147+1</f>
        <v>51</v>
      </c>
      <c r="S1148" t="s">
        <v>51</v>
      </c>
      <c r="T1148">
        <v>-21</v>
      </c>
      <c r="U1148" t="s">
        <v>50</v>
      </c>
      <c r="V1148">
        <v>21</v>
      </c>
      <c r="W1148" t="s">
        <v>52</v>
      </c>
      <c r="X1148">
        <v>-68</v>
      </c>
      <c r="Y1148">
        <f>0.0135*AB1148*(AC1148/AA1148)*((0.1*(V1148-X1148))^0.5)*(17.8+0.5*0.1*(X1148+V1148))</f>
        <v>0.71840197428743058</v>
      </c>
      <c r="Z1148">
        <f>IF(Y1148&lt;0,0,Y1148)</f>
        <v>0.71840197428743058</v>
      </c>
      <c r="AA1148">
        <f>2.501-0.002361*(V1148+X1148)*0.1</f>
        <v>2.5120966999999998</v>
      </c>
      <c r="AB1148">
        <v>0.17</v>
      </c>
      <c r="AC1148">
        <f>37.6*AE1148*(AG1148*SIN(AF1148)*SIN(AD1148)+COS(AF1148)*COS(AD1148)*SIN(AG1148))</f>
        <v>17.060733270871978</v>
      </c>
      <c r="AD1148">
        <f>0.409*SIN(0.0172*R1148-1.39)</f>
        <v>-0.20066317699499031</v>
      </c>
      <c r="AE1148">
        <f>1+0.033*COS(0.0172*R1148)</f>
        <v>1.0210971215160893</v>
      </c>
      <c r="AF1148">
        <f>47.70748439*PI()/180</f>
        <v>0.83265268044929852</v>
      </c>
      <c r="AG1148">
        <f>ACOS(-TAN(AF1148)*TAN(AD1148))</f>
        <v>1.3452971173311115</v>
      </c>
      <c r="AL1148" s="6">
        <f>24*AG1148/PI()</f>
        <v>10.277312935225147</v>
      </c>
      <c r="AS1148" s="6">
        <f>IF(O1148=2015,$AQ$2,IF(O1148=2016,$AQ$14,IF(O1148=2017,$AQ$26,IF(O1148=2018,$AQ$38,IF(O1148=2019,$AQ$50,$AQ$62)))))</f>
        <v>53.201105369070518</v>
      </c>
      <c r="AT1148" s="6">
        <f>IF(O1148=2015,$AR$2,IF(O1148=2016,$AR$14,IF(O1148=2017,$AR$26,IF(O1148=2018,$AR$38,IF(O1148=2019,$AR$50,$AR$62)))))</f>
        <v>1.3291734899533318</v>
      </c>
      <c r="AU1148" s="6">
        <f>IF(T1148*0.1&lt;0,0,IF(T1148*0.1&lt;=26,(16*AL1148/360)*(T1148/AS1148)^AT1148,(AL1148/360)*(-415.85+30.5332*0.1*T1148-0.43*0.01*T1148*T1148)))</f>
        <v>0</v>
      </c>
    </row>
    <row r="1149" spans="1:47">
      <c r="A1149">
        <v>2016</v>
      </c>
      <c r="B1149">
        <v>1</v>
      </c>
      <c r="C1149">
        <v>24</v>
      </c>
      <c r="D1149" t="s">
        <v>54</v>
      </c>
      <c r="E1149">
        <v>399</v>
      </c>
      <c r="O1149">
        <v>2018</v>
      </c>
      <c r="P1149">
        <v>2</v>
      </c>
      <c r="Q1149">
        <v>21</v>
      </c>
      <c r="R1149">
        <f>R1148+1</f>
        <v>52</v>
      </c>
      <c r="S1149" t="s">
        <v>51</v>
      </c>
      <c r="T1149">
        <v>-36</v>
      </c>
      <c r="U1149" t="s">
        <v>50</v>
      </c>
      <c r="V1149">
        <v>-16</v>
      </c>
      <c r="W1149" t="s">
        <v>52</v>
      </c>
      <c r="X1149">
        <v>-66</v>
      </c>
      <c r="Y1149">
        <f>0.0135*AB1149*(AC1149/AA1149)*((0.1*(V1149-X1149))^0.5)*(17.8+0.5*0.1*(X1149+V1149))</f>
        <v>0.4830043505332991</v>
      </c>
      <c r="Z1149">
        <f>IF(Y1149&lt;0,0,Y1149)</f>
        <v>0.4830043505332991</v>
      </c>
      <c r="AA1149">
        <f>2.501-0.002361*(V1149+X1149)*0.1</f>
        <v>2.5203601999999998</v>
      </c>
      <c r="AB1149">
        <v>0.17</v>
      </c>
      <c r="AC1149">
        <f>37.6*AE1149*(AG1149*SIN(AF1149)*SIN(AD1149)+COS(AF1149)*COS(AD1149)*SIN(AG1149))</f>
        <v>17.315115635602925</v>
      </c>
      <c r="AD1149">
        <f>0.409*SIN(0.0172*R1149-1.39)</f>
        <v>-0.19450385470642687</v>
      </c>
      <c r="AE1149">
        <f>1+0.033*COS(0.0172*R1149)</f>
        <v>1.0206575653642047</v>
      </c>
      <c r="AF1149">
        <f>47.70748439*PI()/180</f>
        <v>0.83265268044929852</v>
      </c>
      <c r="AG1149">
        <f>ACOS(-TAN(AF1149)*TAN(AD1149))</f>
        <v>1.3525162920498324</v>
      </c>
      <c r="AL1149" s="6">
        <f>24*AG1149/PI()</f>
        <v>10.332463367618512</v>
      </c>
      <c r="AS1149" s="6">
        <f>IF(O1149=2015,$AQ$2,IF(O1149=2016,$AQ$14,IF(O1149=2017,$AQ$26,IF(O1149=2018,$AQ$38,IF(O1149=2019,$AQ$50,$AQ$62)))))</f>
        <v>53.201105369070518</v>
      </c>
      <c r="AT1149" s="6">
        <f>IF(O1149=2015,$AR$2,IF(O1149=2016,$AR$14,IF(O1149=2017,$AR$26,IF(O1149=2018,$AR$38,IF(O1149=2019,$AR$50,$AR$62)))))</f>
        <v>1.3291734899533318</v>
      </c>
      <c r="AU1149" s="6">
        <f>IF(T1149*0.1&lt;0,0,IF(T1149*0.1&lt;=26,(16*AL1149/360)*(T1149/AS1149)^AT1149,(AL1149/360)*(-415.85+30.5332*0.1*T1149-0.43*0.01*T1149*T1149)))</f>
        <v>0</v>
      </c>
    </row>
    <row r="1150" spans="1:47">
      <c r="A1150">
        <v>2016</v>
      </c>
      <c r="B1150">
        <v>1</v>
      </c>
      <c r="C1150">
        <v>25</v>
      </c>
      <c r="D1150" t="s">
        <v>54</v>
      </c>
      <c r="E1150">
        <v>399</v>
      </c>
      <c r="O1150">
        <v>2018</v>
      </c>
      <c r="P1150">
        <v>2</v>
      </c>
      <c r="Q1150">
        <v>22</v>
      </c>
      <c r="R1150">
        <f>R1149+1</f>
        <v>53</v>
      </c>
      <c r="S1150" t="s">
        <v>51</v>
      </c>
      <c r="T1150">
        <v>-23</v>
      </c>
      <c r="U1150" t="s">
        <v>50</v>
      </c>
      <c r="V1150">
        <v>-3</v>
      </c>
      <c r="W1150" t="s">
        <v>52</v>
      </c>
      <c r="X1150">
        <v>-63</v>
      </c>
      <c r="Y1150">
        <f>0.0135*AB1150*(AC1150/AA1150)*((0.1*(V1150-X1150))^0.5)*(17.8+0.5*0.1*(X1150+V1150))</f>
        <v>0.56917055354137169</v>
      </c>
      <c r="Z1150">
        <f>IF(Y1150&lt;0,0,Y1150)</f>
        <v>0.56917055354137169</v>
      </c>
      <c r="AA1150">
        <f>2.501-0.002361*(V1150+X1150)*0.1</f>
        <v>2.5165826</v>
      </c>
      <c r="AB1150">
        <v>0.17</v>
      </c>
      <c r="AC1150">
        <f>37.6*AE1150*(AG1150*SIN(AF1150)*SIN(AD1150)+COS(AF1150)*COS(AD1150)*SIN(AG1150))</f>
        <v>17.572246856893202</v>
      </c>
      <c r="AD1150">
        <f>0.409*SIN(0.0172*R1150-1.39)</f>
        <v>-0.18828699181607572</v>
      </c>
      <c r="AE1150">
        <f>1+0.033*COS(0.0172*R1150)</f>
        <v>1.0202118980288462</v>
      </c>
      <c r="AF1150">
        <f>47.70748439*PI()/180</f>
        <v>0.83265268044929852</v>
      </c>
      <c r="AG1150">
        <f>ACOS(-TAN(AF1150)*TAN(AD1150))</f>
        <v>1.3597735063013832</v>
      </c>
      <c r="AL1150" s="6">
        <f>24*AG1150/PI()</f>
        <v>10.387904400636653</v>
      </c>
      <c r="AS1150" s="6">
        <f>IF(O1150=2015,$AQ$2,IF(O1150=2016,$AQ$14,IF(O1150=2017,$AQ$26,IF(O1150=2018,$AQ$38,IF(O1150=2019,$AQ$50,$AQ$62)))))</f>
        <v>53.201105369070518</v>
      </c>
      <c r="AT1150" s="6">
        <f>IF(O1150=2015,$AR$2,IF(O1150=2016,$AR$14,IF(O1150=2017,$AR$26,IF(O1150=2018,$AR$38,IF(O1150=2019,$AR$50,$AR$62)))))</f>
        <v>1.3291734899533318</v>
      </c>
      <c r="AU1150" s="6">
        <f>IF(T1150*0.1&lt;0,0,IF(T1150*0.1&lt;=26,(16*AL1150/360)*(T1150/AS1150)^AT1150,(AL1150/360)*(-415.85+30.5332*0.1*T1150-0.43*0.01*T1150*T1150)))</f>
        <v>0</v>
      </c>
    </row>
    <row r="1151" spans="1:47">
      <c r="A1151">
        <v>2016</v>
      </c>
      <c r="B1151">
        <v>1</v>
      </c>
      <c r="C1151">
        <v>26</v>
      </c>
      <c r="D1151" t="s">
        <v>54</v>
      </c>
      <c r="E1151">
        <v>450</v>
      </c>
      <c r="O1151">
        <v>2018</v>
      </c>
      <c r="P1151">
        <v>2</v>
      </c>
      <c r="Q1151">
        <v>23</v>
      </c>
      <c r="R1151">
        <f>R1150+1</f>
        <v>54</v>
      </c>
      <c r="S1151" t="s">
        <v>51</v>
      </c>
      <c r="T1151">
        <v>-35</v>
      </c>
      <c r="U1151" t="s">
        <v>50</v>
      </c>
      <c r="V1151">
        <v>-8</v>
      </c>
      <c r="W1151" t="s">
        <v>52</v>
      </c>
      <c r="X1151">
        <v>-63</v>
      </c>
      <c r="Y1151">
        <f>0.0135*AB1151*(AC1151/AA1151)*((0.1*(V1151-X1151))^0.5)*(17.8+0.5*0.1*(X1151+V1151))</f>
        <v>0.54320670568754337</v>
      </c>
      <c r="Z1151">
        <f>IF(Y1151&lt;0,0,Y1151)</f>
        <v>0.54320670568754337</v>
      </c>
      <c r="AA1151">
        <f>2.501-0.002361*(V1151+X1151)*0.1</f>
        <v>2.5177630999999998</v>
      </c>
      <c r="AB1151">
        <v>0.17</v>
      </c>
      <c r="AC1151">
        <f>37.6*AE1151*(AG1151*SIN(AF1151)*SIN(AD1151)+COS(AF1151)*COS(AD1151)*SIN(AG1151))</f>
        <v>17.832042388761831</v>
      </c>
      <c r="AD1151">
        <f>0.409*SIN(0.0172*R1151-1.39)</f>
        <v>-0.18201442747531241</v>
      </c>
      <c r="AE1151">
        <f>1+0.033*COS(0.0172*R1151)</f>
        <v>1.0197602513529875</v>
      </c>
      <c r="AF1151">
        <f>47.70748439*PI()/180</f>
        <v>0.83265268044929852</v>
      </c>
      <c r="AG1151">
        <f>ACOS(-TAN(AF1151)*TAN(AD1151))</f>
        <v>1.3670669653444301</v>
      </c>
      <c r="AL1151" s="6">
        <f>24*AG1151/PI()</f>
        <v>10.443622323465737</v>
      </c>
      <c r="AS1151" s="6">
        <f>IF(O1151=2015,$AQ$2,IF(O1151=2016,$AQ$14,IF(O1151=2017,$AQ$26,IF(O1151=2018,$AQ$38,IF(O1151=2019,$AQ$50,$AQ$62)))))</f>
        <v>53.201105369070518</v>
      </c>
      <c r="AT1151" s="6">
        <f>IF(O1151=2015,$AR$2,IF(O1151=2016,$AR$14,IF(O1151=2017,$AR$26,IF(O1151=2018,$AR$38,IF(O1151=2019,$AR$50,$AR$62)))))</f>
        <v>1.3291734899533318</v>
      </c>
      <c r="AU1151" s="6">
        <f>IF(T1151*0.1&lt;0,0,IF(T1151*0.1&lt;=26,(16*AL1151/360)*(T1151/AS1151)^AT1151,(AL1151/360)*(-415.85+30.5332*0.1*T1151-0.43*0.01*T1151*T1151)))</f>
        <v>0</v>
      </c>
    </row>
    <row r="1152" spans="1:47">
      <c r="A1152">
        <v>2016</v>
      </c>
      <c r="B1152">
        <v>1</v>
      </c>
      <c r="C1152">
        <v>27</v>
      </c>
      <c r="D1152" t="s">
        <v>54</v>
      </c>
      <c r="E1152">
        <v>460</v>
      </c>
      <c r="O1152">
        <v>2018</v>
      </c>
      <c r="P1152">
        <v>2</v>
      </c>
      <c r="Q1152">
        <v>24</v>
      </c>
      <c r="R1152">
        <f>R1151+1</f>
        <v>55</v>
      </c>
      <c r="S1152" t="s">
        <v>51</v>
      </c>
      <c r="T1152">
        <v>-58</v>
      </c>
      <c r="U1152" t="s">
        <v>50</v>
      </c>
      <c r="V1152">
        <v>-25</v>
      </c>
      <c r="W1152" t="s">
        <v>52</v>
      </c>
      <c r="X1152">
        <v>-133</v>
      </c>
      <c r="Y1152">
        <f>0.0135*AB1152*(AC1152/AA1152)*((0.1*(V1152-X1152))^0.5)*(17.8+0.5*0.1*(X1152+V1152))</f>
        <v>0.53226845855887162</v>
      </c>
      <c r="Z1152">
        <f>IF(Y1152&lt;0,0,Y1152)</f>
        <v>0.53226845855887162</v>
      </c>
      <c r="AA1152">
        <f>2.501-0.002361*(V1152+X1152)*0.1</f>
        <v>2.5383038</v>
      </c>
      <c r="AB1152">
        <v>0.17</v>
      </c>
      <c r="AC1152">
        <f>37.6*AE1152*(AG1152*SIN(AF1152)*SIN(AD1152)+COS(AF1152)*COS(AD1152)*SIN(AG1152))</f>
        <v>18.094415927450179</v>
      </c>
      <c r="AD1152">
        <f>0.409*SIN(0.0172*R1152-1.39)</f>
        <v>-0.17568801731382344</v>
      </c>
      <c r="AE1152">
        <f>1+0.033*COS(0.0172*R1152)</f>
        <v>1.0193027589484875</v>
      </c>
      <c r="AF1152">
        <f>47.70748439*PI()/180</f>
        <v>0.83265268044929852</v>
      </c>
      <c r="AG1152">
        <f>ACOS(-TAN(AF1152)*TAN(AD1152))</f>
        <v>1.3743949218705214</v>
      </c>
      <c r="AL1152" s="6">
        <f>24*AG1152/PI()</f>
        <v>10.499603787652452</v>
      </c>
      <c r="AS1152" s="6">
        <f>IF(O1152=2015,$AQ$2,IF(O1152=2016,$AQ$14,IF(O1152=2017,$AQ$26,IF(O1152=2018,$AQ$38,IF(O1152=2019,$AQ$50,$AQ$62)))))</f>
        <v>53.201105369070518</v>
      </c>
      <c r="AT1152" s="6">
        <f>IF(O1152=2015,$AR$2,IF(O1152=2016,$AR$14,IF(O1152=2017,$AR$26,IF(O1152=2018,$AR$38,IF(O1152=2019,$AR$50,$AR$62)))))</f>
        <v>1.3291734899533318</v>
      </c>
      <c r="AU1152" s="6">
        <f>IF(T1152*0.1&lt;0,0,IF(T1152*0.1&lt;=26,(16*AL1152/360)*(T1152/AS1152)^AT1152,(AL1152/360)*(-415.85+30.5332*0.1*T1152-0.43*0.01*T1152*T1152)))</f>
        <v>0</v>
      </c>
    </row>
    <row r="1153" spans="1:47">
      <c r="A1153">
        <v>2016</v>
      </c>
      <c r="B1153">
        <v>1</v>
      </c>
      <c r="C1153">
        <v>28</v>
      </c>
      <c r="D1153" t="s">
        <v>54</v>
      </c>
      <c r="E1153">
        <v>439</v>
      </c>
      <c r="O1153">
        <v>2018</v>
      </c>
      <c r="P1153">
        <v>2</v>
      </c>
      <c r="Q1153">
        <v>25</v>
      </c>
      <c r="R1153">
        <f>R1152+1</f>
        <v>56</v>
      </c>
      <c r="S1153" t="s">
        <v>51</v>
      </c>
      <c r="T1153">
        <v>-96</v>
      </c>
      <c r="U1153" t="s">
        <v>50</v>
      </c>
      <c r="V1153">
        <v>-50</v>
      </c>
      <c r="W1153" t="s">
        <v>52</v>
      </c>
      <c r="X1153">
        <v>-133</v>
      </c>
      <c r="Y1153">
        <f>0.0135*AB1153*(AC1153/AA1153)*((0.1*(V1153-X1153))^0.5)*(17.8+0.5*0.1*(X1153+V1153))</f>
        <v>0.41270635158075364</v>
      </c>
      <c r="Z1153">
        <f>IF(Y1153&lt;0,0,Y1153)</f>
        <v>0.41270635158075364</v>
      </c>
      <c r="AA1153">
        <f>2.501-0.002361*(V1153+X1153)*0.1</f>
        <v>2.5442062999999999</v>
      </c>
      <c r="AB1153">
        <v>0.17</v>
      </c>
      <c r="AC1153">
        <f>37.6*AE1153*(AG1153*SIN(AF1153)*SIN(AD1153)+COS(AF1153)*COS(AD1153)*SIN(AG1153))</f>
        <v>18.35927947331459</v>
      </c>
      <c r="AD1153">
        <f>0.409*SIN(0.0172*R1153-1.39)</f>
        <v>-0.16930963289065004</v>
      </c>
      <c r="AE1153">
        <f>1+0.033*COS(0.0172*R1153)</f>
        <v>1.0188395561565622</v>
      </c>
      <c r="AF1153">
        <f>47.70748439*PI()/180</f>
        <v>0.83265268044929852</v>
      </c>
      <c r="AG1153">
        <f>ACOS(-TAN(AF1153)*TAN(AD1153))</f>
        <v>1.3817556748766151</v>
      </c>
      <c r="AL1153" s="6">
        <f>24*AG1153/PI()</f>
        <v>10.555835798490774</v>
      </c>
      <c r="AS1153" s="6">
        <f>IF(O1153=2015,$AQ$2,IF(O1153=2016,$AQ$14,IF(O1153=2017,$AQ$26,IF(O1153=2018,$AQ$38,IF(O1153=2019,$AQ$50,$AQ$62)))))</f>
        <v>53.201105369070518</v>
      </c>
      <c r="AT1153" s="6">
        <f>IF(O1153=2015,$AR$2,IF(O1153=2016,$AR$14,IF(O1153=2017,$AR$26,IF(O1153=2018,$AR$38,IF(O1153=2019,$AR$50,$AR$62)))))</f>
        <v>1.3291734899533318</v>
      </c>
      <c r="AU1153" s="6">
        <f>IF(T1153*0.1&lt;0,0,IF(T1153*0.1&lt;=26,(16*AL1153/360)*(T1153/AS1153)^AT1153,(AL1153/360)*(-415.85+30.5332*0.1*T1153-0.43*0.01*T1153*T1153)))</f>
        <v>0</v>
      </c>
    </row>
    <row r="1154" spans="1:47">
      <c r="A1154">
        <v>2016</v>
      </c>
      <c r="B1154">
        <v>1</v>
      </c>
      <c r="C1154">
        <v>29</v>
      </c>
      <c r="D1154" t="s">
        <v>54</v>
      </c>
      <c r="E1154">
        <v>361</v>
      </c>
      <c r="O1154">
        <v>2018</v>
      </c>
      <c r="P1154">
        <v>2</v>
      </c>
      <c r="Q1154">
        <v>26</v>
      </c>
      <c r="R1154">
        <f>R1153+1</f>
        <v>57</v>
      </c>
      <c r="S1154" t="s">
        <v>51</v>
      </c>
      <c r="T1154">
        <v>-100</v>
      </c>
      <c r="U1154" t="s">
        <v>50</v>
      </c>
      <c r="V1154">
        <v>-51</v>
      </c>
      <c r="W1154" t="s">
        <v>52</v>
      </c>
      <c r="X1154">
        <v>-143</v>
      </c>
      <c r="Y1154">
        <f>0.0135*AB1154*(AC1154/AA1154)*((0.1*(V1154-X1154))^0.5)*(17.8+0.5*0.1*(X1154+V1154))</f>
        <v>0.41238083152137262</v>
      </c>
      <c r="Z1154">
        <f>IF(Y1154&lt;0,0,Y1154)</f>
        <v>0.41238083152137262</v>
      </c>
      <c r="AA1154">
        <f>2.501-0.002361*(V1154+X1154)*0.1</f>
        <v>2.5468033999999999</v>
      </c>
      <c r="AB1154">
        <v>0.17</v>
      </c>
      <c r="AC1154">
        <f>37.6*AE1154*(AG1154*SIN(AF1154)*SIN(AD1154)+COS(AF1154)*COS(AD1154)*SIN(AG1154))</f>
        <v>18.626543395514091</v>
      </c>
      <c r="AD1154">
        <f>0.409*SIN(0.0172*R1154-1.39)</f>
        <v>-0.16288116114052018</v>
      </c>
      <c r="AE1154">
        <f>1+0.033*COS(0.0172*R1154)</f>
        <v>1.0183707800077475</v>
      </c>
      <c r="AF1154">
        <f>47.70748439*PI()/180</f>
        <v>0.83265268044929852</v>
      </c>
      <c r="AG1154">
        <f>ACOS(-TAN(AF1154)*TAN(AD1154))</f>
        <v>1.3891475684576027</v>
      </c>
      <c r="AL1154" s="6">
        <f>24*AG1154/PI()</f>
        <v>10.6123057057975</v>
      </c>
      <c r="AS1154" s="6">
        <f>IF(O1154=2015,$AQ$2,IF(O1154=2016,$AQ$14,IF(O1154=2017,$AQ$26,IF(O1154=2018,$AQ$38,IF(O1154=2019,$AQ$50,$AQ$62)))))</f>
        <v>53.201105369070518</v>
      </c>
      <c r="AT1154" s="6">
        <f>IF(O1154=2015,$AR$2,IF(O1154=2016,$AR$14,IF(O1154=2017,$AR$26,IF(O1154=2018,$AR$38,IF(O1154=2019,$AR$50,$AR$62)))))</f>
        <v>1.3291734899533318</v>
      </c>
      <c r="AU1154" s="6">
        <f>IF(T1154*0.1&lt;0,0,IF(T1154*0.1&lt;=26,(16*AL1154/360)*(T1154/AS1154)^AT1154,(AL1154/360)*(-415.85+30.5332*0.1*T1154-0.43*0.01*T1154*T1154)))</f>
        <v>0</v>
      </c>
    </row>
    <row r="1155" spans="1:47">
      <c r="A1155">
        <v>2016</v>
      </c>
      <c r="B1155">
        <v>1</v>
      </c>
      <c r="C1155">
        <v>30</v>
      </c>
      <c r="D1155" t="s">
        <v>54</v>
      </c>
      <c r="E1155">
        <v>361</v>
      </c>
      <c r="O1155">
        <v>2018</v>
      </c>
      <c r="P1155">
        <v>2</v>
      </c>
      <c r="Q1155">
        <v>27</v>
      </c>
      <c r="R1155">
        <f>R1154+1</f>
        <v>58</v>
      </c>
      <c r="S1155" t="s">
        <v>51</v>
      </c>
      <c r="T1155">
        <v>-96</v>
      </c>
      <c r="U1155" t="s">
        <v>50</v>
      </c>
      <c r="V1155">
        <v>-80</v>
      </c>
      <c r="W1155" t="s">
        <v>52</v>
      </c>
      <c r="X1155">
        <v>-110</v>
      </c>
      <c r="Y1155">
        <f>0.0135*AB1155*(AC1155/AA1155)*((0.1*(V1155-X1155))^0.5)*(17.8+0.5*0.1*(X1155+V1155))</f>
        <v>0.24488355449005603</v>
      </c>
      <c r="Z1155">
        <f>IF(Y1155&lt;0,0,Y1155)</f>
        <v>0.24488355449005603</v>
      </c>
      <c r="AA1155">
        <f>2.501-0.002361*(V1155+X1155)*0.1</f>
        <v>2.5458590000000001</v>
      </c>
      <c r="AB1155">
        <v>0.17</v>
      </c>
      <c r="AC1155">
        <f>37.6*AE1155*(AG1155*SIN(AF1155)*SIN(AD1155)+COS(AF1155)*COS(AD1155)*SIN(AG1155))</f>
        <v>18.896116499333402</v>
      </c>
      <c r="AD1155">
        <f>0.409*SIN(0.0172*R1155-1.39)</f>
        <v>-0.15640450381563106</v>
      </c>
      <c r="AE1155">
        <f>1+0.033*COS(0.0172*R1155)</f>
        <v>1.0178965691813602</v>
      </c>
      <c r="AF1155">
        <f>47.70748439*PI()/180</f>
        <v>0.83265268044929852</v>
      </c>
      <c r="AG1155">
        <f>ACOS(-TAN(AF1155)*TAN(AD1155))</f>
        <v>1.3965689905247765</v>
      </c>
      <c r="AL1155" s="6">
        <f>24*AG1155/PI()</f>
        <v>10.669001194122073</v>
      </c>
      <c r="AS1155" s="6">
        <f>IF(O1155=2015,$AQ$2,IF(O1155=2016,$AQ$14,IF(O1155=2017,$AQ$26,IF(O1155=2018,$AQ$38,IF(O1155=2019,$AQ$50,$AQ$62)))))</f>
        <v>53.201105369070518</v>
      </c>
      <c r="AT1155" s="6">
        <f>IF(O1155=2015,$AR$2,IF(O1155=2016,$AR$14,IF(O1155=2017,$AR$26,IF(O1155=2018,$AR$38,IF(O1155=2019,$AR$50,$AR$62)))))</f>
        <v>1.3291734899533318</v>
      </c>
      <c r="AU1155" s="6">
        <f>IF(T1155*0.1&lt;0,0,IF(T1155*0.1&lt;=26,(16*AL1155/360)*(T1155/AS1155)^AT1155,(AL1155/360)*(-415.85+30.5332*0.1*T1155-0.43*0.01*T1155*T1155)))</f>
        <v>0</v>
      </c>
    </row>
    <row r="1156" spans="1:47">
      <c r="A1156">
        <v>2016</v>
      </c>
      <c r="B1156">
        <v>1</v>
      </c>
      <c r="C1156">
        <v>31</v>
      </c>
      <c r="D1156" t="s">
        <v>54</v>
      </c>
      <c r="E1156">
        <v>330</v>
      </c>
      <c r="O1156">
        <v>2018</v>
      </c>
      <c r="P1156">
        <v>2</v>
      </c>
      <c r="Q1156">
        <v>28</v>
      </c>
      <c r="R1156">
        <f>R1155+1</f>
        <v>59</v>
      </c>
      <c r="S1156" t="s">
        <v>51</v>
      </c>
      <c r="T1156">
        <v>-76</v>
      </c>
      <c r="U1156" t="s">
        <v>50</v>
      </c>
      <c r="V1156">
        <v>-19</v>
      </c>
      <c r="W1156" t="s">
        <v>52</v>
      </c>
      <c r="X1156">
        <v>-107</v>
      </c>
      <c r="Y1156">
        <f>0.0135*AB1156*(AC1156/AA1156)*((0.1*(V1156-X1156))^0.5)*(17.8+0.5*0.1*(X1156+V1156))</f>
        <v>0.59299022462185524</v>
      </c>
      <c r="Z1156">
        <f>IF(Y1156&lt;0,0,Y1156)</f>
        <v>0.59299022462185524</v>
      </c>
      <c r="AA1156">
        <f>2.501-0.002361*(V1156+X1156)*0.1</f>
        <v>2.5307485999999999</v>
      </c>
      <c r="AB1156">
        <v>0.17</v>
      </c>
      <c r="AC1156">
        <f>37.6*AE1156*(AG1156*SIN(AF1156)*SIN(AD1156)+COS(AF1156)*COS(AD1156)*SIN(AG1156))</f>
        <v>19.167906095976697</v>
      </c>
      <c r="AD1156">
        <f>0.409*SIN(0.0172*R1156-1.39)</f>
        <v>-0.14988157692304915</v>
      </c>
      <c r="AE1156">
        <f>1+0.033*COS(0.0172*R1156)</f>
        <v>1.0174170639644726</v>
      </c>
      <c r="AF1156">
        <f>47.70748439*PI()/180</f>
        <v>0.83265268044929852</v>
      </c>
      <c r="AG1156">
        <f>ACOS(-TAN(AF1156)*TAN(AD1156))</f>
        <v>1.4040183714558938</v>
      </c>
      <c r="AL1156" s="6">
        <f>24*AG1156/PI()</f>
        <v>10.72591027243384</v>
      </c>
      <c r="AS1156" s="6">
        <f>IF(O1156=2015,$AQ$2,IF(O1156=2016,$AQ$14,IF(O1156=2017,$AQ$26,IF(O1156=2018,$AQ$38,IF(O1156=2019,$AQ$50,$AQ$62)))))</f>
        <v>53.201105369070518</v>
      </c>
      <c r="AT1156" s="6">
        <f>IF(O1156=2015,$AR$2,IF(O1156=2016,$AR$14,IF(O1156=2017,$AR$26,IF(O1156=2018,$AR$38,IF(O1156=2019,$AR$50,$AR$62)))))</f>
        <v>1.3291734899533318</v>
      </c>
      <c r="AU1156" s="6">
        <f>IF(T1156*0.1&lt;0,0,IF(T1156*0.1&lt;=26,(16*AL1156/360)*(T1156/AS1156)^AT1156,(AL1156/360)*(-415.85+30.5332*0.1*T1156-0.43*0.01*T1156*T1156)))</f>
        <v>0</v>
      </c>
    </row>
    <row r="1157" spans="1:47">
      <c r="A1157">
        <v>2016</v>
      </c>
      <c r="B1157">
        <v>1</v>
      </c>
      <c r="C1157">
        <v>1</v>
      </c>
      <c r="D1157" t="s">
        <v>51</v>
      </c>
      <c r="E1157">
        <v>-128</v>
      </c>
      <c r="O1157">
        <v>2018</v>
      </c>
      <c r="P1157">
        <v>3</v>
      </c>
      <c r="Q1157">
        <v>1</v>
      </c>
      <c r="R1157">
        <f>R1156+1</f>
        <v>60</v>
      </c>
      <c r="S1157" t="s">
        <v>51</v>
      </c>
      <c r="T1157">
        <v>-97</v>
      </c>
      <c r="U1157" t="s">
        <v>50</v>
      </c>
      <c r="V1157">
        <v>-19</v>
      </c>
      <c r="W1157" t="s">
        <v>52</v>
      </c>
      <c r="X1157">
        <v>-208</v>
      </c>
      <c r="Y1157">
        <f>0.0135*AB1157*(AC1157/AA1157)*((0.1*(V1157-X1157))^0.5)*(17.8+0.5*0.1*(X1157+V1157))</f>
        <v>0.48976548350066196</v>
      </c>
      <c r="Z1157">
        <f>IF(Y1157&lt;0,0,Y1157)</f>
        <v>0.48976548350066196</v>
      </c>
      <c r="AA1157">
        <f>2.501-0.002361*(V1157+X1157)*0.1</f>
        <v>2.5545947</v>
      </c>
      <c r="AB1157">
        <v>0.17</v>
      </c>
      <c r="AC1157">
        <f>37.6*AE1157*(AG1157*SIN(AF1157)*SIN(AD1157)+COS(AF1157)*COS(AD1157)*SIN(AG1157))</f>
        <v>19.441818074663964</v>
      </c>
      <c r="AD1157">
        <f>0.409*SIN(0.0172*R1157-1.39)</f>
        <v>-0.14331431015789206</v>
      </c>
      <c r="AE1157">
        <f>1+0.033*COS(0.0172*R1157)</f>
        <v>1.0169324062104108</v>
      </c>
      <c r="AF1157">
        <f>47.70748439*PI()/180</f>
        <v>0.83265268044929852</v>
      </c>
      <c r="AG1157">
        <f>ACOS(-TAN(AF1157)*TAN(AD1157))</f>
        <v>1.4114941826821927</v>
      </c>
      <c r="AL1157" s="6">
        <f>24*AG1157/PI()</f>
        <v>10.783021263327635</v>
      </c>
      <c r="AS1157" s="6">
        <f>IF(O1157=2015,$AQ$2,IF(O1157=2016,$AQ$14,IF(O1157=2017,$AQ$26,IF(O1157=2018,$AQ$38,IF(O1157=2019,$AQ$50,$AQ$62)))))</f>
        <v>53.201105369070518</v>
      </c>
      <c r="AT1157" s="6">
        <f>IF(O1157=2015,$AR$2,IF(O1157=2016,$AR$14,IF(O1157=2017,$AR$26,IF(O1157=2018,$AR$38,IF(O1157=2019,$AR$50,$AR$62)))))</f>
        <v>1.3291734899533318</v>
      </c>
      <c r="AU1157" s="6">
        <f>IF(T1157*0.1&lt;0,0,IF(T1157*0.1&lt;=26,(16*AL1157/360)*(T1157/AS1157)^AT1157,(AL1157/360)*(-415.85+30.5332*0.1*T1157-0.43*0.01*T1157*T1157)))</f>
        <v>0</v>
      </c>
    </row>
    <row r="1158" spans="1:47">
      <c r="A1158">
        <v>2016</v>
      </c>
      <c r="B1158">
        <v>1</v>
      </c>
      <c r="C1158">
        <v>2</v>
      </c>
      <c r="D1158" t="s">
        <v>51</v>
      </c>
      <c r="E1158">
        <v>-162</v>
      </c>
      <c r="O1158">
        <v>2018</v>
      </c>
      <c r="P1158">
        <v>3</v>
      </c>
      <c r="Q1158">
        <v>2</v>
      </c>
      <c r="R1158">
        <f>R1157+1</f>
        <v>61</v>
      </c>
      <c r="S1158" t="s">
        <v>51</v>
      </c>
      <c r="T1158">
        <v>-94</v>
      </c>
      <c r="U1158" t="s">
        <v>50</v>
      </c>
      <c r="V1158">
        <v>-19</v>
      </c>
      <c r="W1158" t="s">
        <v>52</v>
      </c>
      <c r="X1158">
        <v>-208</v>
      </c>
      <c r="Y1158">
        <f>0.0135*AB1158*(AC1158/AA1158)*((0.1*(V1158-X1158))^0.5)*(17.8+0.5*0.1*(X1158+V1158))</f>
        <v>0.49671675468994092</v>
      </c>
      <c r="Z1158">
        <f>IF(Y1158&lt;0,0,Y1158)</f>
        <v>0.49671675468994092</v>
      </c>
      <c r="AA1158">
        <f>2.501-0.002361*(V1158+X1158)*0.1</f>
        <v>2.5545947</v>
      </c>
      <c r="AB1158">
        <v>0.17</v>
      </c>
      <c r="AC1158">
        <f>37.6*AE1158*(AG1158*SIN(AF1158)*SIN(AD1158)+COS(AF1158)*COS(AD1158)*SIN(AG1158))</f>
        <v>19.717756976857817</v>
      </c>
      <c r="AD1158">
        <f>0.409*SIN(0.0172*R1158-1.39)</f>
        <v>-0.13670464633246227</v>
      </c>
      <c r="AE1158">
        <f>1+0.033*COS(0.0172*R1158)</f>
        <v>1.0164427392967901</v>
      </c>
      <c r="AF1158">
        <f>47.70748439*PI()/180</f>
        <v>0.83265268044929852</v>
      </c>
      <c r="AG1158">
        <f>ACOS(-TAN(AF1158)*TAN(AD1158))</f>
        <v>1.41899493521741</v>
      </c>
      <c r="AL1158" s="6">
        <f>24*AG1158/PI()</f>
        <v>10.840322791786303</v>
      </c>
      <c r="AS1158" s="6">
        <f>IF(O1158=2015,$AQ$2,IF(O1158=2016,$AQ$14,IF(O1158=2017,$AQ$26,IF(O1158=2018,$AQ$38,IF(O1158=2019,$AQ$50,$AQ$62)))))</f>
        <v>53.201105369070518</v>
      </c>
      <c r="AT1158" s="6">
        <f>IF(O1158=2015,$AR$2,IF(O1158=2016,$AR$14,IF(O1158=2017,$AR$26,IF(O1158=2018,$AR$38,IF(O1158=2019,$AR$50,$AR$62)))))</f>
        <v>1.3291734899533318</v>
      </c>
      <c r="AU1158" s="6">
        <f>IF(T1158*0.1&lt;0,0,IF(T1158*0.1&lt;=26,(16*AL1158/360)*(T1158/AS1158)^AT1158,(AL1158/360)*(-415.85+30.5332*0.1*T1158-0.43*0.01*T1158*T1158)))</f>
        <v>0</v>
      </c>
    </row>
    <row r="1159" spans="1:47">
      <c r="A1159">
        <v>2016</v>
      </c>
      <c r="B1159">
        <v>1</v>
      </c>
      <c r="C1159">
        <v>3</v>
      </c>
      <c r="D1159" t="s">
        <v>51</v>
      </c>
      <c r="E1159">
        <v>-181</v>
      </c>
      <c r="O1159">
        <v>2018</v>
      </c>
      <c r="P1159">
        <v>3</v>
      </c>
      <c r="Q1159">
        <v>3</v>
      </c>
      <c r="R1159">
        <f>R1158+1</f>
        <v>62</v>
      </c>
      <c r="S1159" t="s">
        <v>51</v>
      </c>
      <c r="T1159">
        <v>6</v>
      </c>
      <c r="U1159" t="s">
        <v>50</v>
      </c>
      <c r="V1159">
        <v>25</v>
      </c>
      <c r="W1159" t="s">
        <v>52</v>
      </c>
      <c r="X1159">
        <v>-131</v>
      </c>
      <c r="Y1159">
        <f>0.0135*AB1159*(AC1159/AA1159)*((0.1*(V1159-X1159))^0.5)*(17.8+0.5*0.1*(X1159+V1159))</f>
        <v>0.89691665624010863</v>
      </c>
      <c r="Z1159">
        <f>IF(Y1159&lt;0,0,Y1159)</f>
        <v>0.89691665624010863</v>
      </c>
      <c r="AA1159">
        <f>2.501-0.002361*(V1159+X1159)*0.1</f>
        <v>2.5260265999999998</v>
      </c>
      <c r="AB1159">
        <v>0.17</v>
      </c>
      <c r="AC1159">
        <f>37.6*AE1159*(AG1159*SIN(AF1159)*SIN(AD1159)+COS(AF1159)*COS(AD1159)*SIN(AG1159))</f>
        <v>19.995626072445557</v>
      </c>
      <c r="AD1159">
        <f>0.409*SIN(0.0172*R1159-1.39)</f>
        <v>-0.13005454080149897</v>
      </c>
      <c r="AE1159">
        <f>1+0.033*COS(0.0172*R1159)</f>
        <v>1.0159482080830986</v>
      </c>
      <c r="AF1159">
        <f>47.70748439*PI()/180</f>
        <v>0.83265268044929852</v>
      </c>
      <c r="AG1159">
        <f>ACOS(-TAN(AF1159)*TAN(AD1159))</f>
        <v>1.426519178133576</v>
      </c>
      <c r="AL1159" s="6">
        <f>24*AG1159/PI()</f>
        <v>10.897803773536637</v>
      </c>
      <c r="AS1159" s="6">
        <f>IF(O1159=2015,$AQ$2,IF(O1159=2016,$AQ$14,IF(O1159=2017,$AQ$26,IF(O1159=2018,$AQ$38,IF(O1159=2019,$AQ$50,$AQ$62)))))</f>
        <v>53.201105369070518</v>
      </c>
      <c r="AT1159" s="6">
        <f>IF(O1159=2015,$AR$2,IF(O1159=2016,$AR$14,IF(O1159=2017,$AR$26,IF(O1159=2018,$AR$38,IF(O1159=2019,$AR$50,$AR$62)))))</f>
        <v>1.3291734899533318</v>
      </c>
      <c r="AU1159" s="6">
        <f>IF(T1159*0.1&lt;0,0,IF(T1159*0.1&lt;=26,(16*AL1159/360)*(T1159/AS1159)^AT1159,(AL1159/360)*(-415.85+30.5332*0.1*T1159-0.43*0.01*T1159*T1159)))</f>
        <v>2.6632166501610158E-2</v>
      </c>
    </row>
    <row r="1160" spans="1:47">
      <c r="A1160">
        <v>2016</v>
      </c>
      <c r="B1160">
        <v>1</v>
      </c>
      <c r="C1160">
        <v>4</v>
      </c>
      <c r="D1160" t="s">
        <v>51</v>
      </c>
      <c r="E1160">
        <v>-187</v>
      </c>
      <c r="O1160">
        <v>2018</v>
      </c>
      <c r="P1160">
        <v>3</v>
      </c>
      <c r="Q1160">
        <v>4</v>
      </c>
      <c r="R1160">
        <f>R1159+1</f>
        <v>63</v>
      </c>
      <c r="S1160" t="s">
        <v>51</v>
      </c>
      <c r="T1160">
        <v>-93</v>
      </c>
      <c r="U1160" t="s">
        <v>50</v>
      </c>
      <c r="V1160">
        <v>-65</v>
      </c>
      <c r="W1160" t="s">
        <v>52</v>
      </c>
      <c r="X1160">
        <v>-131</v>
      </c>
      <c r="Y1160">
        <f>0.0135*AB1160*(AC1160/AA1160)*((0.1*(V1160-X1160))^0.5)*(17.8+0.5*0.1*(X1160+V1160))</f>
        <v>0.37543658052402124</v>
      </c>
      <c r="Z1160">
        <f>IF(Y1160&lt;0,0,Y1160)</f>
        <v>0.37543658052402124</v>
      </c>
      <c r="AA1160">
        <f>2.501-0.002361*(V1160+X1160)*0.1</f>
        <v>2.5472755999999999</v>
      </c>
      <c r="AB1160">
        <v>0.17</v>
      </c>
      <c r="AC1160">
        <f>37.6*AE1160*(AG1160*SIN(AF1160)*SIN(AD1160)+COS(AF1160)*COS(AD1160)*SIN(AG1160))</f>
        <v>20.275327437698394</v>
      </c>
      <c r="AD1160">
        <f>0.409*SIN(0.0172*R1160-1.39)</f>
        <v>-0.12336596088372098</v>
      </c>
      <c r="AE1160">
        <f>1+0.033*COS(0.0172*R1160)</f>
        <v>1.0154489588678441</v>
      </c>
      <c r="AF1160">
        <f>47.70748439*PI()/180</f>
        <v>0.83265268044929852</v>
      </c>
      <c r="AG1160">
        <f>ACOS(-TAN(AF1160)*TAN(AD1160))</f>
        <v>1.4340654969880657</v>
      </c>
      <c r="AL1160" s="6">
        <f>24*AG1160/PI()</f>
        <v>10.955453403032939</v>
      </c>
      <c r="AS1160" s="6">
        <f>IF(O1160=2015,$AQ$2,IF(O1160=2016,$AQ$14,IF(O1160=2017,$AQ$26,IF(O1160=2018,$AQ$38,IF(O1160=2019,$AQ$50,$AQ$62)))))</f>
        <v>53.201105369070518</v>
      </c>
      <c r="AT1160" s="6">
        <f>IF(O1160=2015,$AR$2,IF(O1160=2016,$AR$14,IF(O1160=2017,$AR$26,IF(O1160=2018,$AR$38,IF(O1160=2019,$AR$50,$AR$62)))))</f>
        <v>1.3291734899533318</v>
      </c>
      <c r="AU1160" s="6">
        <f>IF(T1160*0.1&lt;0,0,IF(T1160*0.1&lt;=26,(16*AL1160/360)*(T1160/AS1160)^AT1160,(AL1160/360)*(-415.85+30.5332*0.1*T1160-0.43*0.01*T1160*T1160)))</f>
        <v>0</v>
      </c>
    </row>
    <row r="1161" spans="1:47">
      <c r="A1161">
        <v>2016</v>
      </c>
      <c r="B1161">
        <v>1</v>
      </c>
      <c r="C1161">
        <v>5</v>
      </c>
      <c r="D1161" t="s">
        <v>51</v>
      </c>
      <c r="E1161">
        <v>-110</v>
      </c>
      <c r="O1161">
        <v>2018</v>
      </c>
      <c r="P1161">
        <v>3</v>
      </c>
      <c r="Q1161">
        <v>5</v>
      </c>
      <c r="R1161">
        <f>R1160+1</f>
        <v>64</v>
      </c>
      <c r="S1161" t="s">
        <v>51</v>
      </c>
      <c r="T1161">
        <v>-74</v>
      </c>
      <c r="U1161" t="s">
        <v>50</v>
      </c>
      <c r="V1161">
        <v>-18</v>
      </c>
      <c r="W1161" t="s">
        <v>52</v>
      </c>
      <c r="X1161">
        <v>-122</v>
      </c>
      <c r="Y1161">
        <f>0.0135*AB1161*(AC1161/AA1161)*((0.1*(V1161-X1161))^0.5)*(17.8+0.5*0.1*(X1161+V1161))</f>
        <v>0.64842829589037287</v>
      </c>
      <c r="Z1161">
        <f>IF(Y1161&lt;0,0,Y1161)</f>
        <v>0.64842829589037287</v>
      </c>
      <c r="AA1161">
        <f>2.501-0.002361*(V1161+X1161)*0.1</f>
        <v>2.5340539999999998</v>
      </c>
      <c r="AB1161">
        <v>0.17</v>
      </c>
      <c r="AC1161">
        <f>37.6*AE1161*(AG1161*SIN(AF1161)*SIN(AD1161)+COS(AF1161)*COS(AD1161)*SIN(AG1161))</f>
        <v>20.556762034827479</v>
      </c>
      <c r="AD1161">
        <f>0.409*SIN(0.0172*R1161-1.39)</f>
        <v>-0.11664088527982869</v>
      </c>
      <c r="AE1161">
        <f>1+0.033*COS(0.0172*R1161)</f>
        <v>1.0149451393452733</v>
      </c>
      <c r="AF1161">
        <f>47.70748439*PI()/180</f>
        <v>0.83265268044929852</v>
      </c>
      <c r="AG1161">
        <f>ACOS(-TAN(AF1161)*TAN(AD1161))</f>
        <v>1.4416325122061184</v>
      </c>
      <c r="AL1161" s="6">
        <f>24*AG1161/PI()</f>
        <v>11.013261141100362</v>
      </c>
      <c r="AS1161" s="6">
        <f>IF(O1161=2015,$AQ$2,IF(O1161=2016,$AQ$14,IF(O1161=2017,$AQ$26,IF(O1161=2018,$AQ$38,IF(O1161=2019,$AQ$50,$AQ$62)))))</f>
        <v>53.201105369070518</v>
      </c>
      <c r="AT1161" s="6">
        <f>IF(O1161=2015,$AR$2,IF(O1161=2016,$AR$14,IF(O1161=2017,$AR$26,IF(O1161=2018,$AR$38,IF(O1161=2019,$AR$50,$AR$62)))))</f>
        <v>1.3291734899533318</v>
      </c>
      <c r="AU1161" s="6">
        <f>IF(T1161*0.1&lt;0,0,IF(T1161*0.1&lt;=26,(16*AL1161/360)*(T1161/AS1161)^AT1161,(AL1161/360)*(-415.85+30.5332*0.1*T1161-0.43*0.01*T1161*T1161)))</f>
        <v>0</v>
      </c>
    </row>
    <row r="1162" spans="1:47">
      <c r="A1162">
        <v>2016</v>
      </c>
      <c r="B1162">
        <v>1</v>
      </c>
      <c r="C1162">
        <v>6</v>
      </c>
      <c r="D1162" t="s">
        <v>51</v>
      </c>
      <c r="E1162">
        <v>-71</v>
      </c>
      <c r="O1162">
        <v>2018</v>
      </c>
      <c r="P1162">
        <v>3</v>
      </c>
      <c r="Q1162">
        <v>6</v>
      </c>
      <c r="R1162">
        <f>R1161+1</f>
        <v>65</v>
      </c>
      <c r="S1162" t="s">
        <v>51</v>
      </c>
      <c r="T1162">
        <v>-41</v>
      </c>
      <c r="U1162" t="s">
        <v>50</v>
      </c>
      <c r="V1162">
        <v>16</v>
      </c>
      <c r="W1162" t="s">
        <v>52</v>
      </c>
      <c r="X1162">
        <v>-114</v>
      </c>
      <c r="Y1162">
        <f>0.0135*AB1162*(AC1162/AA1162)*((0.1*(V1162-X1162))^0.5)*(17.8+0.5*0.1*(X1162+V1162))</f>
        <v>0.88130286772333599</v>
      </c>
      <c r="Z1162">
        <f>IF(Y1162&lt;0,0,Y1162)</f>
        <v>0.88130286772333599</v>
      </c>
      <c r="AA1162">
        <f>2.501-0.002361*(V1162+X1162)*0.1</f>
        <v>2.5241378000000001</v>
      </c>
      <c r="AB1162">
        <v>0.17</v>
      </c>
      <c r="AC1162">
        <f>37.6*AE1162*(AG1162*SIN(AF1162)*SIN(AD1162)+COS(AF1162)*COS(AD1162)*SIN(AG1162))</f>
        <v>20.839829792954166</v>
      </c>
      <c r="AD1162">
        <f>0.409*SIN(0.0172*R1162-1.39)</f>
        <v>-0.10988130348714038</v>
      </c>
      <c r="AE1162">
        <f>1+0.033*COS(0.0172*R1162)</f>
        <v>1.014436898561679</v>
      </c>
      <c r="AF1162">
        <f>47.70748439*PI()/180</f>
        <v>0.83265268044929852</v>
      </c>
      <c r="AG1162">
        <f>ACOS(-TAN(AF1162)*TAN(AD1162))</f>
        <v>1.449218877422767</v>
      </c>
      <c r="AL1162" s="6">
        <f>24*AG1162/PI()</f>
        <v>11.071216702268204</v>
      </c>
      <c r="AS1162" s="6">
        <f>IF(O1162=2015,$AQ$2,IF(O1162=2016,$AQ$14,IF(O1162=2017,$AQ$26,IF(O1162=2018,$AQ$38,IF(O1162=2019,$AQ$50,$AQ$62)))))</f>
        <v>53.201105369070518</v>
      </c>
      <c r="AT1162" s="6">
        <f>IF(O1162=2015,$AR$2,IF(O1162=2016,$AR$14,IF(O1162=2017,$AR$26,IF(O1162=2018,$AR$38,IF(O1162=2019,$AR$50,$AR$62)))))</f>
        <v>1.3291734899533318</v>
      </c>
      <c r="AU1162" s="6">
        <f>IF(T1162*0.1&lt;0,0,IF(T1162*0.1&lt;=26,(16*AL1162/360)*(T1162/AS1162)^AT1162,(AL1162/360)*(-415.85+30.5332*0.1*T1162-0.43*0.01*T1162*T1162)))</f>
        <v>0</v>
      </c>
    </row>
    <row r="1163" spans="1:47">
      <c r="A1163">
        <v>2016</v>
      </c>
      <c r="B1163">
        <v>1</v>
      </c>
      <c r="C1163">
        <v>7</v>
      </c>
      <c r="D1163" t="s">
        <v>51</v>
      </c>
      <c r="E1163">
        <v>-31</v>
      </c>
      <c r="O1163">
        <v>2018</v>
      </c>
      <c r="P1163">
        <v>3</v>
      </c>
      <c r="Q1163">
        <v>7</v>
      </c>
      <c r="R1163">
        <f>R1162+1</f>
        <v>66</v>
      </c>
      <c r="S1163" t="s">
        <v>51</v>
      </c>
      <c r="T1163">
        <v>8</v>
      </c>
      <c r="U1163" t="s">
        <v>50</v>
      </c>
      <c r="V1163">
        <v>14</v>
      </c>
      <c r="W1163" t="s">
        <v>52</v>
      </c>
      <c r="X1163">
        <v>-17</v>
      </c>
      <c r="Y1163">
        <f>0.0135*AB1163*(AC1163/AA1163)*((0.1*(V1163-X1163))^0.5)*(17.8+0.5*0.1*(X1163+V1163))</f>
        <v>0.60222193495807019</v>
      </c>
      <c r="Z1163">
        <f>IF(Y1163&lt;0,0,Y1163)</f>
        <v>0.60222193495807019</v>
      </c>
      <c r="AA1163">
        <f>2.501-0.002361*(V1163+X1163)*0.1</f>
        <v>2.5017082999999998</v>
      </c>
      <c r="AB1163">
        <v>0.17</v>
      </c>
      <c r="AC1163">
        <f>37.6*AE1163*(AG1163*SIN(AF1163)*SIN(AD1163)+COS(AF1163)*COS(AD1163)*SIN(AG1163))</f>
        <v>21.124429690310638</v>
      </c>
      <c r="AD1163">
        <f>0.409*SIN(0.0172*R1163-1.39)</f>
        <v>-0.10308921521103354</v>
      </c>
      <c r="AE1163">
        <f>1+0.033*COS(0.0172*R1163)</f>
        <v>1.0139243868713077</v>
      </c>
      <c r="AF1163">
        <f>47.70748439*PI()/180</f>
        <v>0.83265268044929852</v>
      </c>
      <c r="AG1163">
        <f>ACOS(-TAN(AF1163)*TAN(AD1163))</f>
        <v>1.4568232777878676</v>
      </c>
      <c r="AL1163" s="6">
        <f>24*AG1163/PI()</f>
        <v>11.129310041821272</v>
      </c>
      <c r="AS1163" s="6">
        <f>IF(O1163=2015,$AQ$2,IF(O1163=2016,$AQ$14,IF(O1163=2017,$AQ$26,IF(O1163=2018,$AQ$38,IF(O1163=2019,$AQ$50,$AQ$62)))))</f>
        <v>53.201105369070518</v>
      </c>
      <c r="AT1163" s="6">
        <f>IF(O1163=2015,$AR$2,IF(O1163=2016,$AR$14,IF(O1163=2017,$AR$26,IF(O1163=2018,$AR$38,IF(O1163=2019,$AR$50,$AR$62)))))</f>
        <v>1.3291734899533318</v>
      </c>
      <c r="AU1163" s="6">
        <f>IF(T1163*0.1&lt;0,0,IF(T1163*0.1&lt;=26,(16*AL1163/360)*(T1163/AS1163)^AT1163,(AL1163/360)*(-415.85+30.5332*0.1*T1163-0.43*0.01*T1163*T1163)))</f>
        <v>3.9865848444721186E-2</v>
      </c>
    </row>
    <row r="1164" spans="1:47">
      <c r="A1164">
        <v>2016</v>
      </c>
      <c r="B1164">
        <v>1</v>
      </c>
      <c r="C1164">
        <v>8</v>
      </c>
      <c r="D1164" t="s">
        <v>51</v>
      </c>
      <c r="E1164">
        <v>-8</v>
      </c>
      <c r="O1164">
        <v>2018</v>
      </c>
      <c r="P1164">
        <v>3</v>
      </c>
      <c r="Q1164">
        <v>8</v>
      </c>
      <c r="R1164">
        <f>R1163+1</f>
        <v>67</v>
      </c>
      <c r="S1164" t="s">
        <v>51</v>
      </c>
      <c r="T1164">
        <v>14</v>
      </c>
      <c r="U1164" t="s">
        <v>50</v>
      </c>
      <c r="V1164">
        <v>24</v>
      </c>
      <c r="W1164" t="s">
        <v>52</v>
      </c>
      <c r="X1164">
        <v>5</v>
      </c>
      <c r="Y1164">
        <f>0.0135*AB1164*(AC1164/AA1164)*((0.1*(V1164-X1164))^0.5)*(17.8+0.5*0.1*(X1164+V1164))</f>
        <v>0.52274887942806225</v>
      </c>
      <c r="Z1164">
        <f>IF(Y1164&lt;0,0,Y1164)</f>
        <v>0.52274887942806225</v>
      </c>
      <c r="AA1164">
        <f>2.501-0.002361*(V1164+X1164)*0.1</f>
        <v>2.4941530999999997</v>
      </c>
      <c r="AB1164">
        <v>0.17</v>
      </c>
      <c r="AC1164">
        <f>37.6*AE1164*(AG1164*SIN(AF1164)*SIN(AD1164)+COS(AF1164)*COS(AD1164)*SIN(AG1164))</f>
        <v>21.410459837485718</v>
      </c>
      <c r="AD1164">
        <f>0.409*SIN(0.0172*R1164-1.39)</f>
        <v>-9.6266629773366377E-2</v>
      </c>
      <c r="AE1164">
        <f>1+0.033*COS(0.0172*R1164)</f>
        <v>1.0134077558918801</v>
      </c>
      <c r="AF1164">
        <f>47.70748439*PI()/180</f>
        <v>0.83265268044929852</v>
      </c>
      <c r="AG1164">
        <f>ACOS(-TAN(AF1164)*TAN(AD1164))</f>
        <v>1.4644444282376716</v>
      </c>
      <c r="AL1164" s="6">
        <f>24*AG1164/PI()</f>
        <v>11.187531342595673</v>
      </c>
      <c r="AS1164" s="6">
        <f>IF(O1164=2015,$AQ$2,IF(O1164=2016,$AQ$14,IF(O1164=2017,$AQ$26,IF(O1164=2018,$AQ$38,IF(O1164=2019,$AQ$50,$AQ$62)))))</f>
        <v>53.201105369070518</v>
      </c>
      <c r="AT1164" s="6">
        <f>IF(O1164=2015,$AR$2,IF(O1164=2016,$AR$14,IF(O1164=2017,$AR$26,IF(O1164=2018,$AR$38,IF(O1164=2019,$AR$50,$AR$62)))))</f>
        <v>1.3291734899533318</v>
      </c>
      <c r="AU1164" s="6">
        <f>IF(T1164*0.1&lt;0,0,IF(T1164*0.1&lt;=26,(16*AL1164/360)*(T1164/AS1164)^AT1164,(AL1164/360)*(-415.85+30.5332*0.1*T1164-0.43*0.01*T1164*T1164)))</f>
        <v>8.4315373186812023E-2</v>
      </c>
    </row>
    <row r="1165" spans="1:47">
      <c r="A1165">
        <v>2016</v>
      </c>
      <c r="B1165">
        <v>1</v>
      </c>
      <c r="C1165">
        <v>9</v>
      </c>
      <c r="D1165" t="s">
        <v>51</v>
      </c>
      <c r="E1165">
        <v>-15</v>
      </c>
      <c r="O1165">
        <v>2018</v>
      </c>
      <c r="P1165">
        <v>3</v>
      </c>
      <c r="Q1165">
        <v>9</v>
      </c>
      <c r="R1165">
        <f>R1164+1</f>
        <v>68</v>
      </c>
      <c r="S1165" t="s">
        <v>51</v>
      </c>
      <c r="T1165">
        <v>8</v>
      </c>
      <c r="U1165" t="s">
        <v>50</v>
      </c>
      <c r="V1165">
        <v>25</v>
      </c>
      <c r="W1165" t="s">
        <v>52</v>
      </c>
      <c r="X1165">
        <v>-9</v>
      </c>
      <c r="Y1165">
        <f>0.0135*AB1165*(AC1165/AA1165)*((0.1*(V1165-X1165))^0.5)*(17.8+0.5*0.1*(X1165+V1165))</f>
        <v>0.68390207906887079</v>
      </c>
      <c r="Z1165">
        <f>IF(Y1165&lt;0,0,Y1165)</f>
        <v>0.68390207906887079</v>
      </c>
      <c r="AA1165">
        <f>2.501-0.002361*(V1165+X1165)*0.1</f>
        <v>2.4972224000000001</v>
      </c>
      <c r="AB1165">
        <v>0.17</v>
      </c>
      <c r="AC1165">
        <f>37.6*AE1165*(AG1165*SIN(AF1165)*SIN(AD1165)+COS(AF1165)*COS(AD1165)*SIN(AG1165))</f>
        <v>21.697817561529845</v>
      </c>
      <c r="AD1165">
        <f>0.409*SIN(0.0172*R1165-1.39)</f>
        <v>-8.9415565518055323E-2</v>
      </c>
      <c r="AE1165">
        <f>1+0.033*COS(0.0172*R1165)</f>
        <v>1.0128871584597372</v>
      </c>
      <c r="AF1165">
        <f>47.70748439*PI()/180</f>
        <v>0.83265268044929852</v>
      </c>
      <c r="AG1165">
        <f>ACOS(-TAN(AF1165)*TAN(AD1165))</f>
        <v>1.4720810717361488</v>
      </c>
      <c r="AL1165" s="6">
        <f>24*AG1165/PI()</f>
        <v>11.245871001543508</v>
      </c>
      <c r="AS1165" s="6">
        <f>IF(O1165=2015,$AQ$2,IF(O1165=2016,$AQ$14,IF(O1165=2017,$AQ$26,IF(O1165=2018,$AQ$38,IF(O1165=2019,$AQ$50,$AQ$62)))))</f>
        <v>53.201105369070518</v>
      </c>
      <c r="AT1165" s="6">
        <f>IF(O1165=2015,$AR$2,IF(O1165=2016,$AR$14,IF(O1165=2017,$AR$26,IF(O1165=2018,$AR$38,IF(O1165=2019,$AR$50,$AR$62)))))</f>
        <v>1.3291734899533318</v>
      </c>
      <c r="AU1165" s="6">
        <f>IF(T1165*0.1&lt;0,0,IF(T1165*0.1&lt;=26,(16*AL1165/360)*(T1165/AS1165)^AT1165,(AL1165/360)*(-415.85+30.5332*0.1*T1165-0.43*0.01*T1165*T1165)))</f>
        <v>4.0283376713535365E-2</v>
      </c>
    </row>
    <row r="1166" spans="1:47">
      <c r="A1166">
        <v>2016</v>
      </c>
      <c r="B1166">
        <v>1</v>
      </c>
      <c r="C1166">
        <v>10</v>
      </c>
      <c r="D1166" t="s">
        <v>51</v>
      </c>
      <c r="E1166">
        <v>-15</v>
      </c>
      <c r="O1166">
        <v>2018</v>
      </c>
      <c r="P1166">
        <v>3</v>
      </c>
      <c r="Q1166">
        <v>10</v>
      </c>
      <c r="R1166">
        <f>R1165+1</f>
        <v>69</v>
      </c>
      <c r="S1166" t="s">
        <v>51</v>
      </c>
      <c r="T1166">
        <v>9</v>
      </c>
      <c r="U1166" t="s">
        <v>50</v>
      </c>
      <c r="V1166">
        <v>36</v>
      </c>
      <c r="W1166" t="s">
        <v>52</v>
      </c>
      <c r="X1166">
        <v>-21</v>
      </c>
      <c r="Y1166">
        <f>0.0135*AB1166*(AC1166/AA1166)*((0.1*(V1166-X1166))^0.5)*(17.8+0.5*0.1*(X1166+V1166))</f>
        <v>0.89478741276558171</v>
      </c>
      <c r="Z1166">
        <f>IF(Y1166&lt;0,0,Y1166)</f>
        <v>0.89478741276558171</v>
      </c>
      <c r="AA1166">
        <f>2.501-0.002361*(V1166+X1166)*0.1</f>
        <v>2.4974585</v>
      </c>
      <c r="AB1166">
        <v>0.17</v>
      </c>
      <c r="AC1166">
        <f>37.6*AE1166*(AG1166*SIN(AF1166)*SIN(AD1166)+COS(AF1166)*COS(AD1166)*SIN(AG1166))</f>
        <v>21.986399490733376</v>
      </c>
      <c r="AD1166">
        <f>0.409*SIN(0.0172*R1166-1.39)</f>
        <v>-8.253804921398214E-2</v>
      </c>
      <c r="AE1166">
        <f>1+0.033*COS(0.0172*R1166)</f>
        <v>1.0123627485846265</v>
      </c>
      <c r="AF1166">
        <f>47.70748439*PI()/180</f>
        <v>0.83265268044929852</v>
      </c>
      <c r="AG1166">
        <f>ACOS(-TAN(AF1166)*TAN(AD1166))</f>
        <v>1.4797319774890536</v>
      </c>
      <c r="AL1166" s="6">
        <f>24*AG1166/PI()</f>
        <v>11.304319616089348</v>
      </c>
      <c r="AS1166" s="6">
        <f>IF(O1166=2015,$AQ$2,IF(O1166=2016,$AQ$14,IF(O1166=2017,$AQ$26,IF(O1166=2018,$AQ$38,IF(O1166=2019,$AQ$50,$AQ$62)))))</f>
        <v>53.201105369070518</v>
      </c>
      <c r="AT1166" s="6">
        <f>IF(O1166=2015,$AR$2,IF(O1166=2016,$AR$14,IF(O1166=2017,$AR$26,IF(O1166=2018,$AR$38,IF(O1166=2019,$AR$50,$AR$62)))))</f>
        <v>1.3291734899533318</v>
      </c>
      <c r="AU1166" s="6">
        <f>IF(T1166*0.1&lt;0,0,IF(T1166*0.1&lt;=26,(16*AL1166/360)*(T1166/AS1166)^AT1166,(AL1166/360)*(-415.85+30.5332*0.1*T1166-0.43*0.01*T1166*T1166)))</f>
        <v>4.7355210902012224E-2</v>
      </c>
    </row>
    <row r="1167" spans="1:47">
      <c r="A1167">
        <v>2016</v>
      </c>
      <c r="B1167">
        <v>1</v>
      </c>
      <c r="C1167">
        <v>11</v>
      </c>
      <c r="D1167" t="s">
        <v>51</v>
      </c>
      <c r="E1167">
        <v>1</v>
      </c>
      <c r="O1167">
        <v>2018</v>
      </c>
      <c r="P1167">
        <v>3</v>
      </c>
      <c r="Q1167">
        <v>11</v>
      </c>
      <c r="R1167">
        <f>R1166+1</f>
        <v>70</v>
      </c>
      <c r="S1167" t="s">
        <v>51</v>
      </c>
      <c r="T1167">
        <v>5</v>
      </c>
      <c r="U1167" t="s">
        <v>50</v>
      </c>
      <c r="V1167">
        <v>26</v>
      </c>
      <c r="W1167" t="s">
        <v>52</v>
      </c>
      <c r="X1167">
        <v>-21</v>
      </c>
      <c r="Y1167">
        <f>0.0135*AB1167*(AC1167/AA1167)*((0.1*(V1167-X1167))^0.5)*(17.8+0.5*0.1*(X1167+V1167))</f>
        <v>0.80027521067453455</v>
      </c>
      <c r="Z1167">
        <f>IF(Y1167&lt;0,0,Y1167)</f>
        <v>0.80027521067453455</v>
      </c>
      <c r="AA1167">
        <f>2.501-0.002361*(V1167+X1167)*0.1</f>
        <v>2.4998195000000001</v>
      </c>
      <c r="AB1167">
        <v>0.17</v>
      </c>
      <c r="AC1167">
        <f>37.6*AE1167*(AG1167*SIN(AF1167)*SIN(AD1167)+COS(AF1167)*COS(AD1167)*SIN(AG1167))</f>
        <v>22.276101639891717</v>
      </c>
      <c r="AD1167">
        <f>0.409*SIN(0.0172*R1167-1.39)</f>
        <v>-7.5636115455410144E-2</v>
      </c>
      <c r="AE1167">
        <f>1+0.033*COS(0.0172*R1167)</f>
        <v>1.0118346814041403</v>
      </c>
      <c r="AF1167">
        <f>47.70748439*PI()/180</f>
        <v>0.83265268044929852</v>
      </c>
      <c r="AG1167">
        <f>ACOS(-TAN(AF1167)*TAN(AD1167))</f>
        <v>1.4873959391335114</v>
      </c>
      <c r="AL1167" s="6">
        <f>24*AG1167/PI()</f>
        <v>11.362867970299691</v>
      </c>
      <c r="AS1167" s="6">
        <f>IF(O1167=2015,$AQ$2,IF(O1167=2016,$AQ$14,IF(O1167=2017,$AQ$26,IF(O1167=2018,$AQ$38,IF(O1167=2019,$AQ$50,$AQ$62)))))</f>
        <v>53.201105369070518</v>
      </c>
      <c r="AT1167" s="6">
        <f>IF(O1167=2015,$AR$2,IF(O1167=2016,$AR$14,IF(O1167=2017,$AR$26,IF(O1167=2018,$AR$38,IF(O1167=2019,$AR$50,$AR$62)))))</f>
        <v>1.3291734899533318</v>
      </c>
      <c r="AU1167" s="6">
        <f>IF(T1167*0.1&lt;0,0,IF(T1167*0.1&lt;=26,(16*AL1167/360)*(T1167/AS1167)^AT1167,(AL1167/360)*(-415.85+30.5332*0.1*T1167-0.43*0.01*T1167*T1167)))</f>
        <v>2.1792640816765355E-2</v>
      </c>
    </row>
    <row r="1168" spans="1:47">
      <c r="A1168">
        <v>2016</v>
      </c>
      <c r="B1168">
        <v>1</v>
      </c>
      <c r="C1168">
        <v>12</v>
      </c>
      <c r="D1168" t="s">
        <v>51</v>
      </c>
      <c r="E1168">
        <v>18</v>
      </c>
      <c r="O1168">
        <v>2018</v>
      </c>
      <c r="P1168">
        <v>3</v>
      </c>
      <c r="Q1168">
        <v>12</v>
      </c>
      <c r="R1168">
        <f>R1167+1</f>
        <v>71</v>
      </c>
      <c r="S1168" t="s">
        <v>51</v>
      </c>
      <c r="T1168">
        <v>18</v>
      </c>
      <c r="U1168" t="s">
        <v>50</v>
      </c>
      <c r="V1168">
        <v>55</v>
      </c>
      <c r="W1168" t="s">
        <v>52</v>
      </c>
      <c r="X1168">
        <v>3</v>
      </c>
      <c r="Y1168">
        <f>0.0135*AB1168*(AC1168/AA1168)*((0.1*(V1168-X1168))^0.5)*(17.8+0.5*0.1*(X1168+V1168))</f>
        <v>0.98286939012740293</v>
      </c>
      <c r="Z1168">
        <f>IF(Y1168&lt;0,0,Y1168)</f>
        <v>0.98286939012740293</v>
      </c>
      <c r="AA1168">
        <f>2.501-0.002361*(V1168+X1168)*0.1</f>
        <v>2.4873061999999999</v>
      </c>
      <c r="AB1168">
        <v>0.17</v>
      </c>
      <c r="AC1168">
        <f>37.6*AE1168*(AG1168*SIN(AF1168)*SIN(AD1168)+COS(AF1168)*COS(AD1168)*SIN(AG1168))</f>
        <v>22.56681949587221</v>
      </c>
      <c r="AD1168">
        <f>0.409*SIN(0.0172*R1168-1.39)</f>
        <v>-6.8711806060083896E-2</v>
      </c>
      <c r="AE1168">
        <f>1+0.033*COS(0.0172*R1168)</f>
        <v>1.0113031131378225</v>
      </c>
      <c r="AF1168">
        <f>47.70748439*PI()/180</f>
        <v>0.83265268044929852</v>
      </c>
      <c r="AG1168">
        <f>ACOS(-TAN(AF1168)*TAN(AD1168))</f>
        <v>1.4950717729057137</v>
      </c>
      <c r="AL1168" s="6">
        <f>24*AG1168/PI()</f>
        <v>11.42150702088518</v>
      </c>
      <c r="AS1168" s="6">
        <f>IF(O1168=2015,$AQ$2,IF(O1168=2016,$AQ$14,IF(O1168=2017,$AQ$26,IF(O1168=2018,$AQ$38,IF(O1168=2019,$AQ$50,$AQ$62)))))</f>
        <v>53.201105369070518</v>
      </c>
      <c r="AT1168" s="6">
        <f>IF(O1168=2015,$AR$2,IF(O1168=2016,$AR$14,IF(O1168=2017,$AR$26,IF(O1168=2018,$AR$38,IF(O1168=2019,$AR$50,$AR$62)))))</f>
        <v>1.3291734899533318</v>
      </c>
      <c r="AU1168" s="6">
        <f>IF(T1168*0.1&lt;0,0,IF(T1168*0.1&lt;=26,(16*AL1168/360)*(T1168/AS1168)^AT1168,(AL1168/360)*(-415.85+30.5332*0.1*T1168-0.43*0.01*T1168*T1168)))</f>
        <v>0.1202175430852284</v>
      </c>
    </row>
    <row r="1169" spans="1:47">
      <c r="A1169">
        <v>2016</v>
      </c>
      <c r="B1169">
        <v>1</v>
      </c>
      <c r="C1169">
        <v>13</v>
      </c>
      <c r="D1169" t="s">
        <v>51</v>
      </c>
      <c r="E1169">
        <v>21</v>
      </c>
      <c r="O1169">
        <v>2018</v>
      </c>
      <c r="P1169">
        <v>3</v>
      </c>
      <c r="Q1169">
        <v>13</v>
      </c>
      <c r="R1169">
        <f>R1168+1</f>
        <v>72</v>
      </c>
      <c r="S1169" t="s">
        <v>51</v>
      </c>
      <c r="T1169">
        <v>22</v>
      </c>
      <c r="U1169" t="s">
        <v>50</v>
      </c>
      <c r="V1169">
        <v>48</v>
      </c>
      <c r="W1169" t="s">
        <v>52</v>
      </c>
      <c r="X1169">
        <v>-4</v>
      </c>
      <c r="Y1169">
        <f>0.0135*AB1169*(AC1169/AA1169)*((0.1*(V1169-X1169))^0.5)*(17.8+0.5*0.1*(X1169+V1169))</f>
        <v>0.96062767229763868</v>
      </c>
      <c r="Z1169">
        <f>IF(Y1169&lt;0,0,Y1169)</f>
        <v>0.96062767229763868</v>
      </c>
      <c r="AA1169">
        <f>2.501-0.002361*(V1169+X1169)*0.1</f>
        <v>2.4906115999999998</v>
      </c>
      <c r="AB1169">
        <v>0.17</v>
      </c>
      <c r="AC1169">
        <f>37.6*AE1169*(AG1169*SIN(AF1169)*SIN(AD1169)+COS(AF1169)*COS(AD1169)*SIN(AG1169))</f>
        <v>22.85844810329791</v>
      </c>
      <c r="AD1169">
        <f>0.409*SIN(0.0172*R1169-1.39)</f>
        <v>-6.1767169465193582E-2</v>
      </c>
      <c r="AE1169">
        <f>1+0.033*COS(0.0172*R1169)</f>
        <v>1.0107682010409518</v>
      </c>
      <c r="AF1169">
        <f>47.70748439*PI()/180</f>
        <v>0.83265268044929852</v>
      </c>
      <c r="AG1169">
        <f>ACOS(-TAN(AF1169)*TAN(AD1169))</f>
        <v>1.5027583157891222</v>
      </c>
      <c r="AL1169" s="6">
        <f>24*AG1169/PI()</f>
        <v>11.480227883053931</v>
      </c>
      <c r="AS1169" s="6">
        <f>IF(O1169=2015,$AQ$2,IF(O1169=2016,$AQ$14,IF(O1169=2017,$AQ$26,IF(O1169=2018,$AQ$38,IF(O1169=2019,$AQ$50,$AQ$62)))))</f>
        <v>53.201105369070518</v>
      </c>
      <c r="AT1169" s="6">
        <f>IF(O1169=2015,$AR$2,IF(O1169=2016,$AR$14,IF(O1169=2017,$AR$26,IF(O1169=2018,$AR$38,IF(O1169=2019,$AR$50,$AR$62)))))</f>
        <v>1.3291734899533318</v>
      </c>
      <c r="AU1169" s="6">
        <f>IF(T1169*0.1&lt;0,0,IF(T1169*0.1&lt;=26,(16*AL1169/360)*(T1169/AS1169)^AT1169,(AL1169/360)*(-415.85+30.5332*0.1*T1169-0.43*0.01*T1169*T1169)))</f>
        <v>0.15777298744150761</v>
      </c>
    </row>
    <row r="1170" spans="1:47">
      <c r="A1170">
        <v>2016</v>
      </c>
      <c r="B1170">
        <v>1</v>
      </c>
      <c r="C1170">
        <v>14</v>
      </c>
      <c r="D1170" t="s">
        <v>51</v>
      </c>
      <c r="E1170">
        <v>3</v>
      </c>
      <c r="O1170">
        <v>2018</v>
      </c>
      <c r="P1170">
        <v>3</v>
      </c>
      <c r="Q1170">
        <v>14</v>
      </c>
      <c r="R1170">
        <f>R1169+1</f>
        <v>73</v>
      </c>
      <c r="S1170" t="s">
        <v>51</v>
      </c>
      <c r="T1170">
        <v>8</v>
      </c>
      <c r="U1170" t="s">
        <v>50</v>
      </c>
      <c r="V1170">
        <v>12</v>
      </c>
      <c r="W1170" t="s">
        <v>52</v>
      </c>
      <c r="X1170">
        <v>0</v>
      </c>
      <c r="Y1170">
        <f>0.0135*AB1170*(AC1170/AA1170)*((0.1*(V1170-X1170))^0.5)*(17.8+0.5*0.1*(X1170+V1170))</f>
        <v>0.42868397363838107</v>
      </c>
      <c r="Z1170">
        <f>IF(Y1170&lt;0,0,Y1170)</f>
        <v>0.42868397363838107</v>
      </c>
      <c r="AA1170">
        <f>2.501-0.002361*(V1170+X1170)*0.1</f>
        <v>2.4981667999999999</v>
      </c>
      <c r="AB1170">
        <v>0.17</v>
      </c>
      <c r="AC1170">
        <f>37.6*AE1170*(AG1170*SIN(AF1170)*SIN(AD1170)+COS(AF1170)*COS(AD1170)*SIN(AG1170))</f>
        <v>23.150882150165266</v>
      </c>
      <c r="AD1170">
        <f>0.409*SIN(0.0172*R1170-1.39)</f>
        <v>-5.4804260121379428E-2</v>
      </c>
      <c r="AE1170">
        <f>1+0.033*COS(0.0172*R1170)</f>
        <v>1.0102301033580217</v>
      </c>
      <c r="AF1170">
        <f>47.70748439*PI()/180</f>
        <v>0.83265268044929852</v>
      </c>
      <c r="AG1170">
        <f>ACOS(-TAN(AF1170)*TAN(AD1170))</f>
        <v>1.5104544236454185</v>
      </c>
      <c r="AL1170" s="6">
        <f>24*AG1170/PI()</f>
        <v>11.539021816233031</v>
      </c>
      <c r="AS1170" s="6">
        <f>IF(O1170=2015,$AQ$2,IF(O1170=2016,$AQ$14,IF(O1170=2017,$AQ$26,IF(O1170=2018,$AQ$38,IF(O1170=2019,$AQ$50,$AQ$62)))))</f>
        <v>53.201105369070518</v>
      </c>
      <c r="AT1170" s="6">
        <f>IF(O1170=2015,$AR$2,IF(O1170=2016,$AR$14,IF(O1170=2017,$AR$26,IF(O1170=2018,$AR$38,IF(O1170=2019,$AR$50,$AR$62)))))</f>
        <v>1.3291734899533318</v>
      </c>
      <c r="AU1170" s="6">
        <f>IF(T1170*0.1&lt;0,0,IF(T1170*0.1&lt;=26,(16*AL1170/360)*(T1170/AS1170)^AT1170,(AL1170/360)*(-415.85+30.5332*0.1*T1170-0.43*0.01*T1170*T1170)))</f>
        <v>4.1333460313142466E-2</v>
      </c>
    </row>
    <row r="1171" spans="1:47">
      <c r="A1171">
        <v>2016</v>
      </c>
      <c r="B1171">
        <v>1</v>
      </c>
      <c r="C1171">
        <v>15</v>
      </c>
      <c r="D1171" t="s">
        <v>51</v>
      </c>
      <c r="E1171">
        <v>-9</v>
      </c>
      <c r="O1171">
        <v>2018</v>
      </c>
      <c r="P1171">
        <v>3</v>
      </c>
      <c r="Q1171">
        <v>15</v>
      </c>
      <c r="R1171">
        <f>R1170+1</f>
        <v>74</v>
      </c>
      <c r="S1171" t="s">
        <v>51</v>
      </c>
      <c r="T1171">
        <v>19</v>
      </c>
      <c r="U1171" t="s">
        <v>50</v>
      </c>
      <c r="V1171">
        <v>42</v>
      </c>
      <c r="W1171" t="s">
        <v>52</v>
      </c>
      <c r="X1171">
        <v>1</v>
      </c>
      <c r="Y1171">
        <f>0.0135*AB1171*(AC1171/AA1171)*((0.1*(V1171-X1171))^0.5)*(17.8+0.5*0.1*(X1171+V1171))</f>
        <v>0.87257417322732644</v>
      </c>
      <c r="Z1171">
        <f>IF(Y1171&lt;0,0,Y1171)</f>
        <v>0.87257417322732644</v>
      </c>
      <c r="AA1171">
        <f>2.501-0.002361*(V1171+X1171)*0.1</f>
        <v>2.4908476999999998</v>
      </c>
      <c r="AB1171">
        <v>0.17</v>
      </c>
      <c r="AC1171">
        <f>37.6*AE1171*(AG1171*SIN(AF1171)*SIN(AD1171)+COS(AF1171)*COS(AD1171)*SIN(AG1171))</f>
        <v>23.444016053214447</v>
      </c>
      <c r="AD1171">
        <f>0.409*SIN(0.0172*R1171-1.39)</f>
        <v>-4.7825137884958811E-2</v>
      </c>
      <c r="AE1171">
        <f>1+0.033*COS(0.0172*R1171)</f>
        <v>1.0096889792759258</v>
      </c>
      <c r="AF1171">
        <f>47.70748439*PI()/180</f>
        <v>0.83265268044929852</v>
      </c>
      <c r="AG1171">
        <f>ACOS(-TAN(AF1171)*TAN(AD1171))</f>
        <v>1.5181589693302788</v>
      </c>
      <c r="AL1171" s="6">
        <f>24*AG1171/PI()</f>
        <v>11.597880209674129</v>
      </c>
      <c r="AS1171" s="6">
        <f>IF(O1171=2015,$AQ$2,IF(O1171=2016,$AQ$14,IF(O1171=2017,$AQ$26,IF(O1171=2018,$AQ$38,IF(O1171=2019,$AQ$50,$AQ$62)))))</f>
        <v>53.201105369070518</v>
      </c>
      <c r="AT1171" s="6">
        <f>IF(O1171=2015,$AR$2,IF(O1171=2016,$AR$14,IF(O1171=2017,$AR$26,IF(O1171=2018,$AR$38,IF(O1171=2019,$AR$50,$AR$62)))))</f>
        <v>1.3291734899533318</v>
      </c>
      <c r="AU1171" s="6">
        <f>IF(T1171*0.1&lt;0,0,IF(T1171*0.1&lt;=26,(16*AL1171/360)*(T1171/AS1171)^AT1171,(AL1171/360)*(-415.85+30.5332*0.1*T1171-0.43*0.01*T1171*T1171)))</f>
        <v>0.13116969411024534</v>
      </c>
    </row>
    <row r="1172" spans="1:47">
      <c r="A1172">
        <v>2016</v>
      </c>
      <c r="B1172">
        <v>1</v>
      </c>
      <c r="C1172">
        <v>16</v>
      </c>
      <c r="D1172" t="s">
        <v>51</v>
      </c>
      <c r="E1172">
        <v>6</v>
      </c>
      <c r="O1172">
        <v>2018</v>
      </c>
      <c r="P1172">
        <v>3</v>
      </c>
      <c r="Q1172">
        <v>16</v>
      </c>
      <c r="R1172">
        <f>R1171+1</f>
        <v>75</v>
      </c>
      <c r="S1172" t="s">
        <v>51</v>
      </c>
      <c r="T1172">
        <v>40</v>
      </c>
      <c r="U1172" t="s">
        <v>50</v>
      </c>
      <c r="V1172">
        <v>57</v>
      </c>
      <c r="W1172" t="s">
        <v>52</v>
      </c>
      <c r="X1172">
        <v>17</v>
      </c>
      <c r="Y1172">
        <f>0.0135*AB1172*(AC1172/AA1172)*((0.1*(V1172-X1172))^0.5)*(17.8+0.5*0.1*(X1172+V1172))</f>
        <v>0.94323829041909979</v>
      </c>
      <c r="Z1172">
        <f>IF(Y1172&lt;0,0,Y1172)</f>
        <v>0.94323829041909979</v>
      </c>
      <c r="AA1172">
        <f>2.501-0.002361*(V1172+X1172)*0.1</f>
        <v>2.4835286000000001</v>
      </c>
      <c r="AB1172">
        <v>0.17</v>
      </c>
      <c r="AC1172">
        <f>37.6*AE1172*(AG1172*SIN(AF1172)*SIN(AD1172)+COS(AF1172)*COS(AD1172)*SIN(AG1172))</f>
        <v>23.737744042873185</v>
      </c>
      <c r="AD1172">
        <f>0.409*SIN(0.0172*R1172-1.39)</f>
        <v>-4.0831867408552658E-2</v>
      </c>
      <c r="AE1172">
        <f>1+0.033*COS(0.0172*R1172)</f>
        <v>1.0091449888768664</v>
      </c>
      <c r="AF1172">
        <f>47.70748439*PI()/180</f>
        <v>0.83265268044929852</v>
      </c>
      <c r="AG1172">
        <f>ACOS(-TAN(AF1172)*TAN(AD1172))</f>
        <v>1.5258708407959145</v>
      </c>
      <c r="AL1172" s="6">
        <f>24*AG1172/PI()</f>
        <v>11.656794567957903</v>
      </c>
      <c r="AS1172" s="6">
        <f>IF(O1172=2015,$AQ$2,IF(O1172=2016,$AQ$14,IF(O1172=2017,$AQ$26,IF(O1172=2018,$AQ$38,IF(O1172=2019,$AQ$50,$AQ$62)))))</f>
        <v>53.201105369070518</v>
      </c>
      <c r="AT1172" s="6">
        <f>IF(O1172=2015,$AR$2,IF(O1172=2016,$AR$14,IF(O1172=2017,$AR$26,IF(O1172=2018,$AR$38,IF(O1172=2019,$AR$50,$AR$62)))))</f>
        <v>1.3291734899533318</v>
      </c>
      <c r="AU1172" s="6">
        <f>IF(T1172*0.1&lt;0,0,IF(T1172*0.1&lt;=26,(16*AL1172/360)*(T1172/AS1172)^AT1172,(AL1172/360)*(-415.85+30.5332*0.1*T1172-0.43*0.01*T1172*T1172)))</f>
        <v>0.3546208880354596</v>
      </c>
    </row>
    <row r="1173" spans="1:47">
      <c r="A1173">
        <v>2016</v>
      </c>
      <c r="B1173">
        <v>1</v>
      </c>
      <c r="C1173">
        <v>17</v>
      </c>
      <c r="D1173" t="s">
        <v>51</v>
      </c>
      <c r="E1173">
        <v>-33</v>
      </c>
      <c r="O1173">
        <v>2018</v>
      </c>
      <c r="P1173">
        <v>3</v>
      </c>
      <c r="Q1173">
        <v>17</v>
      </c>
      <c r="R1173">
        <f>R1172+1</f>
        <v>76</v>
      </c>
      <c r="S1173" t="s">
        <v>51</v>
      </c>
      <c r="T1173">
        <v>37</v>
      </c>
      <c r="U1173" t="s">
        <v>50</v>
      </c>
      <c r="V1173">
        <v>132</v>
      </c>
      <c r="W1173" t="s">
        <v>52</v>
      </c>
      <c r="X1173">
        <v>-110</v>
      </c>
      <c r="Y1173">
        <f>0.0135*AB1173*(AC1173/AA1173)*((0.1*(V1173-X1173))^0.5)*(17.8+0.5*0.1*(X1173+V1173))</f>
        <v>2.0546156146494545</v>
      </c>
      <c r="Z1173">
        <f>IF(Y1173&lt;0,0,Y1173)</f>
        <v>2.0546156146494545</v>
      </c>
      <c r="AA1173">
        <f>2.501-0.002361*(V1173+X1173)*0.1</f>
        <v>2.4958057999999999</v>
      </c>
      <c r="AB1173">
        <v>0.17</v>
      </c>
      <c r="AC1173">
        <f>37.6*AE1173*(AG1173*SIN(AF1173)*SIN(AD1173)+COS(AF1173)*COS(AD1173)*SIN(AG1173))</f>
        <v>24.031960247597734</v>
      </c>
      <c r="AD1173">
        <f>0.409*SIN(0.0172*R1173-1.39)</f>
        <v>-3.3826517530294371E-2</v>
      </c>
      <c r="AE1173">
        <f>1+0.033*COS(0.0172*R1173)</f>
        <v>1.0085982930909954</v>
      </c>
      <c r="AF1173">
        <f>47.70748439*PI()/180</f>
        <v>0.83265268044929852</v>
      </c>
      <c r="AG1173">
        <f>ACOS(-TAN(AF1173)*TAN(AD1173))</f>
        <v>1.5335889391821889</v>
      </c>
      <c r="AL1173" s="6">
        <f>24*AG1173/PI()</f>
        <v>11.715756496411268</v>
      </c>
      <c r="AS1173" s="6">
        <f>IF(O1173=2015,$AQ$2,IF(O1173=2016,$AQ$14,IF(O1173=2017,$AQ$26,IF(O1173=2018,$AQ$38,IF(O1173=2019,$AQ$50,$AQ$62)))))</f>
        <v>53.201105369070518</v>
      </c>
      <c r="AT1173" s="6">
        <f>IF(O1173=2015,$AR$2,IF(O1173=2016,$AR$14,IF(O1173=2017,$AR$26,IF(O1173=2018,$AR$38,IF(O1173=2019,$AR$50,$AR$62)))))</f>
        <v>1.3291734899533318</v>
      </c>
      <c r="AU1173" s="6">
        <f>IF(T1173*0.1&lt;0,0,IF(T1173*0.1&lt;=26,(16*AL1173/360)*(T1173/AS1173)^AT1173,(AL1173/360)*(-415.85+30.5332*0.1*T1173-0.43*0.01*T1173*T1173)))</f>
        <v>0.3213305338555752</v>
      </c>
    </row>
    <row r="1174" spans="1:47">
      <c r="A1174">
        <v>2016</v>
      </c>
      <c r="B1174">
        <v>1</v>
      </c>
      <c r="C1174">
        <v>18</v>
      </c>
      <c r="D1174" t="s">
        <v>51</v>
      </c>
      <c r="E1174">
        <v>-71</v>
      </c>
      <c r="O1174">
        <v>2018</v>
      </c>
      <c r="P1174">
        <v>3</v>
      </c>
      <c r="Q1174">
        <v>18</v>
      </c>
      <c r="R1174">
        <f>R1173+1</f>
        <v>77</v>
      </c>
      <c r="S1174" t="s">
        <v>51</v>
      </c>
      <c r="T1174">
        <v>-71</v>
      </c>
      <c r="U1174" t="s">
        <v>50</v>
      </c>
      <c r="V1174">
        <v>-54</v>
      </c>
      <c r="W1174" t="s">
        <v>52</v>
      </c>
      <c r="X1174">
        <v>-110</v>
      </c>
      <c r="Y1174">
        <f>0.0135*AB1174*(AC1174/AA1174)*((0.1*(V1174-X1174))^0.5)*(17.8+0.5*0.1*(X1174+V1174))</f>
        <v>0.49939329514623593</v>
      </c>
      <c r="Z1174">
        <f>IF(Y1174&lt;0,0,Y1174)</f>
        <v>0.49939329514623593</v>
      </c>
      <c r="AA1174">
        <f>2.501-0.002361*(V1174+X1174)*0.1</f>
        <v>2.5397203999999998</v>
      </c>
      <c r="AB1174">
        <v>0.17</v>
      </c>
      <c r="AC1174">
        <f>37.6*AE1174*(AG1174*SIN(AF1174)*SIN(AD1174)+COS(AF1174)*COS(AD1174)*SIN(AG1174))</f>
        <v>24.326558777437935</v>
      </c>
      <c r="AD1174">
        <f>0.409*SIN(0.0172*R1174-1.39)</f>
        <v>-2.6811160661799147E-2</v>
      </c>
      <c r="AE1174">
        <f>1+0.033*COS(0.0172*R1174)</f>
        <v>1.0080490536488069</v>
      </c>
      <c r="AF1174">
        <f>47.70748439*PI()/180</f>
        <v>0.83265268044929852</v>
      </c>
      <c r="AG1174">
        <f>ACOS(-TAN(AF1174)*TAN(AD1174))</f>
        <v>1.5413121768980134</v>
      </c>
      <c r="AL1174" s="6">
        <f>24*AG1174/PI()</f>
        <v>11.774757686450336</v>
      </c>
      <c r="AS1174" s="6">
        <f>IF(O1174=2015,$AQ$2,IF(O1174=2016,$AQ$14,IF(O1174=2017,$AQ$26,IF(O1174=2018,$AQ$38,IF(O1174=2019,$AQ$50,$AQ$62)))))</f>
        <v>53.201105369070518</v>
      </c>
      <c r="AT1174" s="6">
        <f>IF(O1174=2015,$AR$2,IF(O1174=2016,$AR$14,IF(O1174=2017,$AR$26,IF(O1174=2018,$AR$38,IF(O1174=2019,$AR$50,$AR$62)))))</f>
        <v>1.3291734899533318</v>
      </c>
      <c r="AU1174" s="6">
        <f>IF(T1174*0.1&lt;0,0,IF(T1174*0.1&lt;=26,(16*AL1174/360)*(T1174/AS1174)^AT1174,(AL1174/360)*(-415.85+30.5332*0.1*T1174-0.43*0.01*T1174*T1174)))</f>
        <v>0</v>
      </c>
    </row>
    <row r="1175" spans="1:47">
      <c r="A1175">
        <v>2016</v>
      </c>
      <c r="B1175">
        <v>1</v>
      </c>
      <c r="C1175">
        <v>19</v>
      </c>
      <c r="D1175" t="s">
        <v>51</v>
      </c>
      <c r="E1175">
        <v>-66</v>
      </c>
      <c r="O1175">
        <v>2018</v>
      </c>
      <c r="P1175">
        <v>3</v>
      </c>
      <c r="Q1175">
        <v>19</v>
      </c>
      <c r="R1175">
        <f>R1174+1</f>
        <v>78</v>
      </c>
      <c r="S1175" t="s">
        <v>51</v>
      </c>
      <c r="T1175">
        <v>-85</v>
      </c>
      <c r="U1175" t="s">
        <v>50</v>
      </c>
      <c r="V1175">
        <v>-54</v>
      </c>
      <c r="W1175" t="s">
        <v>52</v>
      </c>
      <c r="X1175">
        <v>-110</v>
      </c>
      <c r="Y1175">
        <f>0.0135*AB1175*(AC1175/AA1175)*((0.1*(V1175-X1175))^0.5)*(17.8+0.5*0.1*(X1175+V1175))</f>
        <v>0.50544670425538973</v>
      </c>
      <c r="Z1175">
        <f>IF(Y1175&lt;0,0,Y1175)</f>
        <v>0.50544670425538973</v>
      </c>
      <c r="AA1175">
        <f>2.501-0.002361*(V1175+X1175)*0.1</f>
        <v>2.5397203999999998</v>
      </c>
      <c r="AB1175">
        <v>0.17</v>
      </c>
      <c r="AC1175">
        <f>37.6*AE1175*(AG1175*SIN(AF1175)*SIN(AD1175)+COS(AF1175)*COS(AD1175)*SIN(AG1175))</f>
        <v>24.621433806656317</v>
      </c>
      <c r="AD1175">
        <f>0.409*SIN(0.0172*R1175-1.39)</f>
        <v>-1.9787872175077544E-2</v>
      </c>
      <c r="AE1175">
        <f>1+0.033*COS(0.0172*R1175)</f>
        <v>1.0074974330332918</v>
      </c>
      <c r="AF1175">
        <f>47.70748439*PI()/180</f>
        <v>0.83265268044929852</v>
      </c>
      <c r="AG1175">
        <f>ACOS(-TAN(AF1175)*TAN(AD1175))</f>
        <v>1.5490394756946271</v>
      </c>
      <c r="AL1175" s="6">
        <f>24*AG1175/PI()</f>
        <v>11.833789900861332</v>
      </c>
      <c r="AS1175" s="6">
        <f>IF(O1175=2015,$AQ$2,IF(O1175=2016,$AQ$14,IF(O1175=2017,$AQ$26,IF(O1175=2018,$AQ$38,IF(O1175=2019,$AQ$50,$AQ$62)))))</f>
        <v>53.201105369070518</v>
      </c>
      <c r="AT1175" s="6">
        <f>IF(O1175=2015,$AR$2,IF(O1175=2016,$AR$14,IF(O1175=2017,$AR$26,IF(O1175=2018,$AR$38,IF(O1175=2019,$AR$50,$AR$62)))))</f>
        <v>1.3291734899533318</v>
      </c>
      <c r="AU1175" s="6">
        <f>IF(T1175*0.1&lt;0,0,IF(T1175*0.1&lt;=26,(16*AL1175/360)*(T1175/AS1175)^AT1175,(AL1175/360)*(-415.85+30.5332*0.1*T1175-0.43*0.01*T1175*T1175)))</f>
        <v>0</v>
      </c>
    </row>
    <row r="1176" spans="1:47">
      <c r="A1176">
        <v>2016</v>
      </c>
      <c r="B1176">
        <v>1</v>
      </c>
      <c r="C1176">
        <v>20</v>
      </c>
      <c r="D1176" t="s">
        <v>51</v>
      </c>
      <c r="E1176">
        <v>-92</v>
      </c>
      <c r="O1176">
        <v>2018</v>
      </c>
      <c r="P1176">
        <v>3</v>
      </c>
      <c r="Q1176">
        <v>20</v>
      </c>
      <c r="R1176">
        <f>R1175+1</f>
        <v>79</v>
      </c>
      <c r="S1176" t="s">
        <v>51</v>
      </c>
      <c r="T1176">
        <v>-68</v>
      </c>
      <c r="U1176" t="s">
        <v>50</v>
      </c>
      <c r="V1176">
        <v>-31</v>
      </c>
      <c r="W1176" t="s">
        <v>52</v>
      </c>
      <c r="X1176">
        <v>-110</v>
      </c>
      <c r="Y1176">
        <f>0.0135*AB1176*(AC1176/AA1176)*((0.1*(V1176-X1176))^0.5)*(17.8+0.5*0.1*(X1176+V1176))</f>
        <v>0.68176555486202328</v>
      </c>
      <c r="Z1176">
        <f>IF(Y1176&lt;0,0,Y1176)</f>
        <v>0.68176555486202328</v>
      </c>
      <c r="AA1176">
        <f>2.501-0.002361*(V1176+X1176)*0.1</f>
        <v>2.5342900999999998</v>
      </c>
      <c r="AB1176">
        <v>0.17</v>
      </c>
      <c r="AC1176">
        <f>37.6*AE1176*(AG1176*SIN(AF1176)*SIN(AD1176)+COS(AF1176)*COS(AD1176)*SIN(AG1176))</f>
        <v>24.91647965523584</v>
      </c>
      <c r="AD1176">
        <f>0.409*SIN(0.0172*R1176-1.39)</f>
        <v>-1.2758729788571855E-2</v>
      </c>
      <c r="AE1176">
        <f>1+0.033*COS(0.0172*R1176)</f>
        <v>1.0069435944318696</v>
      </c>
      <c r="AF1176">
        <f>47.70748439*PI()/180</f>
        <v>0.83265268044929852</v>
      </c>
      <c r="AG1176">
        <f>ACOS(-TAN(AF1176)*TAN(AD1176))</f>
        <v>1.5567697647322745</v>
      </c>
      <c r="AL1176" s="6">
        <f>24*AG1176/PI()</f>
        <v>11.892844959031125</v>
      </c>
      <c r="AS1176" s="6">
        <f>IF(O1176=2015,$AQ$2,IF(O1176=2016,$AQ$14,IF(O1176=2017,$AQ$26,IF(O1176=2018,$AQ$38,IF(O1176=2019,$AQ$50,$AQ$62)))))</f>
        <v>53.201105369070518</v>
      </c>
      <c r="AT1176" s="6">
        <f>IF(O1176=2015,$AR$2,IF(O1176=2016,$AR$14,IF(O1176=2017,$AR$26,IF(O1176=2018,$AR$38,IF(O1176=2019,$AR$50,$AR$62)))))</f>
        <v>1.3291734899533318</v>
      </c>
      <c r="AU1176" s="6">
        <f>IF(T1176*0.1&lt;0,0,IF(T1176*0.1&lt;=26,(16*AL1176/360)*(T1176/AS1176)^AT1176,(AL1176/360)*(-415.85+30.5332*0.1*T1176-0.43*0.01*T1176*T1176)))</f>
        <v>0</v>
      </c>
    </row>
    <row r="1177" spans="1:47">
      <c r="A1177">
        <v>2016</v>
      </c>
      <c r="B1177">
        <v>1</v>
      </c>
      <c r="C1177">
        <v>21</v>
      </c>
      <c r="D1177" t="s">
        <v>51</v>
      </c>
      <c r="E1177">
        <v>-84</v>
      </c>
      <c r="O1177">
        <v>2018</v>
      </c>
      <c r="P1177">
        <v>3</v>
      </c>
      <c r="Q1177">
        <v>21</v>
      </c>
      <c r="R1177">
        <f>R1176+1</f>
        <v>80</v>
      </c>
      <c r="S1177" t="s">
        <v>51</v>
      </c>
      <c r="T1177">
        <v>-37</v>
      </c>
      <c r="U1177" t="s">
        <v>50</v>
      </c>
      <c r="V1177">
        <v>-14</v>
      </c>
      <c r="W1177" t="s">
        <v>52</v>
      </c>
      <c r="X1177">
        <v>-72</v>
      </c>
      <c r="Y1177">
        <f>0.0135*AB1177*(AC1177/AA1177)*((0.1*(V1177-X1177))^0.5)*(17.8+0.5*0.1*(X1177+V1177))</f>
        <v>0.74611434478572791</v>
      </c>
      <c r="Z1177">
        <f>IF(Y1177&lt;0,0,Y1177)</f>
        <v>0.74611434478572791</v>
      </c>
      <c r="AA1177">
        <f>2.501-0.002361*(V1177+X1177)*0.1</f>
        <v>2.5213045999999997</v>
      </c>
      <c r="AB1177">
        <v>0.17</v>
      </c>
      <c r="AC1177">
        <f>37.6*AE1177*(AG1177*SIN(AF1177)*SIN(AD1177)+COS(AF1177)*COS(AD1177)*SIN(AG1177))</f>
        <v>25.211590869114517</v>
      </c>
      <c r="AD1177">
        <f>0.409*SIN(0.0172*R1177-1.39)</f>
        <v>-5.725812952499746E-3</v>
      </c>
      <c r="AE1177">
        <f>1+0.033*COS(0.0172*R1177)</f>
        <v>1.0063877016881129</v>
      </c>
      <c r="AF1177">
        <f>47.70748439*PI()/180</f>
        <v>0.83265268044929852</v>
      </c>
      <c r="AG1177">
        <f>ACOS(-TAN(AF1177)*TAN(AD1177))</f>
        <v>1.5645019786417349</v>
      </c>
      <c r="AL1177" s="6">
        <f>24*AG1177/PI()</f>
        <v>11.951914722138383</v>
      </c>
      <c r="AS1177" s="6">
        <f>IF(O1177=2015,$AQ$2,IF(O1177=2016,$AQ$14,IF(O1177=2017,$AQ$26,IF(O1177=2018,$AQ$38,IF(O1177=2019,$AQ$50,$AQ$62)))))</f>
        <v>53.201105369070518</v>
      </c>
      <c r="AT1177" s="6">
        <f>IF(O1177=2015,$AR$2,IF(O1177=2016,$AR$14,IF(O1177=2017,$AR$26,IF(O1177=2018,$AR$38,IF(O1177=2019,$AR$50,$AR$62)))))</f>
        <v>1.3291734899533318</v>
      </c>
      <c r="AU1177" s="6">
        <f>IF(T1177*0.1&lt;0,0,IF(T1177*0.1&lt;=26,(16*AL1177/360)*(T1177/AS1177)^AT1177,(AL1177/360)*(-415.85+30.5332*0.1*T1177-0.43*0.01*T1177*T1177)))</f>
        <v>0</v>
      </c>
    </row>
    <row r="1178" spans="1:47">
      <c r="A1178">
        <v>2016</v>
      </c>
      <c r="B1178">
        <v>1</v>
      </c>
      <c r="C1178">
        <v>22</v>
      </c>
      <c r="D1178" t="s">
        <v>51</v>
      </c>
      <c r="E1178">
        <v>-110</v>
      </c>
      <c r="O1178">
        <v>2018</v>
      </c>
      <c r="P1178">
        <v>3</v>
      </c>
      <c r="Q1178">
        <v>22</v>
      </c>
      <c r="R1178">
        <f>R1177+1</f>
        <v>81</v>
      </c>
      <c r="S1178" t="s">
        <v>51</v>
      </c>
      <c r="T1178">
        <v>-43</v>
      </c>
      <c r="U1178" t="s">
        <v>50</v>
      </c>
      <c r="V1178">
        <v>1</v>
      </c>
      <c r="W1178" t="s">
        <v>52</v>
      </c>
      <c r="X1178">
        <v>-84</v>
      </c>
      <c r="Y1178">
        <f>0.0135*AB1178*(AC1178/AA1178)*((0.1*(V1178-X1178))^0.5)*(17.8+0.5*0.1*(X1178+V1178))</f>
        <v>0.92421953096177856</v>
      </c>
      <c r="Z1178">
        <f>IF(Y1178&lt;0,0,Y1178)</f>
        <v>0.92421953096177856</v>
      </c>
      <c r="AA1178">
        <f>2.501-0.002361*(V1178+X1178)*0.1</f>
        <v>2.5205962999999998</v>
      </c>
      <c r="AB1178">
        <v>0.17</v>
      </c>
      <c r="AC1178">
        <f>37.6*AE1178*(AG1178*SIN(AF1178)*SIN(AD1178)+COS(AF1178)*COS(AD1178)*SIN(AG1178))</f>
        <v>25.506662298990683</v>
      </c>
      <c r="AD1178">
        <f>0.409*SIN(0.0172*R1178-1.39)</f>
        <v>1.3087977663158478E-3</v>
      </c>
      <c r="AE1178">
        <f>1+0.033*COS(0.0172*R1178)</f>
        <v>1.0058299192532765</v>
      </c>
      <c r="AF1178">
        <f>47.70748439*PI()/180</f>
        <v>0.83265268044929852</v>
      </c>
      <c r="AG1178">
        <f>ACOS(-TAN(AF1178)*TAN(AD1178))</f>
        <v>1.5722350555820992</v>
      </c>
      <c r="AL1178" s="6">
        <f>24*AG1178/PI()</f>
        <v>12.010991078316092</v>
      </c>
      <c r="AS1178" s="6">
        <f>IF(O1178=2015,$AQ$2,IF(O1178=2016,$AQ$14,IF(O1178=2017,$AQ$26,IF(O1178=2018,$AQ$38,IF(O1178=2019,$AQ$50,$AQ$62)))))</f>
        <v>53.201105369070518</v>
      </c>
      <c r="AT1178" s="6">
        <f>IF(O1178=2015,$AR$2,IF(O1178=2016,$AR$14,IF(O1178=2017,$AR$26,IF(O1178=2018,$AR$38,IF(O1178=2019,$AR$50,$AR$62)))))</f>
        <v>1.3291734899533318</v>
      </c>
      <c r="AU1178" s="6">
        <f>IF(T1178*0.1&lt;0,0,IF(T1178*0.1&lt;=26,(16*AL1178/360)*(T1178/AS1178)^AT1178,(AL1178/360)*(-415.85+30.5332*0.1*T1178-0.43*0.01*T1178*T1178)))</f>
        <v>0</v>
      </c>
    </row>
    <row r="1179" spans="1:47">
      <c r="A1179">
        <v>2016</v>
      </c>
      <c r="B1179">
        <v>1</v>
      </c>
      <c r="C1179">
        <v>23</v>
      </c>
      <c r="D1179" t="s">
        <v>51</v>
      </c>
      <c r="E1179">
        <v>-143</v>
      </c>
      <c r="O1179">
        <v>2018</v>
      </c>
      <c r="P1179">
        <v>3</v>
      </c>
      <c r="Q1179">
        <v>23</v>
      </c>
      <c r="R1179">
        <f>R1178+1</f>
        <v>82</v>
      </c>
      <c r="S1179" t="s">
        <v>51</v>
      </c>
      <c r="T1179">
        <v>-49</v>
      </c>
      <c r="U1179" t="s">
        <v>50</v>
      </c>
      <c r="V1179">
        <v>12</v>
      </c>
      <c r="W1179" t="s">
        <v>52</v>
      </c>
      <c r="X1179">
        <v>-95</v>
      </c>
      <c r="Y1179">
        <f>0.0135*AB1179*(AC1179/AA1179)*((0.1*(V1179-X1179))^0.5)*(17.8+0.5*0.1*(X1179+V1179))</f>
        <v>1.0489393832146394</v>
      </c>
      <c r="Z1179">
        <f>IF(Y1179&lt;0,0,Y1179)</f>
        <v>1.0489393832146394</v>
      </c>
      <c r="AA1179">
        <f>2.501-0.002361*(V1179+X1179)*0.1</f>
        <v>2.5205962999999998</v>
      </c>
      <c r="AB1179">
        <v>0.17</v>
      </c>
      <c r="AC1179">
        <f>37.6*AE1179*(AG1179*SIN(AF1179)*SIN(AD1179)+COS(AF1179)*COS(AD1179)*SIN(AG1179))</f>
        <v>25.801589177547008</v>
      </c>
      <c r="AD1179">
        <f>0.409*SIN(0.0172*R1179-1.39)</f>
        <v>8.3430212999458016E-3</v>
      </c>
      <c r="AE1179">
        <f>1+0.033*COS(0.0172*R1179)</f>
        <v>1.0052704121376481</v>
      </c>
      <c r="AF1179">
        <f>47.70748439*PI()/180</f>
        <v>0.83265268044929852</v>
      </c>
      <c r="AG1179">
        <f>ACOS(-TAN(AF1179)*TAN(AD1179))</f>
        <v>1.5799679352961431</v>
      </c>
      <c r="AL1179" s="6">
        <f>24*AG1179/PI()</f>
        <v>12.070065927795699</v>
      </c>
      <c r="AS1179" s="6">
        <f>IF(O1179=2015,$AQ$2,IF(O1179=2016,$AQ$14,IF(O1179=2017,$AQ$26,IF(O1179=2018,$AQ$38,IF(O1179=2019,$AQ$50,$AQ$62)))))</f>
        <v>53.201105369070518</v>
      </c>
      <c r="AT1179" s="6">
        <f>IF(O1179=2015,$AR$2,IF(O1179=2016,$AR$14,IF(O1179=2017,$AR$26,IF(O1179=2018,$AR$38,IF(O1179=2019,$AR$50,$AR$62)))))</f>
        <v>1.3291734899533318</v>
      </c>
      <c r="AU1179" s="6">
        <f>IF(T1179*0.1&lt;0,0,IF(T1179*0.1&lt;=26,(16*AL1179/360)*(T1179/AS1179)^AT1179,(AL1179/360)*(-415.85+30.5332*0.1*T1179-0.43*0.01*T1179*T1179)))</f>
        <v>0</v>
      </c>
    </row>
    <row r="1180" spans="1:47">
      <c r="A1180">
        <v>2016</v>
      </c>
      <c r="B1180">
        <v>1</v>
      </c>
      <c r="C1180">
        <v>24</v>
      </c>
      <c r="D1180" t="s">
        <v>51</v>
      </c>
      <c r="E1180">
        <v>-157</v>
      </c>
      <c r="O1180">
        <v>2018</v>
      </c>
      <c r="P1180">
        <v>3</v>
      </c>
      <c r="Q1180">
        <v>24</v>
      </c>
      <c r="R1180">
        <f>R1179+1</f>
        <v>83</v>
      </c>
      <c r="S1180" t="s">
        <v>51</v>
      </c>
      <c r="T1180">
        <v>-22</v>
      </c>
      <c r="U1180" t="s">
        <v>50</v>
      </c>
      <c r="V1180">
        <v>9</v>
      </c>
      <c r="W1180" t="s">
        <v>52</v>
      </c>
      <c r="X1180">
        <v>-86</v>
      </c>
      <c r="Y1180">
        <f>0.0135*AB1180*(AC1180/AA1180)*((0.1*(V1180-X1180))^0.5)*(17.8+0.5*0.1*(X1180+V1180))</f>
        <v>1.0222048624535878</v>
      </c>
      <c r="Z1180">
        <f>IF(Y1180&lt;0,0,Y1180)</f>
        <v>1.0222048624535878</v>
      </c>
      <c r="AA1180">
        <f>2.501-0.002361*(V1180+X1180)*0.1</f>
        <v>2.5191797</v>
      </c>
      <c r="AB1180">
        <v>0.17</v>
      </c>
      <c r="AC1180">
        <f>37.6*AE1180*(AG1180*SIN(AF1180)*SIN(AD1180)+COS(AF1180)*COS(AD1180)*SIN(AG1180))</f>
        <v>26.096267194947732</v>
      </c>
      <c r="AD1180">
        <f>0.409*SIN(0.0172*R1180-1.39)</f>
        <v>1.5374776695003032E-2</v>
      </c>
      <c r="AE1180">
        <f>1+0.033*COS(0.0172*R1180)</f>
        <v>1.004709345861732</v>
      </c>
      <c r="AF1180">
        <f>47.70748439*PI()/180</f>
        <v>0.83265268044929852</v>
      </c>
      <c r="AG1180">
        <f>ACOS(-TAN(AF1180)*TAN(AD1180))</f>
        <v>1.587699557164632</v>
      </c>
      <c r="AL1180" s="6">
        <f>24*AG1180/PI()</f>
        <v>12.129131168043093</v>
      </c>
      <c r="AS1180" s="6">
        <f>IF(O1180=2015,$AQ$2,IF(O1180=2016,$AQ$14,IF(O1180=2017,$AQ$26,IF(O1180=2018,$AQ$38,IF(O1180=2019,$AQ$50,$AQ$62)))))</f>
        <v>53.201105369070518</v>
      </c>
      <c r="AT1180" s="6">
        <f>IF(O1180=2015,$AR$2,IF(O1180=2016,$AR$14,IF(O1180=2017,$AR$26,IF(O1180=2018,$AR$38,IF(O1180=2019,$AR$50,$AR$62)))))</f>
        <v>1.3291734899533318</v>
      </c>
      <c r="AU1180" s="6">
        <f>IF(T1180*0.1&lt;0,0,IF(T1180*0.1&lt;=26,(16*AL1180/360)*(T1180/AS1180)^AT1180,(AL1180/360)*(-415.85+30.5332*0.1*T1180-0.43*0.01*T1180*T1180)))</f>
        <v>0</v>
      </c>
    </row>
    <row r="1181" spans="1:47">
      <c r="A1181">
        <v>2016</v>
      </c>
      <c r="B1181">
        <v>1</v>
      </c>
      <c r="C1181">
        <v>25</v>
      </c>
      <c r="D1181" t="s">
        <v>51</v>
      </c>
      <c r="E1181">
        <v>-166</v>
      </c>
      <c r="O1181">
        <v>2018</v>
      </c>
      <c r="P1181">
        <v>3</v>
      </c>
      <c r="Q1181">
        <v>25</v>
      </c>
      <c r="R1181">
        <f>R1180+1</f>
        <v>84</v>
      </c>
      <c r="S1181" t="s">
        <v>51</v>
      </c>
      <c r="T1181">
        <v>-28</v>
      </c>
      <c r="U1181" t="s">
        <v>50</v>
      </c>
      <c r="V1181">
        <v>22</v>
      </c>
      <c r="W1181" t="s">
        <v>52</v>
      </c>
      <c r="X1181">
        <v>-86</v>
      </c>
      <c r="Y1181">
        <f>0.0135*AB1181*(AC1181/AA1181)*((0.1*(V1181-X1181))^0.5)*(17.8+0.5*0.1*(X1181+V1181))</f>
        <v>1.1549598112991399</v>
      </c>
      <c r="Z1181">
        <f>IF(Y1181&lt;0,0,Y1181)</f>
        <v>1.1549598112991399</v>
      </c>
      <c r="AA1181">
        <f>2.501-0.002361*(V1181+X1181)*0.1</f>
        <v>2.5161104000000001</v>
      </c>
      <c r="AB1181">
        <v>0.17</v>
      </c>
      <c r="AC1181">
        <f>37.6*AE1181*(AG1181*SIN(AF1181)*SIN(AD1181)+COS(AF1181)*COS(AD1181)*SIN(AG1181))</f>
        <v>26.390592572468911</v>
      </c>
      <c r="AD1181">
        <f>0.409*SIN(0.0172*R1181-1.39)</f>
        <v>2.2401983728256841E-2</v>
      </c>
      <c r="AE1181">
        <f>1+0.033*COS(0.0172*R1181)</f>
        <v>1.0041468864072831</v>
      </c>
      <c r="AF1181">
        <f>47.70748439*PI()/180</f>
        <v>0.83265268044929852</v>
      </c>
      <c r="AG1181">
        <f>ACOS(-TAN(AF1181)*TAN(AD1181))</f>
        <v>1.5954288582608678</v>
      </c>
      <c r="AL1181" s="6">
        <f>24*AG1181/PI()</f>
        <v>12.188178678896447</v>
      </c>
      <c r="AS1181" s="6">
        <f>IF(O1181=2015,$AQ$2,IF(O1181=2016,$AQ$14,IF(O1181=2017,$AQ$26,IF(O1181=2018,$AQ$38,IF(O1181=2019,$AQ$50,$AQ$62)))))</f>
        <v>53.201105369070518</v>
      </c>
      <c r="AT1181" s="6">
        <f>IF(O1181=2015,$AR$2,IF(O1181=2016,$AR$14,IF(O1181=2017,$AR$26,IF(O1181=2018,$AR$38,IF(O1181=2019,$AR$50,$AR$62)))))</f>
        <v>1.3291734899533318</v>
      </c>
      <c r="AU1181" s="6">
        <f>IF(T1181*0.1&lt;0,0,IF(T1181*0.1&lt;=26,(16*AL1181/360)*(T1181/AS1181)^AT1181,(AL1181/360)*(-415.85+30.5332*0.1*T1181-0.43*0.01*T1181*T1181)))</f>
        <v>0</v>
      </c>
    </row>
    <row r="1182" spans="1:47">
      <c r="A1182">
        <v>2016</v>
      </c>
      <c r="B1182">
        <v>1</v>
      </c>
      <c r="C1182">
        <v>26</v>
      </c>
      <c r="D1182" t="s">
        <v>51</v>
      </c>
      <c r="E1182">
        <v>-72</v>
      </c>
      <c r="O1182">
        <v>2018</v>
      </c>
      <c r="P1182">
        <v>3</v>
      </c>
      <c r="Q1182">
        <v>26</v>
      </c>
      <c r="R1182">
        <f>R1181+1</f>
        <v>85</v>
      </c>
      <c r="S1182" t="s">
        <v>51</v>
      </c>
      <c r="T1182">
        <v>3</v>
      </c>
      <c r="U1182" t="s">
        <v>50</v>
      </c>
      <c r="V1182">
        <v>54</v>
      </c>
      <c r="W1182" t="s">
        <v>52</v>
      </c>
      <c r="X1182">
        <v>-64</v>
      </c>
      <c r="Y1182">
        <f>0.0135*AB1182*(AC1182/AA1182)*((0.1*(V1182-X1182))^0.5)*(17.8+0.5*0.1*(X1182+V1182))</f>
        <v>1.4538003462861906</v>
      </c>
      <c r="Z1182">
        <f>IF(Y1182&lt;0,0,Y1182)</f>
        <v>1.4538003462861906</v>
      </c>
      <c r="AA1182">
        <f>2.501-0.002361*(V1182+X1182)*0.1</f>
        <v>2.5033609999999999</v>
      </c>
      <c r="AB1182">
        <v>0.17</v>
      </c>
      <c r="AC1182">
        <f>37.6*AE1182*(AG1182*SIN(AF1182)*SIN(AD1182)+COS(AF1182)*COS(AD1182)*SIN(AG1182))</f>
        <v>26.684462134128204</v>
      </c>
      <c r="AD1182">
        <f>0.409*SIN(0.0172*R1182-1.39)</f>
        <v>2.9422563522030352E-2</v>
      </c>
      <c r="AE1182">
        <f>1+0.033*COS(0.0172*R1182)</f>
        <v>1.0035832001682043</v>
      </c>
      <c r="AF1182">
        <f>47.70748439*PI()/180</f>
        <v>0.83265268044929852</v>
      </c>
      <c r="AG1182">
        <f>ACOS(-TAN(AF1182)*TAN(AD1182))</f>
        <v>1.6031547714068024</v>
      </c>
      <c r="AL1182" s="6">
        <f>24*AG1182/PI()</f>
        <v>12.247200307716005</v>
      </c>
      <c r="AS1182" s="6">
        <f>IF(O1182=2015,$AQ$2,IF(O1182=2016,$AQ$14,IF(O1182=2017,$AQ$26,IF(O1182=2018,$AQ$38,IF(O1182=2019,$AQ$50,$AQ$62)))))</f>
        <v>53.201105369070518</v>
      </c>
      <c r="AT1182" s="6">
        <f>IF(O1182=2015,$AR$2,IF(O1182=2016,$AR$14,IF(O1182=2017,$AR$26,IF(O1182=2018,$AR$38,IF(O1182=2019,$AR$50,$AR$62)))))</f>
        <v>1.3291734899533318</v>
      </c>
      <c r="AU1182" s="6">
        <f>IF(T1182*0.1&lt;0,0,IF(T1182*0.1&lt;=26,(16*AL1182/360)*(T1182/AS1182)^AT1182,(AL1182/360)*(-415.85+30.5332*0.1*T1182-0.43*0.01*T1182*T1182)))</f>
        <v>1.1911960500673776E-2</v>
      </c>
    </row>
    <row r="1183" spans="1:47">
      <c r="A1183">
        <v>2016</v>
      </c>
      <c r="B1183">
        <v>1</v>
      </c>
      <c r="C1183">
        <v>27</v>
      </c>
      <c r="D1183" t="s">
        <v>51</v>
      </c>
      <c r="E1183">
        <v>-30</v>
      </c>
      <c r="O1183">
        <v>2018</v>
      </c>
      <c r="P1183">
        <v>3</v>
      </c>
      <c r="Q1183">
        <v>27</v>
      </c>
      <c r="R1183">
        <f>R1182+1</f>
        <v>86</v>
      </c>
      <c r="S1183" t="s">
        <v>51</v>
      </c>
      <c r="T1183">
        <v>22</v>
      </c>
      <c r="U1183" t="s">
        <v>50</v>
      </c>
      <c r="V1183">
        <v>44</v>
      </c>
      <c r="W1183" t="s">
        <v>52</v>
      </c>
      <c r="X1183">
        <v>-17</v>
      </c>
      <c r="Y1183">
        <f>0.0135*AB1183*(AC1183/AA1183)*((0.1*(V1183-X1183))^0.5)*(17.8+0.5*0.1*(X1183+V1183))</f>
        <v>1.173862327773652</v>
      </c>
      <c r="Z1183">
        <f>IF(Y1183&lt;0,0,Y1183)</f>
        <v>1.173862327773652</v>
      </c>
      <c r="AA1183">
        <f>2.501-0.002361*(V1183+X1183)*0.1</f>
        <v>2.4946253</v>
      </c>
      <c r="AB1183">
        <v>0.17</v>
      </c>
      <c r="AC1183">
        <f>37.6*AE1183*(AG1183*SIN(AF1183)*SIN(AD1183)+COS(AF1183)*COS(AD1183)*SIN(AG1183))</f>
        <v>26.977773376187059</v>
      </c>
      <c r="AD1183">
        <f>0.409*SIN(0.0172*R1183-1.39)</f>
        <v>3.6434439159201248E-2</v>
      </c>
      <c r="AE1183">
        <f>1+0.033*COS(0.0172*R1183)</f>
        <v>1.0030184539013214</v>
      </c>
      <c r="AF1183">
        <f>47.70748439*PI()/180</f>
        <v>0.83265268044929852</v>
      </c>
      <c r="AG1183">
        <f>ACOS(-TAN(AF1183)*TAN(AD1183))</f>
        <v>1.6108762232320484</v>
      </c>
      <c r="AL1183" s="6">
        <f>24*AG1183/PI()</f>
        <v>12.306187854556031</v>
      </c>
      <c r="AS1183" s="6">
        <f>IF(O1183=2015,$AQ$2,IF(O1183=2016,$AQ$14,IF(O1183=2017,$AQ$26,IF(O1183=2018,$AQ$38,IF(O1183=2019,$AQ$50,$AQ$62)))))</f>
        <v>53.201105369070518</v>
      </c>
      <c r="AT1183" s="6">
        <f>IF(O1183=2015,$AR$2,IF(O1183=2016,$AR$14,IF(O1183=2017,$AR$26,IF(O1183=2018,$AR$38,IF(O1183=2019,$AR$50,$AR$62)))))</f>
        <v>1.3291734899533318</v>
      </c>
      <c r="AU1183" s="6">
        <f>IF(T1183*0.1&lt;0,0,IF(T1183*0.1&lt;=26,(16*AL1183/360)*(T1183/AS1183)^AT1183,(AL1183/360)*(-415.85+30.5332*0.1*T1183-0.43*0.01*T1183*T1183)))</f>
        <v>0.16912417084470002</v>
      </c>
    </row>
    <row r="1184" spans="1:47">
      <c r="A1184">
        <v>2016</v>
      </c>
      <c r="B1184">
        <v>1</v>
      </c>
      <c r="C1184">
        <v>28</v>
      </c>
      <c r="D1184" t="s">
        <v>51</v>
      </c>
      <c r="E1184">
        <v>23</v>
      </c>
      <c r="O1184">
        <v>2018</v>
      </c>
      <c r="P1184">
        <v>3</v>
      </c>
      <c r="Q1184">
        <v>28</v>
      </c>
      <c r="R1184">
        <f>R1183+1</f>
        <v>87</v>
      </c>
      <c r="S1184" t="s">
        <v>51</v>
      </c>
      <c r="T1184">
        <v>26</v>
      </c>
      <c r="U1184" t="s">
        <v>50</v>
      </c>
      <c r="V1184">
        <v>73</v>
      </c>
      <c r="W1184" t="s">
        <v>52</v>
      </c>
      <c r="X1184">
        <v>-17</v>
      </c>
      <c r="Y1184">
        <f>0.0135*AB1184*(AC1184/AA1184)*((0.1*(V1184-X1184))^0.5)*(17.8+0.5*0.1*(X1184+V1184))</f>
        <v>1.5547170849860543</v>
      </c>
      <c r="Z1184">
        <f>IF(Y1184&lt;0,0,Y1184)</f>
        <v>1.5547170849860543</v>
      </c>
      <c r="AA1184">
        <f>2.501-0.002361*(V1184+X1184)*0.1</f>
        <v>2.4877783999999998</v>
      </c>
      <c r="AB1184">
        <v>0.17</v>
      </c>
      <c r="AC1184">
        <f>37.6*AE1184*(AG1184*SIN(AF1184)*SIN(AD1184)+COS(AF1184)*COS(AD1184)*SIN(AG1184))</f>
        <v>27.270424534405521</v>
      </c>
      <c r="AD1184">
        <f>0.409*SIN(0.0172*R1184-1.39)</f>
        <v>4.3435536297621043E-2</v>
      </c>
      <c r="AE1184">
        <f>1+0.033*COS(0.0172*R1184)</f>
        <v>1.0024528146770508</v>
      </c>
      <c r="AF1184">
        <f>47.70748439*PI()/180</f>
        <v>0.83265268044929852</v>
      </c>
      <c r="AG1184">
        <f>ACOS(-TAN(AF1184)*TAN(AD1184))</f>
        <v>1.6185921322371597</v>
      </c>
      <c r="AL1184" s="6">
        <f>24*AG1184/PI()</f>
        <v>12.365133057369345</v>
      </c>
      <c r="AS1184" s="6">
        <f>IF(O1184=2015,$AQ$2,IF(O1184=2016,$AQ$14,IF(O1184=2017,$AQ$26,IF(O1184=2018,$AQ$38,IF(O1184=2019,$AQ$50,$AQ$62)))))</f>
        <v>53.201105369070518</v>
      </c>
      <c r="AT1184" s="6">
        <f>IF(O1184=2015,$AR$2,IF(O1184=2016,$AR$14,IF(O1184=2017,$AR$26,IF(O1184=2018,$AR$38,IF(O1184=2019,$AR$50,$AR$62)))))</f>
        <v>1.3291734899533318</v>
      </c>
      <c r="AU1184" s="6">
        <f>IF(T1184*0.1&lt;0,0,IF(T1184*0.1&lt;=26,(16*AL1184/360)*(T1184/AS1184)^AT1184,(AL1184/360)*(-415.85+30.5332*0.1*T1184-0.43*0.01*T1184*T1184)))</f>
        <v>0.21218435435821437</v>
      </c>
    </row>
    <row r="1185" spans="1:47">
      <c r="A1185">
        <v>2016</v>
      </c>
      <c r="B1185">
        <v>1</v>
      </c>
      <c r="C1185">
        <v>29</v>
      </c>
      <c r="D1185" t="s">
        <v>51</v>
      </c>
      <c r="E1185">
        <v>12</v>
      </c>
      <c r="O1185">
        <v>2018</v>
      </c>
      <c r="P1185">
        <v>3</v>
      </c>
      <c r="Q1185">
        <v>29</v>
      </c>
      <c r="R1185">
        <f>R1184+1</f>
        <v>88</v>
      </c>
      <c r="S1185" t="s">
        <v>51</v>
      </c>
      <c r="T1185">
        <v>19</v>
      </c>
      <c r="U1185" t="s">
        <v>50</v>
      </c>
      <c r="V1185">
        <v>35</v>
      </c>
      <c r="W1185" t="s">
        <v>52</v>
      </c>
      <c r="X1185">
        <v>0</v>
      </c>
      <c r="Y1185">
        <f>0.0135*AB1185*(AC1185/AA1185)*((0.1*(V1185-X1185))^0.5)*(17.8+0.5*0.1*(X1185+V1185))</f>
        <v>0.92811712732749574</v>
      </c>
      <c r="Z1185">
        <f>IF(Y1185&lt;0,0,Y1185)</f>
        <v>0.92811712732749574</v>
      </c>
      <c r="AA1185">
        <f>2.501-0.002361*(V1185+X1185)*0.1</f>
        <v>2.4927364999999999</v>
      </c>
      <c r="AB1185">
        <v>0.17</v>
      </c>
      <c r="AC1185">
        <f>37.6*AE1185*(AG1185*SIN(AF1185)*SIN(AD1185)+COS(AF1185)*COS(AD1185)*SIN(AG1185))</f>
        <v>27.562314648936926</v>
      </c>
      <c r="AD1185">
        <f>0.409*SIN(0.0172*R1185-1.39)</f>
        <v>5.0423783783774094E-2</v>
      </c>
      <c r="AE1185">
        <f>1+0.033*COS(0.0172*R1185)</f>
        <v>1.0018864498299755</v>
      </c>
      <c r="AF1185">
        <f>47.70748439*PI()/180</f>
        <v>0.83265268044929852</v>
      </c>
      <c r="AG1185">
        <f>ACOS(-TAN(AF1185)*TAN(AD1185))</f>
        <v>1.6263014068625936</v>
      </c>
      <c r="AL1185" s="6">
        <f>24*AG1185/PI()</f>
        <v>12.424027577255302</v>
      </c>
      <c r="AS1185" s="6">
        <f>IF(O1185=2015,$AQ$2,IF(O1185=2016,$AQ$14,IF(O1185=2017,$AQ$26,IF(O1185=2018,$AQ$38,IF(O1185=2019,$AQ$50,$AQ$62)))))</f>
        <v>53.201105369070518</v>
      </c>
      <c r="AT1185" s="6">
        <f>IF(O1185=2015,$AR$2,IF(O1185=2016,$AR$14,IF(O1185=2017,$AR$26,IF(O1185=2018,$AR$38,IF(O1185=2019,$AR$50,$AR$62)))))</f>
        <v>1.3291734899533318</v>
      </c>
      <c r="AU1185" s="6">
        <f>IF(T1185*0.1&lt;0,0,IF(T1185*0.1&lt;=26,(16*AL1185/360)*(T1185/AS1185)^AT1185,(AL1185/360)*(-415.85+30.5332*0.1*T1185-0.43*0.01*T1185*T1185)))</f>
        <v>0.14051325478999924</v>
      </c>
    </row>
    <row r="1186" spans="1:47">
      <c r="A1186">
        <v>2016</v>
      </c>
      <c r="B1186">
        <v>1</v>
      </c>
      <c r="C1186">
        <v>30</v>
      </c>
      <c r="D1186" t="s">
        <v>51</v>
      </c>
      <c r="E1186">
        <v>-14</v>
      </c>
      <c r="O1186">
        <v>2018</v>
      </c>
      <c r="P1186">
        <v>3</v>
      </c>
      <c r="Q1186">
        <v>30</v>
      </c>
      <c r="R1186">
        <f>R1185+1</f>
        <v>89</v>
      </c>
      <c r="S1186" t="s">
        <v>51</v>
      </c>
      <c r="T1186">
        <v>31</v>
      </c>
      <c r="U1186" t="s">
        <v>50</v>
      </c>
      <c r="V1186">
        <v>55</v>
      </c>
      <c r="W1186" t="s">
        <v>52</v>
      </c>
      <c r="X1186">
        <v>0</v>
      </c>
      <c r="Y1186">
        <f>0.0135*AB1186*(AC1186/AA1186)*((0.1*(V1186-X1186))^0.5)*(17.8+0.5*0.1*(X1186+V1186))</f>
        <v>1.2382270602068304</v>
      </c>
      <c r="Z1186">
        <f>IF(Y1186&lt;0,0,Y1186)</f>
        <v>1.2382270602068304</v>
      </c>
      <c r="AA1186">
        <f>2.501-0.002361*(V1186+X1186)*0.1</f>
        <v>2.4880144999999998</v>
      </c>
      <c r="AB1186">
        <v>0.17</v>
      </c>
      <c r="AC1186">
        <f>37.6*AE1186*(AG1186*SIN(AF1186)*SIN(AD1186)+COS(AF1186)*COS(AD1186)*SIN(AG1186))</f>
        <v>27.85334362675767</v>
      </c>
      <c r="AD1186">
        <f>0.409*SIN(0.0172*R1186-1.39)</f>
        <v>5.739711426549178E-2</v>
      </c>
      <c r="AE1186">
        <f>1+0.033*COS(0.0172*R1186)</f>
        <v>1.0013195269093413</v>
      </c>
      <c r="AF1186">
        <f>47.70748439*PI()/180</f>
        <v>0.83265268044929852</v>
      </c>
      <c r="AG1186">
        <f>ACOS(-TAN(AF1186)*TAN(AD1186))</f>
        <v>1.6340029435648273</v>
      </c>
      <c r="AL1186" s="6">
        <f>24*AG1186/PI()</f>
        <v>12.482862983762381</v>
      </c>
      <c r="AS1186" s="6">
        <f>IF(O1186=2015,$AQ$2,IF(O1186=2016,$AQ$14,IF(O1186=2017,$AQ$26,IF(O1186=2018,$AQ$38,IF(O1186=2019,$AQ$50,$AQ$62)))))</f>
        <v>53.201105369070518</v>
      </c>
      <c r="AT1186" s="6">
        <f>IF(O1186=2015,$AR$2,IF(O1186=2016,$AR$14,IF(O1186=2017,$AR$26,IF(O1186=2018,$AR$38,IF(O1186=2019,$AR$50,$AR$62)))))</f>
        <v>1.3291734899533318</v>
      </c>
      <c r="AU1186" s="6">
        <f>IF(T1186*0.1&lt;0,0,IF(T1186*0.1&lt;=26,(16*AL1186/360)*(T1186/AS1186)^AT1186,(AL1186/360)*(-415.85+30.5332*0.1*T1186-0.43*0.01*T1186*T1186)))</f>
        <v>0.27062139684668624</v>
      </c>
    </row>
    <row r="1187" spans="1:47">
      <c r="A1187">
        <v>2016</v>
      </c>
      <c r="B1187">
        <v>1</v>
      </c>
      <c r="C1187">
        <v>31</v>
      </c>
      <c r="D1187" t="s">
        <v>51</v>
      </c>
      <c r="E1187">
        <v>15</v>
      </c>
      <c r="O1187">
        <v>2018</v>
      </c>
      <c r="P1187">
        <v>3</v>
      </c>
      <c r="Q1187">
        <v>31</v>
      </c>
      <c r="R1187">
        <f>R1186+1</f>
        <v>90</v>
      </c>
      <c r="S1187" t="s">
        <v>51</v>
      </c>
      <c r="T1187">
        <v>86</v>
      </c>
      <c r="U1187" t="s">
        <v>50</v>
      </c>
      <c r="V1187">
        <v>150</v>
      </c>
      <c r="W1187" t="s">
        <v>52</v>
      </c>
      <c r="X1187">
        <v>32</v>
      </c>
      <c r="Y1187">
        <f>0.0135*AB1187*(AC1187/AA1187)*((0.1*(V1187-X1187))^0.5)*(17.8+0.5*0.1*(X1187+V1187))</f>
        <v>2.4280944871359647</v>
      </c>
      <c r="Z1187">
        <f>IF(Y1187&lt;0,0,Y1187)</f>
        <v>2.4280944871359647</v>
      </c>
      <c r="AA1187">
        <f>2.501-0.002361*(V1187+X1187)*0.1</f>
        <v>2.4580297999999998</v>
      </c>
      <c r="AB1187">
        <v>0.17</v>
      </c>
      <c r="AC1187">
        <f>37.6*AE1187*(AG1187*SIN(AF1187)*SIN(AD1187)+COS(AF1187)*COS(AD1187)*SIN(AG1187))</f>
        <v>28.143412301534912</v>
      </c>
      <c r="AD1187">
        <f>0.409*SIN(0.0172*R1187-1.39)</f>
        <v>6.4353464803543647E-2</v>
      </c>
      <c r="AE1187">
        <f>1+0.033*COS(0.0172*R1187)</f>
        <v>1.00075221362949</v>
      </c>
      <c r="AF1187">
        <f>47.70748439*PI()/180</f>
        <v>0.83265268044929852</v>
      </c>
      <c r="AG1187">
        <f>ACOS(-TAN(AF1187)*TAN(AD1187))</f>
        <v>1.6416956249011798</v>
      </c>
      <c r="AL1187" s="6">
        <f>24*AG1187/PI()</f>
        <v>12.54163074025732</v>
      </c>
      <c r="AS1187" s="6">
        <f>IF(O1187=2015,$AQ$2,IF(O1187=2016,$AQ$14,IF(O1187=2017,$AQ$26,IF(O1187=2018,$AQ$38,IF(O1187=2019,$AQ$50,$AQ$62)))))</f>
        <v>53.201105369070518</v>
      </c>
      <c r="AT1187" s="6">
        <f>IF(O1187=2015,$AR$2,IF(O1187=2016,$AR$14,IF(O1187=2017,$AR$26,IF(O1187=2018,$AR$38,IF(O1187=2019,$AR$50,$AR$62)))))</f>
        <v>1.3291734899533318</v>
      </c>
      <c r="AU1187" s="6">
        <f>IF(T1187*0.1&lt;0,0,IF(T1187*0.1&lt;=26,(16*AL1187/360)*(T1187/AS1187)^AT1187,(AL1187/360)*(-415.85+30.5332*0.1*T1187-0.43*0.01*T1187*T1187)))</f>
        <v>1.0553768607560539</v>
      </c>
    </row>
    <row r="1188" spans="1:47">
      <c r="A1188">
        <v>2016</v>
      </c>
      <c r="B1188">
        <v>2</v>
      </c>
      <c r="C1188">
        <v>1</v>
      </c>
      <c r="D1188" t="s">
        <v>50</v>
      </c>
      <c r="E1188">
        <v>28</v>
      </c>
      <c r="O1188">
        <v>2018</v>
      </c>
      <c r="P1188">
        <v>4</v>
      </c>
      <c r="Q1188">
        <v>1</v>
      </c>
      <c r="R1188">
        <f>R1187+1</f>
        <v>91</v>
      </c>
      <c r="S1188" t="s">
        <v>51</v>
      </c>
      <c r="T1188">
        <v>123</v>
      </c>
      <c r="U1188" t="s">
        <v>50</v>
      </c>
      <c r="V1188">
        <v>222</v>
      </c>
      <c r="W1188" t="s">
        <v>52</v>
      </c>
      <c r="X1188">
        <v>39</v>
      </c>
      <c r="Y1188">
        <f>0.0135*AB1188*(AC1188/AA1188)*((0.1*(V1188-X1188))^0.5)*(17.8+0.5*0.1*(X1188+V1188))</f>
        <v>3.5301908266354451</v>
      </c>
      <c r="Z1188">
        <f>IF(Y1188&lt;0,0,Y1188)</f>
        <v>3.5301908266354451</v>
      </c>
      <c r="AA1188">
        <f>2.501-0.002361*(V1188+X1188)*0.1</f>
        <v>2.4393778999999998</v>
      </c>
      <c r="AB1188">
        <v>0.17</v>
      </c>
      <c r="AC1188">
        <f>37.6*AE1188*(AG1188*SIN(AF1188)*SIN(AD1188)+COS(AF1188)*COS(AD1188)*SIN(AG1188))</f>
        <v>28.432422490843766</v>
      </c>
      <c r="AD1188">
        <f>0.409*SIN(0.0172*R1188-1.39)</f>
        <v>7.1290777481921599E-2</v>
      </c>
      <c r="AE1188">
        <f>1+0.033*COS(0.0172*R1188)</f>
        <v>1.0001846778202446</v>
      </c>
      <c r="AF1188">
        <f>47.70748439*PI()/180</f>
        <v>0.83265268044929852</v>
      </c>
      <c r="AG1188">
        <f>ACOS(-TAN(AF1188)*TAN(AD1188))</f>
        <v>1.6493783176249754</v>
      </c>
      <c r="AL1188" s="6">
        <f>24*AG1188/PI()</f>
        <v>12.600322189373234</v>
      </c>
      <c r="AS1188" s="6">
        <f>IF(O1188=2015,$AQ$2,IF(O1188=2016,$AQ$14,IF(O1188=2017,$AQ$26,IF(O1188=2018,$AQ$38,IF(O1188=2019,$AQ$50,$AQ$62)))))</f>
        <v>53.201105369070518</v>
      </c>
      <c r="AT1188" s="6">
        <f>IF(O1188=2015,$AR$2,IF(O1188=2016,$AR$14,IF(O1188=2017,$AR$26,IF(O1188=2018,$AR$38,IF(O1188=2019,$AR$50,$AR$62)))))</f>
        <v>1.3291734899533318</v>
      </c>
      <c r="AU1188" s="6">
        <f>IF(T1188*0.1&lt;0,0,IF(T1188*0.1&lt;=26,(16*AL1188/360)*(T1188/AS1188)^AT1188,(AL1188/360)*(-415.85+30.5332*0.1*T1188-0.43*0.01*T1188*T1188)))</f>
        <v>1.7060730442034051</v>
      </c>
    </row>
    <row r="1189" spans="1:47">
      <c r="A1189">
        <v>2016</v>
      </c>
      <c r="B1189">
        <v>2</v>
      </c>
      <c r="C1189">
        <v>2</v>
      </c>
      <c r="D1189" t="s">
        <v>50</v>
      </c>
      <c r="E1189">
        <v>17</v>
      </c>
      <c r="O1189">
        <v>2018</v>
      </c>
      <c r="P1189">
        <v>4</v>
      </c>
      <c r="Q1189">
        <v>2</v>
      </c>
      <c r="R1189">
        <f>R1188+1</f>
        <v>92</v>
      </c>
      <c r="S1189" t="s">
        <v>51</v>
      </c>
      <c r="T1189">
        <v>71</v>
      </c>
      <c r="U1189" t="s">
        <v>50</v>
      </c>
      <c r="V1189">
        <v>90</v>
      </c>
      <c r="W1189" t="s">
        <v>52</v>
      </c>
      <c r="X1189">
        <v>17</v>
      </c>
      <c r="Y1189">
        <f>0.0135*AB1189*(AC1189/AA1189)*((0.1*(V1189-X1189))^0.5)*(17.8+0.5*0.1*(X1189+V1189))</f>
        <v>1.6652489957299448</v>
      </c>
      <c r="Z1189">
        <f>IF(Y1189&lt;0,0,Y1189)</f>
        <v>1.6652489957299448</v>
      </c>
      <c r="AA1189">
        <f>2.501-0.002361*(V1189+X1189)*0.1</f>
        <v>2.4757373</v>
      </c>
      <c r="AB1189">
        <v>0.17</v>
      </c>
      <c r="AC1189">
        <f>37.6*AE1189*(AG1189*SIN(AF1189)*SIN(AD1189)+COS(AF1189)*COS(AD1189)*SIN(AG1189))</f>
        <v>28.720277050653543</v>
      </c>
      <c r="AD1189">
        <f>0.409*SIN(0.0172*R1189-1.39)</f>
        <v>7.8207000016639425E-2</v>
      </c>
      <c r="AE1189">
        <f>1+0.033*COS(0.0172*R1189)</f>
        <v>0.99961708737725974</v>
      </c>
      <c r="AF1189">
        <f>47.70748439*PI()/180</f>
        <v>0.83265268044929852</v>
      </c>
      <c r="AG1189">
        <f>ACOS(-TAN(AF1189)*TAN(AD1189))</f>
        <v>1.6570498707927896</v>
      </c>
      <c r="AL1189" s="6">
        <f>24*AG1189/PI()</f>
        <v>12.658928538550031</v>
      </c>
      <c r="AS1189" s="6">
        <f>IF(O1189=2015,$AQ$2,IF(O1189=2016,$AQ$14,IF(O1189=2017,$AQ$26,IF(O1189=2018,$AQ$38,IF(O1189=2019,$AQ$50,$AQ$62)))))</f>
        <v>53.201105369070518</v>
      </c>
      <c r="AT1189" s="6">
        <f>IF(O1189=2015,$AR$2,IF(O1189=2016,$AR$14,IF(O1189=2017,$AR$26,IF(O1189=2018,$AR$38,IF(O1189=2019,$AR$50,$AR$62)))))</f>
        <v>1.3291734899533318</v>
      </c>
      <c r="AU1189" s="6">
        <f>IF(T1189*0.1&lt;0,0,IF(T1189*0.1&lt;=26,(16*AL1189/360)*(T1189/AS1189)^AT1189,(AL1189/360)*(-415.85+30.5332*0.1*T1189-0.43*0.01*T1189*T1189)))</f>
        <v>0.82567658503162222</v>
      </c>
    </row>
    <row r="1190" spans="1:47">
      <c r="A1190">
        <v>2016</v>
      </c>
      <c r="B1190">
        <v>2</v>
      </c>
      <c r="C1190">
        <v>3</v>
      </c>
      <c r="D1190" t="s">
        <v>50</v>
      </c>
      <c r="E1190">
        <v>11</v>
      </c>
      <c r="O1190">
        <v>2018</v>
      </c>
      <c r="P1190">
        <v>4</v>
      </c>
      <c r="Q1190">
        <v>3</v>
      </c>
      <c r="R1190">
        <f>R1189+1</f>
        <v>93</v>
      </c>
      <c r="S1190" t="s">
        <v>51</v>
      </c>
      <c r="T1190">
        <v>70</v>
      </c>
      <c r="U1190" t="s">
        <v>50</v>
      </c>
      <c r="V1190">
        <v>124</v>
      </c>
      <c r="W1190" t="s">
        <v>52</v>
      </c>
      <c r="X1190">
        <v>17</v>
      </c>
      <c r="Y1190">
        <f>0.0135*AB1190*(AC1190/AA1190)*((0.1*(V1190-X1190))^0.5)*(17.8+0.5*0.1*(X1190+V1190))</f>
        <v>2.1928447510072484</v>
      </c>
      <c r="Z1190">
        <f>IF(Y1190&lt;0,0,Y1190)</f>
        <v>2.1928447510072484</v>
      </c>
      <c r="AA1190">
        <f>2.501-0.002361*(V1190+X1190)*0.1</f>
        <v>2.4677099</v>
      </c>
      <c r="AB1190">
        <v>0.17</v>
      </c>
      <c r="AC1190">
        <f>37.6*AE1190*(AG1190*SIN(AF1190)*SIN(AD1190)+COS(AF1190)*COS(AD1190)*SIN(AG1190))</f>
        <v>29.00687992701161</v>
      </c>
      <c r="AD1190">
        <f>0.409*SIN(0.0172*R1190-1.39)</f>
        <v>8.5100086362864841E-2</v>
      </c>
      <c r="AE1190">
        <f>1+0.033*COS(0.0172*R1190)</f>
        <v>0.9990496102123525</v>
      </c>
      <c r="AF1190">
        <f>47.70748439*PI()/180</f>
        <v>0.83265268044929852</v>
      </c>
      <c r="AG1190">
        <f>ACOS(-TAN(AF1190)*TAN(AD1190))</f>
        <v>1.6647091138856367</v>
      </c>
      <c r="AL1190" s="6">
        <f>24*AG1190/PI()</f>
        <v>12.717440845681343</v>
      </c>
      <c r="AS1190" s="6">
        <f>IF(O1190=2015,$AQ$2,IF(O1190=2016,$AQ$14,IF(O1190=2017,$AQ$26,IF(O1190=2018,$AQ$38,IF(O1190=2019,$AQ$50,$AQ$62)))))</f>
        <v>53.201105369070518</v>
      </c>
      <c r="AT1190" s="6">
        <f>IF(O1190=2015,$AR$2,IF(O1190=2016,$AR$14,IF(O1190=2017,$AR$26,IF(O1190=2018,$AR$38,IF(O1190=2019,$AR$50,$AR$62)))))</f>
        <v>1.3291734899533318</v>
      </c>
      <c r="AU1190" s="6">
        <f>IF(T1190*0.1&lt;0,0,IF(T1190*0.1&lt;=26,(16*AL1190/360)*(T1190/AS1190)^AT1190,(AL1190/360)*(-415.85+30.5332*0.1*T1190-0.43*0.01*T1190*T1190)))</f>
        <v>0.81400041780065502</v>
      </c>
    </row>
    <row r="1191" spans="1:47">
      <c r="A1191">
        <v>2016</v>
      </c>
      <c r="B1191">
        <v>2</v>
      </c>
      <c r="C1191">
        <v>4</v>
      </c>
      <c r="D1191" t="s">
        <v>50</v>
      </c>
      <c r="E1191">
        <v>18</v>
      </c>
      <c r="O1191">
        <v>2018</v>
      </c>
      <c r="P1191">
        <v>4</v>
      </c>
      <c r="Q1191">
        <v>4</v>
      </c>
      <c r="R1191">
        <f>R1190+1</f>
        <v>94</v>
      </c>
      <c r="S1191" t="s">
        <v>51</v>
      </c>
      <c r="T1191">
        <v>87</v>
      </c>
      <c r="U1191" t="s">
        <v>50</v>
      </c>
      <c r="V1191">
        <v>172</v>
      </c>
      <c r="W1191" t="s">
        <v>52</v>
      </c>
      <c r="X1191">
        <v>17</v>
      </c>
      <c r="Y1191">
        <f>0.0135*AB1191*(AC1191/AA1191)*((0.1*(V1191-X1191))^0.5)*(17.8+0.5*0.1*(X1191+V1191))</f>
        <v>2.9361014026588586</v>
      </c>
      <c r="Z1191">
        <f>IF(Y1191&lt;0,0,Y1191)</f>
        <v>2.9361014026588586</v>
      </c>
      <c r="AA1191">
        <f>2.501-0.002361*(V1191+X1191)*0.1</f>
        <v>2.4563771000000001</v>
      </c>
      <c r="AB1191">
        <v>0.17</v>
      </c>
      <c r="AC1191">
        <f>37.6*AE1191*(AG1191*SIN(AF1191)*SIN(AD1191)+COS(AF1191)*COS(AD1191)*SIN(AG1191))</f>
        <v>29.29213620486259</v>
      </c>
      <c r="AD1191">
        <f>0.409*SIN(0.0172*R1191-1.39)</f>
        <v>9.196799732020719E-2</v>
      </c>
      <c r="AE1191">
        <f>1+0.033*COS(0.0172*R1191)</f>
        <v>0.99848241420382855</v>
      </c>
      <c r="AF1191">
        <f>47.70748439*PI()/180</f>
        <v>0.83265268044929852</v>
      </c>
      <c r="AG1191">
        <f>ACOS(-TAN(AF1191)*TAN(AD1191))</f>
        <v>1.6723548549460889</v>
      </c>
      <c r="AL1191" s="6">
        <f>24*AG1191/PI()</f>
        <v>12.775850004883184</v>
      </c>
      <c r="AS1191" s="6">
        <f>IF(O1191=2015,$AQ$2,IF(O1191=2016,$AQ$14,IF(O1191=2017,$AQ$26,IF(O1191=2018,$AQ$38,IF(O1191=2019,$AQ$50,$AQ$62)))))</f>
        <v>53.201105369070518</v>
      </c>
      <c r="AT1191" s="6">
        <f>IF(O1191=2015,$AR$2,IF(O1191=2016,$AR$14,IF(O1191=2017,$AR$26,IF(O1191=2018,$AR$38,IF(O1191=2019,$AR$50,$AR$62)))))</f>
        <v>1.3291734899533318</v>
      </c>
      <c r="AU1191" s="6">
        <f>IF(T1191*0.1&lt;0,0,IF(T1191*0.1&lt;=26,(16*AL1191/360)*(T1191/AS1191)^AT1191,(AL1191/360)*(-415.85+30.5332*0.1*T1191-0.43*0.01*T1191*T1191)))</f>
        <v>1.0917341075464799</v>
      </c>
    </row>
    <row r="1192" spans="1:47">
      <c r="A1192">
        <v>2016</v>
      </c>
      <c r="B1192">
        <v>2</v>
      </c>
      <c r="C1192">
        <v>5</v>
      </c>
      <c r="D1192" t="s">
        <v>50</v>
      </c>
      <c r="E1192">
        <v>21</v>
      </c>
      <c r="O1192">
        <v>2018</v>
      </c>
      <c r="P1192">
        <v>4</v>
      </c>
      <c r="Q1192">
        <v>5</v>
      </c>
      <c r="R1192">
        <f>R1191+1</f>
        <v>95</v>
      </c>
      <c r="S1192" t="s">
        <v>51</v>
      </c>
      <c r="T1192">
        <v>104</v>
      </c>
      <c r="U1192" t="s">
        <v>50</v>
      </c>
      <c r="V1192">
        <v>168</v>
      </c>
      <c r="W1192" t="s">
        <v>52</v>
      </c>
      <c r="X1192">
        <v>26</v>
      </c>
      <c r="Y1192">
        <f>0.0135*AB1192*(AC1192/AA1192)*((0.1*(V1192-X1192))^0.5)*(17.8+0.5*0.1*(X1192+V1192))</f>
        <v>2.8649168180354394</v>
      </c>
      <c r="Z1192">
        <f>IF(Y1192&lt;0,0,Y1192)</f>
        <v>2.8649168180354394</v>
      </c>
      <c r="AA1192">
        <f>2.501-0.002361*(V1192+X1192)*0.1</f>
        <v>2.4551965999999998</v>
      </c>
      <c r="AB1192">
        <v>0.17</v>
      </c>
      <c r="AC1192">
        <f>37.6*AE1192*(AG1192*SIN(AF1192)*SIN(AD1192)+COS(AF1192)*COS(AD1192)*SIN(AG1192))</f>
        <v>29.575952153949245</v>
      </c>
      <c r="AD1192">
        <f>0.409*SIN(0.0172*R1192-1.39)</f>
        <v>9.8808701135978894E-2</v>
      </c>
      <c r="AE1192">
        <f>1+0.033*COS(0.0172*R1192)</f>
        <v>0.99791566714681823</v>
      </c>
      <c r="AF1192">
        <f>47.70748439*PI()/180</f>
        <v>0.83265268044929852</v>
      </c>
      <c r="AG1192">
        <f>ACOS(-TAN(AF1192)*TAN(AD1192))</f>
        <v>1.6799858787334627</v>
      </c>
      <c r="AL1192" s="6">
        <f>24*AG1192/PI()</f>
        <v>12.834146732400578</v>
      </c>
      <c r="AS1192" s="6">
        <f>IF(O1192=2015,$AQ$2,IF(O1192=2016,$AQ$14,IF(O1192=2017,$AQ$26,IF(O1192=2018,$AQ$38,IF(O1192=2019,$AQ$50,$AQ$62)))))</f>
        <v>53.201105369070518</v>
      </c>
      <c r="AT1192" s="6">
        <f>IF(O1192=2015,$AR$2,IF(O1192=2016,$AR$14,IF(O1192=2017,$AR$26,IF(O1192=2018,$AR$38,IF(O1192=2019,$AR$50,$AR$62)))))</f>
        <v>1.3291734899533318</v>
      </c>
      <c r="AU1192" s="6">
        <f>IF(T1192*0.1&lt;0,0,IF(T1192*0.1&lt;=26,(16*AL1192/360)*(T1192/AS1192)^AT1192,(AL1192/360)*(-415.85+30.5332*0.1*T1192-0.43*0.01*T1192*T1192)))</f>
        <v>1.390348727197726</v>
      </c>
    </row>
    <row r="1193" spans="1:47">
      <c r="A1193">
        <v>2016</v>
      </c>
      <c r="B1193">
        <v>2</v>
      </c>
      <c r="C1193">
        <v>6</v>
      </c>
      <c r="D1193" t="s">
        <v>50</v>
      </c>
      <c r="E1193">
        <v>7</v>
      </c>
      <c r="O1193">
        <v>2018</v>
      </c>
      <c r="P1193">
        <v>4</v>
      </c>
      <c r="Q1193">
        <v>6</v>
      </c>
      <c r="R1193">
        <f>R1192+1</f>
        <v>96</v>
      </c>
      <c r="S1193" t="s">
        <v>51</v>
      </c>
      <c r="T1193">
        <v>121</v>
      </c>
      <c r="U1193" t="s">
        <v>50</v>
      </c>
      <c r="V1193">
        <v>181</v>
      </c>
      <c r="W1193" t="s">
        <v>52</v>
      </c>
      <c r="X1193">
        <v>49</v>
      </c>
      <c r="Y1193">
        <f>0.0135*AB1193*(AC1193/AA1193)*((0.1*(V1193-X1193))^0.5)*(17.8+0.5*0.1*(X1193+V1193))</f>
        <v>2.9814066934979637</v>
      </c>
      <c r="Z1193">
        <f>IF(Y1193&lt;0,0,Y1193)</f>
        <v>2.9814066934979637</v>
      </c>
      <c r="AA1193">
        <f>2.501-0.002361*(V1193+X1193)*0.1</f>
        <v>2.4466969999999999</v>
      </c>
      <c r="AB1193">
        <v>0.17</v>
      </c>
      <c r="AC1193">
        <f>37.6*AE1193*(AG1193*SIN(AF1193)*SIN(AD1193)+COS(AF1193)*COS(AD1193)*SIN(AG1193))</f>
        <v>29.858235271751376</v>
      </c>
      <c r="AD1193">
        <f>0.409*SIN(0.0172*R1193-1.39)</f>
        <v>0.10562017410625506</v>
      </c>
      <c r="AE1193">
        <f>1+0.033*COS(0.0172*R1193)</f>
        <v>0.99734953670363735</v>
      </c>
      <c r="AF1193">
        <f>47.70748439*PI()/180</f>
        <v>0.83265268044929852</v>
      </c>
      <c r="AG1193">
        <f>ACOS(-TAN(AF1193)*TAN(AD1193))</f>
        <v>1.6876009448993705</v>
      </c>
      <c r="AL1193" s="6">
        <f>24*AG1193/PI()</f>
        <v>12.892321552669829</v>
      </c>
      <c r="AS1193" s="6">
        <f>IF(O1193=2015,$AQ$2,IF(O1193=2016,$AQ$14,IF(O1193=2017,$AQ$26,IF(O1193=2018,$AQ$38,IF(O1193=2019,$AQ$50,$AQ$62)))))</f>
        <v>53.201105369070518</v>
      </c>
      <c r="AT1193" s="6">
        <f>IF(O1193=2015,$AR$2,IF(O1193=2016,$AR$14,IF(O1193=2017,$AR$26,IF(O1193=2018,$AR$38,IF(O1193=2019,$AR$50,$AR$62)))))</f>
        <v>1.3291734899533318</v>
      </c>
      <c r="AU1193" s="6">
        <f>IF(T1193*0.1&lt;0,0,IF(T1193*0.1&lt;=26,(16*AL1193/360)*(T1193/AS1193)^AT1193,(AL1193/360)*(-415.85+30.5332*0.1*T1193-0.43*0.01*T1193*T1193)))</f>
        <v>1.707983727883378</v>
      </c>
    </row>
    <row r="1194" spans="1:47">
      <c r="A1194">
        <v>2016</v>
      </c>
      <c r="B1194">
        <v>2</v>
      </c>
      <c r="C1194">
        <v>7</v>
      </c>
      <c r="D1194" t="s">
        <v>50</v>
      </c>
      <c r="E1194">
        <v>24</v>
      </c>
      <c r="O1194">
        <v>2018</v>
      </c>
      <c r="P1194">
        <v>4</v>
      </c>
      <c r="Q1194">
        <v>7</v>
      </c>
      <c r="R1194">
        <f>R1193+1</f>
        <v>97</v>
      </c>
      <c r="S1194" t="s">
        <v>51</v>
      </c>
      <c r="T1194">
        <v>129</v>
      </c>
      <c r="U1194" t="s">
        <v>50</v>
      </c>
      <c r="V1194">
        <v>200</v>
      </c>
      <c r="W1194" t="s">
        <v>52</v>
      </c>
      <c r="X1194">
        <v>30</v>
      </c>
      <c r="Y1194">
        <f>0.0135*AB1194*(AC1194/AA1194)*((0.1*(V1194-X1194))^0.5)*(17.8+0.5*0.1*(X1194+V1194))</f>
        <v>3.4152452593950167</v>
      </c>
      <c r="Z1194">
        <f>IF(Y1194&lt;0,0,Y1194)</f>
        <v>3.4152452593950167</v>
      </c>
      <c r="AA1194">
        <f>2.501-0.002361*(V1194+X1194)*0.1</f>
        <v>2.4466969999999999</v>
      </c>
      <c r="AB1194">
        <v>0.17</v>
      </c>
      <c r="AC1194">
        <f>37.6*AE1194*(AG1194*SIN(AF1194)*SIN(AD1194)+COS(AF1194)*COS(AD1194)*SIN(AG1194))</f>
        <v>30.138894323427984</v>
      </c>
      <c r="AD1194">
        <f>0.409*SIN(0.0172*R1194-1.39)</f>
        <v>0.11240040117455066</v>
      </c>
      <c r="AE1194">
        <f>1+0.033*COS(0.0172*R1194)</f>
        <v>0.99678419035418719</v>
      </c>
      <c r="AF1194">
        <f>47.70748439*PI()/180</f>
        <v>0.83265268044929852</v>
      </c>
      <c r="AG1194">
        <f>ACOS(-TAN(AF1194)*TAN(AD1194))</f>
        <v>1.6951987861861024</v>
      </c>
      <c r="AL1194" s="6">
        <f>24*AG1194/PI()</f>
        <v>12.950364784555161</v>
      </c>
      <c r="AS1194" s="6">
        <f>IF(O1194=2015,$AQ$2,IF(O1194=2016,$AQ$14,IF(O1194=2017,$AQ$26,IF(O1194=2018,$AQ$38,IF(O1194=2019,$AQ$50,$AQ$62)))))</f>
        <v>53.201105369070518</v>
      </c>
      <c r="AT1194" s="6">
        <f>IF(O1194=2015,$AR$2,IF(O1194=2016,$AR$14,IF(O1194=2017,$AR$26,IF(O1194=2018,$AR$38,IF(O1194=2019,$AR$50,$AR$62)))))</f>
        <v>1.3291734899533318</v>
      </c>
      <c r="AU1194" s="6">
        <f>IF(T1194*0.1&lt;0,0,IF(T1194*0.1&lt;=26,(16*AL1194/360)*(T1194/AS1194)^AT1194,(AL1194/360)*(-415.85+30.5332*0.1*T1194-0.43*0.01*T1194*T1194)))</f>
        <v>1.8680624608532153</v>
      </c>
    </row>
    <row r="1195" spans="1:47">
      <c r="A1195">
        <v>2016</v>
      </c>
      <c r="B1195">
        <v>2</v>
      </c>
      <c r="C1195">
        <v>8</v>
      </c>
      <c r="D1195" t="s">
        <v>50</v>
      </c>
      <c r="E1195">
        <v>19</v>
      </c>
      <c r="O1195">
        <v>2018</v>
      </c>
      <c r="P1195">
        <v>4</v>
      </c>
      <c r="Q1195">
        <v>8</v>
      </c>
      <c r="R1195">
        <f>R1194+1</f>
        <v>98</v>
      </c>
      <c r="S1195" t="s">
        <v>51</v>
      </c>
      <c r="T1195">
        <v>108</v>
      </c>
      <c r="U1195" t="s">
        <v>50</v>
      </c>
      <c r="V1195">
        <v>179</v>
      </c>
      <c r="W1195" t="s">
        <v>52</v>
      </c>
      <c r="X1195">
        <v>30</v>
      </c>
      <c r="Y1195">
        <f>0.0135*AB1195*(AC1195/AA1195)*((0.1*(V1195-X1195))^0.5)*(17.8+0.5*0.1*(X1195+V1195))</f>
        <v>3.1050118725695919</v>
      </c>
      <c r="Z1195">
        <f>IF(Y1195&lt;0,0,Y1195)</f>
        <v>3.1050118725695919</v>
      </c>
      <c r="AA1195">
        <f>2.501-0.002361*(V1195+X1195)*0.1</f>
        <v>2.4516551</v>
      </c>
      <c r="AB1195">
        <v>0.17</v>
      </c>
      <c r="AC1195">
        <f>37.6*AE1195*(AG1195*SIN(AF1195)*SIN(AD1195)+COS(AF1195)*COS(AD1195)*SIN(AG1195))</f>
        <v>30.417839378737963</v>
      </c>
      <c r="AD1195">
        <f>0.409*SIN(0.0172*R1195-1.39)</f>
        <v>0.11914737652794043</v>
      </c>
      <c r="AE1195">
        <f>1+0.033*COS(0.0172*R1195)</f>
        <v>0.9962197953464087</v>
      </c>
      <c r="AF1195">
        <f>47.70748439*PI()/180</f>
        <v>0.83265268044929852</v>
      </c>
      <c r="AG1195">
        <f>ACOS(-TAN(AF1195)*TAN(AD1195))</f>
        <v>1.7027781066504992</v>
      </c>
      <c r="AL1195" s="6">
        <f>24*AG1195/PI()</f>
        <v>13.008266527780103</v>
      </c>
      <c r="AS1195" s="6">
        <f>IF(O1195=2015,$AQ$2,IF(O1195=2016,$AQ$14,IF(O1195=2017,$AQ$26,IF(O1195=2018,$AQ$38,IF(O1195=2019,$AQ$50,$AQ$62)))))</f>
        <v>53.201105369070518</v>
      </c>
      <c r="AT1195" s="6">
        <f>IF(O1195=2015,$AR$2,IF(O1195=2016,$AR$14,IF(O1195=2017,$AR$26,IF(O1195=2018,$AR$38,IF(O1195=2019,$AR$50,$AR$62)))))</f>
        <v>1.3291734899533318</v>
      </c>
      <c r="AU1195" s="6">
        <f>IF(T1195*0.1&lt;0,0,IF(T1195*0.1&lt;=26,(16*AL1195/360)*(T1195/AS1195)^AT1195,(AL1195/360)*(-415.85+30.5332*0.1*T1195-0.43*0.01*T1195*T1195)))</f>
        <v>1.4817054445731892</v>
      </c>
    </row>
    <row r="1196" spans="1:47">
      <c r="A1196">
        <v>2016</v>
      </c>
      <c r="B1196">
        <v>2</v>
      </c>
      <c r="C1196">
        <v>9</v>
      </c>
      <c r="D1196" t="s">
        <v>50</v>
      </c>
      <c r="E1196">
        <v>23</v>
      </c>
      <c r="O1196">
        <v>2018</v>
      </c>
      <c r="P1196">
        <v>4</v>
      </c>
      <c r="Q1196">
        <v>9</v>
      </c>
      <c r="R1196">
        <f>R1195+1</f>
        <v>99</v>
      </c>
      <c r="S1196" t="s">
        <v>51</v>
      </c>
      <c r="T1196">
        <v>141</v>
      </c>
      <c r="U1196" t="s">
        <v>50</v>
      </c>
      <c r="V1196">
        <v>218</v>
      </c>
      <c r="W1196" t="s">
        <v>52</v>
      </c>
      <c r="X1196">
        <v>51</v>
      </c>
      <c r="Y1196">
        <f>0.0135*AB1196*(AC1196/AA1196)*((0.1*(V1196-X1196))^0.5)*(17.8+0.5*0.1*(X1196+V1196))</f>
        <v>3.6907586450459782</v>
      </c>
      <c r="Z1196">
        <f>IF(Y1196&lt;0,0,Y1196)</f>
        <v>3.6907586450459782</v>
      </c>
      <c r="AA1196">
        <f>2.501-0.002361*(V1196+X1196)*0.1</f>
        <v>2.4374891000000001</v>
      </c>
      <c r="AB1196">
        <v>0.17</v>
      </c>
      <c r="AC1196">
        <f>37.6*AE1196*(AG1196*SIN(AF1196)*SIN(AD1196)+COS(AF1196)*COS(AD1196)*SIN(AG1196))</f>
        <v>30.694981845923866</v>
      </c>
      <c r="AD1196">
        <f>0.409*SIN(0.0172*R1196-1.39)</f>
        <v>0.12585910419044416</v>
      </c>
      <c r="AE1196">
        <f>1+0.033*COS(0.0172*R1196)</f>
        <v>0.99565651864680438</v>
      </c>
      <c r="AF1196">
        <f>47.70748439*PI()/180</f>
        <v>0.83265268044929852</v>
      </c>
      <c r="AG1196">
        <f>ACOS(-TAN(AF1196)*TAN(AD1196))</f>
        <v>1.7103375799161706</v>
      </c>
      <c r="AL1196" s="6">
        <f>24*AG1196/PI()</f>
        <v>13.066016649575429</v>
      </c>
      <c r="AS1196" s="6">
        <f>IF(O1196=2015,$AQ$2,IF(O1196=2016,$AQ$14,IF(O1196=2017,$AQ$26,IF(O1196=2018,$AQ$38,IF(O1196=2019,$AQ$50,$AQ$62)))))</f>
        <v>53.201105369070518</v>
      </c>
      <c r="AT1196" s="6">
        <f>IF(O1196=2015,$AR$2,IF(O1196=2016,$AR$14,IF(O1196=2017,$AR$26,IF(O1196=2018,$AR$38,IF(O1196=2019,$AR$50,$AR$62)))))</f>
        <v>1.3291734899533318</v>
      </c>
      <c r="AU1196" s="6">
        <f>IF(T1196*0.1&lt;0,0,IF(T1196*0.1&lt;=26,(16*AL1196/360)*(T1196/AS1196)^AT1196,(AL1196/360)*(-415.85+30.5332*0.1*T1196-0.43*0.01*T1196*T1196)))</f>
        <v>2.1212789205234874</v>
      </c>
    </row>
    <row r="1197" spans="1:47">
      <c r="A1197">
        <v>2016</v>
      </c>
      <c r="B1197">
        <v>2</v>
      </c>
      <c r="C1197">
        <v>10</v>
      </c>
      <c r="D1197" t="s">
        <v>50</v>
      </c>
      <c r="E1197">
        <v>55</v>
      </c>
      <c r="O1197">
        <v>2018</v>
      </c>
      <c r="P1197">
        <v>4</v>
      </c>
      <c r="Q1197">
        <v>10</v>
      </c>
      <c r="R1197">
        <f>R1196+1</f>
        <v>100</v>
      </c>
      <c r="S1197" t="s">
        <v>51</v>
      </c>
      <c r="T1197">
        <v>152</v>
      </c>
      <c r="U1197" t="s">
        <v>50</v>
      </c>
      <c r="V1197">
        <v>227</v>
      </c>
      <c r="W1197" t="s">
        <v>52</v>
      </c>
      <c r="X1197">
        <v>78</v>
      </c>
      <c r="Y1197">
        <f>0.0135*AB1197*(AC1197/AA1197)*((0.1*(V1197-X1197))^0.5)*(17.8+0.5*0.1*(X1197+V1197))</f>
        <v>3.7330700915026926</v>
      </c>
      <c r="Z1197">
        <f>IF(Y1197&lt;0,0,Y1197)</f>
        <v>3.7330700915026926</v>
      </c>
      <c r="AA1197">
        <f>2.501-0.002361*(V1197+X1197)*0.1</f>
        <v>2.4289894999999997</v>
      </c>
      <c r="AB1197">
        <v>0.17</v>
      </c>
      <c r="AC1197">
        <f>37.6*AE1197*(AG1197*SIN(AF1197)*SIN(AD1197)+COS(AF1197)*COS(AD1197)*SIN(AG1197))</f>
        <v>30.970234502553634</v>
      </c>
      <c r="AD1197">
        <f>0.409*SIN(0.0172*R1197-1.39)</f>
        <v>0.13253359861350117</v>
      </c>
      <c r="AE1197">
        <f>1+0.033*COS(0.0172*R1197)</f>
        <v>0.99509452689104505</v>
      </c>
      <c r="AF1197">
        <f>47.70748439*PI()/180</f>
        <v>0.83265268044929852</v>
      </c>
      <c r="AG1197">
        <f>ACOS(-TAN(AF1197)*TAN(AD1197))</f>
        <v>1.7178758474571294</v>
      </c>
      <c r="AL1197" s="6">
        <f>24*AG1197/PI()</f>
        <v>13.123604771567082</v>
      </c>
      <c r="AS1197" s="6">
        <f>IF(O1197=2015,$AQ$2,IF(O1197=2016,$AQ$14,IF(O1197=2017,$AQ$26,IF(O1197=2018,$AQ$38,IF(O1197=2019,$AQ$50,$AQ$62)))))</f>
        <v>53.201105369070518</v>
      </c>
      <c r="AT1197" s="6">
        <f>IF(O1197=2015,$AR$2,IF(O1197=2016,$AR$14,IF(O1197=2017,$AR$26,IF(O1197=2018,$AR$38,IF(O1197=2019,$AR$50,$AR$62)))))</f>
        <v>1.3291734899533318</v>
      </c>
      <c r="AU1197" s="6">
        <f>IF(T1197*0.1&lt;0,0,IF(T1197*0.1&lt;=26,(16*AL1197/360)*(T1197/AS1197)^AT1197,(AL1197/360)*(-415.85+30.5332*0.1*T1197-0.43*0.01*T1197*T1197)))</f>
        <v>2.3543514830120222</v>
      </c>
    </row>
    <row r="1198" spans="1:47">
      <c r="A1198">
        <v>2016</v>
      </c>
      <c r="B1198">
        <v>2</v>
      </c>
      <c r="C1198">
        <v>11</v>
      </c>
      <c r="D1198" t="s">
        <v>50</v>
      </c>
      <c r="E1198">
        <v>42</v>
      </c>
      <c r="O1198">
        <v>2018</v>
      </c>
      <c r="P1198">
        <v>4</v>
      </c>
      <c r="Q1198">
        <v>11</v>
      </c>
      <c r="R1198">
        <f>R1197+1</f>
        <v>101</v>
      </c>
      <c r="S1198" t="s">
        <v>51</v>
      </c>
      <c r="T1198">
        <v>149</v>
      </c>
      <c r="U1198" t="s">
        <v>50</v>
      </c>
      <c r="V1198">
        <v>250</v>
      </c>
      <c r="W1198" t="s">
        <v>52</v>
      </c>
      <c r="X1198">
        <v>58</v>
      </c>
      <c r="Y1198">
        <f>0.0135*AB1198*(AC1198/AA1198)*((0.1*(V1198-X1198))^0.5)*(17.8+0.5*0.1*(X1198+V1198))</f>
        <v>4.2956832424942206</v>
      </c>
      <c r="Z1198">
        <f>IF(Y1198&lt;0,0,Y1198)</f>
        <v>4.2956832424942206</v>
      </c>
      <c r="AA1198">
        <f>2.501-0.002361*(V1198+X1198)*0.1</f>
        <v>2.4282811999999998</v>
      </c>
      <c r="AB1198">
        <v>0.17</v>
      </c>
      <c r="AC1198">
        <f>37.6*AE1198*(AG1198*SIN(AF1198)*SIN(AD1198)+COS(AF1198)*COS(AD1198)*SIN(AG1198))</f>
        <v>31.243511523324202</v>
      </c>
      <c r="AD1198">
        <f>0.409*SIN(0.0172*R1198-1.39)</f>
        <v>0.13916888526336105</v>
      </c>
      <c r="AE1198">
        <f>1+0.033*COS(0.0172*R1198)</f>
        <v>0.99453398633467271</v>
      </c>
      <c r="AF1198">
        <f>47.70748439*PI()/180</f>
        <v>0.83265268044929852</v>
      </c>
      <c r="AG1198">
        <f>ACOS(-TAN(AF1198)*TAN(AD1198))</f>
        <v>1.7253915169161351</v>
      </c>
      <c r="AL1198" s="6">
        <f>24*AG1198/PI()</f>
        <v>13.181020256929271</v>
      </c>
      <c r="AS1198" s="6">
        <f>IF(O1198=2015,$AQ$2,IF(O1198=2016,$AQ$14,IF(O1198=2017,$AQ$26,IF(O1198=2018,$AQ$38,IF(O1198=2019,$AQ$50,$AQ$62)))))</f>
        <v>53.201105369070518</v>
      </c>
      <c r="AT1198" s="6">
        <f>IF(O1198=2015,$AR$2,IF(O1198=2016,$AR$14,IF(O1198=2017,$AR$26,IF(O1198=2018,$AR$38,IF(O1198=2019,$AR$50,$AR$62)))))</f>
        <v>1.3291734899533318</v>
      </c>
      <c r="AU1198" s="6">
        <f>IF(T1198*0.1&lt;0,0,IF(T1198*0.1&lt;=26,(16*AL1198/360)*(T1198/AS1198)^AT1198,(AL1198/360)*(-415.85+30.5332*0.1*T1198-0.43*0.01*T1198*T1198)))</f>
        <v>2.3028205936207153</v>
      </c>
    </row>
    <row r="1199" spans="1:47">
      <c r="A1199">
        <v>2016</v>
      </c>
      <c r="B1199">
        <v>2</v>
      </c>
      <c r="C1199">
        <v>14</v>
      </c>
      <c r="D1199" t="s">
        <v>50</v>
      </c>
      <c r="E1199">
        <v>106</v>
      </c>
      <c r="O1199">
        <v>2018</v>
      </c>
      <c r="P1199">
        <v>4</v>
      </c>
      <c r="Q1199">
        <v>12</v>
      </c>
      <c r="R1199">
        <f>R1198+1</f>
        <v>102</v>
      </c>
      <c r="S1199" t="s">
        <v>51</v>
      </c>
      <c r="T1199">
        <v>153</v>
      </c>
      <c r="U1199" t="s">
        <v>50</v>
      </c>
      <c r="V1199">
        <v>213</v>
      </c>
      <c r="W1199" t="s">
        <v>52</v>
      </c>
      <c r="X1199">
        <v>92</v>
      </c>
      <c r="Y1199">
        <f>0.0135*AB1199*(AC1199/AA1199)*((0.1*(V1199-X1199))^0.5)*(17.8+0.5*0.1*(X1199+V1199))</f>
        <v>3.4232196899646312</v>
      </c>
      <c r="Z1199">
        <f>IF(Y1199&lt;0,0,Y1199)</f>
        <v>3.4232196899646312</v>
      </c>
      <c r="AA1199">
        <f>2.501-0.002361*(V1199+X1199)*0.1</f>
        <v>2.4289894999999997</v>
      </c>
      <c r="AB1199">
        <v>0.17</v>
      </c>
      <c r="AC1199">
        <f>37.6*AE1199*(AG1199*SIN(AF1199)*SIN(AD1199)+COS(AF1199)*COS(AD1199)*SIN(AG1199))</f>
        <v>31.514728504841383</v>
      </c>
      <c r="AD1199">
        <f>0.409*SIN(0.0172*R1199-1.39)</f>
        <v>0.14576300120521474</v>
      </c>
      <c r="AE1199">
        <f>1+0.033*COS(0.0172*R1199)</f>
        <v>0.99397506280391756</v>
      </c>
      <c r="AF1199">
        <f>47.70748439*PI()/180</f>
        <v>0.83265268044929852</v>
      </c>
      <c r="AG1199">
        <f>ACOS(-TAN(AF1199)*TAN(AD1199))</f>
        <v>1.7328831604612838</v>
      </c>
      <c r="AL1199" s="6">
        <f>24*AG1199/PI()</f>
        <v>13.238252197829731</v>
      </c>
      <c r="AS1199" s="6">
        <f>IF(O1199=2015,$AQ$2,IF(O1199=2016,$AQ$14,IF(O1199=2017,$AQ$26,IF(O1199=2018,$AQ$38,IF(O1199=2019,$AQ$50,$AQ$62)))))</f>
        <v>53.201105369070518</v>
      </c>
      <c r="AT1199" s="6">
        <f>IF(O1199=2015,$AR$2,IF(O1199=2016,$AR$14,IF(O1199=2017,$AR$26,IF(O1199=2018,$AR$38,IF(O1199=2019,$AR$50,$AR$62)))))</f>
        <v>1.3291734899533318</v>
      </c>
      <c r="AU1199" s="6">
        <f>IF(T1199*0.1&lt;0,0,IF(T1199*0.1&lt;=26,(16*AL1199/360)*(T1199/AS1199)^AT1199,(AL1199/360)*(-415.85+30.5332*0.1*T1199-0.43*0.01*T1199*T1199)))</f>
        <v>2.3957091105684865</v>
      </c>
    </row>
    <row r="1200" spans="1:47">
      <c r="A1200">
        <v>2016</v>
      </c>
      <c r="B1200">
        <v>2</v>
      </c>
      <c r="C1200">
        <v>15</v>
      </c>
      <c r="D1200" t="s">
        <v>50</v>
      </c>
      <c r="E1200">
        <v>104</v>
      </c>
      <c r="O1200">
        <v>2018</v>
      </c>
      <c r="P1200">
        <v>4</v>
      </c>
      <c r="Q1200">
        <v>13</v>
      </c>
      <c r="R1200">
        <f>R1199+1</f>
        <v>103</v>
      </c>
      <c r="S1200" t="s">
        <v>51</v>
      </c>
      <c r="T1200">
        <v>152</v>
      </c>
      <c r="U1200" t="s">
        <v>50</v>
      </c>
      <c r="V1200">
        <v>232</v>
      </c>
      <c r="W1200" t="s">
        <v>52</v>
      </c>
      <c r="X1200">
        <v>80</v>
      </c>
      <c r="Y1200">
        <f>0.0135*AB1200*(AC1200/AA1200)*((0.1*(V1200-X1200))^0.5)*(17.8+0.5*0.1*(X1200+V1200))</f>
        <v>3.9131524152024904</v>
      </c>
      <c r="Z1200">
        <f>IF(Y1200&lt;0,0,Y1200)</f>
        <v>3.9131524152024904</v>
      </c>
      <c r="AA1200">
        <f>2.501-0.002361*(V1200+X1200)*0.1</f>
        <v>2.4273368</v>
      </c>
      <c r="AB1200">
        <v>0.17</v>
      </c>
      <c r="AC1200">
        <f>37.6*AE1200*(AG1200*SIN(AF1200)*SIN(AD1200)+COS(AF1200)*COS(AD1200)*SIN(AG1200))</f>
        <v>31.783802487399793</v>
      </c>
      <c r="AD1200">
        <f>0.409*SIN(0.0172*R1200-1.39)</f>
        <v>0.15231399568389548</v>
      </c>
      <c r="AE1200">
        <f>1+0.033*COS(0.0172*R1200)</f>
        <v>0.99341792164664044</v>
      </c>
      <c r="AF1200">
        <f>47.70748439*PI()/180</f>
        <v>0.83265268044929852</v>
      </c>
      <c r="AG1200">
        <f>ACOS(-TAN(AF1200)*TAN(AD1200))</f>
        <v>1.7403493131846222</v>
      </c>
      <c r="AL1200" s="6">
        <f>24*AG1200/PI()</f>
        <v>13.295289403196048</v>
      </c>
      <c r="AS1200" s="6">
        <f>IF(O1200=2015,$AQ$2,IF(O1200=2016,$AQ$14,IF(O1200=2017,$AQ$26,IF(O1200=2018,$AQ$38,IF(O1200=2019,$AQ$50,$AQ$62)))))</f>
        <v>53.201105369070518</v>
      </c>
      <c r="AT1200" s="6">
        <f>IF(O1200=2015,$AR$2,IF(O1200=2016,$AR$14,IF(O1200=2017,$AR$26,IF(O1200=2018,$AR$38,IF(O1200=2019,$AR$50,$AR$62)))))</f>
        <v>1.3291734899533318</v>
      </c>
      <c r="AU1200" s="6">
        <f>IF(T1200*0.1&lt;0,0,IF(T1200*0.1&lt;=26,(16*AL1200/360)*(T1200/AS1200)^AT1200,(AL1200/360)*(-415.85+30.5332*0.1*T1200-0.43*0.01*T1200*T1200)))</f>
        <v>2.3851514022508096</v>
      </c>
    </row>
    <row r="1201" spans="1:47">
      <c r="A1201">
        <v>2016</v>
      </c>
      <c r="B1201">
        <v>2</v>
      </c>
      <c r="C1201">
        <v>16</v>
      </c>
      <c r="D1201" t="s">
        <v>50</v>
      </c>
      <c r="E1201">
        <v>148</v>
      </c>
      <c r="O1201">
        <v>2018</v>
      </c>
      <c r="P1201">
        <v>4</v>
      </c>
      <c r="Q1201">
        <v>14</v>
      </c>
      <c r="R1201">
        <f>R1200+1</f>
        <v>104</v>
      </c>
      <c r="S1201" t="s">
        <v>51</v>
      </c>
      <c r="T1201">
        <v>138</v>
      </c>
      <c r="U1201" t="s">
        <v>50</v>
      </c>
      <c r="V1201">
        <v>203</v>
      </c>
      <c r="W1201" t="s">
        <v>52</v>
      </c>
      <c r="X1201">
        <v>84</v>
      </c>
      <c r="Y1201">
        <f>0.0135*AB1201*(AC1201/AA1201)*((0.1*(V1201-X1201))^0.5)*(17.8+0.5*0.1*(X1201+V1201))</f>
        <v>3.3526575368416203</v>
      </c>
      <c r="Z1201">
        <f>IF(Y1201&lt;0,0,Y1201)</f>
        <v>3.3526575368416203</v>
      </c>
      <c r="AA1201">
        <f>2.501-0.002361*(V1201+X1201)*0.1</f>
        <v>2.4332392999999999</v>
      </c>
      <c r="AB1201">
        <v>0.17</v>
      </c>
      <c r="AC1201">
        <f>37.6*AE1201*(AG1201*SIN(AF1201)*SIN(AD1201)+COS(AF1201)*COS(AD1201)*SIN(AG1201))</f>
        <v>32.050651973796292</v>
      </c>
      <c r="AD1201">
        <f>0.409*SIN(0.0172*R1201-1.39)</f>
        <v>0.15881993070097539</v>
      </c>
      <c r="AE1201">
        <f>1+0.033*COS(0.0172*R1201)</f>
        <v>0.99286272768341777</v>
      </c>
      <c r="AF1201">
        <f>47.70748439*PI()/180</f>
        <v>0.83265268044929852</v>
      </c>
      <c r="AG1201">
        <f>ACOS(-TAN(AF1201)*TAN(AD1201))</f>
        <v>1.7477884715468293</v>
      </c>
      <c r="AL1201" s="6">
        <f>24*AG1201/PI()</f>
        <v>13.352120386833905</v>
      </c>
      <c r="AS1201" s="6">
        <f>IF(O1201=2015,$AQ$2,IF(O1201=2016,$AQ$14,IF(O1201=2017,$AQ$26,IF(O1201=2018,$AQ$38,IF(O1201=2019,$AQ$50,$AQ$62)))))</f>
        <v>53.201105369070518</v>
      </c>
      <c r="AT1201" s="6">
        <f>IF(O1201=2015,$AR$2,IF(O1201=2016,$AR$14,IF(O1201=2017,$AR$26,IF(O1201=2018,$AR$38,IF(O1201=2019,$AR$50,$AR$62)))))</f>
        <v>1.3291734899533318</v>
      </c>
      <c r="AU1201" s="6">
        <f>IF(T1201*0.1&lt;0,0,IF(T1201*0.1&lt;=26,(16*AL1201/360)*(T1201/AS1201)^AT1201,(AL1201/360)*(-415.85+30.5332*0.1*T1201-0.43*0.01*T1201*T1201)))</f>
        <v>2.1066398402800464</v>
      </c>
    </row>
    <row r="1202" spans="1:47">
      <c r="A1202">
        <v>2016</v>
      </c>
      <c r="B1202">
        <v>2</v>
      </c>
      <c r="C1202">
        <v>17</v>
      </c>
      <c r="D1202" t="s">
        <v>50</v>
      </c>
      <c r="E1202">
        <v>61</v>
      </c>
      <c r="O1202">
        <v>2018</v>
      </c>
      <c r="P1202">
        <v>4</v>
      </c>
      <c r="Q1202">
        <v>15</v>
      </c>
      <c r="R1202">
        <f>R1201+1</f>
        <v>105</v>
      </c>
      <c r="S1202" t="s">
        <v>51</v>
      </c>
      <c r="T1202">
        <v>126</v>
      </c>
      <c r="U1202" t="s">
        <v>50</v>
      </c>
      <c r="V1202">
        <v>204</v>
      </c>
      <c r="W1202" t="s">
        <v>52</v>
      </c>
      <c r="X1202">
        <v>49</v>
      </c>
      <c r="Y1202">
        <f>0.0135*AB1202*(AC1202/AA1202)*((0.1*(V1202-X1202))^0.5)*(17.8+0.5*0.1*(X1202+V1202))</f>
        <v>3.6418949612872513</v>
      </c>
      <c r="Z1202">
        <f>IF(Y1202&lt;0,0,Y1202)</f>
        <v>3.6418949612872513</v>
      </c>
      <c r="AA1202">
        <f>2.501-0.002361*(V1202+X1202)*0.1</f>
        <v>2.4412666999999999</v>
      </c>
      <c r="AB1202">
        <v>0.17</v>
      </c>
      <c r="AC1202">
        <f>37.6*AE1202*(AG1202*SIN(AF1202)*SIN(AD1202)+COS(AF1202)*COS(AD1202)*SIN(AG1202))</f>
        <v>32.315196945220393</v>
      </c>
      <c r="AD1202">
        <f>0.409*SIN(0.0172*R1202-1.39)</f>
        <v>0.16527888158808932</v>
      </c>
      <c r="AE1202">
        <f>1+0.033*COS(0.0172*R1202)</f>
        <v>0.99230964515878251</v>
      </c>
      <c r="AF1202">
        <f>47.70748439*PI()/180</f>
        <v>0.83265268044929852</v>
      </c>
      <c r="AG1202">
        <f>ACOS(-TAN(AF1202)*TAN(AD1202))</f>
        <v>1.7551990918722775</v>
      </c>
      <c r="AL1202" s="6">
        <f>24*AG1202/PI()</f>
        <v>13.408733355930178</v>
      </c>
      <c r="AS1202" s="6">
        <f>IF(O1202=2015,$AQ$2,IF(O1202=2016,$AQ$14,IF(O1202=2017,$AQ$26,IF(O1202=2018,$AQ$38,IF(O1202=2019,$AQ$50,$AQ$62)))))</f>
        <v>53.201105369070518</v>
      </c>
      <c r="AT1202" s="6">
        <f>IF(O1202=2015,$AR$2,IF(O1202=2016,$AR$14,IF(O1202=2017,$AR$26,IF(O1202=2018,$AR$38,IF(O1202=2019,$AR$50,$AR$62)))))</f>
        <v>1.3291734899533318</v>
      </c>
      <c r="AU1202" s="6">
        <f>IF(T1202*0.1&lt;0,0,IF(T1202*0.1&lt;=26,(16*AL1202/360)*(T1202/AS1202)^AT1202,(AL1202/360)*(-415.85+30.5332*0.1*T1202-0.43*0.01*T1202*T1202)))</f>
        <v>1.8746236970548074</v>
      </c>
    </row>
    <row r="1203" spans="1:47">
      <c r="A1203">
        <v>2016</v>
      </c>
      <c r="B1203">
        <v>2</v>
      </c>
      <c r="C1203">
        <v>19</v>
      </c>
      <c r="D1203" t="s">
        <v>50</v>
      </c>
      <c r="E1203">
        <v>15</v>
      </c>
      <c r="O1203">
        <v>2018</v>
      </c>
      <c r="P1203">
        <v>4</v>
      </c>
      <c r="Q1203">
        <v>16</v>
      </c>
      <c r="R1203">
        <f>R1202+1</f>
        <v>106</v>
      </c>
      <c r="S1203" t="s">
        <v>51</v>
      </c>
      <c r="T1203">
        <v>129</v>
      </c>
      <c r="U1203" t="s">
        <v>50</v>
      </c>
      <c r="V1203">
        <v>188</v>
      </c>
      <c r="W1203" t="s">
        <v>52</v>
      </c>
      <c r="X1203">
        <v>63</v>
      </c>
      <c r="Y1203">
        <f>0.0135*AB1203*(AC1203/AA1203)*((0.1*(V1203-X1203))^0.5)*(17.8+0.5*0.1*(X1203+V1203))</f>
        <v>3.2855875316391128</v>
      </c>
      <c r="Z1203">
        <f>IF(Y1203&lt;0,0,Y1203)</f>
        <v>3.2855875316391128</v>
      </c>
      <c r="AA1203">
        <f>2.501-0.002361*(V1203+X1203)*0.1</f>
        <v>2.4417388999999998</v>
      </c>
      <c r="AB1203">
        <v>0.17</v>
      </c>
      <c r="AC1203">
        <f>37.6*AE1203*(AG1203*SIN(AF1203)*SIN(AD1203)+COS(AF1203)*COS(AD1203)*SIN(AG1203))</f>
        <v>32.577358874273919</v>
      </c>
      <c r="AD1203">
        <f>0.409*SIN(0.0172*R1203-1.39)</f>
        <v>0.17168893757631426</v>
      </c>
      <c r="AE1203">
        <f>1+0.033*COS(0.0172*R1203)</f>
        <v>0.99175883769263484</v>
      </c>
      <c r="AF1203">
        <f>47.70748439*PI()/180</f>
        <v>0.83265268044929852</v>
      </c>
      <c r="AG1203">
        <f>ACOS(-TAN(AF1203)*TAN(AD1203))</f>
        <v>1.7625795888990579</v>
      </c>
      <c r="AL1203" s="6">
        <f>24*AG1203/PI()</f>
        <v>13.465116199975959</v>
      </c>
      <c r="AS1203" s="6">
        <f>IF(O1203=2015,$AQ$2,IF(O1203=2016,$AQ$14,IF(O1203=2017,$AQ$26,IF(O1203=2018,$AQ$38,IF(O1203=2019,$AQ$50,$AQ$62)))))</f>
        <v>53.201105369070518</v>
      </c>
      <c r="AT1203" s="6">
        <f>IF(O1203=2015,$AR$2,IF(O1203=2016,$AR$14,IF(O1203=2017,$AR$26,IF(O1203=2018,$AR$38,IF(O1203=2019,$AR$50,$AR$62)))))</f>
        <v>1.3291734899533318</v>
      </c>
      <c r="AU1203" s="6">
        <f>IF(T1203*0.1&lt;0,0,IF(T1203*0.1&lt;=26,(16*AL1203/360)*(T1203/AS1203)^AT1203,(AL1203/360)*(-415.85+30.5332*0.1*T1203-0.43*0.01*T1203*T1203)))</f>
        <v>1.9423142531243842</v>
      </c>
    </row>
    <row r="1204" spans="1:47">
      <c r="A1204">
        <v>2016</v>
      </c>
      <c r="B1204">
        <v>2</v>
      </c>
      <c r="C1204">
        <v>20</v>
      </c>
      <c r="D1204" t="s">
        <v>50</v>
      </c>
      <c r="E1204">
        <v>3</v>
      </c>
      <c r="O1204">
        <v>2018</v>
      </c>
      <c r="P1204">
        <v>4</v>
      </c>
      <c r="Q1204">
        <v>17</v>
      </c>
      <c r="R1204">
        <f>R1203+1</f>
        <v>107</v>
      </c>
      <c r="S1204" t="s">
        <v>51</v>
      </c>
      <c r="T1204">
        <v>138</v>
      </c>
      <c r="U1204" t="s">
        <v>50</v>
      </c>
      <c r="V1204">
        <v>223</v>
      </c>
      <c r="W1204" t="s">
        <v>52</v>
      </c>
      <c r="X1204">
        <v>52</v>
      </c>
      <c r="Y1204">
        <f>0.0135*AB1204*(AC1204/AA1204)*((0.1*(V1204-X1204))^0.5)*(17.8+0.5*0.1*(X1204+V1204))</f>
        <v>4.0360280481457744</v>
      </c>
      <c r="Z1204">
        <f>IF(Y1204&lt;0,0,Y1204)</f>
        <v>4.0360280481457744</v>
      </c>
      <c r="AA1204">
        <f>2.501-0.002361*(V1204+X1204)*0.1</f>
        <v>2.4360724999999999</v>
      </c>
      <c r="AB1204">
        <v>0.17</v>
      </c>
      <c r="AC1204">
        <f>37.6*AE1204*(AG1204*SIN(AF1204)*SIN(AD1204)+COS(AF1204)*COS(AD1204)*SIN(AG1204))</f>
        <v>32.83706073518222</v>
      </c>
      <c r="AD1204">
        <f>0.409*SIN(0.0172*R1204-1.39)</f>
        <v>0.17804820236143765</v>
      </c>
      <c r="AE1204">
        <f>1+0.033*COS(0.0172*R1204)</f>
        <v>0.99121046823183834</v>
      </c>
      <c r="AF1204">
        <f>47.70748439*PI()/180</f>
        <v>0.83265268044929852</v>
      </c>
      <c r="AG1204">
        <f>ACOS(-TAN(AF1204)*TAN(AD1204))</f>
        <v>1.7699283343888494</v>
      </c>
      <c r="AL1204" s="6">
        <f>24*AG1204/PI()</f>
        <v>13.521256480146741</v>
      </c>
      <c r="AS1204" s="6">
        <f>IF(O1204=2015,$AQ$2,IF(O1204=2016,$AQ$14,IF(O1204=2017,$AQ$26,IF(O1204=2018,$AQ$38,IF(O1204=2019,$AQ$50,$AQ$62)))))</f>
        <v>53.201105369070518</v>
      </c>
      <c r="AT1204" s="6">
        <f>IF(O1204=2015,$AR$2,IF(O1204=2016,$AR$14,IF(O1204=2017,$AR$26,IF(O1204=2018,$AR$38,IF(O1204=2019,$AR$50,$AR$62)))))</f>
        <v>1.3291734899533318</v>
      </c>
      <c r="AU1204" s="6">
        <f>IF(T1204*0.1&lt;0,0,IF(T1204*0.1&lt;=26,(16*AL1204/360)*(T1204/AS1204)^AT1204,(AL1204/360)*(-415.85+30.5332*0.1*T1204-0.43*0.01*T1204*T1204)))</f>
        <v>2.1333254019945351</v>
      </c>
    </row>
    <row r="1205" spans="1:47">
      <c r="A1205">
        <v>2016</v>
      </c>
      <c r="B1205">
        <v>2</v>
      </c>
      <c r="C1205">
        <v>21</v>
      </c>
      <c r="D1205" t="s">
        <v>50</v>
      </c>
      <c r="E1205">
        <v>28</v>
      </c>
      <c r="O1205">
        <v>2018</v>
      </c>
      <c r="P1205">
        <v>4</v>
      </c>
      <c r="Q1205">
        <v>18</v>
      </c>
      <c r="R1205">
        <f>R1204+1</f>
        <v>108</v>
      </c>
      <c r="S1205" t="s">
        <v>51</v>
      </c>
      <c r="T1205">
        <v>139</v>
      </c>
      <c r="U1205" t="s">
        <v>50</v>
      </c>
      <c r="V1205">
        <v>200</v>
      </c>
      <c r="W1205" t="s">
        <v>52</v>
      </c>
      <c r="X1205">
        <v>81</v>
      </c>
      <c r="Y1205">
        <f>0.0135*AB1205*(AC1205/AA1205)*((0.1*(V1205-X1205))^0.5)*(17.8+0.5*0.1*(X1205+V1205))</f>
        <v>3.4275220677164477</v>
      </c>
      <c r="Z1205">
        <f>IF(Y1205&lt;0,0,Y1205)</f>
        <v>3.4275220677164477</v>
      </c>
      <c r="AA1205">
        <f>2.501-0.002361*(V1205+X1205)*0.1</f>
        <v>2.4346559000000001</v>
      </c>
      <c r="AB1205">
        <v>0.17</v>
      </c>
      <c r="AC1205">
        <f>37.6*AE1205*(AG1205*SIN(AF1205)*SIN(AD1205)+COS(AF1205)*COS(AD1205)*SIN(AG1205))</f>
        <v>33.094227011267769</v>
      </c>
      <c r="AD1205">
        <f>0.409*SIN(0.0172*R1205-1.39)</f>
        <v>0.18435479466494584</v>
      </c>
      <c r="AE1205">
        <f>1+0.033*COS(0.0172*R1205)</f>
        <v>0.99066469900201493</v>
      </c>
      <c r="AF1205">
        <f>47.70748439*PI()/180</f>
        <v>0.83265268044929852</v>
      </c>
      <c r="AG1205">
        <f>ACOS(-TAN(AF1205)*TAN(AD1205))</f>
        <v>1.7772436558017954</v>
      </c>
      <c r="AL1205" s="6">
        <f>24*AG1205/PI()</f>
        <v>13.577141419179206</v>
      </c>
      <c r="AS1205" s="6">
        <f>IF(O1205=2015,$AQ$2,IF(O1205=2016,$AQ$14,IF(O1205=2017,$AQ$26,IF(O1205=2018,$AQ$38,IF(O1205=2019,$AQ$50,$AQ$62)))))</f>
        <v>53.201105369070518</v>
      </c>
      <c r="AT1205" s="6">
        <f>IF(O1205=2015,$AR$2,IF(O1205=2016,$AR$14,IF(O1205=2017,$AR$26,IF(O1205=2018,$AR$38,IF(O1205=2019,$AR$50,$AR$62)))))</f>
        <v>1.3291734899533318</v>
      </c>
      <c r="AU1205" s="6">
        <f>IF(T1205*0.1&lt;0,0,IF(T1205*0.1&lt;=26,(16*AL1205/360)*(T1205/AS1205)^AT1205,(AL1205/360)*(-415.85+30.5332*0.1*T1205-0.43*0.01*T1205*T1205)))</f>
        <v>2.1627997122973142</v>
      </c>
    </row>
    <row r="1206" spans="1:47">
      <c r="A1206">
        <v>2016</v>
      </c>
      <c r="B1206">
        <v>2</v>
      </c>
      <c r="C1206">
        <v>22</v>
      </c>
      <c r="D1206" t="s">
        <v>50</v>
      </c>
      <c r="E1206">
        <v>102</v>
      </c>
      <c r="O1206">
        <v>2018</v>
      </c>
      <c r="P1206">
        <v>4</v>
      </c>
      <c r="Q1206">
        <v>19</v>
      </c>
      <c r="R1206">
        <f>R1205+1</f>
        <v>109</v>
      </c>
      <c r="S1206" t="s">
        <v>51</v>
      </c>
      <c r="T1206">
        <v>122</v>
      </c>
      <c r="U1206" t="s">
        <v>50</v>
      </c>
      <c r="V1206">
        <v>171</v>
      </c>
      <c r="W1206" t="s">
        <v>52</v>
      </c>
      <c r="X1206">
        <v>81</v>
      </c>
      <c r="Y1206">
        <f>0.0135*AB1206*(AC1206/AA1206)*((0.1*(V1206-X1206))^0.5)*(17.8+0.5*0.1*(X1206+V1206))</f>
        <v>2.8589087931809529</v>
      </c>
      <c r="Z1206">
        <f>IF(Y1206&lt;0,0,Y1206)</f>
        <v>2.8589087931809529</v>
      </c>
      <c r="AA1206">
        <f>2.501-0.002361*(V1206+X1206)*0.1</f>
        <v>2.4415027999999999</v>
      </c>
      <c r="AB1206">
        <v>0.17</v>
      </c>
      <c r="AC1206">
        <f>37.6*AE1206*(AG1206*SIN(AF1206)*SIN(AD1206)+COS(AF1206)*COS(AD1206)*SIN(AG1206))</f>
        <v>33.348783699766443</v>
      </c>
      <c r="AD1206">
        <f>0.409*SIN(0.0172*R1206-1.39)</f>
        <v>0.19060684879056819</v>
      </c>
      <c r="AE1206">
        <f>1+0.033*COS(0.0172*R1206)</f>
        <v>0.99012169145955276</v>
      </c>
      <c r="AF1206">
        <f>47.70748439*PI()/180</f>
        <v>0.83265268044929852</v>
      </c>
      <c r="AG1206">
        <f>ACOS(-TAN(AF1206)*TAN(AD1206))</f>
        <v>1.7845238350418489</v>
      </c>
      <c r="AL1206" s="6">
        <f>24*AG1206/PI()</f>
        <v>13.632757891786381</v>
      </c>
      <c r="AS1206" s="6">
        <f>IF(O1206=2015,$AQ$2,IF(O1206=2016,$AQ$14,IF(O1206=2017,$AQ$26,IF(O1206=2018,$AQ$38,IF(O1206=2019,$AQ$50,$AQ$62)))))</f>
        <v>53.201105369070518</v>
      </c>
      <c r="AT1206" s="6">
        <f>IF(O1206=2015,$AR$2,IF(O1206=2016,$AR$14,IF(O1206=2017,$AR$26,IF(O1206=2018,$AR$38,IF(O1206=2019,$AR$50,$AR$62)))))</f>
        <v>1.3291734899533318</v>
      </c>
      <c r="AU1206" s="6">
        <f>IF(T1206*0.1&lt;0,0,IF(T1206*0.1&lt;=26,(16*AL1206/360)*(T1206/AS1206)^AT1206,(AL1206/360)*(-415.85+30.5332*0.1*T1206-0.43*0.01*T1206*T1206)))</f>
        <v>1.8259437724806746</v>
      </c>
    </row>
    <row r="1207" spans="1:47">
      <c r="A1207">
        <v>2016</v>
      </c>
      <c r="B1207">
        <v>2</v>
      </c>
      <c r="C1207">
        <v>23</v>
      </c>
      <c r="D1207" t="s">
        <v>50</v>
      </c>
      <c r="E1207">
        <v>119</v>
      </c>
      <c r="O1207">
        <v>2018</v>
      </c>
      <c r="P1207">
        <v>4</v>
      </c>
      <c r="Q1207">
        <v>20</v>
      </c>
      <c r="R1207">
        <f>R1206+1</f>
        <v>110</v>
      </c>
      <c r="S1207" t="s">
        <v>51</v>
      </c>
      <c r="T1207">
        <v>126</v>
      </c>
      <c r="U1207" t="s">
        <v>50</v>
      </c>
      <c r="V1207">
        <v>179</v>
      </c>
      <c r="W1207" t="s">
        <v>52</v>
      </c>
      <c r="X1207">
        <v>73</v>
      </c>
      <c r="Y1207">
        <f>0.0135*AB1207*(AC1207/AA1207)*((0.1*(V1207-X1207))^0.5)*(17.8+0.5*0.1*(X1207+V1207))</f>
        <v>3.1260776808316808</v>
      </c>
      <c r="Z1207">
        <f>IF(Y1207&lt;0,0,Y1207)</f>
        <v>3.1260776808316808</v>
      </c>
      <c r="AA1207">
        <f>2.501-0.002361*(V1207+X1207)*0.1</f>
        <v>2.4415027999999999</v>
      </c>
      <c r="AB1207">
        <v>0.17</v>
      </c>
      <c r="AC1207">
        <f>37.6*AE1207*(AG1207*SIN(AF1207)*SIN(AD1207)+COS(AF1207)*COS(AD1207)*SIN(AG1207))</f>
        <v>33.600658314074714</v>
      </c>
      <c r="AD1207">
        <f>0.409*SIN(0.0172*R1207-1.39)</f>
        <v>0.19680251517621056</v>
      </c>
      <c r="AE1207">
        <f>1+0.033*COS(0.0172*R1207)</f>
        <v>0.98958160624384317</v>
      </c>
      <c r="AF1207">
        <f>47.70748439*PI()/180</f>
        <v>0.83265268044929852</v>
      </c>
      <c r="AG1207">
        <f>ACOS(-TAN(AF1207)*TAN(AD1207))</f>
        <v>1.791767107278355</v>
      </c>
      <c r="AL1207" s="6">
        <f>24*AG1207/PI()</f>
        <v>13.688092415655193</v>
      </c>
      <c r="AS1207" s="6">
        <f>IF(O1207=2015,$AQ$2,IF(O1207=2016,$AQ$14,IF(O1207=2017,$AQ$26,IF(O1207=2018,$AQ$38,IF(O1207=2019,$AQ$50,$AQ$62)))))</f>
        <v>53.201105369070518</v>
      </c>
      <c r="AT1207" s="6">
        <f>IF(O1207=2015,$AR$2,IF(O1207=2016,$AR$14,IF(O1207=2017,$AR$26,IF(O1207=2018,$AR$38,IF(O1207=2019,$AR$50,$AR$62)))))</f>
        <v>1.3291734899533318</v>
      </c>
      <c r="AU1207" s="6">
        <f>IF(T1207*0.1&lt;0,0,IF(T1207*0.1&lt;=26,(16*AL1207/360)*(T1207/AS1207)^AT1207,(AL1207/360)*(-415.85+30.5332*0.1*T1207-0.43*0.01*T1207*T1207)))</f>
        <v>1.9136798181250245</v>
      </c>
    </row>
    <row r="1208" spans="1:47">
      <c r="A1208">
        <v>2016</v>
      </c>
      <c r="B1208">
        <v>2</v>
      </c>
      <c r="C1208">
        <v>24</v>
      </c>
      <c r="D1208" t="s">
        <v>50</v>
      </c>
      <c r="E1208">
        <v>120</v>
      </c>
      <c r="O1208">
        <v>2018</v>
      </c>
      <c r="P1208">
        <v>4</v>
      </c>
      <c r="Q1208">
        <v>21</v>
      </c>
      <c r="R1208">
        <f>R1207+1</f>
        <v>111</v>
      </c>
      <c r="S1208" t="s">
        <v>51</v>
      </c>
      <c r="T1208">
        <v>148</v>
      </c>
      <c r="U1208" t="s">
        <v>50</v>
      </c>
      <c r="V1208">
        <v>226</v>
      </c>
      <c r="W1208" t="s">
        <v>52</v>
      </c>
      <c r="X1208">
        <v>48</v>
      </c>
      <c r="Y1208">
        <f>0.0135*AB1208*(AC1208/AA1208)*((0.1*(V1208-X1208))^0.5)*(17.8+0.5*0.1*(X1208+V1208))</f>
        <v>4.2376666981729825</v>
      </c>
      <c r="Z1208">
        <f>IF(Y1208&lt;0,0,Y1208)</f>
        <v>4.2376666981729825</v>
      </c>
      <c r="AA1208">
        <f>2.501-0.002361*(V1208+X1208)*0.1</f>
        <v>2.4363085999999998</v>
      </c>
      <c r="AB1208">
        <v>0.17</v>
      </c>
      <c r="AC1208">
        <f>37.6*AE1208*(AG1208*SIN(AF1208)*SIN(AD1208)+COS(AF1208)*COS(AD1208)*SIN(AG1208))</f>
        <v>33.849779883524981</v>
      </c>
      <c r="AD1208">
        <f>0.409*SIN(0.0172*R1208-1.39)</f>
        <v>0.20293996094111688</v>
      </c>
      <c r="AE1208">
        <f>1+0.033*COS(0.0172*R1208)</f>
        <v>0.98904460312975717</v>
      </c>
      <c r="AF1208">
        <f>47.70748439*PI()/180</f>
        <v>0.83265268044929852</v>
      </c>
      <c r="AG1208">
        <f>ACOS(-TAN(AF1208)*TAN(AD1208))</f>
        <v>1.7989716598499295</v>
      </c>
      <c r="AL1208" s="6">
        <f>24*AG1208/PI()</f>
        <v>13.743131143072706</v>
      </c>
      <c r="AS1208" s="6">
        <f>IF(O1208=2015,$AQ$2,IF(O1208=2016,$AQ$14,IF(O1208=2017,$AQ$26,IF(O1208=2018,$AQ$38,IF(O1208=2019,$AQ$50,$AQ$62)))))</f>
        <v>53.201105369070518</v>
      </c>
      <c r="AT1208" s="6">
        <f>IF(O1208=2015,$AR$2,IF(O1208=2016,$AR$14,IF(O1208=2017,$AR$26,IF(O1208=2018,$AR$38,IF(O1208=2019,$AR$50,$AR$62)))))</f>
        <v>1.3291734899533318</v>
      </c>
      <c r="AU1208" s="6">
        <f>IF(T1208*0.1&lt;0,0,IF(T1208*0.1&lt;=26,(16*AL1208/360)*(T1208/AS1208)^AT1208,(AL1208/360)*(-415.85+30.5332*0.1*T1208-0.43*0.01*T1208*T1208)))</f>
        <v>2.3796305156132278</v>
      </c>
    </row>
    <row r="1209" spans="1:47">
      <c r="A1209">
        <v>2016</v>
      </c>
      <c r="B1209">
        <v>2</v>
      </c>
      <c r="C1209">
        <v>25</v>
      </c>
      <c r="D1209" t="s">
        <v>50</v>
      </c>
      <c r="E1209">
        <v>65</v>
      </c>
      <c r="O1209">
        <v>2018</v>
      </c>
      <c r="P1209">
        <v>4</v>
      </c>
      <c r="Q1209">
        <v>22</v>
      </c>
      <c r="R1209">
        <f>R1208+1</f>
        <v>112</v>
      </c>
      <c r="S1209" t="s">
        <v>51</v>
      </c>
      <c r="T1209">
        <v>147</v>
      </c>
      <c r="U1209" t="s">
        <v>50</v>
      </c>
      <c r="V1209">
        <v>197</v>
      </c>
      <c r="W1209" t="s">
        <v>52</v>
      </c>
      <c r="X1209">
        <v>69</v>
      </c>
      <c r="Y1209">
        <f>0.0135*AB1209*(AC1209/AA1209)*((0.1*(V1209-X1209))^0.5)*(17.8+0.5*0.1*(X1209+V1209))</f>
        <v>3.5709489196238575</v>
      </c>
      <c r="Z1209">
        <f>IF(Y1209&lt;0,0,Y1209)</f>
        <v>3.5709489196238575</v>
      </c>
      <c r="AA1209">
        <f>2.501-0.002361*(V1209+X1209)*0.1</f>
        <v>2.4381974</v>
      </c>
      <c r="AB1209">
        <v>0.17</v>
      </c>
      <c r="AC1209">
        <f>37.6*AE1209*(AG1209*SIN(AF1209)*SIN(AD1209)+COS(AF1209)*COS(AD1209)*SIN(AG1209))</f>
        <v>34.096078950793775</v>
      </c>
      <c r="AD1209">
        <f>0.409*SIN(0.0172*R1209-1.39)</f>
        <v>0.20901737042809468</v>
      </c>
      <c r="AE1209">
        <f>1+0.033*COS(0.0172*R1209)</f>
        <v>0.98851084098037956</v>
      </c>
      <c r="AF1209">
        <f>47.70748439*PI()/180</f>
        <v>0.83265268044929852</v>
      </c>
      <c r="AG1209">
        <f>ACOS(-TAN(AF1209)*TAN(AD1209))</f>
        <v>1.8061356312569983</v>
      </c>
      <c r="AL1209" s="6">
        <f>24*AG1209/PI()</f>
        <v>13.797859853229697</v>
      </c>
      <c r="AS1209" s="6">
        <f>IF(O1209=2015,$AQ$2,IF(O1209=2016,$AQ$14,IF(O1209=2017,$AQ$26,IF(O1209=2018,$AQ$38,IF(O1209=2019,$AQ$50,$AQ$62)))))</f>
        <v>53.201105369070518</v>
      </c>
      <c r="AT1209" s="6">
        <f>IF(O1209=2015,$AR$2,IF(O1209=2016,$AR$14,IF(O1209=2017,$AR$26,IF(O1209=2018,$AR$38,IF(O1209=2019,$AR$50,$AR$62)))))</f>
        <v>1.3291734899533318</v>
      </c>
      <c r="AU1209" s="6">
        <f>IF(T1209*0.1&lt;0,0,IF(T1209*0.1&lt;=26,(16*AL1209/360)*(T1209/AS1209)^AT1209,(AL1209/360)*(-415.85+30.5332*0.1*T1209-0.43*0.01*T1209*T1209)))</f>
        <v>2.3676743841034056</v>
      </c>
    </row>
    <row r="1210" spans="1:47">
      <c r="A1210">
        <v>2016</v>
      </c>
      <c r="B1210">
        <v>2</v>
      </c>
      <c r="C1210">
        <v>26</v>
      </c>
      <c r="D1210" t="s">
        <v>50</v>
      </c>
      <c r="E1210">
        <v>76</v>
      </c>
      <c r="O1210">
        <v>2018</v>
      </c>
      <c r="P1210">
        <v>4</v>
      </c>
      <c r="Q1210">
        <v>23</v>
      </c>
      <c r="R1210">
        <f>R1209+1</f>
        <v>113</v>
      </c>
      <c r="S1210" t="s">
        <v>51</v>
      </c>
      <c r="T1210">
        <v>120</v>
      </c>
      <c r="U1210" t="s">
        <v>50</v>
      </c>
      <c r="V1210">
        <v>180</v>
      </c>
      <c r="W1210" t="s">
        <v>52</v>
      </c>
      <c r="X1210">
        <v>69</v>
      </c>
      <c r="Y1210">
        <f>0.0135*AB1210*(AC1210/AA1210)*((0.1*(V1210-X1210))^0.5)*(17.8+0.5*0.1*(X1210+V1210))</f>
        <v>3.2522218818257009</v>
      </c>
      <c r="Z1210">
        <f>IF(Y1210&lt;0,0,Y1210)</f>
        <v>3.2522218818257009</v>
      </c>
      <c r="AA1210">
        <f>2.501-0.002361*(V1210+X1210)*0.1</f>
        <v>2.4422110999999997</v>
      </c>
      <c r="AB1210">
        <v>0.17</v>
      </c>
      <c r="AC1210">
        <f>37.6*AE1210*(AG1210*SIN(AF1210)*SIN(AD1210)+COS(AF1210)*COS(AD1210)*SIN(AG1210))</f>
        <v>34.339487567055471</v>
      </c>
      <c r="AD1210">
        <f>0.409*SIN(0.0172*R1210-1.39)</f>
        <v>0.21503294574064596</v>
      </c>
      <c r="AE1210">
        <f>1+0.033*COS(0.0172*R1210)</f>
        <v>0.98798047770001152</v>
      </c>
      <c r="AF1210">
        <f>47.70748439*PI()/180</f>
        <v>0.83265268044929852</v>
      </c>
      <c r="AG1210">
        <f>ACOS(-TAN(AF1210)*TAN(AD1210))</f>
        <v>1.8132571102496604</v>
      </c>
      <c r="AL1210" s="6">
        <f>24*AG1210/PI()</f>
        <v>13.852263945252448</v>
      </c>
      <c r="AS1210" s="6">
        <f>IF(O1210=2015,$AQ$2,IF(O1210=2016,$AQ$14,IF(O1210=2017,$AQ$26,IF(O1210=2018,$AQ$38,IF(O1210=2019,$AQ$50,$AQ$62)))))</f>
        <v>53.201105369070518</v>
      </c>
      <c r="AT1210" s="6">
        <f>IF(O1210=2015,$AR$2,IF(O1210=2016,$AR$14,IF(O1210=2017,$AR$26,IF(O1210=2018,$AR$38,IF(O1210=2019,$AR$50,$AR$62)))))</f>
        <v>1.3291734899533318</v>
      </c>
      <c r="AU1210" s="6">
        <f>IF(T1210*0.1&lt;0,0,IF(T1210*0.1&lt;=26,(16*AL1210/360)*(T1210/AS1210)^AT1210,(AL1210/360)*(-415.85+30.5332*0.1*T1210-0.43*0.01*T1210*T1210)))</f>
        <v>1.8150260041569437</v>
      </c>
    </row>
    <row r="1211" spans="1:47">
      <c r="A1211">
        <v>2016</v>
      </c>
      <c r="B1211">
        <v>2</v>
      </c>
      <c r="C1211">
        <v>27</v>
      </c>
      <c r="D1211" t="s">
        <v>50</v>
      </c>
      <c r="E1211">
        <v>60</v>
      </c>
      <c r="O1211">
        <v>2018</v>
      </c>
      <c r="P1211">
        <v>4</v>
      </c>
      <c r="Q1211">
        <v>24</v>
      </c>
      <c r="R1211">
        <f>R1210+1</f>
        <v>114</v>
      </c>
      <c r="S1211" t="s">
        <v>51</v>
      </c>
      <c r="T1211">
        <v>136</v>
      </c>
      <c r="U1211" t="s">
        <v>50</v>
      </c>
      <c r="V1211">
        <v>227</v>
      </c>
      <c r="W1211" t="s">
        <v>52</v>
      </c>
      <c r="X1211">
        <v>48</v>
      </c>
      <c r="Y1211">
        <f>0.0135*AB1211*(AC1211/AA1211)*((0.1*(V1211-X1211))^0.5)*(17.8+0.5*0.1*(X1211+V1211))</f>
        <v>4.3485311573475105</v>
      </c>
      <c r="Z1211">
        <f>IF(Y1211&lt;0,0,Y1211)</f>
        <v>4.3485311573475105</v>
      </c>
      <c r="AA1211">
        <f>2.501-0.002361*(V1211+X1211)*0.1</f>
        <v>2.4360724999999999</v>
      </c>
      <c r="AB1211">
        <v>0.17</v>
      </c>
      <c r="AC1211">
        <f>37.6*AE1211*(AG1211*SIN(AF1211)*SIN(AD1211)+COS(AF1211)*COS(AD1211)*SIN(AG1211))</f>
        <v>34.579939285000975</v>
      </c>
      <c r="AD1211">
        <f>0.409*SIN(0.0172*R1211-1.39)</f>
        <v>0.22098490727484435</v>
      </c>
      <c r="AE1211">
        <f>1+0.033*COS(0.0172*R1211)</f>
        <v>0.98745367018745789</v>
      </c>
      <c r="AF1211">
        <f>47.70748439*PI()/180</f>
        <v>0.83265268044929852</v>
      </c>
      <c r="AG1211">
        <f>ACOS(-TAN(AF1211)*TAN(AD1211))</f>
        <v>1.8203341350178206</v>
      </c>
      <c r="AL1211" s="6">
        <f>24*AG1211/PI()</f>
        <v>13.906328432015796</v>
      </c>
      <c r="AS1211" s="6">
        <f>IF(O1211=2015,$AQ$2,IF(O1211=2016,$AQ$14,IF(O1211=2017,$AQ$26,IF(O1211=2018,$AQ$38,IF(O1211=2019,$AQ$50,$AQ$62)))))</f>
        <v>53.201105369070518</v>
      </c>
      <c r="AT1211" s="6">
        <f>IF(O1211=2015,$AR$2,IF(O1211=2016,$AR$14,IF(O1211=2017,$AR$26,IF(O1211=2018,$AR$38,IF(O1211=2019,$AR$50,$AR$62)))))</f>
        <v>1.3291734899533318</v>
      </c>
      <c r="AU1211" s="6">
        <f>IF(T1211*0.1&lt;0,0,IF(T1211*0.1&lt;=26,(16*AL1211/360)*(T1211/AS1211)^AT1211,(AL1211/360)*(-415.85+30.5332*0.1*T1211-0.43*0.01*T1211*T1211)))</f>
        <v>2.1519161222423526</v>
      </c>
    </row>
    <row r="1212" spans="1:47">
      <c r="A1212">
        <v>2016</v>
      </c>
      <c r="B1212">
        <v>2</v>
      </c>
      <c r="C1212">
        <v>28</v>
      </c>
      <c r="D1212" t="s">
        <v>50</v>
      </c>
      <c r="E1212">
        <v>87</v>
      </c>
      <c r="O1212">
        <v>2018</v>
      </c>
      <c r="P1212">
        <v>4</v>
      </c>
      <c r="Q1212">
        <v>25</v>
      </c>
      <c r="R1212">
        <f>R1211+1</f>
        <v>115</v>
      </c>
      <c r="S1212" t="s">
        <v>51</v>
      </c>
      <c r="T1212">
        <v>167</v>
      </c>
      <c r="U1212" t="s">
        <v>50</v>
      </c>
      <c r="V1212">
        <v>243</v>
      </c>
      <c r="W1212" t="s">
        <v>52</v>
      </c>
      <c r="X1212">
        <v>81</v>
      </c>
      <c r="Y1212">
        <f>0.0135*AB1212*(AC1212/AA1212)*((0.1*(V1212-X1212))^0.5)*(17.8+0.5*0.1*(X1212+V1212))</f>
        <v>4.5101629497524467</v>
      </c>
      <c r="Z1212">
        <f>IF(Y1212&lt;0,0,Y1212)</f>
        <v>4.5101629497524467</v>
      </c>
      <c r="AA1212">
        <f>2.501-0.002361*(V1212+X1212)*0.1</f>
        <v>2.4245036</v>
      </c>
      <c r="AB1212">
        <v>0.17</v>
      </c>
      <c r="AC1212">
        <f>37.6*AE1212*(AG1212*SIN(AF1212)*SIN(AD1212)+COS(AF1212)*COS(AD1212)*SIN(AG1212))</f>
        <v>34.817369149848098</v>
      </c>
      <c r="AD1212">
        <f>0.409*SIN(0.0172*R1212-1.39)</f>
        <v>0.22687149424579917</v>
      </c>
      <c r="AE1212">
        <f>1+0.033*COS(0.0172*R1212)</f>
        <v>0.98693057428961106</v>
      </c>
      <c r="AF1212">
        <f>47.70748439*PI()/180</f>
        <v>0.83265268044929852</v>
      </c>
      <c r="AG1212">
        <f>ACOS(-TAN(AF1212)*TAN(AD1212))</f>
        <v>1.8273646924908258</v>
      </c>
      <c r="AL1212" s="6">
        <f>24*AG1212/PI()</f>
        <v>13.960037934792778</v>
      </c>
      <c r="AS1212" s="6">
        <f>IF(O1212=2015,$AQ$2,IF(O1212=2016,$AQ$14,IF(O1212=2017,$AQ$26,IF(O1212=2018,$AQ$38,IF(O1212=2019,$AQ$50,$AQ$62)))))</f>
        <v>53.201105369070518</v>
      </c>
      <c r="AT1212" s="6">
        <f>IF(O1212=2015,$AR$2,IF(O1212=2016,$AR$14,IF(O1212=2017,$AR$26,IF(O1212=2018,$AR$38,IF(O1212=2019,$AR$50,$AR$62)))))</f>
        <v>1.3291734899533318</v>
      </c>
      <c r="AU1212" s="6">
        <f>IF(T1212*0.1&lt;0,0,IF(T1212*0.1&lt;=26,(16*AL1212/360)*(T1212/AS1212)^AT1212,(AL1212/360)*(-415.85+30.5332*0.1*T1212-0.43*0.01*T1212*T1212)))</f>
        <v>2.8381275405005391</v>
      </c>
    </row>
    <row r="1213" spans="1:47">
      <c r="A1213">
        <v>2016</v>
      </c>
      <c r="B1213">
        <v>2</v>
      </c>
      <c r="C1213">
        <v>29</v>
      </c>
      <c r="D1213" t="s">
        <v>50</v>
      </c>
      <c r="E1213">
        <v>85</v>
      </c>
      <c r="O1213">
        <v>2018</v>
      </c>
      <c r="P1213">
        <v>4</v>
      </c>
      <c r="Q1213">
        <v>26</v>
      </c>
      <c r="R1213">
        <f>R1212+1</f>
        <v>116</v>
      </c>
      <c r="S1213" t="s">
        <v>51</v>
      </c>
      <c r="T1213">
        <v>200</v>
      </c>
      <c r="U1213" t="s">
        <v>50</v>
      </c>
      <c r="V1213">
        <v>278</v>
      </c>
      <c r="W1213" t="s">
        <v>52</v>
      </c>
      <c r="X1213">
        <v>107</v>
      </c>
      <c r="Y1213">
        <f>0.0135*AB1213*(AC1213/AA1213)*((0.1*(V1213-X1213))^0.5)*(17.8+0.5*0.1*(X1213+V1213))</f>
        <v>5.1137898870660852</v>
      </c>
      <c r="Z1213">
        <f>IF(Y1213&lt;0,0,Y1213)</f>
        <v>5.1137898870660852</v>
      </c>
      <c r="AA1213">
        <f>2.501-0.002361*(V1213+X1213)*0.1</f>
        <v>2.4101014999999997</v>
      </c>
      <c r="AB1213">
        <v>0.17</v>
      </c>
      <c r="AC1213">
        <f>37.6*AE1213*(AG1213*SIN(AF1213)*SIN(AD1213)+COS(AF1213)*COS(AD1213)*SIN(AG1213))</f>
        <v>35.051713688475921</v>
      </c>
      <c r="AD1213">
        <f>0.409*SIN(0.0172*R1213-1.39)</f>
        <v>0.2326909652085542</v>
      </c>
      <c r="AE1213">
        <f>1+0.033*COS(0.0172*R1213)</f>
        <v>0.98641134475534609</v>
      </c>
      <c r="AF1213">
        <f>47.70748439*PI()/180</f>
        <v>0.83265268044929852</v>
      </c>
      <c r="AG1213">
        <f>ACOS(-TAN(AF1213)*TAN(AD1213))</f>
        <v>1.8343467177541046</v>
      </c>
      <c r="AL1213" s="6">
        <f>24*AG1213/PI()</f>
        <v>14.013376678798057</v>
      </c>
      <c r="AS1213" s="6">
        <f>IF(O1213=2015,$AQ$2,IF(O1213=2016,$AQ$14,IF(O1213=2017,$AQ$26,IF(O1213=2018,$AQ$38,IF(O1213=2019,$AQ$50,$AQ$62)))))</f>
        <v>53.201105369070518</v>
      </c>
      <c r="AT1213" s="6">
        <f>IF(O1213=2015,$AR$2,IF(O1213=2016,$AR$14,IF(O1213=2017,$AR$26,IF(O1213=2018,$AR$38,IF(O1213=2019,$AR$50,$AR$62)))))</f>
        <v>1.3291734899533318</v>
      </c>
      <c r="AU1213" s="6">
        <f>IF(T1213*0.1&lt;0,0,IF(T1213*0.1&lt;=26,(16*AL1213/360)*(T1213/AS1213)^AT1213,(AL1213/360)*(-415.85+30.5332*0.1*T1213-0.43*0.01*T1213*T1213)))</f>
        <v>3.6205984923133312</v>
      </c>
    </row>
    <row r="1214" spans="1:47">
      <c r="A1214">
        <v>2016</v>
      </c>
      <c r="B1214">
        <v>2</v>
      </c>
      <c r="C1214">
        <v>2</v>
      </c>
      <c r="D1214" t="s">
        <v>52</v>
      </c>
      <c r="E1214">
        <v>-64</v>
      </c>
      <c r="O1214">
        <v>2018</v>
      </c>
      <c r="P1214">
        <v>4</v>
      </c>
      <c r="Q1214">
        <v>27</v>
      </c>
      <c r="R1214">
        <f>R1213+1</f>
        <v>117</v>
      </c>
      <c r="S1214" t="s">
        <v>51</v>
      </c>
      <c r="T1214">
        <v>125</v>
      </c>
      <c r="U1214" t="s">
        <v>50</v>
      </c>
      <c r="V1214">
        <v>194</v>
      </c>
      <c r="W1214" t="s">
        <v>52</v>
      </c>
      <c r="X1214">
        <v>54</v>
      </c>
      <c r="Y1214">
        <f>0.0135*AB1214*(AC1214/AA1214)*((0.1*(V1214-X1214))^0.5)*(17.8+0.5*0.1*(X1214+V1214))</f>
        <v>3.7462165188371293</v>
      </c>
      <c r="Z1214">
        <f>IF(Y1214&lt;0,0,Y1214)</f>
        <v>3.7462165188371293</v>
      </c>
      <c r="AA1214">
        <f>2.501-0.002361*(V1214+X1214)*0.1</f>
        <v>2.4424471999999997</v>
      </c>
      <c r="AB1214">
        <v>0.17</v>
      </c>
      <c r="AC1214">
        <f>37.6*AE1214*(AG1214*SIN(AF1214)*SIN(AD1214)+COS(AF1214)*COS(AD1214)*SIN(AG1214))</f>
        <v>35.282910896821861</v>
      </c>
      <c r="AD1214">
        <f>0.409*SIN(0.0172*R1214-1.39)</f>
        <v>0.23844159857326322</v>
      </c>
      <c r="AE1214">
        <f>1+0.033*COS(0.0172*R1214)</f>
        <v>0.98589613518974173</v>
      </c>
      <c r="AF1214">
        <f>47.70748439*PI()/180</f>
        <v>0.83265268044929852</v>
      </c>
      <c r="AG1214">
        <f>ACOS(-TAN(AF1214)*TAN(AD1214))</f>
        <v>1.8412780935905588</v>
      </c>
      <c r="AL1214" s="6">
        <f>24*AG1214/PI()</f>
        <v>14.06632848968443</v>
      </c>
      <c r="AS1214" s="6">
        <f>IF(O1214=2015,$AQ$2,IF(O1214=2016,$AQ$14,IF(O1214=2017,$AQ$26,IF(O1214=2018,$AQ$38,IF(O1214=2019,$AQ$50,$AQ$62)))))</f>
        <v>53.201105369070518</v>
      </c>
      <c r="AT1214" s="6">
        <f>IF(O1214=2015,$AR$2,IF(O1214=2016,$AR$14,IF(O1214=2017,$AR$26,IF(O1214=2018,$AR$38,IF(O1214=2019,$AR$50,$AR$62)))))</f>
        <v>1.3291734899533318</v>
      </c>
      <c r="AU1214" s="6">
        <f>IF(T1214*0.1&lt;0,0,IF(T1214*0.1&lt;=26,(16*AL1214/360)*(T1214/AS1214)^AT1214,(AL1214/360)*(-415.85+30.5332*0.1*T1214-0.43*0.01*T1214*T1214)))</f>
        <v>1.9458414739600509</v>
      </c>
    </row>
    <row r="1215" spans="1:47">
      <c r="A1215">
        <v>2016</v>
      </c>
      <c r="B1215">
        <v>2</v>
      </c>
      <c r="C1215">
        <v>3</v>
      </c>
      <c r="D1215" t="s">
        <v>52</v>
      </c>
      <c r="E1215">
        <v>2</v>
      </c>
      <c r="O1215">
        <v>2018</v>
      </c>
      <c r="P1215">
        <v>4</v>
      </c>
      <c r="Q1215">
        <v>28</v>
      </c>
      <c r="R1215">
        <f>R1214+1</f>
        <v>118</v>
      </c>
      <c r="S1215" t="s">
        <v>51</v>
      </c>
      <c r="T1215">
        <v>131</v>
      </c>
      <c r="U1215" t="s">
        <v>50</v>
      </c>
      <c r="V1215">
        <v>199</v>
      </c>
      <c r="W1215" t="s">
        <v>52</v>
      </c>
      <c r="X1215">
        <v>54</v>
      </c>
      <c r="Y1215">
        <f>0.0135*AB1215*(AC1215/AA1215)*((0.1*(V1215-X1215))^0.5)*(17.8+0.5*0.1*(X1215+V1215))</f>
        <v>3.8707974197029684</v>
      </c>
      <c r="Z1215">
        <f>IF(Y1215&lt;0,0,Y1215)</f>
        <v>3.8707974197029684</v>
      </c>
      <c r="AA1215">
        <f>2.501-0.002361*(V1215+X1215)*0.1</f>
        <v>2.4412666999999999</v>
      </c>
      <c r="AB1215">
        <v>0.17</v>
      </c>
      <c r="AC1215">
        <f>37.6*AE1215*(AG1215*SIN(AF1215)*SIN(AD1215)+COS(AF1215)*COS(AD1215)*SIN(AG1215))</f>
        <v>35.510900225684694</v>
      </c>
      <c r="AD1215">
        <f>0.409*SIN(0.0172*R1215-1.39)</f>
        <v>0.24412169311449314</v>
      </c>
      <c r="AE1215">
        <f>1+0.033*COS(0.0172*R1215)</f>
        <v>0.98538509800863816</v>
      </c>
      <c r="AF1215">
        <f>47.70748439*PI()/180</f>
        <v>0.83265268044929852</v>
      </c>
      <c r="AG1215">
        <f>ACOS(-TAN(AF1215)*TAN(AD1215))</f>
        <v>1.8481566501546955</v>
      </c>
      <c r="AL1215" s="6">
        <f>24*AG1215/PI()</f>
        <v>14.118876791053367</v>
      </c>
      <c r="AS1215" s="6">
        <f>IF(O1215=2015,$AQ$2,IF(O1215=2016,$AQ$14,IF(O1215=2017,$AQ$26,IF(O1215=2018,$AQ$38,IF(O1215=2019,$AQ$50,$AQ$62)))))</f>
        <v>53.201105369070518</v>
      </c>
      <c r="AT1215" s="6">
        <f>IF(O1215=2015,$AR$2,IF(O1215=2016,$AR$14,IF(O1215=2017,$AR$26,IF(O1215=2018,$AR$38,IF(O1215=2019,$AR$50,$AR$62)))))</f>
        <v>1.3291734899533318</v>
      </c>
      <c r="AU1215" s="6">
        <f>IF(T1215*0.1&lt;0,0,IF(T1215*0.1&lt;=26,(16*AL1215/360)*(T1215/AS1215)^AT1215,(AL1215/360)*(-415.85+30.5332*0.1*T1215-0.43*0.01*T1215*T1215)))</f>
        <v>2.0786938253707468</v>
      </c>
    </row>
    <row r="1216" spans="1:47">
      <c r="A1216">
        <v>2016</v>
      </c>
      <c r="B1216">
        <v>2</v>
      </c>
      <c r="C1216">
        <v>4</v>
      </c>
      <c r="D1216" t="s">
        <v>52</v>
      </c>
      <c r="E1216">
        <v>-1</v>
      </c>
      <c r="O1216">
        <v>2018</v>
      </c>
      <c r="P1216">
        <v>4</v>
      </c>
      <c r="Q1216">
        <v>29</v>
      </c>
      <c r="R1216">
        <f>R1215+1</f>
        <v>119</v>
      </c>
      <c r="S1216" t="s">
        <v>51</v>
      </c>
      <c r="T1216">
        <v>165</v>
      </c>
      <c r="U1216" t="s">
        <v>50</v>
      </c>
      <c r="V1216">
        <v>239</v>
      </c>
      <c r="W1216" t="s">
        <v>52</v>
      </c>
      <c r="X1216">
        <v>84</v>
      </c>
      <c r="Y1216">
        <f>0.0135*AB1216*(AC1216/AA1216)*((0.1*(V1216-X1216))^0.5)*(17.8+0.5*0.1*(X1216+V1216))</f>
        <v>4.5208963165803659</v>
      </c>
      <c r="Z1216">
        <f>IF(Y1216&lt;0,0,Y1216)</f>
        <v>4.5208963165803659</v>
      </c>
      <c r="AA1216">
        <f>2.501-0.002361*(V1216+X1216)*0.1</f>
        <v>2.4247396999999999</v>
      </c>
      <c r="AB1216">
        <v>0.17</v>
      </c>
      <c r="AC1216">
        <f>37.6*AE1216*(AG1216*SIN(AF1216)*SIN(AD1216)+COS(AF1216)*COS(AD1216)*SIN(AG1216))</f>
        <v>35.735622565081776</v>
      </c>
      <c r="AD1216">
        <f>0.409*SIN(0.0172*R1216-1.39)</f>
        <v>0.24972956847450212</v>
      </c>
      <c r="AE1216">
        <f>1+0.033*COS(0.0172*R1216)</f>
        <v>0.98487838439354769</v>
      </c>
      <c r="AF1216">
        <f>47.70748439*PI()/180</f>
        <v>0.83265268044929852</v>
      </c>
      <c r="AG1216">
        <f>ACOS(-TAN(AF1216)*TAN(AD1216))</f>
        <v>1.8549801647876878</v>
      </c>
      <c r="AL1216" s="6">
        <f>24*AG1216/PI()</f>
        <v>14.171004603042196</v>
      </c>
      <c r="AS1216" s="6">
        <f>IF(O1216=2015,$AQ$2,IF(O1216=2016,$AQ$14,IF(O1216=2017,$AQ$26,IF(O1216=2018,$AQ$38,IF(O1216=2019,$AQ$50,$AQ$62)))))</f>
        <v>53.201105369070518</v>
      </c>
      <c r="AT1216" s="6">
        <f>IF(O1216=2015,$AR$2,IF(O1216=2016,$AR$14,IF(O1216=2017,$AR$26,IF(O1216=2018,$AR$38,IF(O1216=2019,$AR$50,$AR$62)))))</f>
        <v>1.3291734899533318</v>
      </c>
      <c r="AU1216" s="6">
        <f>IF(T1216*0.1&lt;0,0,IF(T1216*0.1&lt;=26,(16*AL1216/360)*(T1216/AS1216)^AT1216,(AL1216/360)*(-415.85+30.5332*0.1*T1216-0.43*0.01*T1216*T1216)))</f>
        <v>2.8352477376911187</v>
      </c>
    </row>
    <row r="1217" spans="1:47">
      <c r="A1217">
        <v>2016</v>
      </c>
      <c r="B1217">
        <v>2</v>
      </c>
      <c r="C1217">
        <v>5</v>
      </c>
      <c r="D1217" t="s">
        <v>52</v>
      </c>
      <c r="E1217">
        <v>-19</v>
      </c>
      <c r="O1217">
        <v>2018</v>
      </c>
      <c r="P1217">
        <v>4</v>
      </c>
      <c r="Q1217">
        <v>30</v>
      </c>
      <c r="R1217">
        <f>R1216+1</f>
        <v>120</v>
      </c>
      <c r="S1217" t="s">
        <v>51</v>
      </c>
      <c r="T1217">
        <v>183</v>
      </c>
      <c r="U1217" t="s">
        <v>50</v>
      </c>
      <c r="V1217">
        <v>256</v>
      </c>
      <c r="W1217" t="s">
        <v>52</v>
      </c>
      <c r="X1217">
        <v>91</v>
      </c>
      <c r="Y1217">
        <f>0.0135*AB1217*(AC1217/AA1217)*((0.1*(V1217-X1217))^0.5)*(17.8+0.5*0.1*(X1217+V1217))</f>
        <v>4.8706245972682005</v>
      </c>
      <c r="Z1217">
        <f>IF(Y1217&lt;0,0,Y1217)</f>
        <v>4.8706245972682005</v>
      </c>
      <c r="AA1217">
        <f>2.501-0.002361*(V1217+X1217)*0.1</f>
        <v>2.4190733</v>
      </c>
      <c r="AB1217">
        <v>0.17</v>
      </c>
      <c r="AC1217">
        <f>37.6*AE1217*(AG1217*SIN(AF1217)*SIN(AD1217)+COS(AF1217)*COS(AD1217)*SIN(AG1217))</f>
        <v>35.957020227312427</v>
      </c>
      <c r="AD1217">
        <f>0.409*SIN(0.0172*R1217-1.39)</f>
        <v>0.25526356566034364</v>
      </c>
      <c r="AE1217">
        <f>1+0.033*COS(0.0172*R1217)</f>
        <v>0.98437614424693076</v>
      </c>
      <c r="AF1217">
        <f>47.70748439*PI()/180</f>
        <v>0.83265268044929852</v>
      </c>
      <c r="AG1217">
        <f>ACOS(-TAN(AF1217)*TAN(AD1217))</f>
        <v>1.8617463619817367</v>
      </c>
      <c r="AL1217" s="6">
        <f>24*AG1217/PI()</f>
        <v>14.22269454205183</v>
      </c>
      <c r="AS1217" s="6">
        <f>IF(O1217=2015,$AQ$2,IF(O1217=2016,$AQ$14,IF(O1217=2017,$AQ$26,IF(O1217=2018,$AQ$38,IF(O1217=2019,$AQ$50,$AQ$62)))))</f>
        <v>53.201105369070518</v>
      </c>
      <c r="AT1217" s="6">
        <f>IF(O1217=2015,$AR$2,IF(O1217=2016,$AR$14,IF(O1217=2017,$AR$26,IF(O1217=2018,$AR$38,IF(O1217=2019,$AR$50,$AR$62)))))</f>
        <v>1.3291734899533318</v>
      </c>
      <c r="AU1217" s="6">
        <f>IF(T1217*0.1&lt;0,0,IF(T1217*0.1&lt;=26,(16*AL1217/360)*(T1217/AS1217)^AT1217,(AL1217/360)*(-415.85+30.5332*0.1*T1217-0.43*0.01*T1217*T1217)))</f>
        <v>3.2654376372722695</v>
      </c>
    </row>
    <row r="1218" spans="1:47">
      <c r="A1218">
        <v>2016</v>
      </c>
      <c r="B1218">
        <v>2</v>
      </c>
      <c r="C1218">
        <v>7</v>
      </c>
      <c r="D1218" t="s">
        <v>52</v>
      </c>
      <c r="E1218">
        <v>-85</v>
      </c>
      <c r="O1218">
        <v>2018</v>
      </c>
      <c r="P1218">
        <v>5</v>
      </c>
      <c r="Q1218">
        <v>1</v>
      </c>
      <c r="R1218">
        <f>R1217+1</f>
        <v>121</v>
      </c>
      <c r="S1218" t="s">
        <v>51</v>
      </c>
      <c r="T1218">
        <v>189</v>
      </c>
      <c r="U1218" t="s">
        <v>50</v>
      </c>
      <c r="V1218">
        <v>270</v>
      </c>
      <c r="W1218" t="s">
        <v>52</v>
      </c>
      <c r="X1218">
        <v>78</v>
      </c>
      <c r="Y1218">
        <f>0.0135*AB1218*(AC1218/AA1218)*((0.1*(V1218-X1218))^0.5)*(17.8+0.5*0.1*(X1218+V1218))</f>
        <v>5.2939314292610709</v>
      </c>
      <c r="Z1218">
        <f>IF(Y1218&lt;0,0,Y1218)</f>
        <v>5.2939314292610709</v>
      </c>
      <c r="AA1218">
        <f>2.501-0.002361*(V1218+X1218)*0.1</f>
        <v>2.4188372</v>
      </c>
      <c r="AB1218">
        <v>0.17</v>
      </c>
      <c r="AC1218">
        <f>37.6*AE1218*(AG1218*SIN(AF1218)*SIN(AD1218)+COS(AF1218)*COS(AD1218)*SIN(AG1218))</f>
        <v>36.175036928882719</v>
      </c>
      <c r="AD1218">
        <f>0.409*SIN(0.0172*R1218-1.39)</f>
        <v>0.26072204753465189</v>
      </c>
      <c r="AE1218">
        <f>1+0.033*COS(0.0172*R1218)</f>
        <v>0.98387852614784932</v>
      </c>
      <c r="AF1218">
        <f>47.70748439*PI()/180</f>
        <v>0.83265268044929852</v>
      </c>
      <c r="AG1218">
        <f>ACOS(-TAN(AF1218)*TAN(AD1218))</f>
        <v>1.8684529135022552</v>
      </c>
      <c r="AL1218" s="6">
        <f>24*AG1218/PI()</f>
        <v>14.273928821680199</v>
      </c>
      <c r="AS1218" s="6">
        <f>IF(O1218=2015,$AQ$2,IF(O1218=2016,$AQ$14,IF(O1218=2017,$AQ$26,IF(O1218=2018,$AQ$38,IF(O1218=2019,$AQ$50,$AQ$62)))))</f>
        <v>53.201105369070518</v>
      </c>
      <c r="AT1218" s="6">
        <f>IF(O1218=2015,$AR$2,IF(O1218=2016,$AR$14,IF(O1218=2017,$AR$26,IF(O1218=2018,$AR$38,IF(O1218=2019,$AR$50,$AR$62)))))</f>
        <v>1.3291734899533318</v>
      </c>
      <c r="AU1218" s="6">
        <f>IF(T1218*0.1&lt;0,0,IF(T1218*0.1&lt;=26,(16*AL1218/360)*(T1218/AS1218)^AT1218,(AL1218/360)*(-415.85+30.5332*0.1*T1218-0.43*0.01*T1218*T1218)))</f>
        <v>3.4207844410286148</v>
      </c>
    </row>
    <row r="1219" spans="1:47">
      <c r="A1219">
        <v>2016</v>
      </c>
      <c r="B1219">
        <v>2</v>
      </c>
      <c r="C1219">
        <v>8</v>
      </c>
      <c r="D1219" t="s">
        <v>52</v>
      </c>
      <c r="E1219">
        <v>-69</v>
      </c>
      <c r="O1219">
        <v>2018</v>
      </c>
      <c r="P1219">
        <v>5</v>
      </c>
      <c r="Q1219">
        <v>2</v>
      </c>
      <c r="R1219">
        <f>R1218+1</f>
        <v>122</v>
      </c>
      <c r="S1219" t="s">
        <v>51</v>
      </c>
      <c r="T1219">
        <v>204</v>
      </c>
      <c r="U1219" t="s">
        <v>50</v>
      </c>
      <c r="V1219">
        <v>283</v>
      </c>
      <c r="W1219" t="s">
        <v>52</v>
      </c>
      <c r="X1219">
        <v>107</v>
      </c>
      <c r="Y1219">
        <f>0.0135*AB1219*(AC1219/AA1219)*((0.1*(V1219-X1219))^0.5)*(17.8+0.5*0.1*(X1219+V1219))</f>
        <v>5.4250380905230262</v>
      </c>
      <c r="Z1219">
        <f>IF(Y1219&lt;0,0,Y1219)</f>
        <v>5.4250380905230262</v>
      </c>
      <c r="AA1219">
        <f>2.501-0.002361*(V1219+X1219)*0.1</f>
        <v>2.4089209999999999</v>
      </c>
      <c r="AB1219">
        <v>0.17</v>
      </c>
      <c r="AC1219">
        <f>37.6*AE1219*(AG1219*SIN(AF1219)*SIN(AD1219)+COS(AF1219)*COS(AD1219)*SIN(AG1219))</f>
        <v>36.389617771449558</v>
      </c>
      <c r="AD1219">
        <f>0.409*SIN(0.0172*R1219-1.39)</f>
        <v>0.26610339929995996</v>
      </c>
      <c r="AE1219">
        <f>1+0.033*COS(0.0172*R1219)</f>
        <v>0.9833856773080123</v>
      </c>
      <c r="AF1219">
        <f>47.70748439*PI()/180</f>
        <v>0.83265268044929852</v>
      </c>
      <c r="AG1219">
        <f>ACOS(-TAN(AF1219)*TAN(AD1219))</f>
        <v>1.8750974386764909</v>
      </c>
      <c r="AL1219" s="6">
        <f>24*AG1219/PI()</f>
        <v>14.324689254927151</v>
      </c>
      <c r="AS1219" s="6">
        <f>IF(O1219=2015,$AQ$2,IF(O1219=2016,$AQ$14,IF(O1219=2017,$AQ$26,IF(O1219=2018,$AQ$38,IF(O1219=2019,$AQ$50,$AQ$62)))))</f>
        <v>53.201105369070518</v>
      </c>
      <c r="AT1219" s="6">
        <f>IF(O1219=2015,$AR$2,IF(O1219=2016,$AR$14,IF(O1219=2017,$AR$26,IF(O1219=2018,$AR$38,IF(O1219=2019,$AR$50,$AR$62)))))</f>
        <v>1.3291734899533318</v>
      </c>
      <c r="AU1219" s="6">
        <f>IF(T1219*0.1&lt;0,0,IF(T1219*0.1&lt;=26,(16*AL1219/360)*(T1219/AS1219)^AT1219,(AL1219/360)*(-415.85+30.5332*0.1*T1219-0.43*0.01*T1219*T1219)))</f>
        <v>3.7997401702489388</v>
      </c>
    </row>
    <row r="1220" spans="1:47">
      <c r="A1220">
        <v>2016</v>
      </c>
      <c r="B1220">
        <v>2</v>
      </c>
      <c r="C1220">
        <v>9</v>
      </c>
      <c r="D1220" t="s">
        <v>52</v>
      </c>
      <c r="E1220">
        <v>-43</v>
      </c>
      <c r="O1220">
        <v>2018</v>
      </c>
      <c r="P1220">
        <v>5</v>
      </c>
      <c r="Q1220">
        <v>3</v>
      </c>
      <c r="R1220">
        <f>R1219+1</f>
        <v>123</v>
      </c>
      <c r="S1220" t="s">
        <v>51</v>
      </c>
      <c r="T1220">
        <v>207</v>
      </c>
      <c r="U1220" t="s">
        <v>50</v>
      </c>
      <c r="V1220">
        <v>288</v>
      </c>
      <c r="W1220" t="s">
        <v>52</v>
      </c>
      <c r="X1220">
        <v>117</v>
      </c>
      <c r="Y1220">
        <f>0.0135*AB1220*(AC1220/AA1220)*((0.1*(V1220-X1220))^0.5)*(17.8+0.5*0.1*(X1220+V1220))</f>
        <v>5.4946660418418993</v>
      </c>
      <c r="Z1220">
        <f>IF(Y1220&lt;0,0,Y1220)</f>
        <v>5.4946660418418993</v>
      </c>
      <c r="AA1220">
        <f>2.501-0.002361*(V1220+X1220)*0.1</f>
        <v>2.4053795</v>
      </c>
      <c r="AB1220">
        <v>0.17</v>
      </c>
      <c r="AC1220">
        <f>37.6*AE1220*(AG1220*SIN(AF1220)*SIN(AD1220)+COS(AF1220)*COS(AD1220)*SIN(AG1220))</f>
        <v>36.600709221943653</v>
      </c>
      <c r="AD1220">
        <f>0.409*SIN(0.0172*R1220-1.39)</f>
        <v>0.27140602897640986</v>
      </c>
      <c r="AE1220">
        <f>1+0.033*COS(0.0172*R1220)</f>
        <v>0.98289774352822612</v>
      </c>
      <c r="AF1220">
        <f>47.70748439*PI()/180</f>
        <v>0.83265268044929852</v>
      </c>
      <c r="AG1220">
        <f>ACOS(-TAN(AF1220)*TAN(AD1220))</f>
        <v>1.8816775048572763</v>
      </c>
      <c r="AL1220" s="6">
        <f>24*AG1220/PI()</f>
        <v>14.374957257737254</v>
      </c>
      <c r="AS1220" s="6">
        <f>IF(O1220=2015,$AQ$2,IF(O1220=2016,$AQ$14,IF(O1220=2017,$AQ$26,IF(O1220=2018,$AQ$38,IF(O1220=2019,$AQ$50,$AQ$62)))))</f>
        <v>53.201105369070518</v>
      </c>
      <c r="AT1220" s="6">
        <f>IF(O1220=2015,$AR$2,IF(O1220=2016,$AR$14,IF(O1220=2017,$AR$26,IF(O1220=2018,$AR$38,IF(O1220=2019,$AR$50,$AR$62)))))</f>
        <v>1.3291734899533318</v>
      </c>
      <c r="AU1220" s="6">
        <f>IF(T1220*0.1&lt;0,0,IF(T1220*0.1&lt;=26,(16*AL1220/360)*(T1220/AS1220)^AT1220,(AL1220/360)*(-415.85+30.5332*0.1*T1220-0.43*0.01*T1220*T1220)))</f>
        <v>3.8877868740845325</v>
      </c>
    </row>
    <row r="1221" spans="1:47">
      <c r="A1221">
        <v>2016</v>
      </c>
      <c r="B1221">
        <v>2</v>
      </c>
      <c r="C1221">
        <v>10</v>
      </c>
      <c r="D1221" t="s">
        <v>52</v>
      </c>
      <c r="E1221">
        <v>6</v>
      </c>
      <c r="O1221">
        <v>2018</v>
      </c>
      <c r="P1221">
        <v>5</v>
      </c>
      <c r="Q1221">
        <v>4</v>
      </c>
      <c r="R1221">
        <f>R1220+1</f>
        <v>124</v>
      </c>
      <c r="S1221" t="s">
        <v>51</v>
      </c>
      <c r="T1221">
        <v>217</v>
      </c>
      <c r="U1221" t="s">
        <v>50</v>
      </c>
      <c r="V1221">
        <v>293</v>
      </c>
      <c r="W1221" t="s">
        <v>52</v>
      </c>
      <c r="X1221">
        <v>110</v>
      </c>
      <c r="Y1221">
        <f>0.0135*AB1221*(AC1221/AA1221)*((0.1*(V1221-X1221))^0.5)*(17.8+0.5*0.1*(X1221+V1221))</f>
        <v>5.7002832811796482</v>
      </c>
      <c r="Z1221">
        <f>IF(Y1221&lt;0,0,Y1221)</f>
        <v>5.7002832811796482</v>
      </c>
      <c r="AA1221">
        <f>2.501-0.002361*(V1221+X1221)*0.1</f>
        <v>2.4058516999999999</v>
      </c>
      <c r="AB1221">
        <v>0.17</v>
      </c>
      <c r="AC1221">
        <f>37.6*AE1221*(AG1221*SIN(AF1221)*SIN(AD1221)+COS(AF1221)*COS(AD1221)*SIN(AG1221))</f>
        <v>36.808259092032252</v>
      </c>
      <c r="AD1221">
        <f>0.409*SIN(0.0172*R1221-1.39)</f>
        <v>0.27662836787271189</v>
      </c>
      <c r="AE1221">
        <f>1+0.033*COS(0.0172*R1221)</f>
        <v>0.98241486915526144</v>
      </c>
      <c r="AF1221">
        <f>47.70748439*PI()/180</f>
        <v>0.83265268044929852</v>
      </c>
      <c r="AG1221">
        <f>ACOS(-TAN(AF1221)*TAN(AD1221))</f>
        <v>1.8881906280706082</v>
      </c>
      <c r="AL1221" s="6">
        <f>24*AG1221/PI()</f>
        <v>14.424713853946932</v>
      </c>
      <c r="AS1221" s="6">
        <f>IF(O1221=2015,$AQ$2,IF(O1221=2016,$AQ$14,IF(O1221=2017,$AQ$26,IF(O1221=2018,$AQ$38,IF(O1221=2019,$AQ$50,$AQ$62)))))</f>
        <v>53.201105369070518</v>
      </c>
      <c r="AT1221" s="6">
        <f>IF(O1221=2015,$AR$2,IF(O1221=2016,$AR$14,IF(O1221=2017,$AR$26,IF(O1221=2018,$AR$38,IF(O1221=2019,$AR$50,$AR$62)))))</f>
        <v>1.3291734899533318</v>
      </c>
      <c r="AU1221" s="6">
        <f>IF(T1221*0.1&lt;0,0,IF(T1221*0.1&lt;=26,(16*AL1221/360)*(T1221/AS1221)^AT1221,(AL1221/360)*(-415.85+30.5332*0.1*T1221-0.43*0.01*T1221*T1221)))</f>
        <v>4.1537183558687412</v>
      </c>
    </row>
    <row r="1222" spans="1:47">
      <c r="A1222">
        <v>2016</v>
      </c>
      <c r="B1222">
        <v>2</v>
      </c>
      <c r="C1222">
        <v>12</v>
      </c>
      <c r="D1222" t="s">
        <v>52</v>
      </c>
      <c r="E1222">
        <v>-24</v>
      </c>
      <c r="O1222">
        <v>2018</v>
      </c>
      <c r="P1222">
        <v>5</v>
      </c>
      <c r="Q1222">
        <v>5</v>
      </c>
      <c r="R1222">
        <f>R1221+1</f>
        <v>125</v>
      </c>
      <c r="S1222" t="s">
        <v>51</v>
      </c>
      <c r="T1222">
        <v>229</v>
      </c>
      <c r="U1222" t="s">
        <v>50</v>
      </c>
      <c r="V1222">
        <v>308</v>
      </c>
      <c r="W1222" t="s">
        <v>52</v>
      </c>
      <c r="X1222">
        <v>138</v>
      </c>
      <c r="Y1222">
        <f>0.0135*AB1222*(AC1222/AA1222)*((0.1*(V1222-X1222))^0.5)*(17.8+0.5*0.1*(X1222+V1222))</f>
        <v>5.8622494309661679</v>
      </c>
      <c r="Z1222">
        <f>IF(Y1222&lt;0,0,Y1222)</f>
        <v>5.8622494309661679</v>
      </c>
      <c r="AA1222">
        <f>2.501-0.002361*(V1222+X1222)*0.1</f>
        <v>2.3956993999999998</v>
      </c>
      <c r="AB1222">
        <v>0.17</v>
      </c>
      <c r="AC1222">
        <f>37.6*AE1222*(AG1222*SIN(AF1222)*SIN(AD1222)+COS(AF1222)*COS(AD1222)*SIN(AG1222))</f>
        <v>37.012216517082578</v>
      </c>
      <c r="AD1222">
        <f>0.409*SIN(0.0172*R1222-1.39)</f>
        <v>0.28176887105021547</v>
      </c>
      <c r="AE1222">
        <f>1+0.033*COS(0.0172*R1222)</f>
        <v>0.98193719703915106</v>
      </c>
      <c r="AF1222">
        <f>47.70748439*PI()/180</f>
        <v>0.83265268044929852</v>
      </c>
      <c r="AG1222">
        <f>ACOS(-TAN(AF1222)*TAN(AD1222))</f>
        <v>1.894634273855704</v>
      </c>
      <c r="AL1222" s="6">
        <f>24*AG1222/PI()</f>
        <v>14.473939681702033</v>
      </c>
      <c r="AS1222" s="6">
        <f>IF(O1222=2015,$AQ$2,IF(O1222=2016,$AQ$14,IF(O1222=2017,$AQ$26,IF(O1222=2018,$AQ$38,IF(O1222=2019,$AQ$50,$AQ$62)))))</f>
        <v>53.201105369070518</v>
      </c>
      <c r="AT1222" s="6">
        <f>IF(O1222=2015,$AR$2,IF(O1222=2016,$AR$14,IF(O1222=2017,$AR$26,IF(O1222=2018,$AR$38,IF(O1222=2019,$AR$50,$AR$62)))))</f>
        <v>1.3291734899533318</v>
      </c>
      <c r="AU1222" s="6">
        <f>IF(T1222*0.1&lt;0,0,IF(T1222*0.1&lt;=26,(16*AL1222/360)*(T1222/AS1222)^AT1222,(AL1222/360)*(-415.85+30.5332*0.1*T1222-0.43*0.01*T1222*T1222)))</f>
        <v>4.4769992603669824</v>
      </c>
    </row>
    <row r="1223" spans="1:47">
      <c r="A1223">
        <v>2016</v>
      </c>
      <c r="B1223">
        <v>2</v>
      </c>
      <c r="C1223">
        <v>13</v>
      </c>
      <c r="D1223" t="s">
        <v>52</v>
      </c>
      <c r="E1223">
        <v>11</v>
      </c>
      <c r="O1223">
        <v>2018</v>
      </c>
      <c r="P1223">
        <v>5</v>
      </c>
      <c r="Q1223">
        <v>6</v>
      </c>
      <c r="R1223">
        <f>R1222+1</f>
        <v>126</v>
      </c>
      <c r="S1223" t="s">
        <v>51</v>
      </c>
      <c r="T1223">
        <v>227</v>
      </c>
      <c r="U1223" t="s">
        <v>50</v>
      </c>
      <c r="V1223">
        <v>305</v>
      </c>
      <c r="W1223" t="s">
        <v>52</v>
      </c>
      <c r="X1223">
        <v>159</v>
      </c>
      <c r="Y1223">
        <f>0.0135*AB1223*(AC1223/AA1223)*((0.1*(V1223-X1223))^0.5)*(17.8+0.5*0.1*(X1223+V1223))</f>
        <v>5.5946247507102935</v>
      </c>
      <c r="Z1223">
        <f>IF(Y1223&lt;0,0,Y1223)</f>
        <v>5.5946247507102935</v>
      </c>
      <c r="AA1223">
        <f>2.501-0.002361*(V1223+X1223)*0.1</f>
        <v>2.3914496000000001</v>
      </c>
      <c r="AB1223">
        <v>0.17</v>
      </c>
      <c r="AC1223">
        <f>37.6*AE1223*(AG1223*SIN(AF1223)*SIN(AD1223)+COS(AF1223)*COS(AD1223)*SIN(AG1223))</f>
        <v>37.212531934786533</v>
      </c>
      <c r="AD1223">
        <f>0.409*SIN(0.0172*R1223-1.39)</f>
        <v>0.28682601777995231</v>
      </c>
      <c r="AE1223">
        <f>1+0.033*COS(0.0172*R1223)</f>
        <v>0.98146486849092984</v>
      </c>
      <c r="AF1223">
        <f>47.70748439*PI()/180</f>
        <v>0.83265268044929852</v>
      </c>
      <c r="AG1223">
        <f>ACOS(-TAN(AF1223)*TAN(AD1223))</f>
        <v>1.9010058583060854</v>
      </c>
      <c r="AL1223" s="6">
        <f>24*AG1223/PI()</f>
        <v>14.522615001411104</v>
      </c>
      <c r="AS1223" s="6">
        <f>IF(O1223=2015,$AQ$2,IF(O1223=2016,$AQ$14,IF(O1223=2017,$AQ$26,IF(O1223=2018,$AQ$38,IF(O1223=2019,$AQ$50,$AQ$62)))))</f>
        <v>53.201105369070518</v>
      </c>
      <c r="AT1223" s="6">
        <f>IF(O1223=2015,$AR$2,IF(O1223=2016,$AR$14,IF(O1223=2017,$AR$26,IF(O1223=2018,$AR$38,IF(O1223=2019,$AR$50,$AR$62)))))</f>
        <v>1.3291734899533318</v>
      </c>
      <c r="AU1223" s="6">
        <f>IF(T1223*0.1&lt;0,0,IF(T1223*0.1&lt;=26,(16*AL1223/360)*(T1223/AS1223)^AT1223,(AL1223/360)*(-415.85+30.5332*0.1*T1223-0.43*0.01*T1223*T1223)))</f>
        <v>4.4399843129844196</v>
      </c>
    </row>
    <row r="1224" spans="1:47">
      <c r="A1224">
        <v>2016</v>
      </c>
      <c r="B1224">
        <v>2</v>
      </c>
      <c r="C1224">
        <v>14</v>
      </c>
      <c r="D1224" t="s">
        <v>52</v>
      </c>
      <c r="E1224">
        <v>20</v>
      </c>
      <c r="O1224">
        <v>2018</v>
      </c>
      <c r="P1224">
        <v>5</v>
      </c>
      <c r="Q1224">
        <v>7</v>
      </c>
      <c r="R1224">
        <f>R1223+1</f>
        <v>127</v>
      </c>
      <c r="S1224" t="s">
        <v>51</v>
      </c>
      <c r="T1224">
        <v>214</v>
      </c>
      <c r="U1224" t="s">
        <v>50</v>
      </c>
      <c r="V1224">
        <v>283</v>
      </c>
      <c r="W1224" t="s">
        <v>52</v>
      </c>
      <c r="X1224">
        <v>143</v>
      </c>
      <c r="Y1224">
        <f>0.0135*AB1224*(AC1224/AA1224)*((0.1*(V1224-X1224))^0.5)*(17.8+0.5*0.1*(X1224+V1224))</f>
        <v>5.2325561525697815</v>
      </c>
      <c r="Z1224">
        <f>IF(Y1224&lt;0,0,Y1224)</f>
        <v>5.2325561525697815</v>
      </c>
      <c r="AA1224">
        <f>2.501-0.002361*(V1224+X1224)*0.1</f>
        <v>2.4004213999999999</v>
      </c>
      <c r="AB1224">
        <v>0.17</v>
      </c>
      <c r="AC1224">
        <f>37.6*AE1224*(AG1224*SIN(AF1224)*SIN(AD1224)+COS(AF1224)*COS(AD1224)*SIN(AG1224))</f>
        <v>37.40915706360596</v>
      </c>
      <c r="AD1224">
        <f>0.409*SIN(0.0172*R1224-1.39)</f>
        <v>0.2917983119925176</v>
      </c>
      <c r="AE1224">
        <f>1+0.033*COS(0.0172*R1224)</f>
        <v>0.98099802324083074</v>
      </c>
      <c r="AF1224">
        <f>47.70748439*PI()/180</f>
        <v>0.83265268044929852</v>
      </c>
      <c r="AG1224">
        <f>ACOS(-TAN(AF1224)*TAN(AD1224))</f>
        <v>1.9073027493200621</v>
      </c>
      <c r="AL1224" s="6">
        <f>24*AG1224/PI()</f>
        <v>14.570719705298401</v>
      </c>
      <c r="AS1224" s="6">
        <f>IF(O1224=2015,$AQ$2,IF(O1224=2016,$AQ$14,IF(O1224=2017,$AQ$26,IF(O1224=2018,$AQ$38,IF(O1224=2019,$AQ$50,$AQ$62)))))</f>
        <v>53.201105369070518</v>
      </c>
      <c r="AT1224" s="6">
        <f>IF(O1224=2015,$AR$2,IF(O1224=2016,$AR$14,IF(O1224=2017,$AR$26,IF(O1224=2018,$AR$38,IF(O1224=2019,$AR$50,$AR$62)))))</f>
        <v>1.3291734899533318</v>
      </c>
      <c r="AU1224" s="6">
        <f>IF(T1224*0.1&lt;0,0,IF(T1224*0.1&lt;=26,(16*AL1224/360)*(T1224/AS1224)^AT1224,(AL1224/360)*(-415.85+30.5332*0.1*T1224-0.43*0.01*T1224*T1224)))</f>
        <v>4.1188380147760482</v>
      </c>
    </row>
    <row r="1225" spans="1:47">
      <c r="A1225">
        <v>2016</v>
      </c>
      <c r="B1225">
        <v>2</v>
      </c>
      <c r="C1225">
        <v>15</v>
      </c>
      <c r="D1225" t="s">
        <v>52</v>
      </c>
      <c r="E1225">
        <v>7</v>
      </c>
      <c r="O1225">
        <v>2018</v>
      </c>
      <c r="P1225">
        <v>5</v>
      </c>
      <c r="Q1225">
        <v>8</v>
      </c>
      <c r="R1225">
        <f>R1224+1</f>
        <v>128</v>
      </c>
      <c r="S1225" t="s">
        <v>51</v>
      </c>
      <c r="T1225">
        <v>189</v>
      </c>
      <c r="U1225" t="s">
        <v>50</v>
      </c>
      <c r="V1225">
        <v>238</v>
      </c>
      <c r="W1225" t="s">
        <v>52</v>
      </c>
      <c r="X1225">
        <v>99</v>
      </c>
      <c r="Y1225">
        <f>0.0135*AB1225*(AC1225/AA1225)*((0.1*(V1225-X1225))^0.5)*(17.8+0.5*0.1*(X1225+V1225))</f>
        <v>4.6039659437860285</v>
      </c>
      <c r="Z1225">
        <f>IF(Y1225&lt;0,0,Y1225)</f>
        <v>4.6039659437860285</v>
      </c>
      <c r="AA1225">
        <f>2.501-0.002361*(V1225+X1225)*0.1</f>
        <v>2.4214343</v>
      </c>
      <c r="AB1225">
        <v>0.17</v>
      </c>
      <c r="AC1225">
        <f>37.6*AE1225*(AG1225*SIN(AF1225)*SIN(AD1225)+COS(AF1225)*COS(AD1225)*SIN(AG1225))</f>
        <v>37.602044881195425</v>
      </c>
      <c r="AD1225">
        <f>0.409*SIN(0.0172*R1225-1.39)</f>
        <v>0.296684282720656</v>
      </c>
      <c r="AE1225">
        <f>1+0.033*COS(0.0172*R1225)</f>
        <v>0.9805367993969476</v>
      </c>
      <c r="AF1225">
        <f>47.70748439*PI()/180</f>
        <v>0.83265268044929852</v>
      </c>
      <c r="AG1225">
        <f>ACOS(-TAN(AF1225)*TAN(AD1225))</f>
        <v>1.9135222680687372</v>
      </c>
      <c r="AL1225" s="6">
        <f>24*AG1225/PI()</f>
        <v>14.61823332861861</v>
      </c>
      <c r="AS1225" s="6">
        <f>IF(O1225=2015,$AQ$2,IF(O1225=2016,$AQ$14,IF(O1225=2017,$AQ$26,IF(O1225=2018,$AQ$38,IF(O1225=2019,$AQ$50,$AQ$62)))))</f>
        <v>53.201105369070518</v>
      </c>
      <c r="AT1225" s="6">
        <f>IF(O1225=2015,$AR$2,IF(O1225=2016,$AR$14,IF(O1225=2017,$AR$26,IF(O1225=2018,$AR$38,IF(O1225=2019,$AR$50,$AR$62)))))</f>
        <v>1.3291734899533318</v>
      </c>
      <c r="AU1225" s="6">
        <f>IF(T1225*0.1&lt;0,0,IF(T1225*0.1&lt;=26,(16*AL1225/360)*(T1225/AS1225)^AT1225,(AL1225/360)*(-415.85+30.5332*0.1*T1225-0.43*0.01*T1225*T1225)))</f>
        <v>3.5032979182236281</v>
      </c>
    </row>
    <row r="1226" spans="1:47">
      <c r="A1226">
        <v>2016</v>
      </c>
      <c r="B1226">
        <v>2</v>
      </c>
      <c r="C1226">
        <v>16</v>
      </c>
      <c r="D1226" t="s">
        <v>52</v>
      </c>
      <c r="E1226">
        <v>53</v>
      </c>
      <c r="O1226">
        <v>2018</v>
      </c>
      <c r="P1226">
        <v>5</v>
      </c>
      <c r="Q1226">
        <v>9</v>
      </c>
      <c r="R1226">
        <f>R1225+1</f>
        <v>129</v>
      </c>
      <c r="S1226" t="s">
        <v>51</v>
      </c>
      <c r="T1226">
        <v>184</v>
      </c>
      <c r="U1226" t="s">
        <v>50</v>
      </c>
      <c r="V1226">
        <v>230</v>
      </c>
      <c r="W1226" t="s">
        <v>52</v>
      </c>
      <c r="X1226">
        <v>99</v>
      </c>
      <c r="Y1226">
        <f>0.0135*AB1226*(AC1226/AA1226)*((0.1*(V1226-X1226))^0.5)*(17.8+0.5*0.1*(X1226+V1226))</f>
        <v>4.4366757986296479</v>
      </c>
      <c r="Z1226">
        <f>IF(Y1226&lt;0,0,Y1226)</f>
        <v>4.4366757986296479</v>
      </c>
      <c r="AA1226">
        <f>2.501-0.002361*(V1226+X1226)*0.1</f>
        <v>2.4233230999999997</v>
      </c>
      <c r="AB1226">
        <v>0.17</v>
      </c>
      <c r="AC1226">
        <f>37.6*AE1226*(AG1226*SIN(AF1226)*SIN(AD1226)+COS(AF1226)*COS(AD1226)*SIN(AG1226))</f>
        <v>37.791149602956501</v>
      </c>
      <c r="AD1226">
        <f>0.409*SIN(0.0172*R1226-1.39)</f>
        <v>0.30148248453442261</v>
      </c>
      <c r="AE1226">
        <f>1+0.033*COS(0.0172*R1226)</f>
        <v>0.98008133340437853</v>
      </c>
      <c r="AF1226">
        <f>47.70748439*PI()/180</f>
        <v>0.83265268044929852</v>
      </c>
      <c r="AG1226">
        <f>ACOS(-TAN(AF1226)*TAN(AD1226))</f>
        <v>1.9196616906893291</v>
      </c>
      <c r="AL1226" s="6">
        <f>24*AG1226/PI()</f>
        <v>14.665135062592885</v>
      </c>
      <c r="AS1226" s="6">
        <f>IF(O1226=2015,$AQ$2,IF(O1226=2016,$AQ$14,IF(O1226=2017,$AQ$26,IF(O1226=2018,$AQ$38,IF(O1226=2019,$AQ$50,$AQ$62)))))</f>
        <v>53.201105369070518</v>
      </c>
      <c r="AT1226" s="6">
        <f>IF(O1226=2015,$AR$2,IF(O1226=2016,$AR$14,IF(O1226=2017,$AR$26,IF(O1226=2018,$AR$38,IF(O1226=2019,$AR$50,$AR$62)))))</f>
        <v>1.3291734899533318</v>
      </c>
      <c r="AU1226" s="6">
        <f>IF(T1226*0.1&lt;0,0,IF(T1226*0.1&lt;=26,(16*AL1226/360)*(T1226/AS1226)^AT1226,(AL1226/360)*(-415.85+30.5332*0.1*T1226-0.43*0.01*T1226*T1226)))</f>
        <v>3.3914965329977758</v>
      </c>
    </row>
    <row r="1227" spans="1:47">
      <c r="A1227">
        <v>2016</v>
      </c>
      <c r="B1227">
        <v>2</v>
      </c>
      <c r="C1227">
        <v>18</v>
      </c>
      <c r="D1227" t="s">
        <v>52</v>
      </c>
      <c r="E1227">
        <v>-46</v>
      </c>
      <c r="O1227">
        <v>2018</v>
      </c>
      <c r="P1227">
        <v>5</v>
      </c>
      <c r="Q1227">
        <v>10</v>
      </c>
      <c r="R1227">
        <f>R1226+1</f>
        <v>130</v>
      </c>
      <c r="S1227" t="s">
        <v>51</v>
      </c>
      <c r="T1227">
        <v>187</v>
      </c>
      <c r="U1227" t="s">
        <v>50</v>
      </c>
      <c r="V1227">
        <v>268</v>
      </c>
      <c r="W1227" t="s">
        <v>52</v>
      </c>
      <c r="X1227">
        <v>99</v>
      </c>
      <c r="Y1227">
        <f>0.0135*AB1227*(AC1227/AA1227)*((0.1*(V1227-X1227))^0.5)*(17.8+0.5*0.1*(X1227+V1227))</f>
        <v>5.3647313598835087</v>
      </c>
      <c r="Z1227">
        <f>IF(Y1227&lt;0,0,Y1227)</f>
        <v>5.3647313598835087</v>
      </c>
      <c r="AA1227">
        <f>2.501-0.002361*(V1227+X1227)*0.1</f>
        <v>2.4143512999999999</v>
      </c>
      <c r="AB1227">
        <v>0.17</v>
      </c>
      <c r="AC1227">
        <f>37.6*AE1227*(AG1227*SIN(AF1227)*SIN(AD1227)+COS(AF1227)*COS(AD1227)*SIN(AG1227))</f>
        <v>37.976426660873777</v>
      </c>
      <c r="AD1227">
        <f>0.409*SIN(0.0172*R1227-1.39)</f>
        <v>0.30619149796878808</v>
      </c>
      <c r="AE1227">
        <f>1+0.033*COS(0.0172*R1227)</f>
        <v>0.97963176000486096</v>
      </c>
      <c r="AF1227">
        <f>47.70748439*PI()/180</f>
        <v>0.83265268044929852</v>
      </c>
      <c r="AG1227">
        <f>ACOS(-TAN(AF1227)*TAN(AD1227))</f>
        <v>1.9257182502111745</v>
      </c>
      <c r="AL1227" s="6">
        <f>24*AG1227/PI()</f>
        <v>14.71140376912242</v>
      </c>
      <c r="AS1227" s="6">
        <f>IF(O1227=2015,$AQ$2,IF(O1227=2016,$AQ$14,IF(O1227=2017,$AQ$26,IF(O1227=2018,$AQ$38,IF(O1227=2019,$AQ$50,$AQ$62)))))</f>
        <v>53.201105369070518</v>
      </c>
      <c r="AT1227" s="6">
        <f>IF(O1227=2015,$AR$2,IF(O1227=2016,$AR$14,IF(O1227=2017,$AR$26,IF(O1227=2018,$AR$38,IF(O1227=2019,$AR$50,$AR$62)))))</f>
        <v>1.3291734899533318</v>
      </c>
      <c r="AU1227" s="6">
        <f>IF(T1227*0.1&lt;0,0,IF(T1227*0.1&lt;=26,(16*AL1227/360)*(T1227/AS1227)^AT1227,(AL1227/360)*(-415.85+30.5332*0.1*T1227-0.43*0.01*T1227*T1227)))</f>
        <v>3.4761239386338398</v>
      </c>
    </row>
    <row r="1228" spans="1:47">
      <c r="A1228">
        <v>2016</v>
      </c>
      <c r="B1228">
        <v>2</v>
      </c>
      <c r="C1228">
        <v>19</v>
      </c>
      <c r="D1228" t="s">
        <v>52</v>
      </c>
      <c r="E1228">
        <v>-46</v>
      </c>
      <c r="O1228">
        <v>2018</v>
      </c>
      <c r="P1228">
        <v>5</v>
      </c>
      <c r="Q1228">
        <v>11</v>
      </c>
      <c r="R1228">
        <f>R1227+1</f>
        <v>131</v>
      </c>
      <c r="S1228" t="s">
        <v>51</v>
      </c>
      <c r="T1228">
        <v>144</v>
      </c>
      <c r="U1228" t="s">
        <v>50</v>
      </c>
      <c r="V1228">
        <v>193</v>
      </c>
      <c r="W1228" t="s">
        <v>52</v>
      </c>
      <c r="X1228">
        <v>96</v>
      </c>
      <c r="Y1228">
        <f>0.0135*AB1228*(AC1228/AA1228)*((0.1*(V1228-X1228))^0.5)*(17.8+0.5*0.1*(X1228+V1228))</f>
        <v>3.6156088555176837</v>
      </c>
      <c r="Z1228">
        <f>IF(Y1228&lt;0,0,Y1228)</f>
        <v>3.6156088555176837</v>
      </c>
      <c r="AA1228">
        <f>2.501-0.002361*(V1228+X1228)*0.1</f>
        <v>2.4327671</v>
      </c>
      <c r="AB1228">
        <v>0.17</v>
      </c>
      <c r="AC1228">
        <f>37.6*AE1228*(AG1228*SIN(AF1228)*SIN(AD1228)+COS(AF1228)*COS(AD1228)*SIN(AG1228))</f>
        <v>38.157832682777673</v>
      </c>
      <c r="AD1228">
        <f>0.409*SIN(0.0172*R1228-1.39)</f>
        <v>0.31080992994356227</v>
      </c>
      <c r="AE1228">
        <f>1+0.033*COS(0.0172*R1228)</f>
        <v>0.97918821219691032</v>
      </c>
      <c r="AF1228">
        <f>47.70748439*PI()/180</f>
        <v>0.83265268044929852</v>
      </c>
      <c r="AG1228">
        <f>ACOS(-TAN(AF1228)*TAN(AD1228))</f>
        <v>1.9316891387212807</v>
      </c>
      <c r="AL1228" s="6">
        <f>24*AG1228/PI()</f>
        <v>14.757017997332053</v>
      </c>
      <c r="AS1228" s="6">
        <f>IF(O1228=2015,$AQ$2,IF(O1228=2016,$AQ$14,IF(O1228=2017,$AQ$26,IF(O1228=2018,$AQ$38,IF(O1228=2019,$AQ$50,$AQ$62)))))</f>
        <v>53.201105369070518</v>
      </c>
      <c r="AT1228" s="6">
        <f>IF(O1228=2015,$AR$2,IF(O1228=2016,$AR$14,IF(O1228=2017,$AR$26,IF(O1228=2018,$AR$38,IF(O1228=2019,$AR$50,$AR$62)))))</f>
        <v>1.3291734899533318</v>
      </c>
      <c r="AU1228" s="6">
        <f>IF(T1228*0.1&lt;0,0,IF(T1228*0.1&lt;=26,(16*AL1228/360)*(T1228/AS1228)^AT1228,(AL1228/360)*(-415.85+30.5332*0.1*T1228-0.43*0.01*T1228*T1228)))</f>
        <v>2.4638048940948765</v>
      </c>
    </row>
    <row r="1229" spans="1:47">
      <c r="A1229">
        <v>2016</v>
      </c>
      <c r="B1229">
        <v>2</v>
      </c>
      <c r="C1229">
        <v>20</v>
      </c>
      <c r="D1229" t="s">
        <v>52</v>
      </c>
      <c r="E1229">
        <v>-41</v>
      </c>
      <c r="O1229">
        <v>2018</v>
      </c>
      <c r="P1229">
        <v>5</v>
      </c>
      <c r="Q1229">
        <v>12</v>
      </c>
      <c r="R1229">
        <f>R1228+1</f>
        <v>132</v>
      </c>
      <c r="S1229" t="s">
        <v>51</v>
      </c>
      <c r="T1229">
        <v>136</v>
      </c>
      <c r="U1229" t="s">
        <v>50</v>
      </c>
      <c r="V1229">
        <v>199</v>
      </c>
      <c r="W1229" t="s">
        <v>52</v>
      </c>
      <c r="X1229">
        <v>76</v>
      </c>
      <c r="Y1229">
        <f>0.0135*AB1229*(AC1229/AA1229)*((0.1*(V1229-X1229))^0.5)*(17.8+0.5*0.1*(X1229+V1229))</f>
        <v>3.9961663161620873</v>
      </c>
      <c r="Z1229">
        <f>IF(Y1229&lt;0,0,Y1229)</f>
        <v>3.9961663161620873</v>
      </c>
      <c r="AA1229">
        <f>2.501-0.002361*(V1229+X1229)*0.1</f>
        <v>2.4360724999999999</v>
      </c>
      <c r="AB1229">
        <v>0.17</v>
      </c>
      <c r="AC1229">
        <f>37.6*AE1229*(AG1229*SIN(AF1229)*SIN(AD1229)+COS(AF1229)*COS(AD1229)*SIN(AG1229))</f>
        <v>38.33532547217407</v>
      </c>
      <c r="AD1229">
        <f>0.409*SIN(0.0172*R1229-1.39)</f>
        <v>0.31533641417551389</v>
      </c>
      <c r="AE1229">
        <f>1+0.033*COS(0.0172*R1229)</f>
        <v>0.97875082119647538</v>
      </c>
      <c r="AF1229">
        <f>47.70748439*PI()/180</f>
        <v>0.83265268044929852</v>
      </c>
      <c r="AG1229">
        <f>ACOS(-TAN(AF1229)*TAN(AD1229))</f>
        <v>1.9375715097756692</v>
      </c>
      <c r="AL1229" s="6">
        <f>24*AG1229/PI()</f>
        <v>14.80195600199157</v>
      </c>
      <c r="AS1229" s="6">
        <f>IF(O1229=2015,$AQ$2,IF(O1229=2016,$AQ$14,IF(O1229=2017,$AQ$26,IF(O1229=2018,$AQ$38,IF(O1229=2019,$AQ$50,$AQ$62)))))</f>
        <v>53.201105369070518</v>
      </c>
      <c r="AT1229" s="6">
        <f>IF(O1229=2015,$AR$2,IF(O1229=2016,$AR$14,IF(O1229=2017,$AR$26,IF(O1229=2018,$AR$38,IF(O1229=2019,$AR$50,$AR$62)))))</f>
        <v>1.3291734899533318</v>
      </c>
      <c r="AU1229" s="6">
        <f>IF(T1229*0.1&lt;0,0,IF(T1229*0.1&lt;=26,(16*AL1229/360)*(T1229/AS1229)^AT1229,(AL1229/360)*(-415.85+30.5332*0.1*T1229-0.43*0.01*T1229*T1229)))</f>
        <v>2.2905088080672074</v>
      </c>
    </row>
    <row r="1230" spans="1:47">
      <c r="A1230">
        <v>2016</v>
      </c>
      <c r="B1230">
        <v>2</v>
      </c>
      <c r="C1230">
        <v>21</v>
      </c>
      <c r="D1230" t="s">
        <v>52</v>
      </c>
      <c r="E1230">
        <v>-53</v>
      </c>
      <c r="O1230">
        <v>2018</v>
      </c>
      <c r="P1230">
        <v>5</v>
      </c>
      <c r="Q1230">
        <v>13</v>
      </c>
      <c r="R1230">
        <f>R1229+1</f>
        <v>133</v>
      </c>
      <c r="S1230" t="s">
        <v>51</v>
      </c>
      <c r="T1230">
        <v>118</v>
      </c>
      <c r="U1230" t="s">
        <v>50</v>
      </c>
      <c r="V1230">
        <v>163</v>
      </c>
      <c r="W1230" t="s">
        <v>52</v>
      </c>
      <c r="X1230">
        <v>77</v>
      </c>
      <c r="Y1230">
        <f>0.0135*AB1230*(AC1230/AA1230)*((0.1*(V1230-X1230))^0.5)*(17.8+0.5*0.1*(X1230+V1230))</f>
        <v>3.1597155146559737</v>
      </c>
      <c r="Z1230">
        <f>IF(Y1230&lt;0,0,Y1230)</f>
        <v>3.1597155146559737</v>
      </c>
      <c r="AA1230">
        <f>2.501-0.002361*(V1230+X1230)*0.1</f>
        <v>2.4443359999999998</v>
      </c>
      <c r="AB1230">
        <v>0.17</v>
      </c>
      <c r="AC1230">
        <f>37.6*AE1230*(AG1230*SIN(AF1230)*SIN(AD1230)+COS(AF1230)*COS(AD1230)*SIN(AG1230))</f>
        <v>38.508863988773633</v>
      </c>
      <c r="AD1230">
        <f>0.409*SIN(0.0172*R1230-1.39)</f>
        <v>0.31976961158256095</v>
      </c>
      <c r="AE1230">
        <f>1+0.033*COS(0.0172*R1230)</f>
        <v>0.97831971639811954</v>
      </c>
      <c r="AF1230">
        <f>47.70748439*PI()/180</f>
        <v>0.83265268044929852</v>
      </c>
      <c r="AG1230">
        <f>ACOS(-TAN(AF1230)*TAN(AD1230))</f>
        <v>1.9433624810620396</v>
      </c>
      <c r="AL1230" s="6">
        <f>24*AG1230/PI()</f>
        <v>14.846195763856965</v>
      </c>
      <c r="AS1230" s="6">
        <f>IF(O1230=2015,$AQ$2,IF(O1230=2016,$AQ$14,IF(O1230=2017,$AQ$26,IF(O1230=2018,$AQ$38,IF(O1230=2019,$AQ$50,$AQ$62)))))</f>
        <v>53.201105369070518</v>
      </c>
      <c r="AT1230" s="6">
        <f>IF(O1230=2015,$AR$2,IF(O1230=2016,$AR$14,IF(O1230=2017,$AR$26,IF(O1230=2018,$AR$38,IF(O1230=2019,$AR$50,$AR$62)))))</f>
        <v>1.3291734899533318</v>
      </c>
      <c r="AU1230" s="6">
        <f>IF(T1230*0.1&lt;0,0,IF(T1230*0.1&lt;=26,(16*AL1230/360)*(T1230/AS1230)^AT1230,(AL1230/360)*(-415.85+30.5332*0.1*T1230-0.43*0.01*T1230*T1230)))</f>
        <v>1.9022838540278246</v>
      </c>
    </row>
    <row r="1231" spans="1:47">
      <c r="A1231">
        <v>2016</v>
      </c>
      <c r="B1231">
        <v>2</v>
      </c>
      <c r="C1231">
        <v>22</v>
      </c>
      <c r="D1231" t="s">
        <v>52</v>
      </c>
      <c r="E1231">
        <v>-40</v>
      </c>
      <c r="O1231">
        <v>2018</v>
      </c>
      <c r="P1231">
        <v>5</v>
      </c>
      <c r="Q1231">
        <v>14</v>
      </c>
      <c r="R1231">
        <f>R1230+1</f>
        <v>134</v>
      </c>
      <c r="S1231" t="s">
        <v>51</v>
      </c>
      <c r="T1231">
        <v>154</v>
      </c>
      <c r="U1231" t="s">
        <v>50</v>
      </c>
      <c r="V1231">
        <v>221</v>
      </c>
      <c r="W1231" t="s">
        <v>52</v>
      </c>
      <c r="X1231">
        <v>102</v>
      </c>
      <c r="Y1231">
        <f>0.0135*AB1231*(AC1231/AA1231)*((0.1*(V1231-X1231))^0.5)*(17.8+0.5*0.1*(X1231+V1231))</f>
        <v>4.2874534711215642</v>
      </c>
      <c r="Z1231">
        <f>IF(Y1231&lt;0,0,Y1231)</f>
        <v>4.2874534711215642</v>
      </c>
      <c r="AA1231">
        <f>2.501-0.002361*(V1231+X1231)*0.1</f>
        <v>2.4247396999999999</v>
      </c>
      <c r="AB1231">
        <v>0.17</v>
      </c>
      <c r="AC1231">
        <f>37.6*AE1231*(AG1231*SIN(AF1231)*SIN(AD1231)+COS(AF1231)*COS(AD1231)*SIN(AG1231))</f>
        <v>38.678408329846768</v>
      </c>
      <c r="AD1231">
        <f>0.409*SIN(0.0172*R1231-1.39)</f>
        <v>0.32410821067991574</v>
      </c>
      <c r="AE1231">
        <f>1+0.033*COS(0.0172*R1231)</f>
        <v>0.97789502533674211</v>
      </c>
      <c r="AF1231">
        <f>47.70748439*PI()/180</f>
        <v>0.83265268044929852</v>
      </c>
      <c r="AG1231">
        <f>ACOS(-TAN(AF1231)*TAN(AD1231))</f>
        <v>1.9490591373184603</v>
      </c>
      <c r="AL1231" s="6">
        <f>24*AG1231/PI()</f>
        <v>14.88971501196759</v>
      </c>
      <c r="AS1231" s="6">
        <f>IF(O1231=2015,$AQ$2,IF(O1231=2016,$AQ$14,IF(O1231=2017,$AQ$26,IF(O1231=2018,$AQ$38,IF(O1231=2019,$AQ$50,$AQ$62)))))</f>
        <v>53.201105369070518</v>
      </c>
      <c r="AT1231" s="6">
        <f>IF(O1231=2015,$AR$2,IF(O1231=2016,$AR$14,IF(O1231=2017,$AR$26,IF(O1231=2018,$AR$38,IF(O1231=2019,$AR$50,$AR$62)))))</f>
        <v>1.3291734899533318</v>
      </c>
      <c r="AU1231" s="6">
        <f>IF(T1231*0.1&lt;0,0,IF(T1231*0.1&lt;=26,(16*AL1231/360)*(T1231/AS1231)^AT1231,(AL1231/360)*(-415.85+30.5332*0.1*T1231-0.43*0.01*T1231*T1231)))</f>
        <v>2.7180061605592205</v>
      </c>
    </row>
    <row r="1232" spans="1:47">
      <c r="A1232">
        <v>2016</v>
      </c>
      <c r="B1232">
        <v>2</v>
      </c>
      <c r="C1232">
        <v>23</v>
      </c>
      <c r="D1232" t="s">
        <v>52</v>
      </c>
      <c r="E1232">
        <v>49</v>
      </c>
      <c r="O1232">
        <v>2018</v>
      </c>
      <c r="P1232">
        <v>5</v>
      </c>
      <c r="Q1232">
        <v>15</v>
      </c>
      <c r="R1232">
        <f>R1231+1</f>
        <v>135</v>
      </c>
      <c r="S1232" t="s">
        <v>51</v>
      </c>
      <c r="T1232">
        <v>182</v>
      </c>
      <c r="U1232" t="s">
        <v>50</v>
      </c>
      <c r="V1232">
        <v>248</v>
      </c>
      <c r="W1232" t="s">
        <v>52</v>
      </c>
      <c r="X1232">
        <v>102</v>
      </c>
      <c r="Y1232">
        <f>0.0135*AB1232*(AC1232/AA1232)*((0.1*(V1232-X1232))^0.5)*(17.8+0.5*0.1*(X1232+V1232))</f>
        <v>4.9720446735578108</v>
      </c>
      <c r="Z1232">
        <f>IF(Y1232&lt;0,0,Y1232)</f>
        <v>4.9720446735578108</v>
      </c>
      <c r="AA1232">
        <f>2.501-0.002361*(V1232+X1232)*0.1</f>
        <v>2.4183650000000001</v>
      </c>
      <c r="AB1232">
        <v>0.17</v>
      </c>
      <c r="AC1232">
        <f>37.6*AE1232*(AG1232*SIN(AF1232)*SIN(AD1232)+COS(AF1232)*COS(AD1232)*SIN(AG1232))</f>
        <v>38.843919712521874</v>
      </c>
      <c r="AD1232">
        <f>0.409*SIN(0.0172*R1232-1.39)</f>
        <v>0.32835092796806409</v>
      </c>
      <c r="AE1232">
        <f>1+0.033*COS(0.0172*R1232)</f>
        <v>0.97747687364984925</v>
      </c>
      <c r="AF1232">
        <f>47.70748439*PI()/180</f>
        <v>0.83265268044929852</v>
      </c>
      <c r="AG1232">
        <f>ACOS(-TAN(AF1232)*TAN(AD1232))</f>
        <v>1.9546585335118412</v>
      </c>
      <c r="AL1232" s="6">
        <f>24*AG1232/PI()</f>
        <v>14.932491247927905</v>
      </c>
      <c r="AS1232" s="6">
        <f>IF(O1232=2015,$AQ$2,IF(O1232=2016,$AQ$14,IF(O1232=2017,$AQ$26,IF(O1232=2018,$AQ$38,IF(O1232=2019,$AQ$50,$AQ$62)))))</f>
        <v>53.201105369070518</v>
      </c>
      <c r="AT1232" s="6">
        <f>IF(O1232=2015,$AR$2,IF(O1232=2016,$AR$14,IF(O1232=2017,$AR$26,IF(O1232=2018,$AR$38,IF(O1232=2019,$AR$50,$AR$62)))))</f>
        <v>1.3291734899533318</v>
      </c>
      <c r="AU1232" s="6">
        <f>IF(T1232*0.1&lt;0,0,IF(T1232*0.1&lt;=26,(16*AL1232/360)*(T1232/AS1232)^AT1232,(AL1232/360)*(-415.85+30.5332*0.1*T1232-0.43*0.01*T1232*T1232)))</f>
        <v>3.403523421887507</v>
      </c>
    </row>
    <row r="1233" spans="1:47">
      <c r="A1233">
        <v>2016</v>
      </c>
      <c r="B1233">
        <v>2</v>
      </c>
      <c r="C1233">
        <v>24</v>
      </c>
      <c r="D1233" t="s">
        <v>52</v>
      </c>
      <c r="E1233">
        <v>48</v>
      </c>
      <c r="O1233">
        <v>2018</v>
      </c>
      <c r="P1233">
        <v>5</v>
      </c>
      <c r="Q1233">
        <v>16</v>
      </c>
      <c r="R1233">
        <f>R1232+1</f>
        <v>136</v>
      </c>
      <c r="S1233" t="s">
        <v>51</v>
      </c>
      <c r="T1233">
        <v>202</v>
      </c>
      <c r="U1233" t="s">
        <v>50</v>
      </c>
      <c r="V1233">
        <v>268</v>
      </c>
      <c r="W1233" t="s">
        <v>52</v>
      </c>
      <c r="X1233">
        <v>112</v>
      </c>
      <c r="Y1233">
        <f>0.0135*AB1233*(AC1233/AA1233)*((0.1*(V1233-X1233))^0.5)*(17.8+0.5*0.1*(X1233+V1233))</f>
        <v>5.395964691477257</v>
      </c>
      <c r="Z1233">
        <f>IF(Y1233&lt;0,0,Y1233)</f>
        <v>5.395964691477257</v>
      </c>
      <c r="AA1233">
        <f>2.501-0.002361*(V1233+X1233)*0.1</f>
        <v>2.4112819999999999</v>
      </c>
      <c r="AB1233">
        <v>0.17</v>
      </c>
      <c r="AC1233">
        <f>37.6*AE1233*(AG1233*SIN(AF1233)*SIN(AD1233)+COS(AF1233)*COS(AD1233)*SIN(AG1233))</f>
        <v>39.005360457135346</v>
      </c>
      <c r="AD1233">
        <f>0.409*SIN(0.0172*R1233-1.39)</f>
        <v>0.33249650831246724</v>
      </c>
      <c r="AE1233">
        <f>1+0.033*COS(0.0172*R1233)</f>
        <v>0.97706538504038642</v>
      </c>
      <c r="AF1233">
        <f>47.70748439*PI()/180</f>
        <v>0.83265268044929852</v>
      </c>
      <c r="AG1233">
        <f>ACOS(-TAN(AF1233)*TAN(AD1233))</f>
        <v>1.9601576982788971</v>
      </c>
      <c r="AL1233" s="6">
        <f>24*AG1233/PI()</f>
        <v>14.974501772194486</v>
      </c>
      <c r="AS1233" s="6">
        <f>IF(O1233=2015,$AQ$2,IF(O1233=2016,$AQ$14,IF(O1233=2017,$AQ$26,IF(O1233=2018,$AQ$38,IF(O1233=2019,$AQ$50,$AQ$62)))))</f>
        <v>53.201105369070518</v>
      </c>
      <c r="AT1233" s="6">
        <f>IF(O1233=2015,$AR$2,IF(O1233=2016,$AR$14,IF(O1233=2017,$AR$26,IF(O1233=2018,$AR$38,IF(O1233=2019,$AR$50,$AR$62)))))</f>
        <v>1.3291734899533318</v>
      </c>
      <c r="AU1233" s="6">
        <f>IF(T1233*0.1&lt;0,0,IF(T1233*0.1&lt;=26,(16*AL1233/360)*(T1233/AS1233)^AT1233,(AL1233/360)*(-415.85+30.5332*0.1*T1233-0.43*0.01*T1233*T1233)))</f>
        <v>3.9204309337612187</v>
      </c>
    </row>
    <row r="1234" spans="1:47">
      <c r="A1234">
        <v>2016</v>
      </c>
      <c r="B1234">
        <v>2</v>
      </c>
      <c r="C1234">
        <v>26</v>
      </c>
      <c r="D1234" t="s">
        <v>52</v>
      </c>
      <c r="E1234">
        <v>-7</v>
      </c>
      <c r="O1234">
        <v>2018</v>
      </c>
      <c r="P1234">
        <v>5</v>
      </c>
      <c r="Q1234">
        <v>17</v>
      </c>
      <c r="R1234">
        <f>R1233+1</f>
        <v>137</v>
      </c>
      <c r="S1234" t="s">
        <v>51</v>
      </c>
      <c r="T1234">
        <v>194</v>
      </c>
      <c r="U1234" t="s">
        <v>50</v>
      </c>
      <c r="V1234">
        <v>265</v>
      </c>
      <c r="W1234" t="s">
        <v>52</v>
      </c>
      <c r="X1234">
        <v>132</v>
      </c>
      <c r="Y1234">
        <f>0.0135*AB1234*(AC1234/AA1234)*((0.1*(V1234-X1234))^0.5)*(17.8+0.5*0.1*(X1234+V1234))</f>
        <v>5.1265069791191324</v>
      </c>
      <c r="Z1234">
        <f>IF(Y1234&lt;0,0,Y1234)</f>
        <v>5.1265069791191324</v>
      </c>
      <c r="AA1234">
        <f>2.501-0.002361*(V1234+X1234)*0.1</f>
        <v>2.4072682999999997</v>
      </c>
      <c r="AB1234">
        <v>0.17</v>
      </c>
      <c r="AC1234">
        <f>37.6*AE1234*(AG1234*SIN(AF1234)*SIN(AD1234)+COS(AF1234)*COS(AD1234)*SIN(AG1234))</f>
        <v>39.162693971732416</v>
      </c>
      <c r="AD1234">
        <f>0.409*SIN(0.0172*R1234-1.39)</f>
        <v>0.33654372531487126</v>
      </c>
      <c r="AE1234">
        <f>1+0.033*COS(0.0172*R1234)</f>
        <v>0.97666068124014249</v>
      </c>
      <c r="AF1234">
        <f>47.70748439*PI()/180</f>
        <v>0.83265268044929852</v>
      </c>
      <c r="AG1234">
        <f>ACOS(-TAN(AF1234)*TAN(AD1234))</f>
        <v>1.9655536376311229</v>
      </c>
      <c r="AL1234" s="6">
        <f>24*AG1234/PI()</f>
        <v>15.015723712379964</v>
      </c>
      <c r="AS1234" s="6">
        <f>IF(O1234=2015,$AQ$2,IF(O1234=2016,$AQ$14,IF(O1234=2017,$AQ$26,IF(O1234=2018,$AQ$38,IF(O1234=2019,$AQ$50,$AQ$62)))))</f>
        <v>53.201105369070518</v>
      </c>
      <c r="AT1234" s="6">
        <f>IF(O1234=2015,$AR$2,IF(O1234=2016,$AR$14,IF(O1234=2017,$AR$26,IF(O1234=2018,$AR$38,IF(O1234=2019,$AR$50,$AR$62)))))</f>
        <v>1.3291734899533318</v>
      </c>
      <c r="AU1234" s="6">
        <f>IF(T1234*0.1&lt;0,0,IF(T1234*0.1&lt;=26,(16*AL1234/360)*(T1234/AS1234)^AT1234,(AL1234/360)*(-415.85+30.5332*0.1*T1234-0.43*0.01*T1234*T1234)))</f>
        <v>3.7256424974639675</v>
      </c>
    </row>
    <row r="1235" spans="1:47">
      <c r="A1235">
        <v>2016</v>
      </c>
      <c r="B1235">
        <v>2</v>
      </c>
      <c r="C1235">
        <v>27</v>
      </c>
      <c r="D1235" t="s">
        <v>52</v>
      </c>
      <c r="E1235">
        <v>25</v>
      </c>
      <c r="O1235">
        <v>2018</v>
      </c>
      <c r="P1235">
        <v>5</v>
      </c>
      <c r="Q1235">
        <v>18</v>
      </c>
      <c r="R1235">
        <f>R1234+1</f>
        <v>138</v>
      </c>
      <c r="S1235" t="s">
        <v>51</v>
      </c>
      <c r="T1235">
        <v>192</v>
      </c>
      <c r="U1235" t="s">
        <v>50</v>
      </c>
      <c r="V1235">
        <v>242</v>
      </c>
      <c r="W1235" t="s">
        <v>52</v>
      </c>
      <c r="X1235">
        <v>147</v>
      </c>
      <c r="Y1235">
        <f>0.0135*AB1235*(AC1235/AA1235)*((0.1*(V1235-X1235))^0.5)*(17.8+0.5*0.1*(X1235+V1235))</f>
        <v>4.300051942959338</v>
      </c>
      <c r="Z1235">
        <f>IF(Y1235&lt;0,0,Y1235)</f>
        <v>4.300051942959338</v>
      </c>
      <c r="AA1235">
        <f>2.501-0.002361*(V1235+X1235)*0.1</f>
        <v>2.4091570999999998</v>
      </c>
      <c r="AB1235">
        <v>0.17</v>
      </c>
      <c r="AC1235">
        <f>37.6*AE1235*(AG1235*SIN(AF1235)*SIN(AD1235)+COS(AF1235)*COS(AD1235)*SIN(AG1235))</f>
        <v>39.315884737806876</v>
      </c>
      <c r="AD1235">
        <f>0.409*SIN(0.0172*R1235-1.39)</f>
        <v>0.34049138167611631</v>
      </c>
      <c r="AE1235">
        <f>1+0.033*COS(0.0172*R1235)</f>
        <v>0.97626288197373823</v>
      </c>
      <c r="AF1235">
        <f>47.70748439*PI()/180</f>
        <v>0.83265268044929852</v>
      </c>
      <c r="AG1235">
        <f>ACOS(-TAN(AF1235)*TAN(AD1235))</f>
        <v>1.9708433389240132</v>
      </c>
      <c r="AL1235" s="6">
        <f>24*AG1235/PI()</f>
        <v>15.056134053575633</v>
      </c>
      <c r="AS1235" s="6">
        <f>IF(O1235=2015,$AQ$2,IF(O1235=2016,$AQ$14,IF(O1235=2017,$AQ$26,IF(O1235=2018,$AQ$38,IF(O1235=2019,$AQ$50,$AQ$62)))))</f>
        <v>53.201105369070518</v>
      </c>
      <c r="AT1235" s="6">
        <f>IF(O1235=2015,$AR$2,IF(O1235=2016,$AR$14,IF(O1235=2017,$AR$26,IF(O1235=2018,$AR$38,IF(O1235=2019,$AR$50,$AR$62)))))</f>
        <v>1.3291734899533318</v>
      </c>
      <c r="AU1235" s="6">
        <f>IF(T1235*0.1&lt;0,0,IF(T1235*0.1&lt;=26,(16*AL1235/360)*(T1235/AS1235)^AT1235,(AL1235/360)*(-415.85+30.5332*0.1*T1235-0.43*0.01*T1235*T1235)))</f>
        <v>3.6845668129921174</v>
      </c>
    </row>
    <row r="1236" spans="1:47">
      <c r="A1236">
        <v>2016</v>
      </c>
      <c r="B1236">
        <v>2</v>
      </c>
      <c r="C1236">
        <v>28</v>
      </c>
      <c r="D1236" t="s">
        <v>52</v>
      </c>
      <c r="E1236">
        <v>16</v>
      </c>
      <c r="O1236">
        <v>2018</v>
      </c>
      <c r="P1236">
        <v>5</v>
      </c>
      <c r="Q1236">
        <v>19</v>
      </c>
      <c r="R1236">
        <f>R1235+1</f>
        <v>139</v>
      </c>
      <c r="S1236" t="s">
        <v>51</v>
      </c>
      <c r="T1236">
        <v>196</v>
      </c>
      <c r="U1236" t="s">
        <v>50</v>
      </c>
      <c r="V1236">
        <v>251</v>
      </c>
      <c r="W1236" t="s">
        <v>52</v>
      </c>
      <c r="X1236">
        <v>127</v>
      </c>
      <c r="Y1236">
        <f>0.0135*AB1236*(AC1236/AA1236)*((0.1*(V1236-X1236))^0.5)*(17.8+0.5*0.1*(X1236+V1236))</f>
        <v>4.8533045113071127</v>
      </c>
      <c r="Z1236">
        <f>IF(Y1236&lt;0,0,Y1236)</f>
        <v>4.8533045113071127</v>
      </c>
      <c r="AA1236">
        <f>2.501-0.002361*(V1236+X1236)*0.1</f>
        <v>2.4117541999999998</v>
      </c>
      <c r="AB1236">
        <v>0.17</v>
      </c>
      <c r="AC1236">
        <f>37.6*AE1236*(AG1236*SIN(AF1236)*SIN(AD1236)+COS(AF1236)*COS(AD1236)*SIN(AG1236))</f>
        <v>39.464898297357102</v>
      </c>
      <c r="AD1236">
        <f>0.409*SIN(0.0172*R1236-1.39)</f>
        <v>0.34433830955033584</v>
      </c>
      <c r="AE1236">
        <f>1+0.033*COS(0.0172*R1236)</f>
        <v>0.97587210492320731</v>
      </c>
      <c r="AF1236">
        <f>47.70748439*PI()/180</f>
        <v>0.83265268044929852</v>
      </c>
      <c r="AG1236">
        <f>ACOS(-TAN(AF1236)*TAN(AD1236))</f>
        <v>1.976023775089335</v>
      </c>
      <c r="AL1236" s="6">
        <f>24*AG1236/PI()</f>
        <v>15.095709670683616</v>
      </c>
      <c r="AS1236" s="6">
        <f>IF(O1236=2015,$AQ$2,IF(O1236=2016,$AQ$14,IF(O1236=2017,$AQ$26,IF(O1236=2018,$AQ$38,IF(O1236=2019,$AQ$50,$AQ$62)))))</f>
        <v>53.201105369070518</v>
      </c>
      <c r="AT1236" s="6">
        <f>IF(O1236=2015,$AR$2,IF(O1236=2016,$AR$14,IF(O1236=2017,$AR$26,IF(O1236=2018,$AR$38,IF(O1236=2019,$AR$50,$AR$62)))))</f>
        <v>1.3291734899533318</v>
      </c>
      <c r="AU1236" s="6">
        <f>IF(T1236*0.1&lt;0,0,IF(T1236*0.1&lt;=26,(16*AL1236/360)*(T1236/AS1236)^AT1236,(AL1236/360)*(-415.85+30.5332*0.1*T1236-0.43*0.01*T1236*T1236)))</f>
        <v>3.7968989346377064</v>
      </c>
    </row>
    <row r="1237" spans="1:47">
      <c r="A1237">
        <v>2016</v>
      </c>
      <c r="B1237">
        <v>2</v>
      </c>
      <c r="C1237">
        <v>29</v>
      </c>
      <c r="D1237" t="s">
        <v>52</v>
      </c>
      <c r="E1237">
        <v>19</v>
      </c>
      <c r="O1237">
        <v>2018</v>
      </c>
      <c r="P1237">
        <v>5</v>
      </c>
      <c r="Q1237">
        <v>20</v>
      </c>
      <c r="R1237">
        <f>R1236+1</f>
        <v>140</v>
      </c>
      <c r="S1237" t="s">
        <v>51</v>
      </c>
      <c r="T1237">
        <v>166</v>
      </c>
      <c r="U1237" t="s">
        <v>50</v>
      </c>
      <c r="V1237">
        <v>227</v>
      </c>
      <c r="W1237" t="s">
        <v>52</v>
      </c>
      <c r="X1237">
        <v>91</v>
      </c>
      <c r="Y1237">
        <f>0.0135*AB1237*(AC1237/AA1237)*((0.1*(V1237-X1237))^0.5)*(17.8+0.5*0.1*(X1237+V1237))</f>
        <v>4.6570092536066685</v>
      </c>
      <c r="Z1237">
        <f>IF(Y1237&lt;0,0,Y1237)</f>
        <v>4.6570092536066685</v>
      </c>
      <c r="AA1237">
        <f>2.501-0.002361*(V1237+X1237)*0.1</f>
        <v>2.4259201999999997</v>
      </c>
      <c r="AB1237">
        <v>0.17</v>
      </c>
      <c r="AC1237">
        <f>37.6*AE1237*(AG1237*SIN(AF1237)*SIN(AD1237)+COS(AF1237)*COS(AD1237)*SIN(AG1237))</f>
        <v>39.609701241323549</v>
      </c>
      <c r="AD1237">
        <f>0.409*SIN(0.0172*R1237-1.39)</f>
        <v>0.34808337089044478</v>
      </c>
      <c r="AE1237">
        <f>1+0.033*COS(0.0172*R1237)</f>
        <v>0.97548846569318226</v>
      </c>
      <c r="AF1237">
        <f>47.70748439*PI()/180</f>
        <v>0.83265268044929852</v>
      </c>
      <c r="AG1237">
        <f>ACOS(-TAN(AF1237)*TAN(AD1237))</f>
        <v>1.9810919091277355</v>
      </c>
      <c r="AL1237" s="6">
        <f>24*AG1237/PI()</f>
        <v>15.134427362737872</v>
      </c>
      <c r="AS1237" s="6">
        <f>IF(O1237=2015,$AQ$2,IF(O1237=2016,$AQ$14,IF(O1237=2017,$AQ$26,IF(O1237=2018,$AQ$38,IF(O1237=2019,$AQ$50,$AQ$62)))))</f>
        <v>53.201105369070518</v>
      </c>
      <c r="AT1237" s="6">
        <f>IF(O1237=2015,$AR$2,IF(O1237=2016,$AR$14,IF(O1237=2017,$AR$26,IF(O1237=2018,$AR$38,IF(O1237=2019,$AR$50,$AR$62)))))</f>
        <v>1.3291734899533318</v>
      </c>
      <c r="AU1237" s="6">
        <f>IF(T1237*0.1&lt;0,0,IF(T1237*0.1&lt;=26,(16*AL1237/360)*(T1237/AS1237)^AT1237,(AL1237/360)*(-415.85+30.5332*0.1*T1237-0.43*0.01*T1237*T1237)))</f>
        <v>3.0524201316958361</v>
      </c>
    </row>
    <row r="1238" spans="1:47">
      <c r="A1238">
        <v>2016</v>
      </c>
      <c r="B1238">
        <v>2</v>
      </c>
      <c r="C1238">
        <v>4</v>
      </c>
      <c r="D1238" t="s">
        <v>53</v>
      </c>
      <c r="E1238">
        <v>15</v>
      </c>
      <c r="O1238">
        <v>2018</v>
      </c>
      <c r="P1238">
        <v>5</v>
      </c>
      <c r="Q1238">
        <v>21</v>
      </c>
      <c r="R1238">
        <f>R1237+1</f>
        <v>141</v>
      </c>
      <c r="S1238" t="s">
        <v>51</v>
      </c>
      <c r="T1238">
        <v>147</v>
      </c>
      <c r="U1238" t="s">
        <v>50</v>
      </c>
      <c r="V1238">
        <v>204</v>
      </c>
      <c r="W1238" t="s">
        <v>52</v>
      </c>
      <c r="X1238">
        <v>91</v>
      </c>
      <c r="Y1238">
        <f>0.0135*AB1238*(AC1238/AA1238)*((0.1*(V1238-X1238))^0.5)*(17.8+0.5*0.1*(X1238+V1238))</f>
        <v>4.1054930441416291</v>
      </c>
      <c r="Z1238">
        <f>IF(Y1238&lt;0,0,Y1238)</f>
        <v>4.1054930441416291</v>
      </c>
      <c r="AA1238">
        <f>2.501-0.002361*(V1238+X1238)*0.1</f>
        <v>2.4313504999999997</v>
      </c>
      <c r="AB1238">
        <v>0.17</v>
      </c>
      <c r="AC1238">
        <f>37.6*AE1238*(AG1238*SIN(AF1238)*SIN(AD1238)+COS(AF1238)*COS(AD1238)*SIN(AG1238))</f>
        <v>39.750261199460759</v>
      </c>
      <c r="AD1238">
        <f>0.409*SIN(0.0172*R1238-1.39)</f>
        <v>0.3517254577848104</v>
      </c>
      <c r="AE1238">
        <f>1+0.033*COS(0.0172*R1238)</f>
        <v>0.97511207777669484</v>
      </c>
      <c r="AF1238">
        <f>47.70748439*PI()/180</f>
        <v>0.83265268044929852</v>
      </c>
      <c r="AG1238">
        <f>ACOS(-TAN(AF1238)*TAN(AD1238))</f>
        <v>1.9860446988573126</v>
      </c>
      <c r="AL1238" s="6">
        <f>24*AG1238/PI()</f>
        <v>15.172263889180607</v>
      </c>
      <c r="AS1238" s="6">
        <f>IF(O1238=2015,$AQ$2,IF(O1238=2016,$AQ$14,IF(O1238=2017,$AQ$26,IF(O1238=2018,$AQ$38,IF(O1238=2019,$AQ$50,$AQ$62)))))</f>
        <v>53.201105369070518</v>
      </c>
      <c r="AT1238" s="6">
        <f>IF(O1238=2015,$AR$2,IF(O1238=2016,$AR$14,IF(O1238=2017,$AR$26,IF(O1238=2018,$AR$38,IF(O1238=2019,$AR$50,$AR$62)))))</f>
        <v>1.3291734899533318</v>
      </c>
      <c r="AU1238" s="6">
        <f>IF(T1238*0.1&lt;0,0,IF(T1238*0.1&lt;=26,(16*AL1238/360)*(T1238/AS1238)^AT1238,(AL1238/360)*(-415.85+30.5332*0.1*T1238-0.43*0.01*T1238*T1238)))</f>
        <v>2.603518294966698</v>
      </c>
    </row>
    <row r="1239" spans="1:47">
      <c r="A1239">
        <v>2016</v>
      </c>
      <c r="B1239">
        <v>2</v>
      </c>
      <c r="C1239">
        <v>14</v>
      </c>
      <c r="D1239" t="s">
        <v>53</v>
      </c>
      <c r="E1239">
        <v>109</v>
      </c>
      <c r="O1239">
        <v>2018</v>
      </c>
      <c r="P1239">
        <v>5</v>
      </c>
      <c r="Q1239">
        <v>22</v>
      </c>
      <c r="R1239">
        <f>R1238+1</f>
        <v>142</v>
      </c>
      <c r="S1239" t="s">
        <v>51</v>
      </c>
      <c r="T1239">
        <v>160</v>
      </c>
      <c r="U1239" t="s">
        <v>50</v>
      </c>
      <c r="V1239">
        <v>222</v>
      </c>
      <c r="W1239" t="s">
        <v>52</v>
      </c>
      <c r="X1239">
        <v>84</v>
      </c>
      <c r="Y1239">
        <f>0.0135*AB1239*(AC1239/AA1239)*((0.1*(V1239-X1239))^0.5)*(17.8+0.5*0.1*(X1239+V1239))</f>
        <v>4.6343971057780511</v>
      </c>
      <c r="Z1239">
        <f>IF(Y1239&lt;0,0,Y1239)</f>
        <v>4.6343971057780511</v>
      </c>
      <c r="AA1239">
        <f>2.501-0.002361*(V1239+X1239)*0.1</f>
        <v>2.4287533999999997</v>
      </c>
      <c r="AB1239">
        <v>0.17</v>
      </c>
      <c r="AC1239">
        <f>37.6*AE1239*(AG1239*SIN(AF1239)*SIN(AD1239)+COS(AF1239)*COS(AD1239)*SIN(AG1239))</f>
        <v>39.88654683168398</v>
      </c>
      <c r="AD1239">
        <f>0.409*SIN(0.0172*R1239-1.39)</f>
        <v>0.35526349278500907</v>
      </c>
      <c r="AE1239">
        <f>1+0.033*COS(0.0172*R1239)</f>
        <v>0.97474305252160098</v>
      </c>
      <c r="AF1239">
        <f>47.70748439*PI()/180</f>
        <v>0.83265268044929852</v>
      </c>
      <c r="AG1239">
        <f>ACOS(-TAN(AF1239)*TAN(AD1239))</f>
        <v>1.9908791019120311</v>
      </c>
      <c r="AL1239" s="6">
        <f>24*AG1239/PI()</f>
        <v>15.209196008047345</v>
      </c>
      <c r="AS1239" s="6">
        <f>IF(O1239=2015,$AQ$2,IF(O1239=2016,$AQ$14,IF(O1239=2017,$AQ$26,IF(O1239=2018,$AQ$38,IF(O1239=2019,$AQ$50,$AQ$62)))))</f>
        <v>53.201105369070518</v>
      </c>
      <c r="AT1239" s="6">
        <f>IF(O1239=2015,$AR$2,IF(O1239=2016,$AR$14,IF(O1239=2017,$AR$26,IF(O1239=2018,$AR$38,IF(O1239=2019,$AR$50,$AR$62)))))</f>
        <v>1.3291734899533318</v>
      </c>
      <c r="AU1239" s="6">
        <f>IF(T1239*0.1&lt;0,0,IF(T1239*0.1&lt;=26,(16*AL1239/360)*(T1239/AS1239)^AT1239,(AL1239/360)*(-415.85+30.5332*0.1*T1239-0.43*0.01*T1239*T1239)))</f>
        <v>2.9210137878013684</v>
      </c>
    </row>
    <row r="1240" spans="1:47">
      <c r="A1240">
        <v>2016</v>
      </c>
      <c r="B1240">
        <v>2</v>
      </c>
      <c r="C1240">
        <v>27</v>
      </c>
      <c r="D1240" t="s">
        <v>53</v>
      </c>
      <c r="E1240">
        <v>10</v>
      </c>
      <c r="O1240">
        <v>2018</v>
      </c>
      <c r="P1240">
        <v>5</v>
      </c>
      <c r="Q1240">
        <v>23</v>
      </c>
      <c r="R1240">
        <f>R1239+1</f>
        <v>143</v>
      </c>
      <c r="S1240" t="s">
        <v>51</v>
      </c>
      <c r="T1240">
        <v>200</v>
      </c>
      <c r="U1240" t="s">
        <v>50</v>
      </c>
      <c r="V1240">
        <v>270</v>
      </c>
      <c r="W1240" t="s">
        <v>52</v>
      </c>
      <c r="X1240">
        <v>144</v>
      </c>
      <c r="Y1240">
        <f>0.0135*AB1240*(AC1240/AA1240)*((0.1*(V1240-X1240))^0.5)*(17.8+0.5*0.1*(X1240+V1240))</f>
        <v>5.2226391225292037</v>
      </c>
      <c r="Z1240">
        <f>IF(Y1240&lt;0,0,Y1240)</f>
        <v>5.2226391225292037</v>
      </c>
      <c r="AA1240">
        <f>2.501-0.002361*(V1240+X1240)*0.1</f>
        <v>2.4032545999999999</v>
      </c>
      <c r="AB1240">
        <v>0.17</v>
      </c>
      <c r="AC1240">
        <f>37.6*AE1240*(AG1240*SIN(AF1240)*SIN(AD1240)+COS(AF1240)*COS(AD1240)*SIN(AG1240))</f>
        <v>40.018527820917207</v>
      </c>
      <c r="AD1240">
        <f>0.409*SIN(0.0172*R1240-1.39)</f>
        <v>0.35869642922457018</v>
      </c>
      <c r="AE1240">
        <f>1+0.033*COS(0.0172*R1240)</f>
        <v>0.97438149909764105</v>
      </c>
      <c r="AF1240">
        <f>47.70748439*PI()/180</f>
        <v>0.83265268044929852</v>
      </c>
      <c r="AG1240">
        <f>ACOS(-TAN(AF1240)*TAN(AD1240))</f>
        <v>1.9955920809820027</v>
      </c>
      <c r="AL1240" s="6">
        <f>24*AG1240/PI()</f>
        <v>15.245200515999727</v>
      </c>
      <c r="AS1240" s="6">
        <f>IF(O1240=2015,$AQ$2,IF(O1240=2016,$AQ$14,IF(O1240=2017,$AQ$26,IF(O1240=2018,$AQ$38,IF(O1240=2019,$AQ$50,$AQ$62)))))</f>
        <v>53.201105369070518</v>
      </c>
      <c r="AT1240" s="6">
        <f>IF(O1240=2015,$AR$2,IF(O1240=2016,$AR$14,IF(O1240=2017,$AR$26,IF(O1240=2018,$AR$38,IF(O1240=2019,$AR$50,$AR$62)))))</f>
        <v>1.3291734899533318</v>
      </c>
      <c r="AU1240" s="6">
        <f>IF(T1240*0.1&lt;0,0,IF(T1240*0.1&lt;=26,(16*AL1240/360)*(T1240/AS1240)^AT1240,(AL1240/360)*(-415.85+30.5332*0.1*T1240-0.43*0.01*T1240*T1240)))</f>
        <v>3.9388615084296243</v>
      </c>
    </row>
    <row r="1241" spans="1:47">
      <c r="A1241">
        <v>2016</v>
      </c>
      <c r="B1241">
        <v>2</v>
      </c>
      <c r="C1241">
        <v>1</v>
      </c>
      <c r="D1241" t="s">
        <v>54</v>
      </c>
      <c r="E1241">
        <v>290</v>
      </c>
      <c r="O1241">
        <v>2018</v>
      </c>
      <c r="P1241">
        <v>5</v>
      </c>
      <c r="Q1241">
        <v>24</v>
      </c>
      <c r="R1241">
        <f>R1240+1</f>
        <v>144</v>
      </c>
      <c r="S1241" t="s">
        <v>51</v>
      </c>
      <c r="T1241">
        <v>213</v>
      </c>
      <c r="U1241" t="s">
        <v>50</v>
      </c>
      <c r="V1241">
        <v>279</v>
      </c>
      <c r="W1241" t="s">
        <v>52</v>
      </c>
      <c r="X1241">
        <v>149</v>
      </c>
      <c r="Y1241">
        <f>0.0135*AB1241*(AC1241/AA1241)*((0.1*(V1241-X1241))^0.5)*(17.8+0.5*0.1*(X1241+V1241))</f>
        <v>5.4260345646233681</v>
      </c>
      <c r="Z1241">
        <f>IF(Y1241&lt;0,0,Y1241)</f>
        <v>5.4260345646233681</v>
      </c>
      <c r="AA1241">
        <f>2.501-0.002361*(V1241+X1241)*0.1</f>
        <v>2.3999492</v>
      </c>
      <c r="AB1241">
        <v>0.17</v>
      </c>
      <c r="AC1241">
        <f>37.6*AE1241*(AG1241*SIN(AF1241)*SIN(AD1241)+COS(AF1241)*COS(AD1241)*SIN(AG1241))</f>
        <v>40.146174867456217</v>
      </c>
      <c r="AD1241">
        <f>0.409*SIN(0.0172*R1241-1.39)</f>
        <v>0.36202325152861548</v>
      </c>
      <c r="AE1241">
        <f>1+0.033*COS(0.0172*R1241)</f>
        <v>0.97402752446414276</v>
      </c>
      <c r="AF1241">
        <f>47.70748439*PI()/180</f>
        <v>0.83265268044929852</v>
      </c>
      <c r="AG1241">
        <f>ACOS(-TAN(AF1241)*TAN(AD1241))</f>
        <v>2.0001806092857191</v>
      </c>
      <c r="AL1241" s="6">
        <f>24*AG1241/PI()</f>
        <v>15.280254290130296</v>
      </c>
      <c r="AS1241" s="6">
        <f>IF(O1241=2015,$AQ$2,IF(O1241=2016,$AQ$14,IF(O1241=2017,$AQ$26,IF(O1241=2018,$AQ$38,IF(O1241=2019,$AQ$50,$AQ$62)))))</f>
        <v>53.201105369070518</v>
      </c>
      <c r="AT1241" s="6">
        <f>IF(O1241=2015,$AR$2,IF(O1241=2016,$AR$14,IF(O1241=2017,$AR$26,IF(O1241=2018,$AR$38,IF(O1241=2019,$AR$50,$AR$62)))))</f>
        <v>1.3291734899533318</v>
      </c>
      <c r="AU1241" s="6">
        <f>IF(T1241*0.1&lt;0,0,IF(T1241*0.1&lt;=26,(16*AL1241/360)*(T1241/AS1241)^AT1241,(AL1241/360)*(-415.85+30.5332*0.1*T1241-0.43*0.01*T1241*T1241)))</f>
        <v>4.2926010314481671</v>
      </c>
    </row>
    <row r="1242" spans="1:47">
      <c r="A1242">
        <v>2016</v>
      </c>
      <c r="B1242">
        <v>2</v>
      </c>
      <c r="C1242">
        <v>2</v>
      </c>
      <c r="D1242" t="s">
        <v>54</v>
      </c>
      <c r="E1242">
        <v>269</v>
      </c>
      <c r="O1242">
        <v>2018</v>
      </c>
      <c r="P1242">
        <v>5</v>
      </c>
      <c r="Q1242">
        <v>25</v>
      </c>
      <c r="R1242">
        <f>R1241+1</f>
        <v>145</v>
      </c>
      <c r="S1242" t="s">
        <v>51</v>
      </c>
      <c r="T1242">
        <v>216</v>
      </c>
      <c r="U1242" t="s">
        <v>50</v>
      </c>
      <c r="V1242">
        <v>273</v>
      </c>
      <c r="W1242" t="s">
        <v>52</v>
      </c>
      <c r="X1242">
        <v>158</v>
      </c>
      <c r="Y1242">
        <f>0.0135*AB1242*(AC1242/AA1242)*((0.1*(V1242-X1242))^0.5)*(17.8+0.5*0.1*(X1242+V1242))</f>
        <v>5.1401795917365884</v>
      </c>
      <c r="Z1242">
        <f>IF(Y1242&lt;0,0,Y1242)</f>
        <v>5.1401795917365884</v>
      </c>
      <c r="AA1242">
        <f>2.501-0.002361*(V1242+X1242)*0.1</f>
        <v>2.3992408999999997</v>
      </c>
      <c r="AB1242">
        <v>0.17</v>
      </c>
      <c r="AC1242">
        <f>37.6*AE1242*(AG1242*SIN(AF1242)*SIN(AD1242)+COS(AF1242)*COS(AD1242)*SIN(AG1242))</f>
        <v>40.26945968484565</v>
      </c>
      <c r="AD1242">
        <f>0.409*SIN(0.0172*R1242-1.39)</f>
        <v>0.36524297551429813</v>
      </c>
      <c r="AE1242">
        <f>1+0.033*COS(0.0172*R1242)</f>
        <v>0.97368123333838019</v>
      </c>
      <c r="AF1242">
        <f>47.70748439*PI()/180</f>
        <v>0.83265268044929852</v>
      </c>
      <c r="AG1242">
        <f>ACOS(-TAN(AF1242)*TAN(AD1242))</f>
        <v>2.0046416762622949</v>
      </c>
      <c r="AL1242" s="6">
        <f>24*AG1242/PI()</f>
        <v>15.314334331448027</v>
      </c>
      <c r="AS1242" s="6">
        <f>IF(O1242=2015,$AQ$2,IF(O1242=2016,$AQ$14,IF(O1242=2017,$AQ$26,IF(O1242=2018,$AQ$38,IF(O1242=2019,$AQ$50,$AQ$62)))))</f>
        <v>53.201105369070518</v>
      </c>
      <c r="AT1242" s="6">
        <f>IF(O1242=2015,$AR$2,IF(O1242=2016,$AR$14,IF(O1242=2017,$AR$26,IF(O1242=2018,$AR$38,IF(O1242=2019,$AR$50,$AR$62)))))</f>
        <v>1.3291734899533318</v>
      </c>
      <c r="AU1242" s="6">
        <f>IF(T1242*0.1&lt;0,0,IF(T1242*0.1&lt;=26,(16*AL1242/360)*(T1242/AS1242)^AT1242,(AL1242/360)*(-415.85+30.5332*0.1*T1242-0.43*0.01*T1242*T1242)))</f>
        <v>4.3829010305718219</v>
      </c>
    </row>
    <row r="1243" spans="1:47">
      <c r="A1243">
        <v>2016</v>
      </c>
      <c r="B1243">
        <v>2</v>
      </c>
      <c r="C1243">
        <v>3</v>
      </c>
      <c r="D1243" t="s">
        <v>54</v>
      </c>
      <c r="E1243">
        <v>259</v>
      </c>
      <c r="O1243">
        <v>2018</v>
      </c>
      <c r="P1243">
        <v>5</v>
      </c>
      <c r="Q1243">
        <v>26</v>
      </c>
      <c r="R1243">
        <f>R1242+1</f>
        <v>146</v>
      </c>
      <c r="S1243" t="s">
        <v>51</v>
      </c>
      <c r="T1243">
        <v>178</v>
      </c>
      <c r="U1243" t="s">
        <v>50</v>
      </c>
      <c r="V1243">
        <v>216</v>
      </c>
      <c r="W1243" t="s">
        <v>52</v>
      </c>
      <c r="X1243">
        <v>99</v>
      </c>
      <c r="Y1243">
        <f>0.0135*AB1243*(AC1243/AA1243)*((0.1*(V1243-X1243))^0.5)*(17.8+0.5*0.1*(X1243+V1243))</f>
        <v>4.3835000534069533</v>
      </c>
      <c r="Z1243">
        <f>IF(Y1243&lt;0,0,Y1243)</f>
        <v>4.3835000534069533</v>
      </c>
      <c r="AA1243">
        <f>2.501-0.002361*(V1243+X1243)*0.1</f>
        <v>2.4266285000000001</v>
      </c>
      <c r="AB1243">
        <v>0.17</v>
      </c>
      <c r="AC1243">
        <f>37.6*AE1243*(AG1243*SIN(AF1243)*SIN(AD1243)+COS(AF1243)*COS(AD1243)*SIN(AG1243))</f>
        <v>40.388354997256286</v>
      </c>
      <c r="AD1243">
        <f>0.409*SIN(0.0172*R1243-1.39)</f>
        <v>0.36835464868195683</v>
      </c>
      <c r="AE1243">
        <f>1+0.033*COS(0.0172*R1243)</f>
        <v>0.97334272816459422</v>
      </c>
      <c r="AF1243">
        <f>47.70748439*PI()/180</f>
        <v>0.83265268044929852</v>
      </c>
      <c r="AG1243">
        <f>ACOS(-TAN(AF1243)*TAN(AD1243))</f>
        <v>2.0089722934697125</v>
      </c>
      <c r="AL1243" s="6">
        <f>24*AG1243/PI()</f>
        <v>15.347417809937594</v>
      </c>
      <c r="AS1243" s="6">
        <f>IF(O1243=2015,$AQ$2,IF(O1243=2016,$AQ$14,IF(O1243=2017,$AQ$26,IF(O1243=2018,$AQ$38,IF(O1243=2019,$AQ$50,$AQ$62)))))</f>
        <v>53.201105369070518</v>
      </c>
      <c r="AT1243" s="6">
        <f>IF(O1243=2015,$AR$2,IF(O1243=2016,$AR$14,IF(O1243=2017,$AR$26,IF(O1243=2018,$AR$38,IF(O1243=2019,$AR$50,$AR$62)))))</f>
        <v>1.3291734899533318</v>
      </c>
      <c r="AU1243" s="6">
        <f>IF(T1243*0.1&lt;0,0,IF(T1243*0.1&lt;=26,(16*AL1243/360)*(T1243/AS1243)^AT1243,(AL1243/360)*(-415.85+30.5332*0.1*T1243-0.43*0.01*T1243*T1243)))</f>
        <v>3.3962795103774135</v>
      </c>
    </row>
    <row r="1244" spans="1:47">
      <c r="A1244">
        <v>2016</v>
      </c>
      <c r="B1244">
        <v>2</v>
      </c>
      <c r="C1244">
        <v>4</v>
      </c>
      <c r="D1244" t="s">
        <v>54</v>
      </c>
      <c r="E1244">
        <v>249</v>
      </c>
      <c r="O1244">
        <v>2018</v>
      </c>
      <c r="P1244">
        <v>5</v>
      </c>
      <c r="Q1244">
        <v>27</v>
      </c>
      <c r="R1244">
        <f>R1243+1</f>
        <v>147</v>
      </c>
      <c r="S1244" t="s">
        <v>51</v>
      </c>
      <c r="T1244">
        <v>172</v>
      </c>
      <c r="U1244" t="s">
        <v>50</v>
      </c>
      <c r="V1244">
        <v>238</v>
      </c>
      <c r="W1244" t="s">
        <v>52</v>
      </c>
      <c r="X1244">
        <v>99</v>
      </c>
      <c r="Y1244">
        <f>0.0135*AB1244*(AC1244/AA1244)*((0.1*(V1244-X1244))^0.5)*(17.8+0.5*0.1*(X1244+V1244))</f>
        <v>4.9591364360757355</v>
      </c>
      <c r="Z1244">
        <f>IF(Y1244&lt;0,0,Y1244)</f>
        <v>4.9591364360757355</v>
      </c>
      <c r="AA1244">
        <f>2.501-0.002361*(V1244+X1244)*0.1</f>
        <v>2.4214343</v>
      </c>
      <c r="AB1244">
        <v>0.17</v>
      </c>
      <c r="AC1244">
        <f>37.6*AE1244*(AG1244*SIN(AF1244)*SIN(AD1244)+COS(AF1244)*COS(AD1244)*SIN(AG1244))</f>
        <v>40.502834538334234</v>
      </c>
      <c r="AD1244">
        <f>0.409*SIN(0.0172*R1244-1.39)</f>
        <v>0.37135735049689633</v>
      </c>
      <c r="AE1244">
        <f>1+0.033*COS(0.0172*R1244)</f>
        <v>0.97301210908368663</v>
      </c>
      <c r="AF1244">
        <f>47.70748439*PI()/180</f>
        <v>0.83265268044929852</v>
      </c>
      <c r="AG1244">
        <f>ACOS(-TAN(AF1244)*TAN(AD1244))</f>
        <v>2.0131695006729204</v>
      </c>
      <c r="AL1244" s="6">
        <f>24*AG1244/PI()</f>
        <v>15.379482111069025</v>
      </c>
      <c r="AS1244" s="6">
        <f>IF(O1244=2015,$AQ$2,IF(O1244=2016,$AQ$14,IF(O1244=2017,$AQ$26,IF(O1244=2018,$AQ$38,IF(O1244=2019,$AQ$50,$AQ$62)))))</f>
        <v>53.201105369070518</v>
      </c>
      <c r="AT1244" s="6">
        <f>IF(O1244=2015,$AR$2,IF(O1244=2016,$AR$14,IF(O1244=2017,$AR$26,IF(O1244=2018,$AR$38,IF(O1244=2019,$AR$50,$AR$62)))))</f>
        <v>1.3291734899533318</v>
      </c>
      <c r="AU1244" s="6">
        <f>IF(T1244*0.1&lt;0,0,IF(T1244*0.1&lt;=26,(16*AL1244/360)*(T1244/AS1244)^AT1244,(AL1244/360)*(-415.85+30.5332*0.1*T1244-0.43*0.01*T1244*T1244)))</f>
        <v>3.2517440883209296</v>
      </c>
    </row>
    <row r="1245" spans="1:47">
      <c r="A1245">
        <v>2016</v>
      </c>
      <c r="B1245">
        <v>2</v>
      </c>
      <c r="C1245">
        <v>5</v>
      </c>
      <c r="D1245" t="s">
        <v>54</v>
      </c>
      <c r="E1245">
        <v>231</v>
      </c>
      <c r="O1245">
        <v>2018</v>
      </c>
      <c r="P1245">
        <v>5</v>
      </c>
      <c r="Q1245">
        <v>28</v>
      </c>
      <c r="R1245">
        <f>R1244+1</f>
        <v>148</v>
      </c>
      <c r="S1245" t="s">
        <v>51</v>
      </c>
      <c r="T1245">
        <v>191</v>
      </c>
      <c r="U1245" t="s">
        <v>50</v>
      </c>
      <c r="V1245">
        <v>258</v>
      </c>
      <c r="W1245" t="s">
        <v>52</v>
      </c>
      <c r="X1245">
        <v>110</v>
      </c>
      <c r="Y1245">
        <f>0.0135*AB1245*(AC1245/AA1245)*((0.1*(V1245-X1245))^0.5)*(17.8+0.5*0.1*(X1245+V1245))</f>
        <v>5.3768490124329924</v>
      </c>
      <c r="Z1245">
        <f>IF(Y1245&lt;0,0,Y1245)</f>
        <v>5.3768490124329924</v>
      </c>
      <c r="AA1245">
        <f>2.501-0.002361*(V1245+X1245)*0.1</f>
        <v>2.4141151999999999</v>
      </c>
      <c r="AB1245">
        <v>0.17</v>
      </c>
      <c r="AC1245">
        <f>37.6*AE1245*(AG1245*SIN(AF1245)*SIN(AD1245)+COS(AF1245)*COS(AD1245)*SIN(AG1245))</f>
        <v>40.612873051479966</v>
      </c>
      <c r="AD1245">
        <f>0.409*SIN(0.0172*R1245-1.39)</f>
        <v>0.37425019266171144</v>
      </c>
      <c r="AE1245">
        <f>1+0.033*COS(0.0172*R1245)</f>
        <v>0.97268947390359517</v>
      </c>
      <c r="AF1245">
        <f>47.70748439*PI()/180</f>
        <v>0.83265268044929852</v>
      </c>
      <c r="AG1245">
        <f>ACOS(-TAN(AF1245)*TAN(AD1245))</f>
        <v>2.0172303721035041</v>
      </c>
      <c r="AL1245" s="6">
        <f>24*AG1245/PI()</f>
        <v>15.410504883618051</v>
      </c>
      <c r="AS1245" s="6">
        <f>IF(O1245=2015,$AQ$2,IF(O1245=2016,$AQ$14,IF(O1245=2017,$AQ$26,IF(O1245=2018,$AQ$38,IF(O1245=2019,$AQ$50,$AQ$62)))))</f>
        <v>53.201105369070518</v>
      </c>
      <c r="AT1245" s="6">
        <f>IF(O1245=2015,$AR$2,IF(O1245=2016,$AR$14,IF(O1245=2017,$AR$26,IF(O1245=2018,$AR$38,IF(O1245=2019,$AR$50,$AR$62)))))</f>
        <v>1.3291734899533318</v>
      </c>
      <c r="AU1245" s="6">
        <f>IF(T1245*0.1&lt;0,0,IF(T1245*0.1&lt;=26,(16*AL1245/360)*(T1245/AS1245)^AT1245,(AL1245/360)*(-415.85+30.5332*0.1*T1245-0.43*0.01*T1245*T1245)))</f>
        <v>3.7452037478430165</v>
      </c>
    </row>
    <row r="1246" spans="1:47">
      <c r="A1246">
        <v>2016</v>
      </c>
      <c r="B1246">
        <v>2</v>
      </c>
      <c r="C1246">
        <v>6</v>
      </c>
      <c r="D1246" t="s">
        <v>54</v>
      </c>
      <c r="E1246">
        <v>231</v>
      </c>
      <c r="O1246">
        <v>2018</v>
      </c>
      <c r="P1246">
        <v>5</v>
      </c>
      <c r="Q1246">
        <v>29</v>
      </c>
      <c r="R1246">
        <f>R1245+1</f>
        <v>149</v>
      </c>
      <c r="S1246" t="s">
        <v>51</v>
      </c>
      <c r="T1246">
        <v>201</v>
      </c>
      <c r="U1246" t="s">
        <v>50</v>
      </c>
      <c r="V1246">
        <v>259</v>
      </c>
      <c r="W1246" t="s">
        <v>52</v>
      </c>
      <c r="X1246">
        <v>99</v>
      </c>
      <c r="Y1246">
        <f>0.0135*AB1246*(AC1246/AA1246)*((0.1*(V1246-X1246))^0.5)*(17.8+0.5*0.1*(X1246+V1246))</f>
        <v>5.5222946244324014</v>
      </c>
      <c r="Z1246">
        <f>IF(Y1246&lt;0,0,Y1246)</f>
        <v>5.5222946244324014</v>
      </c>
      <c r="AA1246">
        <f>2.501-0.002361*(V1246+X1246)*0.1</f>
        <v>2.4164762</v>
      </c>
      <c r="AB1246">
        <v>0.17</v>
      </c>
      <c r="AC1246">
        <f>37.6*AE1246*(AG1246*SIN(AF1246)*SIN(AD1246)+COS(AF1246)*COS(AD1246)*SIN(AG1246))</f>
        <v>40.718446291502147</v>
      </c>
      <c r="AD1246">
        <f>0.409*SIN(0.0172*R1246-1.39)</f>
        <v>0.37703231937907472</v>
      </c>
      <c r="AE1246">
        <f>1+0.033*COS(0.0172*R1246)</f>
        <v>0.97237491807035825</v>
      </c>
      <c r="AF1246">
        <f>47.70748439*PI()/180</f>
        <v>0.83265268044929852</v>
      </c>
      <c r="AG1246">
        <f>ACOS(-TAN(AF1246)*TAN(AD1246))</f>
        <v>2.0211520228704898</v>
      </c>
      <c r="AL1246" s="6">
        <f>24*AG1246/PI()</f>
        <v>15.440464088641052</v>
      </c>
      <c r="AS1246" s="6">
        <f>IF(O1246=2015,$AQ$2,IF(O1246=2016,$AQ$14,IF(O1246=2017,$AQ$26,IF(O1246=2018,$AQ$38,IF(O1246=2019,$AQ$50,$AQ$62)))))</f>
        <v>53.201105369070518</v>
      </c>
      <c r="AT1246" s="6">
        <f>IF(O1246=2015,$AR$2,IF(O1246=2016,$AR$14,IF(O1246=2017,$AR$26,IF(O1246=2018,$AR$38,IF(O1246=2019,$AR$50,$AR$62)))))</f>
        <v>1.3291734899533318</v>
      </c>
      <c r="AU1246" s="6">
        <f>IF(T1246*0.1&lt;0,0,IF(T1246*0.1&lt;=26,(16*AL1246/360)*(T1246/AS1246)^AT1246,(AL1246/360)*(-415.85+30.5332*0.1*T1246-0.43*0.01*T1246*T1246)))</f>
        <v>4.0158454605163501</v>
      </c>
    </row>
    <row r="1247" spans="1:47">
      <c r="A1247">
        <v>2016</v>
      </c>
      <c r="B1247">
        <v>2</v>
      </c>
      <c r="C1247">
        <v>7</v>
      </c>
      <c r="D1247" t="s">
        <v>54</v>
      </c>
      <c r="E1247">
        <v>211</v>
      </c>
      <c r="O1247">
        <v>2018</v>
      </c>
      <c r="P1247">
        <v>5</v>
      </c>
      <c r="Q1247">
        <v>30</v>
      </c>
      <c r="R1247">
        <f>R1246+1</f>
        <v>150</v>
      </c>
      <c r="S1247" t="s">
        <v>51</v>
      </c>
      <c r="T1247">
        <v>192</v>
      </c>
      <c r="U1247" t="s">
        <v>50</v>
      </c>
      <c r="V1247">
        <v>264</v>
      </c>
      <c r="W1247" t="s">
        <v>52</v>
      </c>
      <c r="X1247">
        <v>99</v>
      </c>
      <c r="Y1247">
        <f>0.0135*AB1247*(AC1247/AA1247)*((0.1*(V1247-X1247))^0.5)*(17.8+0.5*0.1*(X1247+V1247))</f>
        <v>5.6639741077144103</v>
      </c>
      <c r="Z1247">
        <f>IF(Y1247&lt;0,0,Y1247)</f>
        <v>5.6639741077144103</v>
      </c>
      <c r="AA1247">
        <f>2.501-0.002361*(V1247+X1247)*0.1</f>
        <v>2.4152956999999997</v>
      </c>
      <c r="AB1247">
        <v>0.17</v>
      </c>
      <c r="AC1247">
        <f>37.6*AE1247*(AG1247*SIN(AF1247)*SIN(AD1247)+COS(AF1247)*COS(AD1247)*SIN(AG1247))</f>
        <v>40.819531027577725</v>
      </c>
      <c r="AD1247">
        <f>0.409*SIN(0.0172*R1247-1.39)</f>
        <v>0.37970290760490916</v>
      </c>
      <c r="AE1247">
        <f>1+0.033*COS(0.0172*R1247)</f>
        <v>0.97206853463987941</v>
      </c>
      <c r="AF1247">
        <f>47.70748439*PI()/180</f>
        <v>0.83265268044929852</v>
      </c>
      <c r="AG1247">
        <f>ACOS(-TAN(AF1247)*TAN(AD1247))</f>
        <v>2.0249316154997188</v>
      </c>
      <c r="AL1247" s="6">
        <f>24*AG1247/PI()</f>
        <v>15.469338049432196</v>
      </c>
      <c r="AS1247" s="6">
        <f>IF(O1247=2015,$AQ$2,IF(O1247=2016,$AQ$14,IF(O1247=2017,$AQ$26,IF(O1247=2018,$AQ$38,IF(O1247=2019,$AQ$50,$AQ$62)))))</f>
        <v>53.201105369070518</v>
      </c>
      <c r="AT1247" s="6">
        <f>IF(O1247=2015,$AR$2,IF(O1247=2016,$AR$14,IF(O1247=2017,$AR$26,IF(O1247=2018,$AR$38,IF(O1247=2019,$AR$50,$AR$62)))))</f>
        <v>1.3291734899533318</v>
      </c>
      <c r="AU1247" s="6">
        <f>IF(T1247*0.1&lt;0,0,IF(T1247*0.1&lt;=26,(16*AL1247/360)*(T1247/AS1247)^AT1247,(AL1247/360)*(-415.85+30.5332*0.1*T1247-0.43*0.01*T1247*T1247)))</f>
        <v>3.7856869096059791</v>
      </c>
    </row>
    <row r="1248" spans="1:47">
      <c r="A1248">
        <v>2016</v>
      </c>
      <c r="B1248">
        <v>2</v>
      </c>
      <c r="C1248">
        <v>8</v>
      </c>
      <c r="D1248" t="s">
        <v>54</v>
      </c>
      <c r="E1248">
        <v>211</v>
      </c>
      <c r="O1248">
        <v>2018</v>
      </c>
      <c r="P1248">
        <v>5</v>
      </c>
      <c r="Q1248">
        <v>31</v>
      </c>
      <c r="R1248">
        <f>R1247+1</f>
        <v>151</v>
      </c>
      <c r="S1248" t="s">
        <v>51</v>
      </c>
      <c r="T1248">
        <v>231</v>
      </c>
      <c r="U1248" t="s">
        <v>50</v>
      </c>
      <c r="V1248">
        <v>309</v>
      </c>
      <c r="W1248" t="s">
        <v>52</v>
      </c>
      <c r="X1248">
        <v>132</v>
      </c>
      <c r="Y1248">
        <f>0.0135*AB1248*(AC1248/AA1248)*((0.1*(V1248-X1248))^0.5)*(17.8+0.5*0.1*(X1248+V1248))</f>
        <v>6.5681892891413618</v>
      </c>
      <c r="Z1248">
        <f>IF(Y1248&lt;0,0,Y1248)</f>
        <v>6.5681892891413618</v>
      </c>
      <c r="AA1248">
        <f>2.501-0.002361*(V1248+X1248)*0.1</f>
        <v>2.3968799000000001</v>
      </c>
      <c r="AB1248">
        <v>0.17</v>
      </c>
      <c r="AC1248">
        <f>37.6*AE1248*(AG1248*SIN(AF1248)*SIN(AD1248)+COS(AF1248)*COS(AD1248)*SIN(AG1248))</f>
        <v>40.916105047437526</v>
      </c>
      <c r="AD1248">
        <f>0.409*SIN(0.0172*R1248-1.39)</f>
        <v>0.38226116729187171</v>
      </c>
      <c r="AE1248">
        <f>1+0.033*COS(0.0172*R1248)</f>
        <v>0.97177041425039823</v>
      </c>
      <c r="AF1248">
        <f>47.70748439*PI()/180</f>
        <v>0.83265268044929852</v>
      </c>
      <c r="AG1248">
        <f>ACOS(-TAN(AF1248)*TAN(AD1248))</f>
        <v>2.0285663665771385</v>
      </c>
      <c r="AL1248" s="6">
        <f>24*AG1248/PI()</f>
        <v>15.497105502274435</v>
      </c>
      <c r="AS1248" s="6">
        <f>IF(O1248=2015,$AQ$2,IF(O1248=2016,$AQ$14,IF(O1248=2017,$AQ$26,IF(O1248=2018,$AQ$38,IF(O1248=2019,$AQ$50,$AQ$62)))))</f>
        <v>53.201105369070518</v>
      </c>
      <c r="AT1248" s="6">
        <f>IF(O1248=2015,$AR$2,IF(O1248=2016,$AR$14,IF(O1248=2017,$AR$26,IF(O1248=2018,$AR$38,IF(O1248=2019,$AR$50,$AR$62)))))</f>
        <v>1.3291734899533318</v>
      </c>
      <c r="AU1248" s="6">
        <f>IF(T1248*0.1&lt;0,0,IF(T1248*0.1&lt;=26,(16*AL1248/360)*(T1248/AS1248)^AT1248,(AL1248/360)*(-415.85+30.5332*0.1*T1248-0.43*0.01*T1248*T1248)))</f>
        <v>4.8492042185964159</v>
      </c>
    </row>
    <row r="1249" spans="1:47">
      <c r="A1249">
        <v>2016</v>
      </c>
      <c r="B1249">
        <v>2</v>
      </c>
      <c r="C1249">
        <v>9</v>
      </c>
      <c r="D1249" t="s">
        <v>54</v>
      </c>
      <c r="E1249">
        <v>201</v>
      </c>
      <c r="O1249">
        <v>2018</v>
      </c>
      <c r="P1249">
        <v>6</v>
      </c>
      <c r="Q1249">
        <v>1</v>
      </c>
      <c r="R1249">
        <f>R1248+1</f>
        <v>152</v>
      </c>
      <c r="S1249" t="s">
        <v>51</v>
      </c>
      <c r="T1249">
        <v>165</v>
      </c>
      <c r="U1249" t="s">
        <v>50</v>
      </c>
      <c r="V1249">
        <v>214</v>
      </c>
      <c r="W1249" t="s">
        <v>52</v>
      </c>
      <c r="X1249">
        <v>125</v>
      </c>
      <c r="Y1249">
        <f>0.0135*AB1249*(AC1249/AA1249)*((0.1*(V1249-X1249))^0.5)*(17.8+0.5*0.1*(X1249+V1249))</f>
        <v>4.0300892012296901</v>
      </c>
      <c r="Z1249">
        <f>IF(Y1249&lt;0,0,Y1249)</f>
        <v>4.0300892012296901</v>
      </c>
      <c r="AA1249">
        <f>2.501-0.002361*(V1249+X1249)*0.1</f>
        <v>2.4209620999999997</v>
      </c>
      <c r="AB1249">
        <v>0.17</v>
      </c>
      <c r="AC1249">
        <f>37.6*AE1249*(AG1249*SIN(AF1249)*SIN(AD1249)+COS(AF1249)*COS(AD1249)*SIN(AG1249))</f>
        <v>41.008147162684502</v>
      </c>
      <c r="AD1249">
        <f>0.409*SIN(0.0172*R1249-1.39)</f>
        <v>0.38470634162307471</v>
      </c>
      <c r="AE1249">
        <f>1+0.033*COS(0.0172*R1249)</f>
        <v>0.97148064509567633</v>
      </c>
      <c r="AF1249">
        <f>47.70748439*PI()/180</f>
        <v>0.83265268044929852</v>
      </c>
      <c r="AG1249">
        <f>ACOS(-TAN(AF1249)*TAN(AD1249))</f>
        <v>2.0320535534693756</v>
      </c>
      <c r="AL1249" s="6">
        <f>24*AG1249/PI()</f>
        <v>15.523745647780904</v>
      </c>
      <c r="AS1249" s="6">
        <f>IF(O1249=2015,$AQ$2,IF(O1249=2016,$AQ$14,IF(O1249=2017,$AQ$26,IF(O1249=2018,$AQ$38,IF(O1249=2019,$AQ$50,$AQ$62)))))</f>
        <v>53.201105369070518</v>
      </c>
      <c r="AT1249" s="6">
        <f>IF(O1249=2015,$AR$2,IF(O1249=2016,$AR$14,IF(O1249=2017,$AR$26,IF(O1249=2018,$AR$38,IF(O1249=2019,$AR$50,$AR$62)))))</f>
        <v>1.3291734899533318</v>
      </c>
      <c r="AU1249" s="6">
        <f>IF(T1249*0.1&lt;0,0,IF(T1249*0.1&lt;=26,(16*AL1249/360)*(T1249/AS1249)^AT1249,(AL1249/360)*(-415.85+30.5332*0.1*T1249-0.43*0.01*T1249*T1249)))</f>
        <v>3.1058958740945166</v>
      </c>
    </row>
    <row r="1250" spans="1:47">
      <c r="A1250">
        <v>2016</v>
      </c>
      <c r="B1250">
        <v>2</v>
      </c>
      <c r="C1250">
        <v>10</v>
      </c>
      <c r="D1250" t="s">
        <v>54</v>
      </c>
      <c r="E1250">
        <v>191</v>
      </c>
      <c r="O1250">
        <v>2018</v>
      </c>
      <c r="P1250">
        <v>6</v>
      </c>
      <c r="Q1250">
        <v>2</v>
      </c>
      <c r="R1250">
        <f>R1249+1</f>
        <v>153</v>
      </c>
      <c r="S1250" t="s">
        <v>51</v>
      </c>
      <c r="T1250">
        <v>164</v>
      </c>
      <c r="U1250" t="s">
        <v>50</v>
      </c>
      <c r="V1250">
        <v>243</v>
      </c>
      <c r="W1250" t="s">
        <v>52</v>
      </c>
      <c r="X1250">
        <v>56</v>
      </c>
      <c r="Y1250">
        <f>0.0135*AB1250*(AC1250/AA1250)*((0.1*(V1250-X1250))^0.5)*(17.8+0.5*0.1*(X1250+V1250))</f>
        <v>5.4958094914712179</v>
      </c>
      <c r="Z1250">
        <f>IF(Y1250&lt;0,0,Y1250)</f>
        <v>5.4958094914712179</v>
      </c>
      <c r="AA1250">
        <f>2.501-0.002361*(V1250+X1250)*0.1</f>
        <v>2.4304060999999999</v>
      </c>
      <c r="AB1250">
        <v>0.17</v>
      </c>
      <c r="AC1250">
        <f>37.6*AE1250*(AG1250*SIN(AF1250)*SIN(AD1250)+COS(AF1250)*COS(AD1250)*SIN(AG1250))</f>
        <v>41.095637215140819</v>
      </c>
      <c r="AD1250">
        <f>0.409*SIN(0.0172*R1250-1.39)</f>
        <v>0.38703770723597786</v>
      </c>
      <c r="AE1250">
        <f>1+0.033*COS(0.0172*R1250)</f>
        <v>0.97119931289890715</v>
      </c>
      <c r="AF1250">
        <f>47.70748439*PI()/180</f>
        <v>0.83265268044929852</v>
      </c>
      <c r="AG1250">
        <f>ACOS(-TAN(AF1250)*TAN(AD1250))</f>
        <v>2.0353905210930368</v>
      </c>
      <c r="AL1250" s="6">
        <f>24*AG1250/PI()</f>
        <v>15.549238202608583</v>
      </c>
      <c r="AS1250" s="6">
        <f>IF(O1250=2015,$AQ$2,IF(O1250=2016,$AQ$14,IF(O1250=2017,$AQ$26,IF(O1250=2018,$AQ$38,IF(O1250=2019,$AQ$50,$AQ$62)))))</f>
        <v>53.201105369070518</v>
      </c>
      <c r="AT1250" s="6">
        <f>IF(O1250=2015,$AR$2,IF(O1250=2016,$AR$14,IF(O1250=2017,$AR$26,IF(O1250=2018,$AR$38,IF(O1250=2019,$AR$50,$AR$62)))))</f>
        <v>1.3291734899533318</v>
      </c>
      <c r="AU1250" s="6">
        <f>IF(T1250*0.1&lt;0,0,IF(T1250*0.1&lt;=26,(16*AL1250/360)*(T1250/AS1250)^AT1250,(AL1250/360)*(-415.85+30.5332*0.1*T1250-0.43*0.01*T1250*T1250)))</f>
        <v>3.0859603684111634</v>
      </c>
    </row>
    <row r="1251" spans="1:47">
      <c r="A1251">
        <v>2016</v>
      </c>
      <c r="B1251">
        <v>2</v>
      </c>
      <c r="C1251">
        <v>11</v>
      </c>
      <c r="D1251" t="s">
        <v>54</v>
      </c>
      <c r="E1251">
        <v>170</v>
      </c>
      <c r="O1251">
        <v>2018</v>
      </c>
      <c r="P1251">
        <v>6</v>
      </c>
      <c r="Q1251">
        <v>3</v>
      </c>
      <c r="R1251">
        <f>R1250+1</f>
        <v>154</v>
      </c>
      <c r="S1251" t="s">
        <v>51</v>
      </c>
      <c r="T1251">
        <v>179</v>
      </c>
      <c r="U1251" t="s">
        <v>50</v>
      </c>
      <c r="V1251">
        <v>246</v>
      </c>
      <c r="W1251" t="s">
        <v>52</v>
      </c>
      <c r="X1251">
        <v>93</v>
      </c>
      <c r="Y1251">
        <f>0.0135*AB1251*(AC1251/AA1251)*((0.1*(V1251-X1251))^0.5)*(17.8+0.5*0.1*(X1251+V1251))</f>
        <v>5.3059889069758492</v>
      </c>
      <c r="Z1251">
        <f>IF(Y1251&lt;0,0,Y1251)</f>
        <v>5.3059889069758492</v>
      </c>
      <c r="AA1251">
        <f>2.501-0.002361*(V1251+X1251)*0.1</f>
        <v>2.4209620999999997</v>
      </c>
      <c r="AB1251">
        <v>0.17</v>
      </c>
      <c r="AC1251">
        <f>37.6*AE1251*(AG1251*SIN(AF1251)*SIN(AD1251)+COS(AF1251)*COS(AD1251)*SIN(AG1251))</f>
        <v>41.178556084109992</v>
      </c>
      <c r="AD1251">
        <f>0.409*SIN(0.0172*R1251-1.39)</f>
        <v>0.38925457443638151</v>
      </c>
      <c r="AE1251">
        <f>1+0.033*COS(0.0172*R1251)</f>
        <v>0.97092650088735588</v>
      </c>
      <c r="AF1251">
        <f>47.70748439*PI()/180</f>
        <v>0.83265268044929852</v>
      </c>
      <c r="AG1251">
        <f>ACOS(-TAN(AF1251)*TAN(AD1251))</f>
        <v>2.0385746887024294</v>
      </c>
      <c r="AL1251" s="6">
        <f>24*AG1251/PI()</f>
        <v>15.573563451312646</v>
      </c>
      <c r="AS1251" s="6">
        <f>IF(O1251=2015,$AQ$2,IF(O1251=2016,$AQ$14,IF(O1251=2017,$AQ$26,IF(O1251=2018,$AQ$38,IF(O1251=2019,$AQ$50,$AQ$62)))))</f>
        <v>53.201105369070518</v>
      </c>
      <c r="AT1251" s="6">
        <f>IF(O1251=2015,$AR$2,IF(O1251=2016,$AR$14,IF(O1251=2017,$AR$26,IF(O1251=2018,$AR$38,IF(O1251=2019,$AR$50,$AR$62)))))</f>
        <v>1.3291734899533318</v>
      </c>
      <c r="AU1251" s="6">
        <f>IF(T1251*0.1&lt;0,0,IF(T1251*0.1&lt;=26,(16*AL1251/360)*(T1251/AS1251)^AT1251,(AL1251/360)*(-415.85+30.5332*0.1*T1251-0.43*0.01*T1251*T1251)))</f>
        <v>3.4720823940050369</v>
      </c>
    </row>
    <row r="1252" spans="1:47">
      <c r="A1252">
        <v>2016</v>
      </c>
      <c r="B1252">
        <v>2</v>
      </c>
      <c r="C1252">
        <v>12</v>
      </c>
      <c r="D1252" t="s">
        <v>54</v>
      </c>
      <c r="E1252">
        <v>119</v>
      </c>
      <c r="O1252">
        <v>2018</v>
      </c>
      <c r="P1252">
        <v>6</v>
      </c>
      <c r="Q1252">
        <v>4</v>
      </c>
      <c r="R1252">
        <f>R1251+1</f>
        <v>155</v>
      </c>
      <c r="S1252" t="s">
        <v>51</v>
      </c>
      <c r="T1252">
        <v>214</v>
      </c>
      <c r="U1252" t="s">
        <v>50</v>
      </c>
      <c r="V1252">
        <v>284</v>
      </c>
      <c r="W1252" t="s">
        <v>52</v>
      </c>
      <c r="X1252">
        <v>139</v>
      </c>
      <c r="Y1252">
        <f>0.0135*AB1252*(AC1252/AA1252)*((0.1*(V1252-X1252))^0.5)*(17.8+0.5*0.1*(X1252+V1252))</f>
        <v>5.8486411452418352</v>
      </c>
      <c r="Z1252">
        <f>IF(Y1252&lt;0,0,Y1252)</f>
        <v>5.8486411452418352</v>
      </c>
      <c r="AA1252">
        <f>2.501-0.002361*(V1252+X1252)*0.1</f>
        <v>2.4011296999999998</v>
      </c>
      <c r="AB1252">
        <v>0.17</v>
      </c>
      <c r="AC1252">
        <f>37.6*AE1252*(AG1252*SIN(AF1252)*SIN(AD1252)+COS(AF1252)*COS(AD1252)*SIN(AG1252))</f>
        <v>41.2568856944308</v>
      </c>
      <c r="AD1252">
        <f>0.409*SIN(0.0172*R1252-1.39)</f>
        <v>0.39135628740246164</v>
      </c>
      <c r="AE1252">
        <f>1+0.033*COS(0.0172*R1252)</f>
        <v>0.97066228976773838</v>
      </c>
      <c r="AF1252">
        <f>47.70748439*PI()/180</f>
        <v>0.83265268044929852</v>
      </c>
      <c r="AG1252">
        <f>ACOS(-TAN(AF1252)*TAN(AD1252))</f>
        <v>2.0416035566638033</v>
      </c>
      <c r="AL1252" s="6">
        <f>24*AG1252/PI()</f>
        <v>15.59670229809786</v>
      </c>
      <c r="AS1252" s="6">
        <f>IF(O1252=2015,$AQ$2,IF(O1252=2016,$AQ$14,IF(O1252=2017,$AQ$26,IF(O1252=2018,$AQ$38,IF(O1252=2019,$AQ$50,$AQ$62)))))</f>
        <v>53.201105369070518</v>
      </c>
      <c r="AT1252" s="6">
        <f>IF(O1252=2015,$AR$2,IF(O1252=2016,$AR$14,IF(O1252=2017,$AR$26,IF(O1252=2018,$AR$38,IF(O1252=2019,$AR$50,$AR$62)))))</f>
        <v>1.3291734899533318</v>
      </c>
      <c r="AU1252" s="6">
        <f>IF(T1252*0.1&lt;0,0,IF(T1252*0.1&lt;=26,(16*AL1252/360)*(T1252/AS1252)^AT1252,(AL1252/360)*(-415.85+30.5332*0.1*T1252-0.43*0.01*T1252*T1252)))</f>
        <v>4.4088618565073689</v>
      </c>
    </row>
    <row r="1253" spans="1:47">
      <c r="A1253">
        <v>2016</v>
      </c>
      <c r="B1253">
        <v>2</v>
      </c>
      <c r="C1253">
        <v>13</v>
      </c>
      <c r="D1253" t="s">
        <v>54</v>
      </c>
      <c r="E1253">
        <v>109</v>
      </c>
      <c r="O1253">
        <v>2018</v>
      </c>
      <c r="P1253">
        <v>6</v>
      </c>
      <c r="Q1253">
        <v>5</v>
      </c>
      <c r="R1253">
        <f>R1252+1</f>
        <v>156</v>
      </c>
      <c r="S1253" t="s">
        <v>51</v>
      </c>
      <c r="T1253">
        <v>210</v>
      </c>
      <c r="U1253" t="s">
        <v>50</v>
      </c>
      <c r="V1253">
        <v>297</v>
      </c>
      <c r="W1253" t="s">
        <v>52</v>
      </c>
      <c r="X1253">
        <v>150</v>
      </c>
      <c r="Y1253">
        <f>0.0135*AB1253*(AC1253/AA1253)*((0.1*(V1253-X1253))^0.5)*(17.8+0.5*0.1*(X1253+V1253))</f>
        <v>6.0954979582823441</v>
      </c>
      <c r="Z1253">
        <f>IF(Y1253&lt;0,0,Y1253)</f>
        <v>6.0954979582823441</v>
      </c>
      <c r="AA1253">
        <f>2.501-0.002361*(V1253+X1253)*0.1</f>
        <v>2.3954632999999999</v>
      </c>
      <c r="AB1253">
        <v>0.17</v>
      </c>
      <c r="AC1253">
        <f>37.6*AE1253*(AG1253*SIN(AF1253)*SIN(AD1253)+COS(AF1253)*COS(AD1253)*SIN(AG1253))</f>
        <v>41.330609025192189</v>
      </c>
      <c r="AD1253">
        <f>0.409*SIN(0.0172*R1253-1.39)</f>
        <v>0.39334222437878291</v>
      </c>
      <c r="AE1253">
        <f>1+0.033*COS(0.0172*R1253)</f>
        <v>0.97040675770234508</v>
      </c>
      <c r="AF1253">
        <f>47.70748439*PI()/180</f>
        <v>0.83265268044929852</v>
      </c>
      <c r="AG1253">
        <f>ACOS(-TAN(AF1253)*TAN(AD1253))</f>
        <v>2.0444747131827987</v>
      </c>
      <c r="AL1253" s="6">
        <f>24*AG1253/PI()</f>
        <v>15.618636318212513</v>
      </c>
      <c r="AS1253" s="6">
        <f>IF(O1253=2015,$AQ$2,IF(O1253=2016,$AQ$14,IF(O1253=2017,$AQ$26,IF(O1253=2018,$AQ$38,IF(O1253=2019,$AQ$50,$AQ$62)))))</f>
        <v>53.201105369070518</v>
      </c>
      <c r="AT1253" s="6">
        <f>IF(O1253=2015,$AR$2,IF(O1253=2016,$AR$14,IF(O1253=2017,$AR$26,IF(O1253=2018,$AR$38,IF(O1253=2019,$AR$50,$AR$62)))))</f>
        <v>1.3291734899533318</v>
      </c>
      <c r="AU1253" s="6">
        <f>IF(T1253*0.1&lt;0,0,IF(T1253*0.1&lt;=26,(16*AL1253/360)*(T1253/AS1253)^AT1253,(AL1253/360)*(-415.85+30.5332*0.1*T1253-0.43*0.01*T1253*T1253)))</f>
        <v>4.3057116020334112</v>
      </c>
    </row>
    <row r="1254" spans="1:47">
      <c r="A1254">
        <v>2016</v>
      </c>
      <c r="B1254">
        <v>2</v>
      </c>
      <c r="C1254">
        <v>14</v>
      </c>
      <c r="D1254" t="s">
        <v>54</v>
      </c>
      <c r="E1254">
        <v>71</v>
      </c>
      <c r="O1254">
        <v>2018</v>
      </c>
      <c r="P1254">
        <v>6</v>
      </c>
      <c r="Q1254">
        <v>6</v>
      </c>
      <c r="R1254">
        <f>R1253+1</f>
        <v>157</v>
      </c>
      <c r="S1254" t="s">
        <v>51</v>
      </c>
      <c r="T1254">
        <v>188</v>
      </c>
      <c r="U1254" t="s">
        <v>50</v>
      </c>
      <c r="V1254">
        <v>270</v>
      </c>
      <c r="W1254" t="s">
        <v>52</v>
      </c>
      <c r="X1254">
        <v>68</v>
      </c>
      <c r="Y1254">
        <f>0.0135*AB1254*(AC1254/AA1254)*((0.1*(V1254-X1254))^0.5)*(17.8+0.5*0.1*(X1254+V1254))</f>
        <v>6.1200477019748742</v>
      </c>
      <c r="Z1254">
        <f>IF(Y1254&lt;0,0,Y1254)</f>
        <v>6.1200477019748742</v>
      </c>
      <c r="AA1254">
        <f>2.501-0.002361*(V1254+X1254)*0.1</f>
        <v>2.4211982000000001</v>
      </c>
      <c r="AB1254">
        <v>0.17</v>
      </c>
      <c r="AC1254">
        <f>37.6*AE1254*(AG1254*SIN(AF1254)*SIN(AD1254)+COS(AF1254)*COS(AD1254)*SIN(AG1254))</f>
        <v>41.399710118971427</v>
      </c>
      <c r="AD1254">
        <f>0.409*SIN(0.0172*R1254-1.39)</f>
        <v>0.39521179786023447</v>
      </c>
      <c r="AE1254">
        <f>1+0.033*COS(0.0172*R1254)</f>
        <v>0.97015998028591877</v>
      </c>
      <c r="AF1254">
        <f>47.70748439*PI()/180</f>
        <v>0.83265268044929852</v>
      </c>
      <c r="AG1254">
        <f>ACOS(-TAN(AF1254)*TAN(AD1254))</f>
        <v>2.0471858409506329</v>
      </c>
      <c r="AL1254" s="6">
        <f>24*AG1254/PI()</f>
        <v>15.639347808721531</v>
      </c>
      <c r="AS1254" s="6">
        <f>IF(O1254=2015,$AQ$2,IF(O1254=2016,$AQ$14,IF(O1254=2017,$AQ$26,IF(O1254=2018,$AQ$38,IF(O1254=2019,$AQ$50,$AQ$62)))))</f>
        <v>53.201105369070518</v>
      </c>
      <c r="AT1254" s="6">
        <f>IF(O1254=2015,$AR$2,IF(O1254=2016,$AR$14,IF(O1254=2017,$AR$26,IF(O1254=2018,$AR$38,IF(O1254=2019,$AR$50,$AR$62)))))</f>
        <v>1.3291734899533318</v>
      </c>
      <c r="AU1254" s="6">
        <f>IF(T1254*0.1&lt;0,0,IF(T1254*0.1&lt;=26,(16*AL1254/360)*(T1254/AS1254)^AT1254,(AL1254/360)*(-415.85+30.5332*0.1*T1254-0.43*0.01*T1254*T1254)))</f>
        <v>3.7216751601070022</v>
      </c>
    </row>
    <row r="1255" spans="1:47">
      <c r="A1255">
        <v>2016</v>
      </c>
      <c r="B1255">
        <v>2</v>
      </c>
      <c r="C1255">
        <v>15</v>
      </c>
      <c r="D1255" t="s">
        <v>54</v>
      </c>
      <c r="E1255">
        <v>20</v>
      </c>
      <c r="O1255">
        <v>2018</v>
      </c>
      <c r="P1255">
        <v>6</v>
      </c>
      <c r="Q1255">
        <v>7</v>
      </c>
      <c r="R1255">
        <f>R1254+1</f>
        <v>158</v>
      </c>
      <c r="S1255" t="s">
        <v>51</v>
      </c>
      <c r="T1255">
        <v>162</v>
      </c>
      <c r="U1255" t="s">
        <v>50</v>
      </c>
      <c r="V1255">
        <v>226</v>
      </c>
      <c r="W1255" t="s">
        <v>52</v>
      </c>
      <c r="X1255">
        <v>68</v>
      </c>
      <c r="Y1255">
        <f>0.0135*AB1255*(AC1255/AA1255)*((0.1*(V1255-X1255))^0.5)*(17.8+0.5*0.1*(X1255+V1255))</f>
        <v>5.0556601492818354</v>
      </c>
      <c r="Z1255">
        <f>IF(Y1255&lt;0,0,Y1255)</f>
        <v>5.0556601492818354</v>
      </c>
      <c r="AA1255">
        <f>2.501-0.002361*(V1255+X1255)*0.1</f>
        <v>2.4315865999999997</v>
      </c>
      <c r="AB1255">
        <v>0.17</v>
      </c>
      <c r="AC1255">
        <f>37.6*AE1255*(AG1255*SIN(AF1255)*SIN(AD1255)+COS(AF1255)*COS(AD1255)*SIN(AG1255))</f>
        <v>41.464174091452819</v>
      </c>
      <c r="AD1255">
        <f>0.409*SIN(0.0172*R1255-1.39)</f>
        <v>0.39696445476583297</v>
      </c>
      <c r="AE1255">
        <f>1+0.033*COS(0.0172*R1255)</f>
        <v>0.96992203052329029</v>
      </c>
      <c r="AF1255">
        <f>47.70748439*PI()/180</f>
        <v>0.83265268044929852</v>
      </c>
      <c r="AG1255">
        <f>ACOS(-TAN(AF1255)*TAN(AD1255))</f>
        <v>2.0497347236736165</v>
      </c>
      <c r="AL1255" s="6">
        <f>24*AG1255/PI()</f>
        <v>15.658819838388302</v>
      </c>
      <c r="AS1255" s="6">
        <f>IF(O1255=2015,$AQ$2,IF(O1255=2016,$AQ$14,IF(O1255=2017,$AQ$26,IF(O1255=2018,$AQ$38,IF(O1255=2019,$AQ$50,$AQ$62)))))</f>
        <v>53.201105369070518</v>
      </c>
      <c r="AT1255" s="6">
        <f>IF(O1255=2015,$AR$2,IF(O1255=2016,$AR$14,IF(O1255=2017,$AR$26,IF(O1255=2018,$AR$38,IF(O1255=2019,$AR$50,$AR$62)))))</f>
        <v>1.3291734899533318</v>
      </c>
      <c r="AU1255" s="6">
        <f>IF(T1255*0.1&lt;0,0,IF(T1255*0.1&lt;=26,(16*AL1255/360)*(T1255/AS1255)^AT1255,(AL1255/360)*(-415.85+30.5332*0.1*T1255-0.43*0.01*T1255*T1255)))</f>
        <v>3.0574355487503335</v>
      </c>
    </row>
    <row r="1256" spans="1:47">
      <c r="A1256">
        <v>2016</v>
      </c>
      <c r="B1256">
        <v>2</v>
      </c>
      <c r="C1256">
        <v>1</v>
      </c>
      <c r="D1256" t="s">
        <v>51</v>
      </c>
      <c r="E1256">
        <v>0</v>
      </c>
      <c r="O1256">
        <v>2018</v>
      </c>
      <c r="P1256">
        <v>6</v>
      </c>
      <c r="Q1256">
        <v>8</v>
      </c>
      <c r="R1256">
        <f>R1255+1</f>
        <v>159</v>
      </c>
      <c r="S1256" t="s">
        <v>51</v>
      </c>
      <c r="T1256">
        <v>199</v>
      </c>
      <c r="U1256" t="s">
        <v>50</v>
      </c>
      <c r="V1256">
        <v>267</v>
      </c>
      <c r="W1256" t="s">
        <v>52</v>
      </c>
      <c r="X1256">
        <v>89</v>
      </c>
      <c r="Y1256">
        <f>0.0135*AB1256*(AC1256/AA1256)*((0.1*(V1256-X1256))^0.5)*(17.8+0.5*0.1*(X1256+V1256))</f>
        <v>5.9220812048291158</v>
      </c>
      <c r="Z1256">
        <f>IF(Y1256&lt;0,0,Y1256)</f>
        <v>5.9220812048291158</v>
      </c>
      <c r="AA1256">
        <f>2.501-0.002361*(V1256+X1256)*0.1</f>
        <v>2.4169483999999999</v>
      </c>
      <c r="AB1256">
        <v>0.17</v>
      </c>
      <c r="AC1256">
        <f>37.6*AE1256*(AG1256*SIN(AF1256)*SIN(AD1256)+COS(AF1256)*COS(AD1256)*SIN(AG1256))</f>
        <v>41.523987141280152</v>
      </c>
      <c r="AD1256">
        <f>0.409*SIN(0.0172*R1256-1.39)</f>
        <v>0.39859967660234225</v>
      </c>
      <c r="AE1256">
        <f>1+0.033*COS(0.0172*R1256)</f>
        <v>0.96969297880778205</v>
      </c>
      <c r="AF1256">
        <f>47.70748439*PI()/180</f>
        <v>0.83265268044929852</v>
      </c>
      <c r="AG1256">
        <f>ACOS(-TAN(AF1256)*TAN(AD1256))</f>
        <v>2.0521192524499687</v>
      </c>
      <c r="AL1256" s="6">
        <f>24*AG1256/PI()</f>
        <v>15.677036296389964</v>
      </c>
      <c r="AS1256" s="6">
        <f>IF(O1256=2015,$AQ$2,IF(O1256=2016,$AQ$14,IF(O1256=2017,$AQ$26,IF(O1256=2018,$AQ$38,IF(O1256=2019,$AQ$50,$AQ$62)))))</f>
        <v>53.201105369070518</v>
      </c>
      <c r="AT1256" s="6">
        <f>IF(O1256=2015,$AR$2,IF(O1256=2016,$AR$14,IF(O1256=2017,$AR$26,IF(O1256=2018,$AR$38,IF(O1256=2019,$AR$50,$AR$62)))))</f>
        <v>1.3291734899533318</v>
      </c>
      <c r="AU1256" s="6">
        <f>IF(T1256*0.1&lt;0,0,IF(T1256*0.1&lt;=26,(16*AL1256/360)*(T1256/AS1256)^AT1256,(AL1256/360)*(-415.85+30.5332*0.1*T1256-0.43*0.01*T1256*T1256)))</f>
        <v>4.023537290293814</v>
      </c>
    </row>
    <row r="1257" spans="1:47">
      <c r="A1257">
        <v>2016</v>
      </c>
      <c r="B1257">
        <v>2</v>
      </c>
      <c r="C1257">
        <v>2</v>
      </c>
      <c r="D1257" t="s">
        <v>51</v>
      </c>
      <c r="E1257">
        <v>-11</v>
      </c>
      <c r="O1257">
        <v>2018</v>
      </c>
      <c r="P1257">
        <v>6</v>
      </c>
      <c r="Q1257">
        <v>9</v>
      </c>
      <c r="R1257">
        <f>R1256+1</f>
        <v>160</v>
      </c>
      <c r="S1257" t="s">
        <v>51</v>
      </c>
      <c r="T1257">
        <v>199</v>
      </c>
      <c r="U1257" t="s">
        <v>50</v>
      </c>
      <c r="V1257">
        <v>255</v>
      </c>
      <c r="W1257" t="s">
        <v>52</v>
      </c>
      <c r="X1257">
        <v>157</v>
      </c>
      <c r="Y1257">
        <f>0.0135*AB1257*(AC1257/AA1257)*((0.1*(V1257-X1257))^0.5)*(17.8+0.5*0.1*(X1257+V1257))</f>
        <v>4.7721854573614548</v>
      </c>
      <c r="Z1257">
        <f>IF(Y1257&lt;0,0,Y1257)</f>
        <v>4.7721854573614548</v>
      </c>
      <c r="AA1257">
        <f>2.501-0.002361*(V1257+X1257)*0.1</f>
        <v>2.4037267999999998</v>
      </c>
      <c r="AB1257">
        <v>0.17</v>
      </c>
      <c r="AC1257">
        <f>37.6*AE1257*(AG1257*SIN(AF1257)*SIN(AD1257)+COS(AF1257)*COS(AD1257)*SIN(AG1257))</f>
        <v>41.579136559994204</v>
      </c>
      <c r="AD1257">
        <f>0.409*SIN(0.0172*R1257-1.39)</f>
        <v>0.40011697961766052</v>
      </c>
      <c r="AE1257">
        <f>1+0.033*COS(0.0172*R1257)</f>
        <v>0.96947289290038297</v>
      </c>
      <c r="AF1257">
        <f>47.70748439*PI()/180</f>
        <v>0.83265268044929852</v>
      </c>
      <c r="AG1257">
        <f>ACOS(-TAN(AF1257)*TAN(AD1257))</f>
        <v>2.0543374319575536</v>
      </c>
      <c r="AL1257" s="6">
        <f>24*AG1257/PI()</f>
        <v>15.693981939588234</v>
      </c>
      <c r="AS1257" s="6">
        <f>IF(O1257=2015,$AQ$2,IF(O1257=2016,$AQ$14,IF(O1257=2017,$AQ$26,IF(O1257=2018,$AQ$38,IF(O1257=2019,$AQ$50,$AQ$62)))))</f>
        <v>53.201105369070518</v>
      </c>
      <c r="AT1257" s="6">
        <f>IF(O1257=2015,$AR$2,IF(O1257=2016,$AR$14,IF(O1257=2017,$AR$26,IF(O1257=2018,$AR$38,IF(O1257=2019,$AR$50,$AR$62)))))</f>
        <v>1.3291734899533318</v>
      </c>
      <c r="AU1257" s="6">
        <f>IF(T1257*0.1&lt;0,0,IF(T1257*0.1&lt;=26,(16*AL1257/360)*(T1257/AS1257)^AT1257,(AL1257/360)*(-415.85+30.5332*0.1*T1257-0.43*0.01*T1257*T1257)))</f>
        <v>4.0278864176433471</v>
      </c>
    </row>
    <row r="1258" spans="1:47">
      <c r="A1258">
        <v>2016</v>
      </c>
      <c r="B1258">
        <v>2</v>
      </c>
      <c r="C1258">
        <v>3</v>
      </c>
      <c r="D1258" t="s">
        <v>51</v>
      </c>
      <c r="E1258">
        <v>6</v>
      </c>
      <c r="O1258">
        <v>2018</v>
      </c>
      <c r="P1258">
        <v>6</v>
      </c>
      <c r="Q1258">
        <v>10</v>
      </c>
      <c r="R1258">
        <f>R1257+1</f>
        <v>161</v>
      </c>
      <c r="S1258" t="s">
        <v>51</v>
      </c>
      <c r="T1258">
        <v>206</v>
      </c>
      <c r="U1258" t="s">
        <v>50</v>
      </c>
      <c r="V1258">
        <v>272</v>
      </c>
      <c r="W1258" t="s">
        <v>52</v>
      </c>
      <c r="X1258">
        <v>110</v>
      </c>
      <c r="Y1258">
        <f>0.0135*AB1258*(AC1258/AA1258)*((0.1*(V1258-X1258))^0.5)*(17.8+0.5*0.1*(X1258+V1258))</f>
        <v>5.8858062947281056</v>
      </c>
      <c r="Z1258">
        <f>IF(Y1258&lt;0,0,Y1258)</f>
        <v>5.8858062947281056</v>
      </c>
      <c r="AA1258">
        <f>2.501-0.002361*(V1258+X1258)*0.1</f>
        <v>2.4108098</v>
      </c>
      <c r="AB1258">
        <v>0.17</v>
      </c>
      <c r="AC1258">
        <f>37.6*AE1258*(AG1258*SIN(AF1258)*SIN(AD1258)+COS(AF1258)*COS(AD1258)*SIN(AG1258))</f>
        <v>41.62961074190568</v>
      </c>
      <c r="AD1258">
        <f>0.409*SIN(0.0172*R1258-1.39)</f>
        <v>0.40151591494392996</v>
      </c>
      <c r="AE1258">
        <f>1+0.033*COS(0.0172*R1258)</f>
        <v>0.96926183790970277</v>
      </c>
      <c r="AF1258">
        <f>47.70748439*PI()/180</f>
        <v>0.83265268044929852</v>
      </c>
      <c r="AG1258">
        <f>ACOS(-TAN(AF1258)*TAN(AD1258))</f>
        <v>2.0563873864161595</v>
      </c>
      <c r="AL1258" s="6">
        <f>24*AG1258/PI()</f>
        <v>15.709642438077852</v>
      </c>
      <c r="AS1258" s="6">
        <f>IF(O1258=2015,$AQ$2,IF(O1258=2016,$AQ$14,IF(O1258=2017,$AQ$26,IF(O1258=2018,$AQ$38,IF(O1258=2019,$AQ$50,$AQ$62)))))</f>
        <v>53.201105369070518</v>
      </c>
      <c r="AT1258" s="6">
        <f>IF(O1258=2015,$AR$2,IF(O1258=2016,$AR$14,IF(O1258=2017,$AR$26,IF(O1258=2018,$AR$38,IF(O1258=2019,$AR$50,$AR$62)))))</f>
        <v>1.3291734899533318</v>
      </c>
      <c r="AU1258" s="6">
        <f>IF(T1258*0.1&lt;0,0,IF(T1258*0.1&lt;=26,(16*AL1258/360)*(T1258/AS1258)^AT1258,(AL1258/360)*(-415.85+30.5332*0.1*T1258-0.43*0.01*T1258*T1258)))</f>
        <v>4.2214997640751966</v>
      </c>
    </row>
    <row r="1259" spans="1:47">
      <c r="A1259">
        <v>2016</v>
      </c>
      <c r="B1259">
        <v>2</v>
      </c>
      <c r="C1259">
        <v>4</v>
      </c>
      <c r="D1259" t="s">
        <v>51</v>
      </c>
      <c r="E1259">
        <v>9</v>
      </c>
      <c r="O1259">
        <v>2018</v>
      </c>
      <c r="P1259">
        <v>6</v>
      </c>
      <c r="Q1259">
        <v>11</v>
      </c>
      <c r="R1259">
        <f>R1258+1</f>
        <v>162</v>
      </c>
      <c r="S1259" t="s">
        <v>51</v>
      </c>
      <c r="T1259">
        <v>195</v>
      </c>
      <c r="U1259" t="s">
        <v>50</v>
      </c>
      <c r="V1259">
        <v>269</v>
      </c>
      <c r="W1259" t="s">
        <v>52</v>
      </c>
      <c r="X1259">
        <v>110</v>
      </c>
      <c r="Y1259">
        <f>0.0135*AB1259*(AC1259/AA1259)*((0.1*(V1259-X1259))^0.5)*(17.8+0.5*0.1*(X1259+V1259))</f>
        <v>5.8120298750299897</v>
      </c>
      <c r="Z1259">
        <f>IF(Y1259&lt;0,0,Y1259)</f>
        <v>5.8120298750299897</v>
      </c>
      <c r="AA1259">
        <f>2.501-0.002361*(V1259+X1259)*0.1</f>
        <v>2.4115180999999999</v>
      </c>
      <c r="AB1259">
        <v>0.17</v>
      </c>
      <c r="AC1259">
        <f>37.6*AE1259*(AG1259*SIN(AF1259)*SIN(AD1259)+COS(AF1259)*COS(AD1259)*SIN(AG1259))</f>
        <v>41.675399193755155</v>
      </c>
      <c r="AD1259">
        <f>0.409*SIN(0.0172*R1259-1.39)</f>
        <v>0.40279606873032664</v>
      </c>
      <c r="AE1259">
        <f>1+0.033*COS(0.0172*R1259)</f>
        <v>0.96905987627271062</v>
      </c>
      <c r="AF1259">
        <f>47.70748439*PI()/180</f>
        <v>0.83265268044929852</v>
      </c>
      <c r="AG1259">
        <f>ACOS(-TAN(AF1259)*TAN(AD1259))</f>
        <v>2.0582673652882764</v>
      </c>
      <c r="AL1259" s="6">
        <f>24*AG1259/PI()</f>
        <v>15.724004418737326</v>
      </c>
      <c r="AS1259" s="6">
        <f>IF(O1259=2015,$AQ$2,IF(O1259=2016,$AQ$14,IF(O1259=2017,$AQ$26,IF(O1259=2018,$AQ$38,IF(O1259=2019,$AQ$50,$AQ$62)))))</f>
        <v>53.201105369070518</v>
      </c>
      <c r="AT1259" s="6">
        <f>IF(O1259=2015,$AR$2,IF(O1259=2016,$AR$14,IF(O1259=2017,$AR$26,IF(O1259=2018,$AR$38,IF(O1259=2019,$AR$50,$AR$62)))))</f>
        <v>1.3291734899533318</v>
      </c>
      <c r="AU1259" s="6">
        <f>IF(T1259*0.1&lt;0,0,IF(T1259*0.1&lt;=26,(16*AL1259/360)*(T1259/AS1259)^AT1259,(AL1259/360)*(-415.85+30.5332*0.1*T1259-0.43*0.01*T1259*T1259)))</f>
        <v>3.9281309221686733</v>
      </c>
    </row>
    <row r="1260" spans="1:47">
      <c r="A1260">
        <v>2016</v>
      </c>
      <c r="B1260">
        <v>2</v>
      </c>
      <c r="C1260">
        <v>5</v>
      </c>
      <c r="D1260" t="s">
        <v>51</v>
      </c>
      <c r="E1260">
        <v>-2</v>
      </c>
      <c r="O1260">
        <v>2018</v>
      </c>
      <c r="P1260">
        <v>6</v>
      </c>
      <c r="Q1260">
        <v>12</v>
      </c>
      <c r="R1260">
        <f>R1259+1</f>
        <v>163</v>
      </c>
      <c r="S1260" t="s">
        <v>51</v>
      </c>
      <c r="T1260">
        <v>218</v>
      </c>
      <c r="U1260" t="s">
        <v>50</v>
      </c>
      <c r="V1260">
        <v>294</v>
      </c>
      <c r="W1260" t="s">
        <v>52</v>
      </c>
      <c r="X1260">
        <v>142</v>
      </c>
      <c r="Y1260">
        <f>0.0135*AB1260*(AC1260/AA1260)*((0.1*(V1260-X1260))^0.5)*(17.8+0.5*0.1*(X1260+V1260))</f>
        <v>6.1637829729594049</v>
      </c>
      <c r="Z1260">
        <f>IF(Y1260&lt;0,0,Y1260)</f>
        <v>6.1637829729594049</v>
      </c>
      <c r="AA1260">
        <f>2.501-0.002361*(V1260+X1260)*0.1</f>
        <v>2.3980603999999999</v>
      </c>
      <c r="AB1260">
        <v>0.17</v>
      </c>
      <c r="AC1260">
        <f>37.6*AE1260*(AG1260*SIN(AF1260)*SIN(AD1260)+COS(AF1260)*COS(AD1260)*SIN(AG1260))</f>
        <v>41.71649254401418</v>
      </c>
      <c r="AD1260">
        <f>0.409*SIN(0.0172*R1260-1.39)</f>
        <v>0.40395706226549094</v>
      </c>
      <c r="AE1260">
        <f>1+0.033*COS(0.0172*R1260)</f>
        <v>0.96886706773626408</v>
      </c>
      <c r="AF1260">
        <f>47.70748439*PI()/180</f>
        <v>0.83265268044929852</v>
      </c>
      <c r="AG1260">
        <f>ACOS(-TAN(AF1260)*TAN(AD1260))</f>
        <v>2.0599757486830006</v>
      </c>
      <c r="AL1260" s="6">
        <f>24*AG1260/PI()</f>
        <v>15.737055506511718</v>
      </c>
      <c r="AS1260" s="6">
        <f>IF(O1260=2015,$AQ$2,IF(O1260=2016,$AQ$14,IF(O1260=2017,$AQ$26,IF(O1260=2018,$AQ$38,IF(O1260=2019,$AQ$50,$AQ$62)))))</f>
        <v>53.201105369070518</v>
      </c>
      <c r="AT1260" s="6">
        <f>IF(O1260=2015,$AR$2,IF(O1260=2016,$AR$14,IF(O1260=2017,$AR$26,IF(O1260=2018,$AR$38,IF(O1260=2019,$AR$50,$AR$62)))))</f>
        <v>1.3291734899533318</v>
      </c>
      <c r="AU1260" s="6">
        <f>IF(T1260*0.1&lt;0,0,IF(T1260*0.1&lt;=26,(16*AL1260/360)*(T1260/AS1260)^AT1260,(AL1260/360)*(-415.85+30.5332*0.1*T1260-0.43*0.01*T1260*T1260)))</f>
        <v>4.5593964397480979</v>
      </c>
    </row>
    <row r="1261" spans="1:47">
      <c r="A1261">
        <v>2016</v>
      </c>
      <c r="B1261">
        <v>2</v>
      </c>
      <c r="C1261">
        <v>6</v>
      </c>
      <c r="D1261" t="s">
        <v>51</v>
      </c>
      <c r="E1261">
        <v>-23</v>
      </c>
      <c r="O1261">
        <v>2018</v>
      </c>
      <c r="P1261">
        <v>6</v>
      </c>
      <c r="Q1261">
        <v>13</v>
      </c>
      <c r="R1261">
        <f>R1260+1</f>
        <v>164</v>
      </c>
      <c r="S1261" t="s">
        <v>51</v>
      </c>
      <c r="T1261">
        <v>211</v>
      </c>
      <c r="U1261" t="s">
        <v>50</v>
      </c>
      <c r="V1261">
        <v>282</v>
      </c>
      <c r="W1261" t="s">
        <v>52</v>
      </c>
      <c r="X1261">
        <v>170</v>
      </c>
      <c r="Y1261">
        <f>0.0135*AB1261*(AC1261/AA1261)*((0.1*(V1261-X1261))^0.5)*(17.8+0.5*0.1*(X1261+V1261))</f>
        <v>5.4110816160322486</v>
      </c>
      <c r="Z1261">
        <f>IF(Y1261&lt;0,0,Y1261)</f>
        <v>5.4110816160322486</v>
      </c>
      <c r="AA1261">
        <f>2.501-0.002361*(V1261+X1261)*0.1</f>
        <v>2.3942828</v>
      </c>
      <c r="AB1261">
        <v>0.17</v>
      </c>
      <c r="AC1261">
        <f>37.6*AE1261*(AG1261*SIN(AF1261)*SIN(AD1261)+COS(AF1261)*COS(AD1261)*SIN(AG1261))</f>
        <v>41.752882551685992</v>
      </c>
      <c r="AD1261">
        <f>0.409*SIN(0.0172*R1261-1.39)</f>
        <v>0.40499855208956304</v>
      </c>
      <c r="AE1261">
        <f>1+0.033*COS(0.0172*R1261)</f>
        <v>0.9686834693394345</v>
      </c>
      <c r="AF1261">
        <f>47.70748439*PI()/180</f>
        <v>0.83265268044929852</v>
      </c>
      <c r="AG1261">
        <f>ACOS(-TAN(AF1261)*TAN(AD1261))</f>
        <v>2.0615110524287648</v>
      </c>
      <c r="AL1261" s="6">
        <f>24*AG1261/PI()</f>
        <v>15.74878436316544</v>
      </c>
      <c r="AS1261" s="6">
        <f>IF(O1261=2015,$AQ$2,IF(O1261=2016,$AQ$14,IF(O1261=2017,$AQ$26,IF(O1261=2018,$AQ$38,IF(O1261=2019,$AQ$50,$AQ$62)))))</f>
        <v>53.201105369070518</v>
      </c>
      <c r="AT1261" s="6">
        <f>IF(O1261=2015,$AR$2,IF(O1261=2016,$AR$14,IF(O1261=2017,$AR$26,IF(O1261=2018,$AR$38,IF(O1261=2019,$AR$50,$AR$62)))))</f>
        <v>1.3291734899533318</v>
      </c>
      <c r="AU1261" s="6">
        <f>IF(T1261*0.1&lt;0,0,IF(T1261*0.1&lt;=26,(16*AL1261/360)*(T1261/AS1261)^AT1261,(AL1261/360)*(-415.85+30.5332*0.1*T1261-0.43*0.01*T1261*T1261)))</f>
        <v>4.3690916980191483</v>
      </c>
    </row>
    <row r="1262" spans="1:47">
      <c r="A1262">
        <v>2016</v>
      </c>
      <c r="B1262">
        <v>2</v>
      </c>
      <c r="C1262">
        <v>7</v>
      </c>
      <c r="D1262" t="s">
        <v>51</v>
      </c>
      <c r="E1262">
        <v>-37</v>
      </c>
      <c r="O1262">
        <v>2018</v>
      </c>
      <c r="P1262">
        <v>6</v>
      </c>
      <c r="Q1262">
        <v>14</v>
      </c>
      <c r="R1262">
        <f>R1261+1</f>
        <v>165</v>
      </c>
      <c r="S1262" t="s">
        <v>51</v>
      </c>
      <c r="T1262">
        <v>244</v>
      </c>
      <c r="U1262" t="s">
        <v>50</v>
      </c>
      <c r="V1262">
        <v>321</v>
      </c>
      <c r="W1262" t="s">
        <v>52</v>
      </c>
      <c r="X1262">
        <v>178</v>
      </c>
      <c r="Y1262">
        <f>0.0135*AB1262*(AC1262/AA1262)*((0.1*(V1262-X1262))^0.5)*(17.8+0.5*0.1*(X1262+V1262))</f>
        <v>6.5049614292589704</v>
      </c>
      <c r="Z1262">
        <f>IF(Y1262&lt;0,0,Y1262)</f>
        <v>6.5049614292589704</v>
      </c>
      <c r="AA1262">
        <f>2.501-0.002361*(V1262+X1262)*0.1</f>
        <v>2.3831861000000001</v>
      </c>
      <c r="AB1262">
        <v>0.17</v>
      </c>
      <c r="AC1262">
        <f>37.6*AE1262*(AG1262*SIN(AF1262)*SIN(AD1262)+COS(AF1262)*COS(AD1262)*SIN(AG1262))</f>
        <v>41.784562114470553</v>
      </c>
      <c r="AD1262">
        <f>0.409*SIN(0.0172*R1262-1.39)</f>
        <v>0.40592023009578937</v>
      </c>
      <c r="AE1262">
        <f>1+0.033*COS(0.0172*R1262)</f>
        <v>0.96850913539663241</v>
      </c>
      <c r="AF1262">
        <f>47.70748439*PI()/180</f>
        <v>0.83265268044929852</v>
      </c>
      <c r="AG1262">
        <f>ACOS(-TAN(AF1262)*TAN(AD1262))</f>
        <v>2.0628719327819853</v>
      </c>
      <c r="AL1262" s="6">
        <f>24*AG1262/PI()</f>
        <v>15.759180723253682</v>
      </c>
      <c r="AS1262" s="6">
        <f>IF(O1262=2015,$AQ$2,IF(O1262=2016,$AQ$14,IF(O1262=2017,$AQ$26,IF(O1262=2018,$AQ$38,IF(O1262=2019,$AQ$50,$AQ$62)))))</f>
        <v>53.201105369070518</v>
      </c>
      <c r="AT1262" s="6">
        <f>IF(O1262=2015,$AR$2,IF(O1262=2016,$AR$14,IF(O1262=2017,$AR$26,IF(O1262=2018,$AR$38,IF(O1262=2019,$AR$50,$AR$62)))))</f>
        <v>1.3291734899533318</v>
      </c>
      <c r="AU1262" s="6">
        <f>IF(T1262*0.1&lt;0,0,IF(T1262*0.1&lt;=26,(16*AL1262/360)*(T1262/AS1262)^AT1262,(AL1262/360)*(-415.85+30.5332*0.1*T1262-0.43*0.01*T1262*T1262)))</f>
        <v>5.3034490839635051</v>
      </c>
    </row>
    <row r="1263" spans="1:47">
      <c r="A1263">
        <v>2016</v>
      </c>
      <c r="B1263">
        <v>2</v>
      </c>
      <c r="C1263">
        <v>8</v>
      </c>
      <c r="D1263" t="s">
        <v>51</v>
      </c>
      <c r="E1263">
        <v>-21</v>
      </c>
      <c r="O1263">
        <v>2018</v>
      </c>
      <c r="P1263">
        <v>6</v>
      </c>
      <c r="Q1263">
        <v>15</v>
      </c>
      <c r="R1263">
        <f>R1262+1</f>
        <v>166</v>
      </c>
      <c r="S1263" t="s">
        <v>51</v>
      </c>
      <c r="T1263">
        <v>264</v>
      </c>
      <c r="U1263" t="s">
        <v>50</v>
      </c>
      <c r="V1263">
        <v>342</v>
      </c>
      <c r="W1263" t="s">
        <v>52</v>
      </c>
      <c r="X1263">
        <v>182</v>
      </c>
      <c r="Y1263">
        <f>0.0135*AB1263*(AC1263/AA1263)*((0.1*(V1263-X1263))^0.5)*(17.8+0.5*0.1*(X1263+V1263))</f>
        <v>7.1041213970217134</v>
      </c>
      <c r="Z1263">
        <f>IF(Y1263&lt;0,0,Y1263)</f>
        <v>7.1041213970217134</v>
      </c>
      <c r="AA1263">
        <f>2.501-0.002361*(V1263+X1263)*0.1</f>
        <v>2.3772835999999997</v>
      </c>
      <c r="AB1263">
        <v>0.17</v>
      </c>
      <c r="AC1263">
        <f>37.6*AE1263*(AG1263*SIN(AF1263)*SIN(AD1263)+COS(AF1263)*COS(AD1263)*SIN(AG1263))</f>
        <v>41.81152527616559</v>
      </c>
      <c r="AD1263">
        <f>0.409*SIN(0.0172*R1263-1.39)</f>
        <v>0.40672182362167059</v>
      </c>
      <c r="AE1263">
        <f>1+0.033*COS(0.0172*R1263)</f>
        <v>0.96834411748154015</v>
      </c>
      <c r="AF1263">
        <f>47.70748439*PI()/180</f>
        <v>0.83265268044929852</v>
      </c>
      <c r="AG1263">
        <f>ACOS(-TAN(AF1263)*TAN(AD1263))</f>
        <v>2.0640571907404945</v>
      </c>
      <c r="AL1263" s="6">
        <f>24*AG1263/PI()</f>
        <v>15.768235427074597</v>
      </c>
      <c r="AS1263" s="6">
        <f>IF(O1263=2015,$AQ$2,IF(O1263=2016,$AQ$14,IF(O1263=2017,$AQ$26,IF(O1263=2018,$AQ$38,IF(O1263=2019,$AQ$50,$AQ$62)))))</f>
        <v>53.201105369070518</v>
      </c>
      <c r="AT1263" s="6">
        <f>IF(O1263=2015,$AR$2,IF(O1263=2016,$AR$14,IF(O1263=2017,$AR$26,IF(O1263=2018,$AR$38,IF(O1263=2019,$AR$50,$AR$62)))))</f>
        <v>1.3291734899533318</v>
      </c>
      <c r="AU1263" s="6">
        <f>IF(T1263*0.1&lt;0,0,IF(T1263*0.1&lt;=26,(16*AL1263/360)*(T1263/AS1263)^AT1263,(AL1263/360)*(-415.85+30.5332*0.1*T1263-0.43*0.01*T1263*T1263)))</f>
        <v>3.965434389776211</v>
      </c>
    </row>
    <row r="1264" spans="1:47">
      <c r="A1264">
        <v>2016</v>
      </c>
      <c r="B1264">
        <v>2</v>
      </c>
      <c r="C1264">
        <v>9</v>
      </c>
      <c r="D1264" t="s">
        <v>51</v>
      </c>
      <c r="E1264">
        <v>-7</v>
      </c>
      <c r="O1264">
        <v>2018</v>
      </c>
      <c r="P1264">
        <v>6</v>
      </c>
      <c r="Q1264">
        <v>16</v>
      </c>
      <c r="R1264">
        <f>R1263+1</f>
        <v>167</v>
      </c>
      <c r="S1264" t="s">
        <v>51</v>
      </c>
      <c r="T1264">
        <v>250</v>
      </c>
      <c r="U1264" t="s">
        <v>50</v>
      </c>
      <c r="V1264">
        <v>328</v>
      </c>
      <c r="W1264" t="s">
        <v>52</v>
      </c>
      <c r="X1264">
        <v>200</v>
      </c>
      <c r="Y1264">
        <f>0.0135*AB1264*(AC1264/AA1264)*((0.1*(V1264-X1264))^0.5)*(17.8+0.5*0.1*(X1264+V1264))</f>
        <v>6.388935261618105</v>
      </c>
      <c r="Z1264">
        <f>IF(Y1264&lt;0,0,Y1264)</f>
        <v>6.388935261618105</v>
      </c>
      <c r="AA1264">
        <f>2.501-0.002361*(V1264+X1264)*0.1</f>
        <v>2.3763391999999999</v>
      </c>
      <c r="AB1264">
        <v>0.17</v>
      </c>
      <c r="AC1264">
        <f>37.6*AE1264*(AG1264*SIN(AF1264)*SIN(AD1264)+COS(AF1264)*COS(AD1264)*SIN(AG1264))</f>
        <v>41.833767233184922</v>
      </c>
      <c r="AD1264">
        <f>0.409*SIN(0.0172*R1264-1.39)</f>
        <v>0.4074030955296245</v>
      </c>
      <c r="AE1264">
        <f>1+0.033*COS(0.0172*R1264)</f>
        <v>0.96818846441185402</v>
      </c>
      <c r="AF1264">
        <f>47.70748439*PI()/180</f>
        <v>0.83265268044929852</v>
      </c>
      <c r="AG1264">
        <f>ACOS(-TAN(AF1264)*TAN(AD1264))</f>
        <v>2.0650657759327573</v>
      </c>
      <c r="AL1264" s="6">
        <f>24*AG1264/PI()</f>
        <v>15.775940450380737</v>
      </c>
      <c r="AS1264" s="6">
        <f>IF(O1264=2015,$AQ$2,IF(O1264=2016,$AQ$14,IF(O1264=2017,$AQ$26,IF(O1264=2018,$AQ$38,IF(O1264=2019,$AQ$50,$AQ$62)))))</f>
        <v>53.201105369070518</v>
      </c>
      <c r="AT1264" s="6">
        <f>IF(O1264=2015,$AR$2,IF(O1264=2016,$AR$14,IF(O1264=2017,$AR$26,IF(O1264=2018,$AR$38,IF(O1264=2019,$AR$50,$AR$62)))))</f>
        <v>1.3291734899533318</v>
      </c>
      <c r="AU1264" s="6">
        <f>IF(T1264*0.1&lt;0,0,IF(T1264*0.1&lt;=26,(16*AL1264/360)*(T1264/AS1264)^AT1264,(AL1264/360)*(-415.85+30.5332*0.1*T1264-0.43*0.01*T1264*T1264)))</f>
        <v>5.483313146587431</v>
      </c>
    </row>
    <row r="1265" spans="1:47">
      <c r="A1265">
        <v>2016</v>
      </c>
      <c r="B1265">
        <v>2</v>
      </c>
      <c r="C1265">
        <v>10</v>
      </c>
      <c r="D1265" t="s">
        <v>51</v>
      </c>
      <c r="E1265">
        <v>24</v>
      </c>
      <c r="O1265">
        <v>2018</v>
      </c>
      <c r="P1265">
        <v>6</v>
      </c>
      <c r="Q1265">
        <v>17</v>
      </c>
      <c r="R1265">
        <f>R1264+1</f>
        <v>168</v>
      </c>
      <c r="S1265" t="s">
        <v>51</v>
      </c>
      <c r="T1265">
        <v>254</v>
      </c>
      <c r="U1265" t="s">
        <v>50</v>
      </c>
      <c r="V1265">
        <v>316</v>
      </c>
      <c r="W1265" t="s">
        <v>52</v>
      </c>
      <c r="X1265">
        <v>185</v>
      </c>
      <c r="Y1265">
        <f>0.0135*AB1265*(AC1265/AA1265)*((0.1*(V1265-X1265))^0.5)*(17.8+0.5*0.1*(X1265+V1265))</f>
        <v>6.2518141030039676</v>
      </c>
      <c r="Z1265">
        <f>IF(Y1265&lt;0,0,Y1265)</f>
        <v>6.2518141030039676</v>
      </c>
      <c r="AA1265">
        <f>2.501-0.002361*(V1265+X1265)*0.1</f>
        <v>2.3827138999999997</v>
      </c>
      <c r="AB1265">
        <v>0.17</v>
      </c>
      <c r="AC1265">
        <f>37.6*AE1265*(AG1265*SIN(AF1265)*SIN(AD1265)+COS(AF1265)*COS(AD1265)*SIN(AG1265))</f>
        <v>41.851284340085776</v>
      </c>
      <c r="AD1265">
        <f>0.409*SIN(0.0172*R1265-1.39)</f>
        <v>0.40796384427713844</v>
      </c>
      <c r="AE1265">
        <f>1+0.033*COS(0.0172*R1265)</f>
        <v>0.96804222223484304</v>
      </c>
      <c r="AF1265">
        <f>47.70748439*PI()/180</f>
        <v>0.83265268044929852</v>
      </c>
      <c r="AG1265">
        <f>ACOS(-TAN(AF1265)*TAN(AD1265))</f>
        <v>2.0658967900562994</v>
      </c>
      <c r="AL1265" s="6">
        <f>24*AG1265/PI()</f>
        <v>15.782288930646699</v>
      </c>
      <c r="AS1265" s="6">
        <f>IF(O1265=2015,$AQ$2,IF(O1265=2016,$AQ$14,IF(O1265=2017,$AQ$26,IF(O1265=2018,$AQ$38,IF(O1265=2019,$AQ$50,$AQ$62)))))</f>
        <v>53.201105369070518</v>
      </c>
      <c r="AT1265" s="6">
        <f>IF(O1265=2015,$AR$2,IF(O1265=2016,$AR$14,IF(O1265=2017,$AR$26,IF(O1265=2018,$AR$38,IF(O1265=2019,$AR$50,$AR$62)))))</f>
        <v>1.3291734899533318</v>
      </c>
      <c r="AU1265" s="6">
        <f>IF(T1265*0.1&lt;0,0,IF(T1265*0.1&lt;=26,(16*AL1265/360)*(T1265/AS1265)^AT1265,(AL1265/360)*(-415.85+30.5332*0.1*T1265-0.43*0.01*T1265*T1265)))</f>
        <v>5.6024851514173939</v>
      </c>
    </row>
    <row r="1266" spans="1:47">
      <c r="A1266">
        <v>2016</v>
      </c>
      <c r="B1266">
        <v>2</v>
      </c>
      <c r="C1266">
        <v>11</v>
      </c>
      <c r="D1266" t="s">
        <v>51</v>
      </c>
      <c r="E1266">
        <v>13</v>
      </c>
      <c r="O1266">
        <v>2018</v>
      </c>
      <c r="P1266">
        <v>6</v>
      </c>
      <c r="Q1266">
        <v>18</v>
      </c>
      <c r="R1266">
        <f>R1265+1</f>
        <v>169</v>
      </c>
      <c r="S1266" t="s">
        <v>51</v>
      </c>
      <c r="T1266">
        <v>238</v>
      </c>
      <c r="U1266" t="s">
        <v>50</v>
      </c>
      <c r="V1266">
        <v>298</v>
      </c>
      <c r="W1266" t="s">
        <v>52</v>
      </c>
      <c r="X1266">
        <v>170</v>
      </c>
      <c r="Y1266">
        <f>0.0135*AB1266*(AC1266/AA1266)*((0.1*(V1266-X1266))^0.5)*(17.8+0.5*0.1*(X1266+V1266))</f>
        <v>5.9242951706797022</v>
      </c>
      <c r="Z1266">
        <f>IF(Y1266&lt;0,0,Y1266)</f>
        <v>5.9242951706797022</v>
      </c>
      <c r="AA1266">
        <f>2.501-0.002361*(V1266+X1266)*0.1</f>
        <v>2.3905051999999998</v>
      </c>
      <c r="AB1266">
        <v>0.17</v>
      </c>
      <c r="AC1266">
        <f>37.6*AE1266*(AG1266*SIN(AF1266)*SIN(AD1266)+COS(AF1266)*COS(AD1266)*SIN(AG1266))</f>
        <v>41.864074114008254</v>
      </c>
      <c r="AD1266">
        <f>0.409*SIN(0.0172*R1266-1.39)</f>
        <v>0.40840390397639287</v>
      </c>
      <c r="AE1266">
        <f>1+0.033*COS(0.0172*R1266)</f>
        <v>0.9679054342137261</v>
      </c>
      <c r="AF1266">
        <f>47.70748439*PI()/180</f>
        <v>0.83265268044929852</v>
      </c>
      <c r="AG1266">
        <f>ACOS(-TAN(AF1266)*TAN(AD1266))</f>
        <v>2.0665494898415728</v>
      </c>
      <c r="AL1266" s="6">
        <f>24*AG1266/PI()</f>
        <v>15.787275189711401</v>
      </c>
      <c r="AS1266" s="6">
        <f>IF(O1266=2015,$AQ$2,IF(O1266=2016,$AQ$14,IF(O1266=2017,$AQ$26,IF(O1266=2018,$AQ$38,IF(O1266=2019,$AQ$50,$AQ$62)))))</f>
        <v>53.201105369070518</v>
      </c>
      <c r="AT1266" s="6">
        <f>IF(O1266=2015,$AR$2,IF(O1266=2016,$AR$14,IF(O1266=2017,$AR$26,IF(O1266=2018,$AR$38,IF(O1266=2019,$AR$50,$AR$62)))))</f>
        <v>1.3291734899533318</v>
      </c>
      <c r="AU1266" s="6">
        <f>IF(T1266*0.1&lt;0,0,IF(T1266*0.1&lt;=26,(16*AL1266/360)*(T1266/AS1266)^AT1266,(AL1266/360)*(-415.85+30.5332*0.1*T1266-0.43*0.01*T1266*T1266)))</f>
        <v>5.139960338409125</v>
      </c>
    </row>
    <row r="1267" spans="1:47">
      <c r="A1267">
        <v>2016</v>
      </c>
      <c r="B1267">
        <v>2</v>
      </c>
      <c r="C1267">
        <v>12</v>
      </c>
      <c r="D1267" t="s">
        <v>51</v>
      </c>
      <c r="E1267">
        <v>-1</v>
      </c>
      <c r="O1267">
        <v>2018</v>
      </c>
      <c r="P1267">
        <v>6</v>
      </c>
      <c r="Q1267">
        <v>19</v>
      </c>
      <c r="R1267">
        <f>R1266+1</f>
        <v>170</v>
      </c>
      <c r="S1267" t="s">
        <v>51</v>
      </c>
      <c r="T1267">
        <v>240</v>
      </c>
      <c r="U1267" t="s">
        <v>50</v>
      </c>
      <c r="V1267">
        <v>308</v>
      </c>
      <c r="W1267" t="s">
        <v>52</v>
      </c>
      <c r="X1267">
        <v>164</v>
      </c>
      <c r="Y1267">
        <f>0.0135*AB1267*(AC1267/AA1267)*((0.1*(V1267-X1267))^0.5)*(17.8+0.5*0.1*(X1267+V1267))</f>
        <v>6.3178789386983576</v>
      </c>
      <c r="Z1267">
        <f>IF(Y1267&lt;0,0,Y1267)</f>
        <v>6.3178789386983576</v>
      </c>
      <c r="AA1267">
        <f>2.501-0.002361*(V1267+X1267)*0.1</f>
        <v>2.3895607999999999</v>
      </c>
      <c r="AB1267">
        <v>0.17</v>
      </c>
      <c r="AC1267">
        <f>37.6*AE1267*(AG1267*SIN(AF1267)*SIN(AD1267)+COS(AF1267)*COS(AD1267)*SIN(AG1267))</f>
        <v>41.872135237943574</v>
      </c>
      <c r="AD1267">
        <f>0.409*SIN(0.0172*R1267-1.39)</f>
        <v>0.40872314444333574</v>
      </c>
      <c r="AE1267">
        <f>1+0.033*COS(0.0172*R1267)</f>
        <v>0.9677781408148739</v>
      </c>
      <c r="AF1267">
        <f>47.70748439*PI()/180</f>
        <v>0.83265268044929852</v>
      </c>
      <c r="AG1267">
        <f>ACOS(-TAN(AF1267)*TAN(AD1267))</f>
        <v>2.0670232895205056</v>
      </c>
      <c r="AL1267" s="6">
        <f>24*AG1267/PI()</f>
        <v>15.790894752636401</v>
      </c>
      <c r="AS1267" s="6">
        <f>IF(O1267=2015,$AQ$2,IF(O1267=2016,$AQ$14,IF(O1267=2017,$AQ$26,IF(O1267=2018,$AQ$38,IF(O1267=2019,$AQ$50,$AQ$62)))))</f>
        <v>53.201105369070518</v>
      </c>
      <c r="AT1267" s="6">
        <f>IF(O1267=2015,$AR$2,IF(O1267=2016,$AR$14,IF(O1267=2017,$AR$26,IF(O1267=2018,$AR$38,IF(O1267=2019,$AR$50,$AR$62)))))</f>
        <v>1.3291734899533318</v>
      </c>
      <c r="AU1267" s="6">
        <f>IF(T1267*0.1&lt;0,0,IF(T1267*0.1&lt;=26,(16*AL1267/360)*(T1267/AS1267)^AT1267,(AL1267/360)*(-415.85+30.5332*0.1*T1267-0.43*0.01*T1267*T1267)))</f>
        <v>5.1986421340684847</v>
      </c>
    </row>
    <row r="1268" spans="1:47">
      <c r="A1268">
        <v>2016</v>
      </c>
      <c r="B1268">
        <v>2</v>
      </c>
      <c r="C1268">
        <v>13</v>
      </c>
      <c r="D1268" t="s">
        <v>51</v>
      </c>
      <c r="E1268">
        <v>19</v>
      </c>
      <c r="O1268">
        <v>2018</v>
      </c>
      <c r="P1268">
        <v>6</v>
      </c>
      <c r="Q1268">
        <v>20</v>
      </c>
      <c r="R1268">
        <f>R1267+1</f>
        <v>171</v>
      </c>
      <c r="S1268" t="s">
        <v>51</v>
      </c>
      <c r="T1268">
        <v>254</v>
      </c>
      <c r="U1268" t="s">
        <v>50</v>
      </c>
      <c r="V1268">
        <v>330</v>
      </c>
      <c r="W1268" t="s">
        <v>52</v>
      </c>
      <c r="X1268">
        <v>160</v>
      </c>
      <c r="Y1268">
        <f>0.0135*AB1268*(AC1268/AA1268)*((0.1*(V1268-X1268))^0.5)*(17.8+0.5*0.1*(X1268+V1268))</f>
        <v>7.0268741616065524</v>
      </c>
      <c r="Z1268">
        <f>IF(Y1268&lt;0,0,Y1268)</f>
        <v>7.0268741616065524</v>
      </c>
      <c r="AA1268">
        <f>2.501-0.002361*(V1268+X1268)*0.1</f>
        <v>2.3853109999999997</v>
      </c>
      <c r="AB1268">
        <v>0.17</v>
      </c>
      <c r="AC1268">
        <f>37.6*AE1268*(AG1268*SIN(AF1268)*SIN(AD1268)+COS(AF1268)*COS(AD1268)*SIN(AG1268))</f>
        <v>41.875467562761585</v>
      </c>
      <c r="AD1268">
        <f>0.409*SIN(0.0172*R1268-1.39)</f>
        <v>0.40892147123619577</v>
      </c>
      <c r="AE1268">
        <f>1+0.033*COS(0.0172*R1268)</f>
        <v>0.96766037969583707</v>
      </c>
      <c r="AF1268">
        <f>47.70748439*PI()/180</f>
        <v>0.83265268044929852</v>
      </c>
      <c r="AG1268">
        <f>ACOS(-TAN(AF1268)*TAN(AD1268))</f>
        <v>2.0673177627823018</v>
      </c>
      <c r="AL1268" s="6">
        <f>24*AG1268/PI()</f>
        <v>15.793144362647118</v>
      </c>
      <c r="AS1268" s="6">
        <f>IF(O1268=2015,$AQ$2,IF(O1268=2016,$AQ$14,IF(O1268=2017,$AQ$26,IF(O1268=2018,$AQ$38,IF(O1268=2019,$AQ$50,$AQ$62)))))</f>
        <v>53.201105369070518</v>
      </c>
      <c r="AT1268" s="6">
        <f>IF(O1268=2015,$AR$2,IF(O1268=2016,$AR$14,IF(O1268=2017,$AR$26,IF(O1268=2018,$AR$38,IF(O1268=2019,$AR$50,$AR$62)))))</f>
        <v>1.3291734899533318</v>
      </c>
      <c r="AU1268" s="6">
        <f>IF(T1268*0.1&lt;0,0,IF(T1268*0.1&lt;=26,(16*AL1268/360)*(T1268/AS1268)^AT1268,(AL1268/360)*(-415.85+30.5332*0.1*T1268-0.43*0.01*T1268*T1268)))</f>
        <v>5.6063386733533953</v>
      </c>
    </row>
    <row r="1269" spans="1:47">
      <c r="A1269">
        <v>2016</v>
      </c>
      <c r="B1269">
        <v>2</v>
      </c>
      <c r="C1269">
        <v>14</v>
      </c>
      <c r="D1269" t="s">
        <v>51</v>
      </c>
      <c r="E1269">
        <v>62</v>
      </c>
      <c r="O1269">
        <v>2018</v>
      </c>
      <c r="P1269">
        <v>6</v>
      </c>
      <c r="Q1269">
        <v>21</v>
      </c>
      <c r="R1269">
        <f>R1268+1</f>
        <v>172</v>
      </c>
      <c r="S1269" t="s">
        <v>51</v>
      </c>
      <c r="T1269">
        <v>249</v>
      </c>
      <c r="U1269" t="s">
        <v>50</v>
      </c>
      <c r="V1269">
        <v>317</v>
      </c>
      <c r="W1269" t="s">
        <v>52</v>
      </c>
      <c r="X1269">
        <v>164</v>
      </c>
      <c r="Y1269">
        <f>0.0135*AB1269*(AC1269/AA1269)*((0.1*(V1269-X1269))^0.5)*(17.8+0.5*0.1*(X1269+V1269))</f>
        <v>6.5892706169204853</v>
      </c>
      <c r="Z1269">
        <f>IF(Y1269&lt;0,0,Y1269)</f>
        <v>6.5892706169204853</v>
      </c>
      <c r="AA1269">
        <f>2.501-0.002361*(V1269+X1269)*0.1</f>
        <v>2.3874358999999998</v>
      </c>
      <c r="AB1269">
        <v>0.17</v>
      </c>
      <c r="AC1269">
        <f>37.6*AE1269*(AG1269*SIN(AF1269)*SIN(AD1269)+COS(AF1269)*COS(AD1269)*SIN(AG1269))</f>
        <v>41.874072107942808</v>
      </c>
      <c r="AD1269">
        <f>0.409*SIN(0.0172*R1269-1.39)</f>
        <v>0.40899882568342083</v>
      </c>
      <c r="AE1269">
        <f>1+0.033*COS(0.0172*R1269)</f>
        <v>0.9675521856942062</v>
      </c>
      <c r="AF1269">
        <f>47.70748439*PI()/180</f>
        <v>0.83265268044929852</v>
      </c>
      <c r="AG1269">
        <f>ACOS(-TAN(AF1269)*TAN(AD1269))</f>
        <v>2.0674326442025728</v>
      </c>
      <c r="AL1269" s="6">
        <f>24*AG1269/PI()</f>
        <v>15.794021992050586</v>
      </c>
      <c r="AS1269" s="6">
        <f>IF(O1269=2015,$AQ$2,IF(O1269=2016,$AQ$14,IF(O1269=2017,$AQ$26,IF(O1269=2018,$AQ$38,IF(O1269=2019,$AQ$50,$AQ$62)))))</f>
        <v>53.201105369070518</v>
      </c>
      <c r="AT1269" s="6">
        <f>IF(O1269=2015,$AR$2,IF(O1269=2016,$AR$14,IF(O1269=2017,$AR$26,IF(O1269=2018,$AR$38,IF(O1269=2019,$AR$50,$AR$62)))))</f>
        <v>1.3291734899533318</v>
      </c>
      <c r="AU1269" s="6">
        <f>IF(T1269*0.1&lt;0,0,IF(T1269*0.1&lt;=26,(16*AL1269/360)*(T1269/AS1269)^AT1269,(AL1269/360)*(-415.85+30.5332*0.1*T1269-0.43*0.01*T1269*T1269)))</f>
        <v>5.4604305481652071</v>
      </c>
    </row>
    <row r="1270" spans="1:47">
      <c r="A1270">
        <v>2016</v>
      </c>
      <c r="B1270">
        <v>2</v>
      </c>
      <c r="C1270">
        <v>15</v>
      </c>
      <c r="D1270" t="s">
        <v>51</v>
      </c>
      <c r="E1270">
        <v>57</v>
      </c>
      <c r="O1270">
        <v>2018</v>
      </c>
      <c r="P1270">
        <v>6</v>
      </c>
      <c r="Q1270">
        <v>22</v>
      </c>
      <c r="R1270">
        <f>R1269+1</f>
        <v>173</v>
      </c>
      <c r="S1270" t="s">
        <v>51</v>
      </c>
      <c r="T1270">
        <v>266</v>
      </c>
      <c r="U1270" t="s">
        <v>50</v>
      </c>
      <c r="V1270">
        <v>343</v>
      </c>
      <c r="W1270" t="s">
        <v>52</v>
      </c>
      <c r="X1270">
        <v>176</v>
      </c>
      <c r="Y1270">
        <f>0.0135*AB1270*(AC1270/AA1270)*((0.1*(V1270-X1270))^0.5)*(17.8+0.5*0.1*(X1270+V1270))</f>
        <v>7.2227750637542059</v>
      </c>
      <c r="Z1270">
        <f>IF(Y1270&lt;0,0,Y1270)</f>
        <v>7.2227750637542059</v>
      </c>
      <c r="AA1270">
        <f>2.501-0.002361*(V1270+X1270)*0.1</f>
        <v>2.3784641</v>
      </c>
      <c r="AB1270">
        <v>0.17</v>
      </c>
      <c r="AC1270">
        <f>37.6*AE1270*(AG1270*SIN(AF1270)*SIN(AD1270)+COS(AF1270)*COS(AD1270)*SIN(AG1270))</f>
        <v>41.867951060976324</v>
      </c>
      <c r="AD1270">
        <f>0.409*SIN(0.0172*R1270-1.39)</f>
        <v>0.40895518490103566</v>
      </c>
      <c r="AE1270">
        <f>1+0.033*COS(0.0172*R1270)</f>
        <v>0.96745359081730564</v>
      </c>
      <c r="AF1270">
        <f>47.70748439*PI()/180</f>
        <v>0.83265268044929852</v>
      </c>
      <c r="AG1270">
        <f>ACOS(-TAN(AF1270)*TAN(AD1270))</f>
        <v>2.0673678301355665</v>
      </c>
      <c r="AL1270" s="6">
        <f>24*AG1270/PI()</f>
        <v>15.793526849051579</v>
      </c>
      <c r="AS1270" s="6">
        <f>IF(O1270=2015,$AQ$2,IF(O1270=2016,$AQ$14,IF(O1270=2017,$AQ$26,IF(O1270=2018,$AQ$38,IF(O1270=2019,$AQ$50,$AQ$62)))))</f>
        <v>53.201105369070518</v>
      </c>
      <c r="AT1270" s="6">
        <f>IF(O1270=2015,$AR$2,IF(O1270=2016,$AR$14,IF(O1270=2017,$AR$26,IF(O1270=2018,$AR$38,IF(O1270=2019,$AR$50,$AR$62)))))</f>
        <v>1.3291734899533318</v>
      </c>
      <c r="AU1270" s="6">
        <f>IF(T1270*0.1&lt;0,0,IF(T1270*0.1&lt;=26,(16*AL1270/360)*(T1270/AS1270)^AT1270,(AL1270/360)*(-415.85+30.5332*0.1*T1270-0.43*0.01*T1270*T1270)))</f>
        <v>4.0397349812304437</v>
      </c>
    </row>
    <row r="1271" spans="1:47">
      <c r="A1271">
        <v>2016</v>
      </c>
      <c r="B1271">
        <v>2</v>
      </c>
      <c r="C1271">
        <v>16</v>
      </c>
      <c r="D1271" t="s">
        <v>51</v>
      </c>
      <c r="E1271">
        <v>88</v>
      </c>
      <c r="O1271">
        <v>2018</v>
      </c>
      <c r="P1271">
        <v>6</v>
      </c>
      <c r="Q1271">
        <v>23</v>
      </c>
      <c r="R1271">
        <f>R1270+1</f>
        <v>174</v>
      </c>
      <c r="S1271" t="s">
        <v>51</v>
      </c>
      <c r="T1271">
        <v>202</v>
      </c>
      <c r="U1271" t="s">
        <v>50</v>
      </c>
      <c r="V1271">
        <v>249</v>
      </c>
      <c r="W1271" t="s">
        <v>52</v>
      </c>
      <c r="X1271">
        <v>122</v>
      </c>
      <c r="Y1271">
        <f>0.0135*AB1271*(AC1271/AA1271)*((0.1*(V1271-X1271))^0.5)*(17.8+0.5*0.1*(X1271+V1271))</f>
        <v>5.1561747980963979</v>
      </c>
      <c r="Z1271">
        <f>IF(Y1271&lt;0,0,Y1271)</f>
        <v>5.1561747980963979</v>
      </c>
      <c r="AA1271">
        <f>2.501-0.002361*(V1271+X1271)*0.1</f>
        <v>2.4134069</v>
      </c>
      <c r="AB1271">
        <v>0.17</v>
      </c>
      <c r="AC1271">
        <f>37.6*AE1271*(AG1271*SIN(AF1271)*SIN(AD1271)+COS(AF1271)*COS(AD1271)*SIN(AG1271))</f>
        <v>41.857107775400394</v>
      </c>
      <c r="AD1271">
        <f>0.409*SIN(0.0172*R1271-1.39)</f>
        <v>0.40879056179941087</v>
      </c>
      <c r="AE1271">
        <f>1+0.033*COS(0.0172*R1271)</f>
        <v>0.96736462423272462</v>
      </c>
      <c r="AF1271">
        <f>47.70748439*PI()/180</f>
        <v>0.83265268044929852</v>
      </c>
      <c r="AG1271">
        <f>ACOS(-TAN(AF1271)*TAN(AD1271))</f>
        <v>2.0671233790630832</v>
      </c>
      <c r="AL1271" s="6">
        <f>24*AG1271/PI()</f>
        <v>15.791659380418146</v>
      </c>
      <c r="AS1271" s="6">
        <f>IF(O1271=2015,$AQ$2,IF(O1271=2016,$AQ$14,IF(O1271=2017,$AQ$26,IF(O1271=2018,$AQ$38,IF(O1271=2019,$AQ$50,$AQ$62)))))</f>
        <v>53.201105369070518</v>
      </c>
      <c r="AT1271" s="6">
        <f>IF(O1271=2015,$AR$2,IF(O1271=2016,$AR$14,IF(O1271=2017,$AR$26,IF(O1271=2018,$AR$38,IF(O1271=2019,$AR$50,$AR$62)))))</f>
        <v>1.3291734899533318</v>
      </c>
      <c r="AU1271" s="6">
        <f>IF(T1271*0.1&lt;0,0,IF(T1271*0.1&lt;=26,(16*AL1271/360)*(T1271/AS1271)^AT1271,(AL1271/360)*(-415.85+30.5332*0.1*T1271-0.43*0.01*T1271*T1271)))</f>
        <v>4.1343686001874245</v>
      </c>
    </row>
    <row r="1272" spans="1:47">
      <c r="A1272">
        <v>2016</v>
      </c>
      <c r="B1272">
        <v>2</v>
      </c>
      <c r="C1272">
        <v>17</v>
      </c>
      <c r="D1272" t="s">
        <v>51</v>
      </c>
      <c r="E1272">
        <v>27</v>
      </c>
      <c r="O1272">
        <v>2018</v>
      </c>
      <c r="P1272">
        <v>6</v>
      </c>
      <c r="Q1272">
        <v>24</v>
      </c>
      <c r="R1272">
        <f>R1271+1</f>
        <v>175</v>
      </c>
      <c r="S1272" t="s">
        <v>51</v>
      </c>
      <c r="T1272">
        <v>171</v>
      </c>
      <c r="U1272" t="s">
        <v>50</v>
      </c>
      <c r="V1272">
        <v>227</v>
      </c>
      <c r="W1272" t="s">
        <v>52</v>
      </c>
      <c r="X1272">
        <v>122</v>
      </c>
      <c r="Y1272">
        <f>0.0135*AB1272*(AC1272/AA1272)*((0.1*(V1272-X1272))^0.5)*(17.8+0.5*0.1*(X1272+V1272))</f>
        <v>4.5350277149623617</v>
      </c>
      <c r="Z1272">
        <f>IF(Y1272&lt;0,0,Y1272)</f>
        <v>4.5350277149623617</v>
      </c>
      <c r="AA1272">
        <f>2.501-0.002361*(V1272+X1272)*0.1</f>
        <v>2.4186011000000001</v>
      </c>
      <c r="AB1272">
        <v>0.17</v>
      </c>
      <c r="AC1272">
        <f>37.6*AE1272*(AG1272*SIN(AF1272)*SIN(AD1272)+COS(AF1272)*COS(AD1272)*SIN(AG1272))</f>
        <v>41.841546767479798</v>
      </c>
      <c r="AD1272">
        <f>0.409*SIN(0.0172*R1272-1.39)</f>
        <v>0.40850500507944432</v>
      </c>
      <c r="AE1272">
        <f>1+0.033*COS(0.0172*R1272)</f>
        <v>0.96728531225968872</v>
      </c>
      <c r="AF1272">
        <f>47.70748439*PI()/180</f>
        <v>0.83265268044929852</v>
      </c>
      <c r="AG1272">
        <f>ACOS(-TAN(AF1272)*TAN(AD1272))</f>
        <v>2.0666995113975659</v>
      </c>
      <c r="AL1272" s="6">
        <f>24*AG1272/PI()</f>
        <v>15.78842126997732</v>
      </c>
      <c r="AS1272" s="6">
        <f>IF(O1272=2015,$AQ$2,IF(O1272=2016,$AQ$14,IF(O1272=2017,$AQ$26,IF(O1272=2018,$AQ$38,IF(O1272=2019,$AQ$50,$AQ$62)))))</f>
        <v>53.201105369070518</v>
      </c>
      <c r="AT1272" s="6">
        <f>IF(O1272=2015,$AR$2,IF(O1272=2016,$AR$14,IF(O1272=2017,$AR$26,IF(O1272=2018,$AR$38,IF(O1272=2019,$AR$50,$AR$62)))))</f>
        <v>1.3291734899533318</v>
      </c>
      <c r="AU1272" s="6">
        <f>IF(T1272*0.1&lt;0,0,IF(T1272*0.1&lt;=26,(16*AL1272/360)*(T1272/AS1272)^AT1272,(AL1272/360)*(-415.85+30.5332*0.1*T1272-0.43*0.01*T1272*T1272)))</f>
        <v>3.3124355681558941</v>
      </c>
    </row>
    <row r="1273" spans="1:47">
      <c r="A1273">
        <v>2016</v>
      </c>
      <c r="B1273">
        <v>2</v>
      </c>
      <c r="C1273">
        <v>18</v>
      </c>
      <c r="D1273" t="s">
        <v>51</v>
      </c>
      <c r="E1273">
        <v>-22</v>
      </c>
      <c r="O1273">
        <v>2018</v>
      </c>
      <c r="P1273">
        <v>6</v>
      </c>
      <c r="Q1273">
        <v>25</v>
      </c>
      <c r="R1273">
        <f>R1272+1</f>
        <v>176</v>
      </c>
      <c r="S1273" t="s">
        <v>51</v>
      </c>
      <c r="T1273">
        <v>185</v>
      </c>
      <c r="U1273" t="s">
        <v>50</v>
      </c>
      <c r="V1273">
        <v>247</v>
      </c>
      <c r="W1273" t="s">
        <v>52</v>
      </c>
      <c r="X1273">
        <v>123</v>
      </c>
      <c r="Y1273">
        <f>0.0135*AB1273*(AC1273/AA1273)*((0.1*(V1273-X1273))^0.5)*(17.8+0.5*0.1*(X1273+V1273))</f>
        <v>5.083049964908394</v>
      </c>
      <c r="Z1273">
        <f>IF(Y1273&lt;0,0,Y1273)</f>
        <v>5.083049964908394</v>
      </c>
      <c r="AA1273">
        <f>2.501-0.002361*(V1273+X1273)*0.1</f>
        <v>2.413643</v>
      </c>
      <c r="AB1273">
        <v>0.17</v>
      </c>
      <c r="AC1273">
        <f>37.6*AE1273*(AG1273*SIN(AF1273)*SIN(AD1273)+COS(AF1273)*COS(AD1273)*SIN(AG1273))</f>
        <v>41.821273711529663</v>
      </c>
      <c r="AD1273">
        <f>0.409*SIN(0.0172*R1273-1.39)</f>
        <v>0.40809859921815322</v>
      </c>
      <c r="AE1273">
        <f>1+0.033*COS(0.0172*R1273)</f>
        <v>0.96721567836127365</v>
      </c>
      <c r="AF1273">
        <f>47.70748439*PI()/180</f>
        <v>0.83265268044929852</v>
      </c>
      <c r="AG1273">
        <f>ACOS(-TAN(AF1273)*TAN(AD1273))</f>
        <v>2.0660966087407826</v>
      </c>
      <c r="AL1273" s="6">
        <f>24*AG1273/PI()</f>
        <v>15.783815432951867</v>
      </c>
      <c r="AS1273" s="6">
        <f>IF(O1273=2015,$AQ$2,IF(O1273=2016,$AQ$14,IF(O1273=2017,$AQ$26,IF(O1273=2018,$AQ$38,IF(O1273=2019,$AQ$50,$AQ$62)))))</f>
        <v>53.201105369070518</v>
      </c>
      <c r="AT1273" s="6">
        <f>IF(O1273=2015,$AR$2,IF(O1273=2016,$AR$14,IF(O1273=2017,$AR$26,IF(O1273=2018,$AR$38,IF(O1273=2019,$AR$50,$AR$62)))))</f>
        <v>1.3291734899533318</v>
      </c>
      <c r="AU1273" s="6">
        <f>IF(T1273*0.1&lt;0,0,IF(T1273*0.1&lt;=26,(16*AL1273/360)*(T1273/AS1273)^AT1273,(AL1273/360)*(-415.85+30.5332*0.1*T1273-0.43*0.01*T1273*T1273)))</f>
        <v>3.6765972064240926</v>
      </c>
    </row>
    <row r="1274" spans="1:47">
      <c r="A1274">
        <v>2016</v>
      </c>
      <c r="B1274">
        <v>2</v>
      </c>
      <c r="C1274">
        <v>19</v>
      </c>
      <c r="D1274" t="s">
        <v>51</v>
      </c>
      <c r="E1274">
        <v>-18</v>
      </c>
      <c r="O1274">
        <v>2018</v>
      </c>
      <c r="P1274">
        <v>6</v>
      </c>
      <c r="Q1274">
        <v>26</v>
      </c>
      <c r="R1274">
        <f>R1273+1</f>
        <v>177</v>
      </c>
      <c r="S1274" t="s">
        <v>51</v>
      </c>
      <c r="T1274">
        <v>220</v>
      </c>
      <c r="U1274" t="s">
        <v>50</v>
      </c>
      <c r="V1274">
        <v>279</v>
      </c>
      <c r="W1274" t="s">
        <v>52</v>
      </c>
      <c r="X1274">
        <v>135</v>
      </c>
      <c r="Y1274">
        <f>0.0135*AB1274*(AC1274/AA1274)*((0.1*(V1274-X1274))^0.5)*(17.8+0.5*0.1*(X1274+V1274))</f>
        <v>5.8312635931562795</v>
      </c>
      <c r="Z1274">
        <f>IF(Y1274&lt;0,0,Y1274)</f>
        <v>5.8312635931562795</v>
      </c>
      <c r="AA1274">
        <f>2.501-0.002361*(V1274+X1274)*0.1</f>
        <v>2.4032545999999999</v>
      </c>
      <c r="AB1274">
        <v>0.17</v>
      </c>
      <c r="AC1274">
        <f>37.6*AE1274*(AG1274*SIN(AF1274)*SIN(AD1274)+COS(AF1274)*COS(AD1274)*SIN(AG1274))</f>
        <v>41.796295433912981</v>
      </c>
      <c r="AD1274">
        <f>0.409*SIN(0.0172*R1274-1.39)</f>
        <v>0.40757146444368364</v>
      </c>
      <c r="AE1274">
        <f>1+0.033*COS(0.0172*R1274)</f>
        <v>0.967155743137464</v>
      </c>
      <c r="AF1274">
        <f>47.70748439*PI()/180</f>
        <v>0.83265268044929852</v>
      </c>
      <c r="AG1274">
        <f>ACOS(-TAN(AF1274)*TAN(AD1274))</f>
        <v>2.0653152126034331</v>
      </c>
      <c r="AL1274" s="6">
        <f>24*AG1274/PI()</f>
        <v>15.777846006178805</v>
      </c>
      <c r="AS1274" s="6">
        <f>IF(O1274=2015,$AQ$2,IF(O1274=2016,$AQ$14,IF(O1274=2017,$AQ$26,IF(O1274=2018,$AQ$38,IF(O1274=2019,$AQ$50,$AQ$62)))))</f>
        <v>53.201105369070518</v>
      </c>
      <c r="AT1274" s="6">
        <f>IF(O1274=2015,$AR$2,IF(O1274=2016,$AR$14,IF(O1274=2017,$AR$26,IF(O1274=2018,$AR$38,IF(O1274=2019,$AR$50,$AR$62)))))</f>
        <v>1.3291734899533318</v>
      </c>
      <c r="AU1274" s="6">
        <f>IF(T1274*0.1&lt;0,0,IF(T1274*0.1&lt;=26,(16*AL1274/360)*(T1274/AS1274)^AT1274,(AL1274/360)*(-415.85+30.5332*0.1*T1274-0.43*0.01*T1274*T1274)))</f>
        <v>4.6270409492732245</v>
      </c>
    </row>
    <row r="1275" spans="1:47">
      <c r="A1275">
        <v>2016</v>
      </c>
      <c r="B1275">
        <v>2</v>
      </c>
      <c r="C1275">
        <v>20</v>
      </c>
      <c r="D1275" t="s">
        <v>51</v>
      </c>
      <c r="E1275">
        <v>-21</v>
      </c>
      <c r="O1275">
        <v>2018</v>
      </c>
      <c r="P1275">
        <v>6</v>
      </c>
      <c r="Q1275">
        <v>27</v>
      </c>
      <c r="R1275">
        <f>R1274+1</f>
        <v>178</v>
      </c>
      <c r="S1275" t="s">
        <v>51</v>
      </c>
      <c r="T1275">
        <v>222</v>
      </c>
      <c r="U1275" t="s">
        <v>50</v>
      </c>
      <c r="V1275">
        <v>259</v>
      </c>
      <c r="W1275" t="s">
        <v>52</v>
      </c>
      <c r="X1275">
        <v>189</v>
      </c>
      <c r="Y1275">
        <f>0.0135*AB1275*(AC1275/AA1275)*((0.1*(V1275-X1275))^0.5)*(17.8+0.5*0.1*(X1275+V1275))</f>
        <v>4.2563798463842595</v>
      </c>
      <c r="Z1275">
        <f>IF(Y1275&lt;0,0,Y1275)</f>
        <v>4.2563798463842595</v>
      </c>
      <c r="AA1275">
        <f>2.501-0.002361*(V1275+X1275)*0.1</f>
        <v>2.3952271999999999</v>
      </c>
      <c r="AB1275">
        <v>0.17</v>
      </c>
      <c r="AC1275">
        <f>37.6*AE1275*(AG1275*SIN(AF1275)*SIN(AD1275)+COS(AF1275)*COS(AD1275)*SIN(AG1275))</f>
        <v>41.766619905754027</v>
      </c>
      <c r="AD1275">
        <f>0.409*SIN(0.0172*R1275-1.39)</f>
        <v>0.40692375669974262</v>
      </c>
      <c r="AE1275">
        <f>1+0.033*COS(0.0172*R1275)</f>
        <v>0.96710552431905916</v>
      </c>
      <c r="AF1275">
        <f>47.70748439*PI()/180</f>
        <v>0.83265268044929852</v>
      </c>
      <c r="AG1275">
        <f>ACOS(-TAN(AF1275)*TAN(AD1275))</f>
        <v>2.0643560225948558</v>
      </c>
      <c r="AL1275" s="6">
        <f>24*AG1275/PI()</f>
        <v>15.770518334279794</v>
      </c>
      <c r="AS1275" s="6">
        <f>IF(O1275=2015,$AQ$2,IF(O1275=2016,$AQ$14,IF(O1275=2017,$AQ$26,IF(O1275=2018,$AQ$38,IF(O1275=2019,$AQ$50,$AQ$62)))))</f>
        <v>53.201105369070518</v>
      </c>
      <c r="AT1275" s="6">
        <f>IF(O1275=2015,$AR$2,IF(O1275=2016,$AR$14,IF(O1275=2017,$AR$26,IF(O1275=2018,$AR$38,IF(O1275=2019,$AR$50,$AR$62)))))</f>
        <v>1.3291734899533318</v>
      </c>
      <c r="AU1275" s="6">
        <f>IF(T1275*0.1&lt;0,0,IF(T1275*0.1&lt;=26,(16*AL1275/360)*(T1275/AS1275)^AT1275,(AL1275/360)*(-415.85+30.5332*0.1*T1275-0.43*0.01*T1275*T1275)))</f>
        <v>4.6808598684907228</v>
      </c>
    </row>
    <row r="1276" spans="1:47">
      <c r="A1276">
        <v>2016</v>
      </c>
      <c r="B1276">
        <v>2</v>
      </c>
      <c r="C1276">
        <v>21</v>
      </c>
      <c r="D1276" t="s">
        <v>51</v>
      </c>
      <c r="E1276">
        <v>-17</v>
      </c>
      <c r="O1276">
        <v>2018</v>
      </c>
      <c r="P1276">
        <v>6</v>
      </c>
      <c r="Q1276">
        <v>28</v>
      </c>
      <c r="R1276">
        <f>R1275+1</f>
        <v>179</v>
      </c>
      <c r="S1276" t="s">
        <v>51</v>
      </c>
      <c r="T1276">
        <v>271</v>
      </c>
      <c r="U1276" t="s">
        <v>50</v>
      </c>
      <c r="V1276">
        <v>364</v>
      </c>
      <c r="W1276" t="s">
        <v>52</v>
      </c>
      <c r="X1276">
        <v>191</v>
      </c>
      <c r="Y1276">
        <f>0.0135*AB1276*(AC1276/AA1276)*((0.1*(V1276-X1276))^0.5)*(17.8+0.5*0.1*(X1276+V1276))</f>
        <v>7.6563917621167752</v>
      </c>
      <c r="Z1276">
        <f>IF(Y1276&lt;0,0,Y1276)</f>
        <v>7.6563917621167752</v>
      </c>
      <c r="AA1276">
        <f>2.501-0.002361*(V1276+X1276)*0.1</f>
        <v>2.3699645</v>
      </c>
      <c r="AB1276">
        <v>0.17</v>
      </c>
      <c r="AC1276">
        <f>37.6*AE1276*(AG1276*SIN(AF1276)*SIN(AD1276)+COS(AF1276)*COS(AD1276)*SIN(AG1276))</f>
        <v>41.732256234426593</v>
      </c>
      <c r="AD1276">
        <f>0.409*SIN(0.0172*R1276-1.39)</f>
        <v>0.40615566759946514</v>
      </c>
      <c r="AE1276">
        <f>1+0.033*COS(0.0172*R1276)</f>
        <v>0.96706503676242817</v>
      </c>
      <c r="AF1276">
        <f>47.70748439*PI()/180</f>
        <v>0.83265268044929852</v>
      </c>
      <c r="AG1276">
        <f>ACOS(-TAN(AF1276)*TAN(AD1276))</f>
        <v>2.0632198940957478</v>
      </c>
      <c r="AL1276" s="6">
        <f>24*AG1276/PI()</f>
        <v>15.761838951882003</v>
      </c>
      <c r="AS1276" s="6">
        <f>IF(O1276=2015,$AQ$2,IF(O1276=2016,$AQ$14,IF(O1276=2017,$AQ$26,IF(O1276=2018,$AQ$38,IF(O1276=2019,$AQ$50,$AQ$62)))))</f>
        <v>53.201105369070518</v>
      </c>
      <c r="AT1276" s="6">
        <f>IF(O1276=2015,$AR$2,IF(O1276=2016,$AR$14,IF(O1276=2017,$AR$26,IF(O1276=2018,$AR$38,IF(O1276=2019,$AR$50,$AR$62)))))</f>
        <v>1.3291734899533318</v>
      </c>
      <c r="AU1276" s="6">
        <f>IF(T1276*0.1&lt;0,0,IF(T1276*0.1&lt;=26,(16*AL1276/360)*(T1276/AS1276)^AT1276,(AL1276/360)*(-415.85+30.5332*0.1*T1276-0.43*0.01*T1276*T1276)))</f>
        <v>4.194550214109757</v>
      </c>
    </row>
    <row r="1277" spans="1:47">
      <c r="A1277">
        <v>2016</v>
      </c>
      <c r="B1277">
        <v>2</v>
      </c>
      <c r="C1277">
        <v>22</v>
      </c>
      <c r="D1277" t="s">
        <v>51</v>
      </c>
      <c r="E1277">
        <v>38</v>
      </c>
      <c r="O1277">
        <v>2018</v>
      </c>
      <c r="P1277">
        <v>6</v>
      </c>
      <c r="Q1277">
        <v>29</v>
      </c>
      <c r="R1277">
        <f>R1276+1</f>
        <v>180</v>
      </c>
      <c r="S1277" t="s">
        <v>51</v>
      </c>
      <c r="T1277">
        <v>242</v>
      </c>
      <c r="U1277" t="s">
        <v>50</v>
      </c>
      <c r="V1277">
        <v>298</v>
      </c>
      <c r="W1277" t="s">
        <v>52</v>
      </c>
      <c r="X1277">
        <v>191</v>
      </c>
      <c r="Y1277">
        <f>0.0135*AB1277*(AC1277/AA1277)*((0.1*(V1277-X1277))^0.5)*(17.8+0.5*0.1*(X1277+V1277))</f>
        <v>5.5434314062768015</v>
      </c>
      <c r="Z1277">
        <f>IF(Y1277&lt;0,0,Y1277)</f>
        <v>5.5434314062768015</v>
      </c>
      <c r="AA1277">
        <f>2.501-0.002361*(V1277+X1277)*0.1</f>
        <v>2.3855470999999997</v>
      </c>
      <c r="AB1277">
        <v>0.17</v>
      </c>
      <c r="AC1277">
        <f>37.6*AE1277*(AG1277*SIN(AF1277)*SIN(AD1277)+COS(AF1277)*COS(AD1277)*SIN(AG1277))</f>
        <v>41.693214653890273</v>
      </c>
      <c r="AD1277">
        <f>0.409*SIN(0.0172*R1277-1.39)</f>
        <v>0.4052674243687287</v>
      </c>
      <c r="AE1277">
        <f>1+0.033*COS(0.0172*R1277)</f>
        <v>0.96703429244511452</v>
      </c>
      <c r="AF1277">
        <f>47.70748439*PI()/180</f>
        <v>0.83265268044929852</v>
      </c>
      <c r="AG1277">
        <f>ACOS(-TAN(AF1277)*TAN(AD1277))</f>
        <v>2.0619078354303686</v>
      </c>
      <c r="AL1277" s="6">
        <f>24*AG1277/PI()</f>
        <v>15.751815562015365</v>
      </c>
      <c r="AS1277" s="6">
        <f>IF(O1277=2015,$AQ$2,IF(O1277=2016,$AQ$14,IF(O1277=2017,$AQ$26,IF(O1277=2018,$AQ$38,IF(O1277=2019,$AQ$50,$AQ$62)))))</f>
        <v>53.201105369070518</v>
      </c>
      <c r="AT1277" s="6">
        <f>IF(O1277=2015,$AR$2,IF(O1277=2016,$AR$14,IF(O1277=2017,$AR$26,IF(O1277=2018,$AR$38,IF(O1277=2019,$AR$50,$AR$62)))))</f>
        <v>1.3291734899533318</v>
      </c>
      <c r="AU1277" s="6">
        <f>IF(T1277*0.1&lt;0,0,IF(T1277*0.1&lt;=26,(16*AL1277/360)*(T1277/AS1277)^AT1277,(AL1277/360)*(-415.85+30.5332*0.1*T1277-0.43*0.01*T1277*T1277)))</f>
        <v>5.243295181342833</v>
      </c>
    </row>
    <row r="1278" spans="1:47">
      <c r="A1278">
        <v>2016</v>
      </c>
      <c r="B1278">
        <v>2</v>
      </c>
      <c r="C1278">
        <v>23</v>
      </c>
      <c r="D1278" t="s">
        <v>51</v>
      </c>
      <c r="E1278">
        <v>76</v>
      </c>
      <c r="O1278">
        <v>2018</v>
      </c>
      <c r="P1278">
        <v>6</v>
      </c>
      <c r="Q1278">
        <v>30</v>
      </c>
      <c r="R1278">
        <f>R1277+1</f>
        <v>181</v>
      </c>
      <c r="S1278" t="s">
        <v>51</v>
      </c>
      <c r="T1278">
        <v>223</v>
      </c>
      <c r="U1278" t="s">
        <v>50</v>
      </c>
      <c r="V1278">
        <v>272</v>
      </c>
      <c r="W1278" t="s">
        <v>52</v>
      </c>
      <c r="X1278">
        <v>172</v>
      </c>
      <c r="Y1278">
        <f>0.0135*AB1278*(AC1278/AA1278)*((0.1*(V1278-X1278))^0.5)*(17.8+0.5*0.1*(X1278+V1278))</f>
        <v>5.0458533553121647</v>
      </c>
      <c r="Z1278">
        <f>IF(Y1278&lt;0,0,Y1278)</f>
        <v>5.0458533553121647</v>
      </c>
      <c r="AA1278">
        <f>2.501-0.002361*(V1278+X1278)*0.1</f>
        <v>2.3961715999999997</v>
      </c>
      <c r="AB1278">
        <v>0.17</v>
      </c>
      <c r="AC1278">
        <f>37.6*AE1278*(AG1278*SIN(AF1278)*SIN(AD1278)+COS(AF1278)*COS(AD1278)*SIN(AG1278))</f>
        <v>41.649506513962393</v>
      </c>
      <c r="AD1278">
        <f>0.409*SIN(0.0172*R1278-1.39)</f>
        <v>0.40425928977893233</v>
      </c>
      <c r="AE1278">
        <f>1+0.033*COS(0.0172*R1278)</f>
        <v>0.96701330046229284</v>
      </c>
      <c r="AF1278">
        <f>47.70748439*PI()/180</f>
        <v>0.83265268044929852</v>
      </c>
      <c r="AG1278">
        <f>ACOS(-TAN(AF1278)*TAN(AD1278))</f>
        <v>2.0604210045580778</v>
      </c>
      <c r="AL1278" s="6">
        <f>24*AG1278/PI()</f>
        <v>15.74045701083776</v>
      </c>
      <c r="AS1278" s="6">
        <f>IF(O1278=2015,$AQ$2,IF(O1278=2016,$AQ$14,IF(O1278=2017,$AQ$26,IF(O1278=2018,$AQ$38,IF(O1278=2019,$AQ$50,$AQ$62)))))</f>
        <v>53.201105369070518</v>
      </c>
      <c r="AT1278" s="6">
        <f>IF(O1278=2015,$AR$2,IF(O1278=2016,$AR$14,IF(O1278=2017,$AR$26,IF(O1278=2018,$AR$38,IF(O1278=2019,$AR$50,$AR$62)))))</f>
        <v>1.3291734899533318</v>
      </c>
      <c r="AU1278" s="6">
        <f>IF(T1278*0.1&lt;0,0,IF(T1278*0.1&lt;=26,(16*AL1278/360)*(T1278/AS1278)^AT1278,(AL1278/360)*(-415.85+30.5332*0.1*T1278-0.43*0.01*T1278*T1278)))</f>
        <v>4.6999302016058291</v>
      </c>
    </row>
    <row r="1279" spans="1:47">
      <c r="A1279">
        <v>2016</v>
      </c>
      <c r="B1279">
        <v>2</v>
      </c>
      <c r="C1279">
        <v>24</v>
      </c>
      <c r="D1279" t="s">
        <v>51</v>
      </c>
      <c r="E1279">
        <v>75</v>
      </c>
      <c r="O1279">
        <v>2018</v>
      </c>
      <c r="P1279">
        <v>7</v>
      </c>
      <c r="Q1279">
        <v>1</v>
      </c>
      <c r="R1279">
        <f>R1278+1</f>
        <v>182</v>
      </c>
      <c r="S1279" t="s">
        <v>51</v>
      </c>
      <c r="T1279">
        <v>179</v>
      </c>
      <c r="U1279" t="s">
        <v>50</v>
      </c>
      <c r="V1279">
        <v>223</v>
      </c>
      <c r="W1279" t="s">
        <v>52</v>
      </c>
      <c r="X1279">
        <v>132</v>
      </c>
      <c r="Y1279">
        <f>0.0135*AB1279*(AC1279/AA1279)*((0.1*(V1279-X1279))^0.5)*(17.8+0.5*0.1*(X1279+V1279))</f>
        <v>4.2358294622482937</v>
      </c>
      <c r="Z1279">
        <f>IF(Y1279&lt;0,0,Y1279)</f>
        <v>4.2358294622482937</v>
      </c>
      <c r="AA1279">
        <f>2.501-0.002361*(V1279+X1279)*0.1</f>
        <v>2.4171844999999998</v>
      </c>
      <c r="AB1279">
        <v>0.17</v>
      </c>
      <c r="AC1279">
        <f>37.6*AE1279*(AG1279*SIN(AF1279)*SIN(AD1279)+COS(AF1279)*COS(AD1279)*SIN(AG1279))</f>
        <v>41.601144268626115</v>
      </c>
      <c r="AD1279">
        <f>0.409*SIN(0.0172*R1279-1.39)</f>
        <v>0.40313156206926049</v>
      </c>
      <c r="AE1279">
        <f>1+0.033*COS(0.0172*R1279)</f>
        <v>0.9670020670240782</v>
      </c>
      <c r="AF1279">
        <f>47.70748439*PI()/180</f>
        <v>0.83265268044929852</v>
      </c>
      <c r="AG1279">
        <f>ACOS(-TAN(AF1279)*TAN(AD1279))</f>
        <v>2.0587607053071735</v>
      </c>
      <c r="AL1279" s="6">
        <f>24*AG1279/PI()</f>
        <v>15.727773258863687</v>
      </c>
      <c r="AS1279" s="6">
        <f>IF(O1279=2015,$AQ$2,IF(O1279=2016,$AQ$14,IF(O1279=2017,$AQ$26,IF(O1279=2018,$AQ$38,IF(O1279=2019,$AQ$50,$AQ$62)))))</f>
        <v>53.201105369070518</v>
      </c>
      <c r="AT1279" s="6">
        <f>IF(O1279=2015,$AR$2,IF(O1279=2016,$AR$14,IF(O1279=2017,$AR$26,IF(O1279=2018,$AR$38,IF(O1279=2019,$AR$50,$AR$62)))))</f>
        <v>1.3291734899533318</v>
      </c>
      <c r="AU1279" s="6">
        <f>IF(T1279*0.1&lt;0,0,IF(T1279*0.1&lt;=26,(16*AL1279/360)*(T1279/AS1279)^AT1279,(AL1279/360)*(-415.85+30.5332*0.1*T1279-0.43*0.01*T1279*T1279)))</f>
        <v>3.5064630390934126</v>
      </c>
    </row>
    <row r="1280" spans="1:47">
      <c r="A1280">
        <v>2016</v>
      </c>
      <c r="B1280">
        <v>2</v>
      </c>
      <c r="C1280">
        <v>25</v>
      </c>
      <c r="D1280" t="s">
        <v>51</v>
      </c>
      <c r="E1280">
        <v>27</v>
      </c>
      <c r="O1280">
        <v>2018</v>
      </c>
      <c r="P1280">
        <v>7</v>
      </c>
      <c r="Q1280">
        <v>2</v>
      </c>
      <c r="R1280">
        <f>R1279+1</f>
        <v>183</v>
      </c>
      <c r="S1280" t="s">
        <v>51</v>
      </c>
      <c r="T1280">
        <v>186</v>
      </c>
      <c r="U1280" t="s">
        <v>50</v>
      </c>
      <c r="V1280">
        <v>240</v>
      </c>
      <c r="W1280" t="s">
        <v>52</v>
      </c>
      <c r="X1280">
        <v>132</v>
      </c>
      <c r="Y1280">
        <f>0.0135*AB1280*(AC1280/AA1280)*((0.1*(V1280-X1280))^0.5)*(17.8+0.5*0.1*(X1280+V1280))</f>
        <v>4.7267158081254133</v>
      </c>
      <c r="Z1280">
        <f>IF(Y1280&lt;0,0,Y1280)</f>
        <v>4.7267158081254133</v>
      </c>
      <c r="AA1280">
        <f>2.501-0.002361*(V1280+X1280)*0.1</f>
        <v>2.4131708000000001</v>
      </c>
      <c r="AB1280">
        <v>0.17</v>
      </c>
      <c r="AC1280">
        <f>37.6*AE1280*(AG1280*SIN(AF1280)*SIN(AD1280)+COS(AF1280)*COS(AD1280)*SIN(AG1280))</f>
        <v>41.548141463487227</v>
      </c>
      <c r="AD1280">
        <f>0.409*SIN(0.0172*R1280-1.39)</f>
        <v>0.40188457485845369</v>
      </c>
      <c r="AE1280">
        <f>1+0.033*COS(0.0172*R1280)</f>
        <v>0.96700059545368899</v>
      </c>
      <c r="AF1280">
        <f>47.70748439*PI()/180</f>
        <v>0.83265268044929852</v>
      </c>
      <c r="AG1280">
        <f>ACOS(-TAN(AF1280)*TAN(AD1280))</f>
        <v>2.0569283831768477</v>
      </c>
      <c r="AL1280" s="6">
        <f>24*AG1280/PI()</f>
        <v>15.713775348893543</v>
      </c>
      <c r="AS1280" s="6">
        <f>IF(O1280=2015,$AQ$2,IF(O1280=2016,$AQ$14,IF(O1280=2017,$AQ$26,IF(O1280=2018,$AQ$38,IF(O1280=2019,$AQ$50,$AQ$62)))))</f>
        <v>53.201105369070518</v>
      </c>
      <c r="AT1280" s="6">
        <f>IF(O1280=2015,$AR$2,IF(O1280=2016,$AR$14,IF(O1280=2017,$AR$26,IF(O1280=2018,$AR$38,IF(O1280=2019,$AR$50,$AR$62)))))</f>
        <v>1.3291734899533318</v>
      </c>
      <c r="AU1280" s="6">
        <f>IF(T1280*0.1&lt;0,0,IF(T1280*0.1&lt;=26,(16*AL1280/360)*(T1280/AS1280)^AT1280,(AL1280/360)*(-415.85+30.5332*0.1*T1280-0.43*0.01*T1280*T1280)))</f>
        <v>3.6866039237037533</v>
      </c>
    </row>
    <row r="1281" spans="1:47">
      <c r="A1281">
        <v>2016</v>
      </c>
      <c r="B1281">
        <v>2</v>
      </c>
      <c r="C1281">
        <v>26</v>
      </c>
      <c r="D1281" t="s">
        <v>51</v>
      </c>
      <c r="E1281">
        <v>34</v>
      </c>
      <c r="O1281">
        <v>2018</v>
      </c>
      <c r="P1281">
        <v>7</v>
      </c>
      <c r="Q1281">
        <v>3</v>
      </c>
      <c r="R1281">
        <f>R1280+1</f>
        <v>184</v>
      </c>
      <c r="S1281" t="s">
        <v>51</v>
      </c>
      <c r="T1281">
        <v>193</v>
      </c>
      <c r="U1281" t="s">
        <v>50</v>
      </c>
      <c r="V1281">
        <v>244</v>
      </c>
      <c r="W1281" t="s">
        <v>52</v>
      </c>
      <c r="X1281">
        <v>118</v>
      </c>
      <c r="Y1281">
        <f>0.0135*AB1281*(AC1281/AA1281)*((0.1*(V1281-X1281))^0.5)*(17.8+0.5*0.1*(X1281+V1281))</f>
        <v>5.0234080064237991</v>
      </c>
      <c r="Z1281">
        <f>IF(Y1281&lt;0,0,Y1281)</f>
        <v>5.0234080064237991</v>
      </c>
      <c r="AA1281">
        <f>2.501-0.002361*(V1281+X1281)*0.1</f>
        <v>2.4155318000000001</v>
      </c>
      <c r="AB1281">
        <v>0.17</v>
      </c>
      <c r="AC1281">
        <f>37.6*AE1281*(AG1281*SIN(AF1281)*SIN(AD1281)+COS(AF1281)*COS(AD1281)*SIN(AG1281))</f>
        <v>41.490512722502707</v>
      </c>
      <c r="AD1281">
        <f>0.409*SIN(0.0172*R1281-1.39)</f>
        <v>0.40051869704611387</v>
      </c>
      <c r="AE1281">
        <f>1+0.033*COS(0.0172*R1281)</f>
        <v>0.96700888618646386</v>
      </c>
      <c r="AF1281">
        <f>47.70748439*PI()/180</f>
        <v>0.83265268044929852</v>
      </c>
      <c r="AG1281">
        <f>ACOS(-TAN(AF1281)*TAN(AD1281))</f>
        <v>2.054925620735617</v>
      </c>
      <c r="AL1281" s="6">
        <f>24*AG1281/PI()</f>
        <v>15.698475370860233</v>
      </c>
      <c r="AS1281" s="6">
        <f>IF(O1281=2015,$AQ$2,IF(O1281=2016,$AQ$14,IF(O1281=2017,$AQ$26,IF(O1281=2018,$AQ$38,IF(O1281=2019,$AQ$50,$AQ$62)))))</f>
        <v>53.201105369070518</v>
      </c>
      <c r="AT1281" s="6">
        <f>IF(O1281=2015,$AR$2,IF(O1281=2016,$AR$14,IF(O1281=2017,$AR$26,IF(O1281=2018,$AR$38,IF(O1281=2019,$AR$50,$AR$62)))))</f>
        <v>1.3291734899533318</v>
      </c>
      <c r="AU1281" s="6">
        <f>IF(T1281*0.1&lt;0,0,IF(T1281*0.1&lt;=26,(16*AL1281/360)*(T1281/AS1281)^AT1281,(AL1281/360)*(-415.85+30.5332*0.1*T1281-0.43*0.01*T1281*T1281)))</f>
        <v>3.8683802853015261</v>
      </c>
    </row>
    <row r="1282" spans="1:47">
      <c r="A1282">
        <v>2016</v>
      </c>
      <c r="B1282">
        <v>2</v>
      </c>
      <c r="C1282">
        <v>27</v>
      </c>
      <c r="D1282" t="s">
        <v>51</v>
      </c>
      <c r="E1282">
        <v>36</v>
      </c>
      <c r="O1282">
        <v>2018</v>
      </c>
      <c r="P1282">
        <v>7</v>
      </c>
      <c r="Q1282">
        <v>4</v>
      </c>
      <c r="R1282">
        <f>R1281+1</f>
        <v>185</v>
      </c>
      <c r="S1282" t="s">
        <v>51</v>
      </c>
      <c r="T1282">
        <v>213</v>
      </c>
      <c r="U1282" t="s">
        <v>50</v>
      </c>
      <c r="V1282">
        <v>276</v>
      </c>
      <c r="W1282" t="s">
        <v>52</v>
      </c>
      <c r="X1282">
        <v>125</v>
      </c>
      <c r="Y1282">
        <f>0.0135*AB1282*(AC1282/AA1282)*((0.1*(V1282-X1282))^0.5)*(17.8+0.5*0.1*(X1282+V1282))</f>
        <v>5.811387032064613</v>
      </c>
      <c r="Z1282">
        <f>IF(Y1282&lt;0,0,Y1282)</f>
        <v>5.811387032064613</v>
      </c>
      <c r="AA1282">
        <f>2.501-0.002361*(V1282+X1282)*0.1</f>
        <v>2.4063238999999998</v>
      </c>
      <c r="AB1282">
        <v>0.17</v>
      </c>
      <c r="AC1282">
        <f>37.6*AE1282*(AG1282*SIN(AF1282)*SIN(AD1282)+COS(AF1282)*COS(AD1282)*SIN(AG1282))</f>
        <v>41.42827373411312</v>
      </c>
      <c r="AD1282">
        <f>0.409*SIN(0.0172*R1282-1.39)</f>
        <v>0.39903433270357103</v>
      </c>
      <c r="AE1282">
        <f>1+0.033*COS(0.0172*R1282)</f>
        <v>0.96702693676973295</v>
      </c>
      <c r="AF1282">
        <f>47.70748439*PI()/180</f>
        <v>0.83265268044929852</v>
      </c>
      <c r="AG1282">
        <f>ACOS(-TAN(AF1282)*TAN(AD1282))</f>
        <v>2.0527541326468066</v>
      </c>
      <c r="AL1282" s="6">
        <f>24*AG1282/PI()</f>
        <v>15.681886423826663</v>
      </c>
      <c r="AS1282" s="6">
        <f>IF(O1282=2015,$AQ$2,IF(O1282=2016,$AQ$14,IF(O1282=2017,$AQ$26,IF(O1282=2018,$AQ$38,IF(O1282=2019,$AQ$50,$AQ$62)))))</f>
        <v>53.201105369070518</v>
      </c>
      <c r="AT1282" s="6">
        <f>IF(O1282=2015,$AR$2,IF(O1282=2016,$AR$14,IF(O1282=2017,$AR$26,IF(O1282=2018,$AR$38,IF(O1282=2019,$AR$50,$AR$62)))))</f>
        <v>1.3291734899533318</v>
      </c>
      <c r="AU1282" s="6">
        <f>IF(T1282*0.1&lt;0,0,IF(T1282*0.1&lt;=26,(16*AL1282/360)*(T1282/AS1282)^AT1282,(AL1282/360)*(-415.85+30.5332*0.1*T1282-0.43*0.01*T1282*T1282)))</f>
        <v>4.4054294228239135</v>
      </c>
    </row>
    <row r="1283" spans="1:47">
      <c r="A1283">
        <v>2016</v>
      </c>
      <c r="B1283">
        <v>2</v>
      </c>
      <c r="C1283">
        <v>28</v>
      </c>
      <c r="D1283" t="s">
        <v>51</v>
      </c>
      <c r="E1283">
        <v>44</v>
      </c>
      <c r="O1283">
        <v>2018</v>
      </c>
      <c r="P1283">
        <v>7</v>
      </c>
      <c r="Q1283">
        <v>5</v>
      </c>
      <c r="R1283">
        <f>R1282+1</f>
        <v>186</v>
      </c>
      <c r="S1283" t="s">
        <v>51</v>
      </c>
      <c r="T1283">
        <v>226</v>
      </c>
      <c r="U1283" t="s">
        <v>50</v>
      </c>
      <c r="V1283">
        <v>278</v>
      </c>
      <c r="W1283" t="s">
        <v>52</v>
      </c>
      <c r="X1283">
        <v>164</v>
      </c>
      <c r="Y1283">
        <f>0.0135*AB1283*(AC1283/AA1283)*((0.1*(V1283-X1283))^0.5)*(17.8+0.5*0.1*(X1283+V1283))</f>
        <v>5.3358078608748558</v>
      </c>
      <c r="Z1283">
        <f>IF(Y1283&lt;0,0,Y1283)</f>
        <v>5.3358078608748558</v>
      </c>
      <c r="AA1283">
        <f>2.501-0.002361*(V1283+X1283)*0.1</f>
        <v>2.3966438000000001</v>
      </c>
      <c r="AB1283">
        <v>0.17</v>
      </c>
      <c r="AC1283">
        <f>37.6*AE1283*(AG1283*SIN(AF1283)*SIN(AD1283)+COS(AF1283)*COS(AD1283)*SIN(AG1283))</f>
        <v>41.361441236918694</v>
      </c>
      <c r="AD1283">
        <f>0.409*SIN(0.0172*R1283-1.39)</f>
        <v>0.39743192095434626</v>
      </c>
      <c r="AE1283">
        <f>1+0.033*COS(0.0172*R1283)</f>
        <v>0.96705474186354334</v>
      </c>
      <c r="AF1283">
        <f>47.70748439*PI()/180</f>
        <v>0.83265268044929852</v>
      </c>
      <c r="AG1283">
        <f>ACOS(-TAN(AF1283)*TAN(AD1283))</f>
        <v>2.0504157603535282</v>
      </c>
      <c r="AL1283" s="6">
        <f>24*AG1283/PI()</f>
        <v>15.664022575381972</v>
      </c>
      <c r="AS1283" s="6">
        <f>IF(O1283=2015,$AQ$2,IF(O1283=2016,$AQ$14,IF(O1283=2017,$AQ$26,IF(O1283=2018,$AQ$38,IF(O1283=2019,$AQ$50,$AQ$62)))))</f>
        <v>53.201105369070518</v>
      </c>
      <c r="AT1283" s="6">
        <f>IF(O1283=2015,$AR$2,IF(O1283=2016,$AR$14,IF(O1283=2017,$AR$26,IF(O1283=2018,$AR$38,IF(O1283=2019,$AR$50,$AR$62)))))</f>
        <v>1.3291734899533318</v>
      </c>
      <c r="AU1283" s="6">
        <f>IF(T1283*0.1&lt;0,0,IF(T1283*0.1&lt;=26,(16*AL1283/360)*(T1283/AS1283)^AT1283,(AL1283/360)*(-415.85+30.5332*0.1*T1283-0.43*0.01*T1283*T1283)))</f>
        <v>4.7609248971018721</v>
      </c>
    </row>
    <row r="1284" spans="1:47">
      <c r="A1284">
        <v>2016</v>
      </c>
      <c r="B1284">
        <v>2</v>
      </c>
      <c r="C1284">
        <v>29</v>
      </c>
      <c r="D1284" t="s">
        <v>51</v>
      </c>
      <c r="E1284">
        <v>53</v>
      </c>
      <c r="O1284">
        <v>2018</v>
      </c>
      <c r="P1284">
        <v>7</v>
      </c>
      <c r="Q1284">
        <v>6</v>
      </c>
      <c r="R1284">
        <f>R1283+1</f>
        <v>187</v>
      </c>
      <c r="S1284" t="s">
        <v>51</v>
      </c>
      <c r="T1284">
        <v>215</v>
      </c>
      <c r="U1284" t="s">
        <v>50</v>
      </c>
      <c r="V1284">
        <v>273</v>
      </c>
      <c r="W1284" t="s">
        <v>52</v>
      </c>
      <c r="X1284">
        <v>168</v>
      </c>
      <c r="Y1284">
        <f>0.0135*AB1284*(AC1284/AA1284)*((0.1*(V1284-X1284))^0.5)*(17.8+0.5*0.1*(X1284+V1284))</f>
        <v>5.1051043272371244</v>
      </c>
      <c r="Z1284">
        <f>IF(Y1284&lt;0,0,Y1284)</f>
        <v>5.1051043272371244</v>
      </c>
      <c r="AA1284">
        <f>2.501-0.002361*(V1284+X1284)*0.1</f>
        <v>2.3968799000000001</v>
      </c>
      <c r="AB1284">
        <v>0.17</v>
      </c>
      <c r="AC1284">
        <f>37.6*AE1284*(AG1284*SIN(AF1284)*SIN(AD1284)+COS(AF1284)*COS(AD1284)*SIN(AG1284))</f>
        <v>41.290033005044847</v>
      </c>
      <c r="AD1284">
        <f>0.409*SIN(0.0172*R1284-1.39)</f>
        <v>0.39571193584424447</v>
      </c>
      <c r="AE1284">
        <f>1+0.033*COS(0.0172*R1284)</f>
        <v>0.96709229324223878</v>
      </c>
      <c r="AF1284">
        <f>47.70748439*PI()/180</f>
        <v>0.83265268044929852</v>
      </c>
      <c r="AG1284">
        <f>ACOS(-TAN(AF1284)*TAN(AD1284))</f>
        <v>2.0479124664571091</v>
      </c>
      <c r="AL1284" s="6">
        <f>24*AG1284/PI()</f>
        <v>15.644898818695882</v>
      </c>
      <c r="AS1284" s="6">
        <f>IF(O1284=2015,$AQ$2,IF(O1284=2016,$AQ$14,IF(O1284=2017,$AQ$26,IF(O1284=2018,$AQ$38,IF(O1284=2019,$AQ$50,$AQ$62)))))</f>
        <v>53.201105369070518</v>
      </c>
      <c r="AT1284" s="6">
        <f>IF(O1284=2015,$AR$2,IF(O1284=2016,$AR$14,IF(O1284=2017,$AR$26,IF(O1284=2018,$AR$38,IF(O1284=2019,$AR$50,$AR$62)))))</f>
        <v>1.3291734899533318</v>
      </c>
      <c r="AU1284" s="6">
        <f>IF(T1284*0.1&lt;0,0,IF(T1284*0.1&lt;=26,(16*AL1284/360)*(T1284/AS1284)^AT1284,(AL1284/360)*(-415.85+30.5332*0.1*T1284-0.43*0.01*T1284*T1284)))</f>
        <v>4.4499755730826163</v>
      </c>
    </row>
    <row r="1285" spans="1:47">
      <c r="A1285">
        <v>2016</v>
      </c>
      <c r="B1285">
        <v>3</v>
      </c>
      <c r="C1285">
        <v>1</v>
      </c>
      <c r="D1285" t="s">
        <v>50</v>
      </c>
      <c r="E1285">
        <v>132</v>
      </c>
      <c r="O1285">
        <v>2018</v>
      </c>
      <c r="P1285">
        <v>7</v>
      </c>
      <c r="Q1285">
        <v>7</v>
      </c>
      <c r="R1285">
        <f>R1284+1</f>
        <v>188</v>
      </c>
      <c r="S1285" t="s">
        <v>51</v>
      </c>
      <c r="T1285">
        <v>231</v>
      </c>
      <c r="U1285" t="s">
        <v>50</v>
      </c>
      <c r="V1285">
        <v>302</v>
      </c>
      <c r="W1285" t="s">
        <v>52</v>
      </c>
      <c r="X1285">
        <v>170</v>
      </c>
      <c r="Y1285">
        <f>0.0135*AB1285*(AC1285/AA1285)*((0.1*(V1285-X1285))^0.5)*(17.8+0.5*0.1*(X1285+V1285))</f>
        <v>5.9538432007227282</v>
      </c>
      <c r="Z1285">
        <f>IF(Y1285&lt;0,0,Y1285)</f>
        <v>5.9538432007227282</v>
      </c>
      <c r="AA1285">
        <f>2.501-0.002361*(V1285+X1285)*0.1</f>
        <v>2.3895607999999999</v>
      </c>
      <c r="AB1285">
        <v>0.17</v>
      </c>
      <c r="AC1285">
        <f>37.6*AE1285*(AG1285*SIN(AF1285)*SIN(AD1285)+COS(AF1285)*COS(AD1285)*SIN(AG1285))</f>
        <v>41.214067833347379</v>
      </c>
      <c r="AD1285">
        <f>0.409*SIN(0.0172*R1285-1.39)</f>
        <v>0.39387488620111616</v>
      </c>
      <c r="AE1285">
        <f>1+0.033*COS(0.0172*R1285)</f>
        <v>0.96713957979689347</v>
      </c>
      <c r="AF1285">
        <f>47.70748439*PI()/180</f>
        <v>0.83265268044929852</v>
      </c>
      <c r="AG1285">
        <f>ACOS(-TAN(AF1285)*TAN(AD1285))</f>
        <v>2.0452463288240801</v>
      </c>
      <c r="AL1285" s="6">
        <f>24*AG1285/PI()</f>
        <v>15.62453102749941</v>
      </c>
      <c r="AS1285" s="6">
        <f>IF(O1285=2015,$AQ$2,IF(O1285=2016,$AQ$14,IF(O1285=2017,$AQ$26,IF(O1285=2018,$AQ$38,IF(O1285=2019,$AQ$50,$AQ$62)))))</f>
        <v>53.201105369070518</v>
      </c>
      <c r="AT1285" s="6">
        <f>IF(O1285=2015,$AR$2,IF(O1285=2016,$AR$14,IF(O1285=2017,$AR$26,IF(O1285=2018,$AR$38,IF(O1285=2019,$AR$50,$AR$62)))))</f>
        <v>1.3291734899533318</v>
      </c>
      <c r="AU1285" s="6">
        <f>IF(T1285*0.1&lt;0,0,IF(T1285*0.1&lt;=26,(16*AL1285/360)*(T1285/AS1285)^AT1285,(AL1285/360)*(-415.85+30.5332*0.1*T1285-0.43*0.01*T1285*T1285)))</f>
        <v>4.8890769802800174</v>
      </c>
    </row>
    <row r="1286" spans="1:47">
      <c r="A1286">
        <v>2016</v>
      </c>
      <c r="B1286">
        <v>3</v>
      </c>
      <c r="C1286">
        <v>2</v>
      </c>
      <c r="D1286" t="s">
        <v>50</v>
      </c>
      <c r="E1286">
        <v>94</v>
      </c>
      <c r="O1286">
        <v>2018</v>
      </c>
      <c r="P1286">
        <v>7</v>
      </c>
      <c r="Q1286">
        <v>8</v>
      </c>
      <c r="R1286">
        <f>R1285+1</f>
        <v>189</v>
      </c>
      <c r="S1286" t="s">
        <v>51</v>
      </c>
      <c r="T1286">
        <v>232</v>
      </c>
      <c r="U1286" t="s">
        <v>50</v>
      </c>
      <c r="V1286">
        <v>294</v>
      </c>
      <c r="W1286" t="s">
        <v>52</v>
      </c>
      <c r="X1286">
        <v>162</v>
      </c>
      <c r="Y1286">
        <f>0.0135*AB1286*(AC1286/AA1286)*((0.1*(V1286-X1286))^0.5)*(17.8+0.5*0.1*(X1286+V1286))</f>
        <v>5.8181904964415354</v>
      </c>
      <c r="Z1286">
        <f>IF(Y1286&lt;0,0,Y1286)</f>
        <v>5.8181904964415354</v>
      </c>
      <c r="AA1286">
        <f>2.501-0.002361*(V1286+X1286)*0.1</f>
        <v>2.3933383999999998</v>
      </c>
      <c r="AB1286">
        <v>0.17</v>
      </c>
      <c r="AC1286">
        <f>37.6*AE1286*(AG1286*SIN(AF1286)*SIN(AD1286)+COS(AF1286)*COS(AD1286)*SIN(AG1286))</f>
        <v>41.13356552261029</v>
      </c>
      <c r="AD1286">
        <f>0.409*SIN(0.0172*R1286-1.39)</f>
        <v>0.39192131548432957</v>
      </c>
      <c r="AE1286">
        <f>1+0.033*COS(0.0172*R1286)</f>
        <v>0.96719658753859772</v>
      </c>
      <c r="AF1286">
        <f>47.70748439*PI()/180</f>
        <v>0.83265268044929852</v>
      </c>
      <c r="AG1286">
        <f>ACOS(-TAN(AF1286)*TAN(AD1286))</f>
        <v>2.0424195344576095</v>
      </c>
      <c r="AL1286" s="6">
        <f>24*AG1286/PI()</f>
        <v>15.602935909266058</v>
      </c>
      <c r="AS1286" s="6">
        <f>IF(O1286=2015,$AQ$2,IF(O1286=2016,$AQ$14,IF(O1286=2017,$AQ$26,IF(O1286=2018,$AQ$38,IF(O1286=2019,$AQ$50,$AQ$62)))))</f>
        <v>53.201105369070518</v>
      </c>
      <c r="AT1286" s="6">
        <f>IF(O1286=2015,$AR$2,IF(O1286=2016,$AR$14,IF(O1286=2017,$AR$26,IF(O1286=2018,$AR$38,IF(O1286=2019,$AR$50,$AR$62)))))</f>
        <v>1.3291734899533318</v>
      </c>
      <c r="AU1286" s="6">
        <f>IF(T1286*0.1&lt;0,0,IF(T1286*0.1&lt;=26,(16*AL1286/360)*(T1286/AS1286)^AT1286,(AL1286/360)*(-415.85+30.5332*0.1*T1286-0.43*0.01*T1286*T1286)))</f>
        <v>4.9104324981401746</v>
      </c>
    </row>
    <row r="1287" spans="1:47">
      <c r="A1287">
        <v>2016</v>
      </c>
      <c r="B1287">
        <v>3</v>
      </c>
      <c r="C1287">
        <v>3</v>
      </c>
      <c r="D1287" t="s">
        <v>50</v>
      </c>
      <c r="E1287">
        <v>79</v>
      </c>
      <c r="O1287">
        <v>2018</v>
      </c>
      <c r="P1287">
        <v>7</v>
      </c>
      <c r="Q1287">
        <v>9</v>
      </c>
      <c r="R1287">
        <f>R1286+1</f>
        <v>190</v>
      </c>
      <c r="S1287" t="s">
        <v>51</v>
      </c>
      <c r="T1287">
        <v>238</v>
      </c>
      <c r="U1287" t="s">
        <v>50</v>
      </c>
      <c r="V1287">
        <v>304</v>
      </c>
      <c r="W1287" t="s">
        <v>52</v>
      </c>
      <c r="X1287">
        <v>154</v>
      </c>
      <c r="Y1287">
        <f>0.0135*AB1287*(AC1287/AA1287)*((0.1*(V1287-X1287))^0.5)*(17.8+0.5*0.1*(X1287+V1287))</f>
        <v>6.2058618146615512</v>
      </c>
      <c r="Z1287">
        <f>IF(Y1287&lt;0,0,Y1287)</f>
        <v>6.2058618146615512</v>
      </c>
      <c r="AA1287">
        <f>2.501-0.002361*(V1287+X1287)*0.1</f>
        <v>2.3928661999999998</v>
      </c>
      <c r="AB1287">
        <v>0.17</v>
      </c>
      <c r="AC1287">
        <f>37.6*AE1287*(AG1287*SIN(AF1287)*SIN(AD1287)+COS(AF1287)*COS(AD1287)*SIN(AG1287))</f>
        <v>41.048546864890014</v>
      </c>
      <c r="AD1287">
        <f>0.409*SIN(0.0172*R1287-1.39)</f>
        <v>0.38985180162399724</v>
      </c>
      <c r="AE1287">
        <f>1+0.033*COS(0.0172*R1287)</f>
        <v>0.96726329960259716</v>
      </c>
      <c r="AF1287">
        <f>47.70748439*PI()/180</f>
        <v>0.83265268044929852</v>
      </c>
      <c r="AG1287">
        <f>ACOS(-TAN(AF1287)*TAN(AD1287))</f>
        <v>2.0394343731697133</v>
      </c>
      <c r="AL1287" s="6">
        <f>24*AG1287/PI()</f>
        <v>15.580130956871086</v>
      </c>
      <c r="AS1287" s="6">
        <f>IF(O1287=2015,$AQ$2,IF(O1287=2016,$AQ$14,IF(O1287=2017,$AQ$26,IF(O1287=2018,$AQ$38,IF(O1287=2019,$AQ$50,$AQ$62)))))</f>
        <v>53.201105369070518</v>
      </c>
      <c r="AT1287" s="6">
        <f>IF(O1287=2015,$AR$2,IF(O1287=2016,$AR$14,IF(O1287=2017,$AR$26,IF(O1287=2018,$AR$38,IF(O1287=2019,$AR$50,$AR$62)))))</f>
        <v>1.3291734899533318</v>
      </c>
      <c r="AU1287" s="6">
        <f>IF(T1287*0.1&lt;0,0,IF(T1287*0.1&lt;=26,(16*AL1287/360)*(T1287/AS1287)^AT1287,(AL1287/360)*(-415.85+30.5332*0.1*T1287-0.43*0.01*T1287*T1287)))</f>
        <v>5.0725191157576521</v>
      </c>
    </row>
    <row r="1288" spans="1:47">
      <c r="A1288">
        <v>2016</v>
      </c>
      <c r="B1288">
        <v>3</v>
      </c>
      <c r="C1288">
        <v>4</v>
      </c>
      <c r="D1288" t="s">
        <v>50</v>
      </c>
      <c r="E1288">
        <v>83</v>
      </c>
      <c r="O1288">
        <v>2018</v>
      </c>
      <c r="P1288">
        <v>7</v>
      </c>
      <c r="Q1288">
        <v>10</v>
      </c>
      <c r="R1288">
        <f>R1287+1</f>
        <v>191</v>
      </c>
      <c r="S1288" t="s">
        <v>51</v>
      </c>
      <c r="T1288">
        <v>264</v>
      </c>
      <c r="U1288" t="s">
        <v>50</v>
      </c>
      <c r="V1288">
        <v>329</v>
      </c>
      <c r="W1288" t="s">
        <v>52</v>
      </c>
      <c r="X1288">
        <v>182</v>
      </c>
      <c r="Y1288">
        <f>0.0135*AB1288*(AC1288/AA1288)*((0.1*(V1288-X1288))^0.5)*(17.8+0.5*0.1*(X1288+V1288))</f>
        <v>6.563550216220988</v>
      </c>
      <c r="Z1288">
        <f>IF(Y1288&lt;0,0,Y1288)</f>
        <v>6.563550216220988</v>
      </c>
      <c r="AA1288">
        <f>2.501-0.002361*(V1288+X1288)*0.1</f>
        <v>2.3803529000000001</v>
      </c>
      <c r="AB1288">
        <v>0.17</v>
      </c>
      <c r="AC1288">
        <f>37.6*AE1288*(AG1288*SIN(AF1288)*SIN(AD1288)+COS(AF1288)*COS(AD1288)*SIN(AG1288))</f>
        <v>40.959033629159833</v>
      </c>
      <c r="AD1288">
        <f>0.409*SIN(0.0172*R1288-1.39)</f>
        <v>0.38766695685000602</v>
      </c>
      <c r="AE1288">
        <f>1+0.033*COS(0.0172*R1288)</f>
        <v>0.96733969625328131</v>
      </c>
      <c r="AF1288">
        <f>47.70748439*PI()/180</f>
        <v>0.83265268044929852</v>
      </c>
      <c r="AG1288">
        <f>ACOS(-TAN(AF1288)*TAN(AD1288))</f>
        <v>2.0362932310906454</v>
      </c>
      <c r="AL1288" s="6">
        <f>24*AG1288/PI()</f>
        <v>15.556134399006881</v>
      </c>
      <c r="AS1288" s="6">
        <f>IF(O1288=2015,$AQ$2,IF(O1288=2016,$AQ$14,IF(O1288=2017,$AQ$26,IF(O1288=2018,$AQ$38,IF(O1288=2019,$AQ$50,$AQ$62)))))</f>
        <v>53.201105369070518</v>
      </c>
      <c r="AT1288" s="6">
        <f>IF(O1288=2015,$AR$2,IF(O1288=2016,$AR$14,IF(O1288=2017,$AR$26,IF(O1288=2018,$AR$38,IF(O1288=2019,$AR$50,$AR$62)))))</f>
        <v>1.3291734899533318</v>
      </c>
      <c r="AU1288" s="6">
        <f>IF(T1288*0.1&lt;0,0,IF(T1288*0.1&lt;=26,(16*AL1288/360)*(T1288/AS1288)^AT1288,(AL1288/360)*(-415.85+30.5332*0.1*T1288-0.43*0.01*T1288*T1288)))</f>
        <v>3.9120947047685615</v>
      </c>
    </row>
    <row r="1289" spans="1:47">
      <c r="A1289">
        <v>2016</v>
      </c>
      <c r="B1289">
        <v>3</v>
      </c>
      <c r="C1289">
        <v>5</v>
      </c>
      <c r="D1289" t="s">
        <v>50</v>
      </c>
      <c r="E1289">
        <v>63</v>
      </c>
      <c r="O1289">
        <v>2018</v>
      </c>
      <c r="P1289">
        <v>7</v>
      </c>
      <c r="Q1289">
        <v>11</v>
      </c>
      <c r="R1289">
        <f>R1288+1</f>
        <v>192</v>
      </c>
      <c r="S1289" t="s">
        <v>51</v>
      </c>
      <c r="T1289">
        <v>226</v>
      </c>
      <c r="U1289" t="s">
        <v>50</v>
      </c>
      <c r="V1289">
        <v>284</v>
      </c>
      <c r="W1289" t="s">
        <v>52</v>
      </c>
      <c r="X1289">
        <v>182</v>
      </c>
      <c r="Y1289">
        <f>0.0135*AB1289*(AC1289/AA1289)*((0.1*(V1289-X1289))^0.5)*(17.8+0.5*0.1*(X1289+V1289))</f>
        <v>5.1487421844723116</v>
      </c>
      <c r="Z1289">
        <f>IF(Y1289&lt;0,0,Y1289)</f>
        <v>5.1487421844723116</v>
      </c>
      <c r="AA1289">
        <f>2.501-0.002361*(V1289+X1289)*0.1</f>
        <v>2.3909773999999997</v>
      </c>
      <c r="AB1289">
        <v>0.17</v>
      </c>
      <c r="AC1289">
        <f>37.6*AE1289*(AG1289*SIN(AF1289)*SIN(AD1289)+COS(AF1289)*COS(AD1289)*SIN(AG1289))</f>
        <v>40.86504854740523</v>
      </c>
      <c r="AD1289">
        <f>0.409*SIN(0.0172*R1289-1.39)</f>
        <v>0.38536742751089892</v>
      </c>
      <c r="AE1289">
        <f>1+0.033*COS(0.0172*R1289)</f>
        <v>0.96742575489002214</v>
      </c>
      <c r="AF1289">
        <f>47.70748439*PI()/180</f>
        <v>0.83265268044929852</v>
      </c>
      <c r="AG1289">
        <f>ACOS(-TAN(AF1289)*TAN(AD1289))</f>
        <v>2.032998584051632</v>
      </c>
      <c r="AL1289" s="6">
        <f>24*AG1289/PI()</f>
        <v>15.530965149630783</v>
      </c>
      <c r="AS1289" s="6">
        <f>IF(O1289=2015,$AQ$2,IF(O1289=2016,$AQ$14,IF(O1289=2017,$AQ$26,IF(O1289=2018,$AQ$38,IF(O1289=2019,$AQ$50,$AQ$62)))))</f>
        <v>53.201105369070518</v>
      </c>
      <c r="AT1289" s="6">
        <f>IF(O1289=2015,$AR$2,IF(O1289=2016,$AR$14,IF(O1289=2017,$AR$26,IF(O1289=2018,$AR$38,IF(O1289=2019,$AR$50,$AR$62)))))</f>
        <v>1.3291734899533318</v>
      </c>
      <c r="AU1289" s="6">
        <f>IF(T1289*0.1&lt;0,0,IF(T1289*0.1&lt;=26,(16*AL1289/360)*(T1289/AS1289)^AT1289,(AL1289/360)*(-415.85+30.5332*0.1*T1289-0.43*0.01*T1289*T1289)))</f>
        <v>4.7204834071873529</v>
      </c>
    </row>
    <row r="1290" spans="1:47">
      <c r="A1290">
        <v>2016</v>
      </c>
      <c r="B1290">
        <v>3</v>
      </c>
      <c r="C1290">
        <v>6</v>
      </c>
      <c r="D1290" t="s">
        <v>50</v>
      </c>
      <c r="E1290">
        <v>71</v>
      </c>
      <c r="O1290">
        <v>2018</v>
      </c>
      <c r="P1290">
        <v>7</v>
      </c>
      <c r="Q1290">
        <v>12</v>
      </c>
      <c r="R1290">
        <f>R1289+1</f>
        <v>193</v>
      </c>
      <c r="S1290" t="s">
        <v>51</v>
      </c>
      <c r="T1290">
        <v>246</v>
      </c>
      <c r="U1290" t="s">
        <v>50</v>
      </c>
      <c r="V1290">
        <v>304</v>
      </c>
      <c r="W1290" t="s">
        <v>52</v>
      </c>
      <c r="X1290">
        <v>178</v>
      </c>
      <c r="Y1290">
        <f>0.0135*AB1290*(AC1290/AA1290)*((0.1*(V1290-X1290))^0.5)*(17.8+0.5*0.1*(X1290+V1290))</f>
        <v>5.8290512147914511</v>
      </c>
      <c r="Z1290">
        <f>IF(Y1290&lt;0,0,Y1290)</f>
        <v>5.8290512147914511</v>
      </c>
      <c r="AA1290">
        <f>2.501-0.002361*(V1290+X1290)*0.1</f>
        <v>2.3871997999999999</v>
      </c>
      <c r="AB1290">
        <v>0.17</v>
      </c>
      <c r="AC1290">
        <f>37.6*AE1290*(AG1290*SIN(AF1290)*SIN(AD1290)+COS(AF1290)*COS(AD1290)*SIN(AG1290))</f>
        <v>40.766615301318176</v>
      </c>
      <c r="AD1290">
        <f>0.409*SIN(0.0172*R1290-1.39)</f>
        <v>0.38295389388266432</v>
      </c>
      <c r="AE1290">
        <f>1+0.033*COS(0.0172*R1290)</f>
        <v>0.96752145005386037</v>
      </c>
      <c r="AF1290">
        <f>47.70748439*PI()/180</f>
        <v>0.83265268044929852</v>
      </c>
      <c r="AG1290">
        <f>ACOS(-TAN(AF1290)*TAN(AD1290))</f>
        <v>2.0295529908765526</v>
      </c>
      <c r="AL1290" s="6">
        <f>24*AG1290/PI()</f>
        <v>15.504642756717297</v>
      </c>
      <c r="AS1290" s="6">
        <f>IF(O1290=2015,$AQ$2,IF(O1290=2016,$AQ$14,IF(O1290=2017,$AQ$26,IF(O1290=2018,$AQ$38,IF(O1290=2019,$AQ$50,$AQ$62)))))</f>
        <v>53.201105369070518</v>
      </c>
      <c r="AT1290" s="6">
        <f>IF(O1290=2015,$AR$2,IF(O1290=2016,$AR$14,IF(O1290=2017,$AR$26,IF(O1290=2018,$AR$38,IF(O1290=2019,$AR$50,$AR$62)))))</f>
        <v>1.3291734899533318</v>
      </c>
      <c r="AU1290" s="6">
        <f>IF(T1290*0.1&lt;0,0,IF(T1290*0.1&lt;=26,(16*AL1290/360)*(T1290/AS1290)^AT1290,(AL1290/360)*(-415.85+30.5332*0.1*T1290-0.43*0.01*T1290*T1290)))</f>
        <v>5.2747128866094082</v>
      </c>
    </row>
    <row r="1291" spans="1:47">
      <c r="A1291">
        <v>2016</v>
      </c>
      <c r="B1291">
        <v>3</v>
      </c>
      <c r="C1291">
        <v>7</v>
      </c>
      <c r="D1291" t="s">
        <v>50</v>
      </c>
      <c r="E1291">
        <v>132</v>
      </c>
      <c r="O1291">
        <v>2018</v>
      </c>
      <c r="P1291">
        <v>7</v>
      </c>
      <c r="Q1291">
        <v>13</v>
      </c>
      <c r="R1291">
        <f>R1290+1</f>
        <v>194</v>
      </c>
      <c r="S1291" t="s">
        <v>51</v>
      </c>
      <c r="T1291">
        <v>256</v>
      </c>
      <c r="U1291" t="s">
        <v>50</v>
      </c>
      <c r="V1291">
        <v>320</v>
      </c>
      <c r="W1291" t="s">
        <v>52</v>
      </c>
      <c r="X1291">
        <v>180</v>
      </c>
      <c r="Y1291">
        <f>0.0135*AB1291*(AC1291/AA1291)*((0.1*(V1291-X1291))^0.5)*(17.8+0.5*0.1*(X1291+V1291))</f>
        <v>6.2716680593516632</v>
      </c>
      <c r="Z1291">
        <f>IF(Y1291&lt;0,0,Y1291)</f>
        <v>6.2716680593516632</v>
      </c>
      <c r="AA1291">
        <f>2.501-0.002361*(V1291+X1291)*0.1</f>
        <v>2.3829500000000001</v>
      </c>
      <c r="AB1291">
        <v>0.17</v>
      </c>
      <c r="AC1291">
        <f>37.6*AE1291*(AG1291*SIN(AF1291)*SIN(AD1291)+COS(AF1291)*COS(AD1291)*SIN(AG1291))</f>
        <v>40.663758509732062</v>
      </c>
      <c r="AD1291">
        <f>0.409*SIN(0.0172*R1291-1.39)</f>
        <v>0.38042706996748799</v>
      </c>
      <c r="AE1291">
        <f>1+0.033*COS(0.0172*R1291)</f>
        <v>0.96762675343503657</v>
      </c>
      <c r="AF1291">
        <f>47.70748439*PI()/180</f>
        <v>0.83265268044929852</v>
      </c>
      <c r="AG1291">
        <f>ACOS(-TAN(AF1291)*TAN(AD1291))</f>
        <v>2.0259590866173398</v>
      </c>
      <c r="AL1291" s="6">
        <f>24*AG1291/PI()</f>
        <v>15.477187350580369</v>
      </c>
      <c r="AS1291" s="6">
        <f>IF(O1291=2015,$AQ$2,IF(O1291=2016,$AQ$14,IF(O1291=2017,$AQ$26,IF(O1291=2018,$AQ$38,IF(O1291=2019,$AQ$50,$AQ$62)))))</f>
        <v>53.201105369070518</v>
      </c>
      <c r="AT1291" s="6">
        <f>IF(O1291=2015,$AR$2,IF(O1291=2016,$AR$14,IF(O1291=2017,$AR$26,IF(O1291=2018,$AR$38,IF(O1291=2019,$AR$50,$AR$62)))))</f>
        <v>1.3291734899533318</v>
      </c>
      <c r="AU1291" s="6">
        <f>IF(T1291*0.1&lt;0,0,IF(T1291*0.1&lt;=26,(16*AL1291/360)*(T1291/AS1291)^AT1291,(AL1291/360)*(-415.85+30.5332*0.1*T1291-0.43*0.01*T1291*T1291)))</f>
        <v>5.5517545798743901</v>
      </c>
    </row>
    <row r="1292" spans="1:47">
      <c r="A1292">
        <v>2016</v>
      </c>
      <c r="B1292">
        <v>3</v>
      </c>
      <c r="C1292">
        <v>8</v>
      </c>
      <c r="D1292" t="s">
        <v>50</v>
      </c>
      <c r="E1292">
        <v>144</v>
      </c>
      <c r="O1292">
        <v>2018</v>
      </c>
      <c r="P1292">
        <v>7</v>
      </c>
      <c r="Q1292">
        <v>14</v>
      </c>
      <c r="R1292">
        <f>R1291+1</f>
        <v>195</v>
      </c>
      <c r="S1292" t="s">
        <v>51</v>
      </c>
      <c r="T1292">
        <v>242</v>
      </c>
      <c r="U1292" t="s">
        <v>50</v>
      </c>
      <c r="V1292">
        <v>294</v>
      </c>
      <c r="W1292" t="s">
        <v>52</v>
      </c>
      <c r="X1292">
        <v>183</v>
      </c>
      <c r="Y1292">
        <f>0.0135*AB1292*(AC1292/AA1292)*((0.1*(V1292-X1292))^0.5)*(17.8+0.5*0.1*(X1292+V1292))</f>
        <v>5.407745107494355</v>
      </c>
      <c r="Z1292">
        <f>IF(Y1292&lt;0,0,Y1292)</f>
        <v>5.407745107494355</v>
      </c>
      <c r="AA1292">
        <f>2.501-0.002361*(V1292+X1292)*0.1</f>
        <v>2.3883802999999997</v>
      </c>
      <c r="AB1292">
        <v>0.17</v>
      </c>
      <c r="AC1292">
        <f>37.6*AE1292*(AG1292*SIN(AF1292)*SIN(AD1292)+COS(AF1292)*COS(AD1292)*SIN(AG1292))</f>
        <v>40.556503716933484</v>
      </c>
      <c r="AD1292">
        <f>0.409*SIN(0.0172*R1292-1.39)</f>
        <v>0.37778770328252792</v>
      </c>
      <c r="AE1292">
        <f>1+0.033*COS(0.0172*R1292)</f>
        <v>0.96774163388136636</v>
      </c>
      <c r="AF1292">
        <f>47.70748439*PI()/180</f>
        <v>0.83265268044929852</v>
      </c>
      <c r="AG1292">
        <f>ACOS(-TAN(AF1292)*TAN(AD1292))</f>
        <v>2.0222195757667407</v>
      </c>
      <c r="AL1292" s="6">
        <f>24*AG1292/PI()</f>
        <v>15.448619592022673</v>
      </c>
      <c r="AS1292" s="6">
        <f>IF(O1292=2015,$AQ$2,IF(O1292=2016,$AQ$14,IF(O1292=2017,$AQ$26,IF(O1292=2018,$AQ$38,IF(O1292=2019,$AQ$50,$AQ$62)))))</f>
        <v>53.201105369070518</v>
      </c>
      <c r="AT1292" s="6">
        <f>IF(O1292=2015,$AR$2,IF(O1292=2016,$AR$14,IF(O1292=2017,$AR$26,IF(O1292=2018,$AR$38,IF(O1292=2019,$AR$50,$AR$62)))))</f>
        <v>1.3291734899533318</v>
      </c>
      <c r="AU1292" s="6">
        <f>IF(T1292*0.1&lt;0,0,IF(T1292*0.1&lt;=26,(16*AL1292/360)*(T1292/AS1292)^AT1292,(AL1292/360)*(-415.85+30.5332*0.1*T1292-0.43*0.01*T1292*T1292)))</f>
        <v>5.142370563338873</v>
      </c>
    </row>
    <row r="1293" spans="1:47">
      <c r="A1293">
        <v>2016</v>
      </c>
      <c r="B1293">
        <v>3</v>
      </c>
      <c r="C1293">
        <v>9</v>
      </c>
      <c r="D1293" t="s">
        <v>50</v>
      </c>
      <c r="E1293">
        <v>137</v>
      </c>
      <c r="O1293">
        <v>2018</v>
      </c>
      <c r="P1293">
        <v>7</v>
      </c>
      <c r="Q1293">
        <v>15</v>
      </c>
      <c r="R1293">
        <f>R1292+1</f>
        <v>196</v>
      </c>
      <c r="S1293" t="s">
        <v>51</v>
      </c>
      <c r="T1293">
        <v>224</v>
      </c>
      <c r="U1293" t="s">
        <v>50</v>
      </c>
      <c r="V1293">
        <v>281</v>
      </c>
      <c r="W1293" t="s">
        <v>52</v>
      </c>
      <c r="X1293">
        <v>155</v>
      </c>
      <c r="Y1293">
        <f>0.0135*AB1293*(AC1293/AA1293)*((0.1*(V1293-X1293))^0.5)*(17.8+0.5*0.1*(X1293+V1293))</f>
        <v>5.4408475075777822</v>
      </c>
      <c r="Z1293">
        <f>IF(Y1293&lt;0,0,Y1293)</f>
        <v>5.4408475075777822</v>
      </c>
      <c r="AA1293">
        <f>2.501-0.002361*(V1293+X1293)*0.1</f>
        <v>2.3980603999999999</v>
      </c>
      <c r="AB1293">
        <v>0.17</v>
      </c>
      <c r="AC1293">
        <f>37.6*AE1293*(AG1293*SIN(AF1293)*SIN(AD1293)+COS(AF1293)*COS(AD1293)*SIN(AG1293))</f>
        <v>40.444877381978287</v>
      </c>
      <c r="AD1293">
        <f>0.409*SIN(0.0172*R1293-1.39)</f>
        <v>0.37503657463877438</v>
      </c>
      <c r="AE1293">
        <f>1+0.033*COS(0.0172*R1293)</f>
        <v>0.96786605740745657</v>
      </c>
      <c r="AF1293">
        <f>47.70748439*PI()/180</f>
        <v>0.83265268044929852</v>
      </c>
      <c r="AG1293">
        <f>ACOS(-TAN(AF1293)*TAN(AD1293))</f>
        <v>2.0183372254807672</v>
      </c>
      <c r="AL1293" s="6">
        <f>24*AG1293/PI()</f>
        <v>15.41896062055898</v>
      </c>
      <c r="AS1293" s="6">
        <f>IF(O1293=2015,$AQ$2,IF(O1293=2016,$AQ$14,IF(O1293=2017,$AQ$26,IF(O1293=2018,$AQ$38,IF(O1293=2019,$AQ$50,$AQ$62)))))</f>
        <v>53.201105369070518</v>
      </c>
      <c r="AT1293" s="6">
        <f>IF(O1293=2015,$AR$2,IF(O1293=2016,$AR$14,IF(O1293=2017,$AR$26,IF(O1293=2018,$AR$38,IF(O1293=2019,$AR$50,$AR$62)))))</f>
        <v>1.3291734899533318</v>
      </c>
      <c r="AU1293" s="6">
        <f>IF(T1293*0.1&lt;0,0,IF(T1293*0.1&lt;=26,(16*AL1293/360)*(T1293/AS1293)^AT1293,(AL1293/360)*(-415.85+30.5332*0.1*T1293-0.43*0.01*T1293*T1293)))</f>
        <v>4.6313964719674612</v>
      </c>
    </row>
    <row r="1294" spans="1:47">
      <c r="A1294">
        <v>2016</v>
      </c>
      <c r="B1294">
        <v>3</v>
      </c>
      <c r="C1294">
        <v>10</v>
      </c>
      <c r="D1294" t="s">
        <v>50</v>
      </c>
      <c r="E1294">
        <v>124</v>
      </c>
      <c r="O1294">
        <v>2018</v>
      </c>
      <c r="P1294">
        <v>7</v>
      </c>
      <c r="Q1294">
        <v>16</v>
      </c>
      <c r="R1294">
        <f>R1293+1</f>
        <v>197</v>
      </c>
      <c r="S1294" t="s">
        <v>51</v>
      </c>
      <c r="T1294">
        <v>227</v>
      </c>
      <c r="U1294" t="s">
        <v>50</v>
      </c>
      <c r="V1294">
        <v>296</v>
      </c>
      <c r="W1294" t="s">
        <v>52</v>
      </c>
      <c r="X1294">
        <v>162</v>
      </c>
      <c r="Y1294">
        <f>0.0135*AB1294*(AC1294/AA1294)*((0.1*(V1294-X1294))^0.5)*(17.8+0.5*0.1*(X1294+V1294))</f>
        <v>5.7627201991916852</v>
      </c>
      <c r="Z1294">
        <f>IF(Y1294&lt;0,0,Y1294)</f>
        <v>5.7627201991916852</v>
      </c>
      <c r="AA1294">
        <f>2.501-0.002361*(V1294+X1294)*0.1</f>
        <v>2.3928661999999998</v>
      </c>
      <c r="AB1294">
        <v>0.17</v>
      </c>
      <c r="AC1294">
        <f>37.6*AE1294*(AG1294*SIN(AF1294)*SIN(AD1294)+COS(AF1294)*COS(AD1294)*SIN(AG1294))</f>
        <v>40.328906869130613</v>
      </c>
      <c r="AD1294">
        <f>0.409*SIN(0.0172*R1294-1.39)</f>
        <v>0.3721744979100603</v>
      </c>
      <c r="AE1294">
        <f>1+0.033*COS(0.0172*R1294)</f>
        <v>0.96799998720475866</v>
      </c>
      <c r="AF1294">
        <f>47.70748439*PI()/180</f>
        <v>0.83265268044929852</v>
      </c>
      <c r="AG1294">
        <f>ACOS(-TAN(AF1294)*TAN(AD1294))</f>
        <v>2.0143148588415993</v>
      </c>
      <c r="AL1294" s="6">
        <f>24*AG1294/PI()</f>
        <v>15.388232002948509</v>
      </c>
      <c r="AS1294" s="6">
        <f>IF(O1294=2015,$AQ$2,IF(O1294=2016,$AQ$14,IF(O1294=2017,$AQ$26,IF(O1294=2018,$AQ$38,IF(O1294=2019,$AQ$50,$AQ$62)))))</f>
        <v>53.201105369070518</v>
      </c>
      <c r="AT1294" s="6">
        <f>IF(O1294=2015,$AR$2,IF(O1294=2016,$AR$14,IF(O1294=2017,$AR$26,IF(O1294=2018,$AR$38,IF(O1294=2019,$AR$50,$AR$62)))))</f>
        <v>1.3291734899533318</v>
      </c>
      <c r="AU1294" s="6">
        <f>IF(T1294*0.1&lt;0,0,IF(T1294*0.1&lt;=26,(16*AL1294/360)*(T1294/AS1294)^AT1294,(AL1294/360)*(-415.85+30.5332*0.1*T1294-0.43*0.01*T1294*T1294)))</f>
        <v>4.7046285184188568</v>
      </c>
    </row>
    <row r="1295" spans="1:47">
      <c r="A1295">
        <v>2016</v>
      </c>
      <c r="B1295">
        <v>3</v>
      </c>
      <c r="C1295">
        <v>11</v>
      </c>
      <c r="D1295" t="s">
        <v>50</v>
      </c>
      <c r="E1295">
        <v>79</v>
      </c>
      <c r="O1295">
        <v>2018</v>
      </c>
      <c r="P1295">
        <v>7</v>
      </c>
      <c r="Q1295">
        <v>17</v>
      </c>
      <c r="R1295">
        <f>R1294+1</f>
        <v>198</v>
      </c>
      <c r="S1295" t="s">
        <v>51</v>
      </c>
      <c r="T1295">
        <v>209</v>
      </c>
      <c r="U1295" t="s">
        <v>50</v>
      </c>
      <c r="V1295">
        <v>258</v>
      </c>
      <c r="W1295" t="s">
        <v>52</v>
      </c>
      <c r="X1295">
        <v>163</v>
      </c>
      <c r="Y1295">
        <f>0.0135*AB1295*(AC1295/AA1295)*((0.1*(V1295-X1295))^0.5)*(17.8+0.5*0.1*(X1295+V1295))</f>
        <v>4.6010152195285601</v>
      </c>
      <c r="Z1295">
        <f>IF(Y1295&lt;0,0,Y1295)</f>
        <v>4.6010152195285601</v>
      </c>
      <c r="AA1295">
        <f>2.501-0.002361*(V1295+X1295)*0.1</f>
        <v>2.4016018999999997</v>
      </c>
      <c r="AB1295">
        <v>0.17</v>
      </c>
      <c r="AC1295">
        <f>37.6*AE1295*(AG1295*SIN(AF1295)*SIN(AD1295)+COS(AF1295)*COS(AD1295)*SIN(AG1295))</f>
        <v>40.208620439533739</v>
      </c>
      <c r="AD1295">
        <f>0.409*SIN(0.0172*R1295-1.39)</f>
        <v>0.36920231979229085</v>
      </c>
      <c r="AE1295">
        <f>1+0.033*COS(0.0172*R1295)</f>
        <v>0.96814338365245811</v>
      </c>
      <c r="AF1295">
        <f>47.70748439*PI()/180</f>
        <v>0.83265268044929852</v>
      </c>
      <c r="AG1295">
        <f>ACOS(-TAN(AF1295)*TAN(AD1295))</f>
        <v>2.010155348189997</v>
      </c>
      <c r="AL1295" s="6">
        <f>24*AG1295/PI()</f>
        <v>15.356455682258305</v>
      </c>
      <c r="AS1295" s="6">
        <f>IF(O1295=2015,$AQ$2,IF(O1295=2016,$AQ$14,IF(O1295=2017,$AQ$26,IF(O1295=2018,$AQ$38,IF(O1295=2019,$AQ$50,$AQ$62)))))</f>
        <v>53.201105369070518</v>
      </c>
      <c r="AT1295" s="6">
        <f>IF(O1295=2015,$AR$2,IF(O1295=2016,$AR$14,IF(O1295=2017,$AR$26,IF(O1295=2018,$AR$38,IF(O1295=2019,$AR$50,$AR$62)))))</f>
        <v>1.3291734899533318</v>
      </c>
      <c r="AU1295" s="6">
        <f>IF(T1295*0.1&lt;0,0,IF(T1295*0.1&lt;=26,(16*AL1295/360)*(T1295/AS1295)^AT1295,(AL1295/360)*(-415.85+30.5332*0.1*T1295-0.43*0.01*T1295*T1295)))</f>
        <v>4.2066601507429073</v>
      </c>
    </row>
    <row r="1296" spans="1:47">
      <c r="A1296">
        <v>2016</v>
      </c>
      <c r="B1296">
        <v>3</v>
      </c>
      <c r="C1296">
        <v>12</v>
      </c>
      <c r="D1296" t="s">
        <v>50</v>
      </c>
      <c r="E1296">
        <v>99</v>
      </c>
      <c r="O1296">
        <v>2018</v>
      </c>
      <c r="P1296">
        <v>7</v>
      </c>
      <c r="Q1296">
        <v>18</v>
      </c>
      <c r="R1296">
        <f>R1295+1</f>
        <v>199</v>
      </c>
      <c r="S1296" t="s">
        <v>51</v>
      </c>
      <c r="T1296">
        <v>208</v>
      </c>
      <c r="U1296" t="s">
        <v>50</v>
      </c>
      <c r="V1296">
        <v>273</v>
      </c>
      <c r="W1296" t="s">
        <v>52</v>
      </c>
      <c r="X1296">
        <v>153</v>
      </c>
      <c r="Y1296">
        <f>0.0135*AB1296*(AC1296/AA1296)*((0.1*(V1296-X1296))^0.5)*(17.8+0.5*0.1*(X1296+V1296))</f>
        <v>5.1907982044298242</v>
      </c>
      <c r="Z1296">
        <f>IF(Y1296&lt;0,0,Y1296)</f>
        <v>5.1907982044298242</v>
      </c>
      <c r="AA1296">
        <f>2.501-0.002361*(V1296+X1296)*0.1</f>
        <v>2.4004213999999999</v>
      </c>
      <c r="AB1296">
        <v>0.17</v>
      </c>
      <c r="AC1296">
        <f>37.6*AE1296*(AG1296*SIN(AF1296)*SIN(AD1296)+COS(AF1296)*COS(AD1296)*SIN(AG1296))</f>
        <v>40.084047244209913</v>
      </c>
      <c r="AD1296">
        <f>0.409*SIN(0.0172*R1296-1.39)</f>
        <v>0.36612091955296328</v>
      </c>
      <c r="AE1296">
        <f>1+0.033*COS(0.0172*R1296)</f>
        <v>0.96829620432919572</v>
      </c>
      <c r="AF1296">
        <f>47.70748439*PI()/180</f>
        <v>0.83265268044929852</v>
      </c>
      <c r="AG1296">
        <f>ACOS(-TAN(AF1296)*TAN(AD1296))</f>
        <v>2.0058616085544045</v>
      </c>
      <c r="AL1296" s="6">
        <f>24*AG1296/PI()</f>
        <v>15.323653927665308</v>
      </c>
      <c r="AS1296" s="6">
        <f>IF(O1296=2015,$AQ$2,IF(O1296=2016,$AQ$14,IF(O1296=2017,$AQ$26,IF(O1296=2018,$AQ$38,IF(O1296=2019,$AQ$50,$AQ$62)))))</f>
        <v>53.201105369070518</v>
      </c>
      <c r="AT1296" s="6">
        <f>IF(O1296=2015,$AR$2,IF(O1296=2016,$AR$14,IF(O1296=2017,$AR$26,IF(O1296=2018,$AR$38,IF(O1296=2019,$AR$50,$AR$62)))))</f>
        <v>1.3291734899533318</v>
      </c>
      <c r="AU1296" s="6">
        <f>IF(T1296*0.1&lt;0,0,IF(T1296*0.1&lt;=26,(16*AL1296/360)*(T1296/AS1296)^AT1296,(AL1296/360)*(-415.85+30.5332*0.1*T1296-0.43*0.01*T1296*T1296)))</f>
        <v>4.170999795260296</v>
      </c>
    </row>
    <row r="1297" spans="1:47">
      <c r="A1297">
        <v>2016</v>
      </c>
      <c r="B1297">
        <v>3</v>
      </c>
      <c r="C1297">
        <v>13</v>
      </c>
      <c r="D1297" t="s">
        <v>50</v>
      </c>
      <c r="E1297">
        <v>96</v>
      </c>
      <c r="O1297">
        <v>2018</v>
      </c>
      <c r="P1297">
        <v>7</v>
      </c>
      <c r="Q1297">
        <v>19</v>
      </c>
      <c r="R1297">
        <f>R1296+1</f>
        <v>200</v>
      </c>
      <c r="S1297" t="s">
        <v>51</v>
      </c>
      <c r="T1297">
        <v>233</v>
      </c>
      <c r="U1297" t="s">
        <v>50</v>
      </c>
      <c r="V1297">
        <v>294</v>
      </c>
      <c r="W1297" t="s">
        <v>52</v>
      </c>
      <c r="X1297">
        <v>153</v>
      </c>
      <c r="Y1297">
        <f>0.0135*AB1297*(AC1297/AA1297)*((0.1*(V1297-X1297))^0.5)*(17.8+0.5*0.1*(X1297+V1297))</f>
        <v>5.7711421469490478</v>
      </c>
      <c r="Z1297">
        <f>IF(Y1297&lt;0,0,Y1297)</f>
        <v>5.7711421469490478</v>
      </c>
      <c r="AA1297">
        <f>2.501-0.002361*(V1297+X1297)*0.1</f>
        <v>2.3954632999999999</v>
      </c>
      <c r="AB1297">
        <v>0.17</v>
      </c>
      <c r="AC1297">
        <f>37.6*AE1297*(AG1297*SIN(AF1297)*SIN(AD1297)+COS(AF1297)*COS(AD1297)*SIN(AG1297))</f>
        <v>39.955217318475121</v>
      </c>
      <c r="AD1297">
        <f>0.409*SIN(0.0172*R1297-1.39)</f>
        <v>0.36293120877105056</v>
      </c>
      <c r="AE1297">
        <f>1+0.033*COS(0.0172*R1297)</f>
        <v>0.968458404025617</v>
      </c>
      <c r="AF1297">
        <f>47.70748439*PI()/180</f>
        <v>0.83265268044929852</v>
      </c>
      <c r="AG1297">
        <f>ACOS(-TAN(AF1297)*TAN(AD1297))</f>
        <v>2.0014365912019678</v>
      </c>
      <c r="AL1297" s="6">
        <f>24*AG1297/PI()</f>
        <v>15.289849285189739</v>
      </c>
      <c r="AS1297" s="6">
        <f>IF(O1297=2015,$AQ$2,IF(O1297=2016,$AQ$14,IF(O1297=2017,$AQ$26,IF(O1297=2018,$AQ$38,IF(O1297=2019,$AQ$50,$AQ$62)))))</f>
        <v>53.201105369070518</v>
      </c>
      <c r="AT1297" s="6">
        <f>IF(O1297=2015,$AR$2,IF(O1297=2016,$AR$14,IF(O1297=2017,$AR$26,IF(O1297=2018,$AR$38,IF(O1297=2019,$AR$50,$AR$62)))))</f>
        <v>1.3291734899533318</v>
      </c>
      <c r="AU1297" s="6">
        <f>IF(T1297*0.1&lt;0,0,IF(T1297*0.1&lt;=26,(16*AL1297/360)*(T1297/AS1297)^AT1297,(AL1297/360)*(-415.85+30.5332*0.1*T1297-0.43*0.01*T1297*T1297)))</f>
        <v>4.8394882132590835</v>
      </c>
    </row>
    <row r="1298" spans="1:47">
      <c r="A1298">
        <v>2016</v>
      </c>
      <c r="B1298">
        <v>3</v>
      </c>
      <c r="C1298">
        <v>14</v>
      </c>
      <c r="D1298" t="s">
        <v>50</v>
      </c>
      <c r="E1298">
        <v>58</v>
      </c>
      <c r="O1298">
        <v>2018</v>
      </c>
      <c r="P1298">
        <v>7</v>
      </c>
      <c r="Q1298">
        <v>20</v>
      </c>
      <c r="R1298">
        <f>R1297+1</f>
        <v>201</v>
      </c>
      <c r="S1298" t="s">
        <v>51</v>
      </c>
      <c r="T1298">
        <v>224</v>
      </c>
      <c r="U1298" t="s">
        <v>50</v>
      </c>
      <c r="V1298">
        <v>278</v>
      </c>
      <c r="W1298" t="s">
        <v>52</v>
      </c>
      <c r="X1298">
        <v>177</v>
      </c>
      <c r="Y1298">
        <f>0.0135*AB1298*(AC1298/AA1298)*((0.1*(V1298-X1298))^0.5)*(17.8+0.5*0.1*(X1298+V1298))</f>
        <v>4.9205326289861073</v>
      </c>
      <c r="Z1298">
        <f>IF(Y1298&lt;0,0,Y1298)</f>
        <v>4.9205326289861073</v>
      </c>
      <c r="AA1298">
        <f>2.501-0.002361*(V1298+X1298)*0.1</f>
        <v>2.3935744999999997</v>
      </c>
      <c r="AB1298">
        <v>0.17</v>
      </c>
      <c r="AC1298">
        <f>37.6*AE1298*(AG1298*SIN(AF1298)*SIN(AD1298)+COS(AF1298)*COS(AD1298)*SIN(AG1298))</f>
        <v>39.822161577841719</v>
      </c>
      <c r="AD1298">
        <f>0.409*SIN(0.0172*R1298-1.39)</f>
        <v>0.35963413106732667</v>
      </c>
      <c r="AE1298">
        <f>1+0.033*COS(0.0172*R1298)</f>
        <v>0.96862993475774684</v>
      </c>
      <c r="AF1298">
        <f>47.70748439*PI()/180</f>
        <v>0.83265268044929852</v>
      </c>
      <c r="AG1298">
        <f>ACOS(-TAN(AF1298)*TAN(AD1298))</f>
        <v>1.9968832773346017</v>
      </c>
      <c r="AL1298" s="6">
        <f>24*AG1298/PI()</f>
        <v>15.255064529536607</v>
      </c>
      <c r="AS1298" s="6">
        <f>IF(O1298=2015,$AQ$2,IF(O1298=2016,$AQ$14,IF(O1298=2017,$AQ$26,IF(O1298=2018,$AQ$38,IF(O1298=2019,$AQ$50,$AQ$62)))))</f>
        <v>53.201105369070518</v>
      </c>
      <c r="AT1298" s="6">
        <f>IF(O1298=2015,$AR$2,IF(O1298=2016,$AR$14,IF(O1298=2017,$AR$26,IF(O1298=2018,$AR$38,IF(O1298=2019,$AR$50,$AR$62)))))</f>
        <v>1.3291734899533318</v>
      </c>
      <c r="AU1298" s="6">
        <f>IF(T1298*0.1&lt;0,0,IF(T1298*0.1&lt;=26,(16*AL1298/360)*(T1298/AS1298)^AT1298,(AL1298/360)*(-415.85+30.5332*0.1*T1298-0.43*0.01*T1298*T1298)))</f>
        <v>4.5821669683446187</v>
      </c>
    </row>
    <row r="1299" spans="1:47">
      <c r="A1299">
        <v>2016</v>
      </c>
      <c r="B1299">
        <v>3</v>
      </c>
      <c r="C1299">
        <v>15</v>
      </c>
      <c r="D1299" t="s">
        <v>50</v>
      </c>
      <c r="E1299">
        <v>51</v>
      </c>
      <c r="O1299">
        <v>2018</v>
      </c>
      <c r="P1299">
        <v>7</v>
      </c>
      <c r="Q1299">
        <v>21</v>
      </c>
      <c r="R1299">
        <f>R1298+1</f>
        <v>202</v>
      </c>
      <c r="S1299" t="s">
        <v>51</v>
      </c>
      <c r="T1299">
        <v>237</v>
      </c>
      <c r="U1299" t="s">
        <v>50</v>
      </c>
      <c r="V1299">
        <v>301</v>
      </c>
      <c r="W1299" t="s">
        <v>52</v>
      </c>
      <c r="X1299">
        <v>177</v>
      </c>
      <c r="Y1299">
        <f>0.0135*AB1299*(AC1299/AA1299)*((0.1*(V1299-X1299))^0.5)*(17.8+0.5*0.1*(X1299+V1299))</f>
        <v>5.6000829554338409</v>
      </c>
      <c r="Z1299">
        <f>IF(Y1299&lt;0,0,Y1299)</f>
        <v>5.6000829554338409</v>
      </c>
      <c r="AA1299">
        <f>2.501-0.002361*(V1299+X1299)*0.1</f>
        <v>2.3881441999999997</v>
      </c>
      <c r="AB1299">
        <v>0.17</v>
      </c>
      <c r="AC1299">
        <f>37.6*AE1299*(AG1299*SIN(AF1299)*SIN(AD1299)+COS(AF1299)*COS(AD1299)*SIN(AG1299))</f>
        <v>39.684911815469079</v>
      </c>
      <c r="AD1299">
        <f>0.409*SIN(0.0172*R1299-1.39)</f>
        <v>0.35623066182521257</v>
      </c>
      <c r="AE1299">
        <f>1+0.033*COS(0.0172*R1299)</f>
        <v>0.96881074578118453</v>
      </c>
      <c r="AF1299">
        <f>47.70748439*PI()/180</f>
        <v>0.83265268044929852</v>
      </c>
      <c r="AG1299">
        <f>ACOS(-TAN(AF1299)*TAN(AD1299))</f>
        <v>1.9922046719511555</v>
      </c>
      <c r="AL1299" s="6">
        <f>24*AG1299/PI()</f>
        <v>15.219322617206121</v>
      </c>
      <c r="AS1299" s="6">
        <f>IF(O1299=2015,$AQ$2,IF(O1299=2016,$AQ$14,IF(O1299=2017,$AQ$26,IF(O1299=2018,$AQ$38,IF(O1299=2019,$AQ$50,$AQ$62)))))</f>
        <v>53.201105369070518</v>
      </c>
      <c r="AT1299" s="6">
        <f>IF(O1299=2015,$AR$2,IF(O1299=2016,$AR$14,IF(O1299=2017,$AR$26,IF(O1299=2018,$AR$38,IF(O1299=2019,$AR$50,$AR$62)))))</f>
        <v>1.3291734899533318</v>
      </c>
      <c r="AU1299" s="6">
        <f>IF(T1299*0.1&lt;0,0,IF(T1299*0.1&lt;=26,(16*AL1299/360)*(T1299/AS1299)^AT1299,(AL1299/360)*(-415.85+30.5332*0.1*T1299-0.43*0.01*T1299*T1299)))</f>
        <v>4.9273949095678917</v>
      </c>
    </row>
    <row r="1300" spans="1:47">
      <c r="A1300">
        <v>2016</v>
      </c>
      <c r="B1300">
        <v>3</v>
      </c>
      <c r="C1300">
        <v>16</v>
      </c>
      <c r="D1300" t="s">
        <v>50</v>
      </c>
      <c r="E1300">
        <v>81</v>
      </c>
      <c r="O1300">
        <v>2018</v>
      </c>
      <c r="P1300">
        <v>7</v>
      </c>
      <c r="Q1300">
        <v>22</v>
      </c>
      <c r="R1300">
        <f>R1299+1</f>
        <v>203</v>
      </c>
      <c r="S1300" t="s">
        <v>51</v>
      </c>
      <c r="T1300">
        <v>234</v>
      </c>
      <c r="U1300" t="s">
        <v>50</v>
      </c>
      <c r="V1300">
        <v>299</v>
      </c>
      <c r="W1300" t="s">
        <v>52</v>
      </c>
      <c r="X1300">
        <v>173</v>
      </c>
      <c r="Y1300">
        <f>0.0135*AB1300*(AC1300/AA1300)*((0.1*(V1300-X1300))^0.5)*(17.8+0.5*0.1*(X1300+V1300))</f>
        <v>5.5811710417536293</v>
      </c>
      <c r="Z1300">
        <f>IF(Y1300&lt;0,0,Y1300)</f>
        <v>5.5811710417536293</v>
      </c>
      <c r="AA1300">
        <f>2.501-0.002361*(V1300+X1300)*0.1</f>
        <v>2.3895607999999999</v>
      </c>
      <c r="AB1300">
        <v>0.17</v>
      </c>
      <c r="AC1300">
        <f>37.6*AE1300*(AG1300*SIN(AF1300)*SIN(AD1300)+COS(AF1300)*COS(AD1300)*SIN(AG1300))</f>
        <v>39.543500701208913</v>
      </c>
      <c r="AD1300">
        <f>0.409*SIN(0.0172*R1300-1.39)</f>
        <v>0.35272180790222629</v>
      </c>
      <c r="AE1300">
        <f>1+0.033*COS(0.0172*R1300)</f>
        <v>0.96900078360611541</v>
      </c>
      <c r="AF1300">
        <f>47.70748439*PI()/180</f>
        <v>0.83265268044929852</v>
      </c>
      <c r="AG1300">
        <f>ACOS(-TAN(AF1300)*TAN(AD1300))</f>
        <v>1.9874037978945536</v>
      </c>
      <c r="AL1300" s="6">
        <f>24*AG1300/PI()</f>
        <v>15.182646641017168</v>
      </c>
      <c r="AS1300" s="6">
        <f>IF(O1300=2015,$AQ$2,IF(O1300=2016,$AQ$14,IF(O1300=2017,$AQ$26,IF(O1300=2018,$AQ$38,IF(O1300=2019,$AQ$50,$AQ$62)))))</f>
        <v>53.201105369070518</v>
      </c>
      <c r="AT1300" s="6">
        <f>IF(O1300=2015,$AR$2,IF(O1300=2016,$AR$14,IF(O1300=2017,$AR$26,IF(O1300=2018,$AR$38,IF(O1300=2019,$AR$50,$AR$62)))))</f>
        <v>1.3291734899533318</v>
      </c>
      <c r="AU1300" s="6">
        <f>IF(T1300*0.1&lt;0,0,IF(T1300*0.1&lt;=26,(16*AL1300/360)*(T1300/AS1300)^AT1300,(AL1300/360)*(-415.85+30.5332*0.1*T1300-0.43*0.01*T1300*T1300)))</f>
        <v>4.8329899774436553</v>
      </c>
    </row>
    <row r="1301" spans="1:47">
      <c r="A1301">
        <v>2016</v>
      </c>
      <c r="B1301">
        <v>3</v>
      </c>
      <c r="C1301">
        <v>17</v>
      </c>
      <c r="D1301" t="s">
        <v>50</v>
      </c>
      <c r="E1301">
        <v>70</v>
      </c>
      <c r="O1301">
        <v>2018</v>
      </c>
      <c r="P1301">
        <v>7</v>
      </c>
      <c r="Q1301">
        <v>23</v>
      </c>
      <c r="R1301">
        <f>R1300+1</f>
        <v>204</v>
      </c>
      <c r="S1301" t="s">
        <v>51</v>
      </c>
      <c r="T1301">
        <v>242</v>
      </c>
      <c r="U1301" t="s">
        <v>50</v>
      </c>
      <c r="V1301">
        <v>309</v>
      </c>
      <c r="W1301" t="s">
        <v>52</v>
      </c>
      <c r="X1301">
        <v>170</v>
      </c>
      <c r="Y1301">
        <f>0.0135*AB1301*(AC1301/AA1301)*((0.1*(V1301-X1301))^0.5)*(17.8+0.5*0.1*(X1301+V1301))</f>
        <v>5.89389935744288</v>
      </c>
      <c r="Z1301">
        <f>IF(Y1301&lt;0,0,Y1301)</f>
        <v>5.89389935744288</v>
      </c>
      <c r="AA1301">
        <f>2.501-0.002361*(V1301+X1301)*0.1</f>
        <v>2.3879080999999998</v>
      </c>
      <c r="AB1301">
        <v>0.17</v>
      </c>
      <c r="AC1301">
        <f>37.6*AE1301*(AG1301*SIN(AF1301)*SIN(AD1301)+COS(AF1301)*COS(AD1301)*SIN(AG1301))</f>
        <v>39.397961782278102</v>
      </c>
      <c r="AD1301">
        <f>0.409*SIN(0.0172*R1301-1.39)</f>
        <v>0.34910860733212101</v>
      </c>
      <c r="AE1301">
        <f>1+0.033*COS(0.0172*R1301)</f>
        <v>0.96919999201313556</v>
      </c>
      <c r="AF1301">
        <f>47.70748439*PI()/180</f>
        <v>0.83265268044929852</v>
      </c>
      <c r="AG1301">
        <f>ACOS(-TAN(AF1301)*TAN(AD1301))</f>
        <v>1.9824836901006515</v>
      </c>
      <c r="AL1301" s="6">
        <f>24*AG1301/PI()</f>
        <v>15.145059786171833</v>
      </c>
      <c r="AS1301" s="6">
        <f>IF(O1301=2015,$AQ$2,IF(O1301=2016,$AQ$14,IF(O1301=2017,$AQ$26,IF(O1301=2018,$AQ$38,IF(O1301=2019,$AQ$50,$AQ$62)))))</f>
        <v>53.201105369070518</v>
      </c>
      <c r="AT1301" s="6">
        <f>IF(O1301=2015,$AR$2,IF(O1301=2016,$AR$14,IF(O1301=2017,$AR$26,IF(O1301=2018,$AR$38,IF(O1301=2019,$AR$50,$AR$62)))))</f>
        <v>1.3291734899533318</v>
      </c>
      <c r="AU1301" s="6">
        <f>IF(T1301*0.1&lt;0,0,IF(T1301*0.1&lt;=26,(16*AL1301/360)*(T1301/AS1301)^AT1301,(AL1301/360)*(-415.85+30.5332*0.1*T1301-0.43*0.01*T1301*T1301)))</f>
        <v>5.0413248355622438</v>
      </c>
    </row>
    <row r="1302" spans="1:47">
      <c r="A1302">
        <v>2016</v>
      </c>
      <c r="B1302">
        <v>3</v>
      </c>
      <c r="C1302">
        <v>18</v>
      </c>
      <c r="D1302" t="s">
        <v>50</v>
      </c>
      <c r="E1302">
        <v>95</v>
      </c>
      <c r="O1302">
        <v>2018</v>
      </c>
      <c r="P1302">
        <v>7</v>
      </c>
      <c r="Q1302">
        <v>24</v>
      </c>
      <c r="R1302">
        <f>R1301+1</f>
        <v>205</v>
      </c>
      <c r="S1302" t="s">
        <v>51</v>
      </c>
      <c r="T1302">
        <v>227</v>
      </c>
      <c r="U1302" t="s">
        <v>50</v>
      </c>
      <c r="V1302">
        <v>292</v>
      </c>
      <c r="W1302" t="s">
        <v>52</v>
      </c>
      <c r="X1302">
        <v>175</v>
      </c>
      <c r="Y1302">
        <f>0.0135*AB1302*(AC1302/AA1302)*((0.1*(V1302-X1302))^0.5)*(17.8+0.5*0.1*(X1302+V1302))</f>
        <v>5.3031517296472215</v>
      </c>
      <c r="Z1302">
        <f>IF(Y1302&lt;0,0,Y1302)</f>
        <v>5.3031517296472215</v>
      </c>
      <c r="AA1302">
        <f>2.501-0.002361*(V1302+X1302)*0.1</f>
        <v>2.3907412999999997</v>
      </c>
      <c r="AB1302">
        <v>0.17</v>
      </c>
      <c r="AC1302">
        <f>37.6*AE1302*(AG1302*SIN(AF1302)*SIN(AD1302)+COS(AF1302)*COS(AD1302)*SIN(AG1302))</f>
        <v>39.248329485578012</v>
      </c>
      <c r="AD1302">
        <f>0.409*SIN(0.0172*R1302-1.39)</f>
        <v>0.34539212901780092</v>
      </c>
      <c r="AE1302">
        <f>1+0.033*COS(0.0172*R1302)</f>
        <v>0.96940831206988276</v>
      </c>
      <c r="AF1302">
        <f>47.70748439*PI()/180</f>
        <v>0.83265268044929852</v>
      </c>
      <c r="AG1302">
        <f>ACOS(-TAN(AF1302)*TAN(AD1302))</f>
        <v>1.9774473900634122</v>
      </c>
      <c r="AL1302" s="6">
        <f>24*AG1302/PI()</f>
        <v>15.106585287972448</v>
      </c>
      <c r="AS1302" s="6">
        <f>IF(O1302=2015,$AQ$2,IF(O1302=2016,$AQ$14,IF(O1302=2017,$AQ$26,IF(O1302=2018,$AQ$38,IF(O1302=2019,$AQ$50,$AQ$62)))))</f>
        <v>53.201105369070518</v>
      </c>
      <c r="AT1302" s="6">
        <f>IF(O1302=2015,$AR$2,IF(O1302=2016,$AR$14,IF(O1302=2017,$AR$26,IF(O1302=2018,$AR$38,IF(O1302=2019,$AR$50,$AR$62)))))</f>
        <v>1.3291734899533318</v>
      </c>
      <c r="AU1302" s="6">
        <f>IF(T1302*0.1&lt;0,0,IF(T1302*0.1&lt;=26,(16*AL1302/360)*(T1302/AS1302)^AT1302,(AL1302/360)*(-415.85+30.5332*0.1*T1302-0.43*0.01*T1302*T1302)))</f>
        <v>4.6185209547207355</v>
      </c>
    </row>
    <row r="1303" spans="1:47">
      <c r="A1303">
        <v>2016</v>
      </c>
      <c r="B1303">
        <v>3</v>
      </c>
      <c r="C1303">
        <v>20</v>
      </c>
      <c r="D1303" t="s">
        <v>50</v>
      </c>
      <c r="E1303">
        <v>83</v>
      </c>
      <c r="O1303">
        <v>2018</v>
      </c>
      <c r="P1303">
        <v>7</v>
      </c>
      <c r="Q1303">
        <v>25</v>
      </c>
      <c r="R1303">
        <f>R1302+1</f>
        <v>206</v>
      </c>
      <c r="S1303" t="s">
        <v>51</v>
      </c>
      <c r="T1303">
        <v>214</v>
      </c>
      <c r="U1303" t="s">
        <v>50</v>
      </c>
      <c r="V1303">
        <v>304</v>
      </c>
      <c r="W1303" t="s">
        <v>52</v>
      </c>
      <c r="X1303">
        <v>180</v>
      </c>
      <c r="Y1303">
        <f>0.0135*AB1303*(AC1303/AA1303)*((0.1*(V1303-X1303))^0.5)*(17.8+0.5*0.1*(X1303+V1303))</f>
        <v>5.5597744847491306</v>
      </c>
      <c r="Z1303">
        <f>IF(Y1303&lt;0,0,Y1303)</f>
        <v>5.5597744847491306</v>
      </c>
      <c r="AA1303">
        <f>2.501-0.002361*(V1303+X1303)*0.1</f>
        <v>2.3867275999999999</v>
      </c>
      <c r="AB1303">
        <v>0.17</v>
      </c>
      <c r="AC1303">
        <f>37.6*AE1303*(AG1303*SIN(AF1303)*SIN(AD1303)+COS(AF1303)*COS(AD1303)*SIN(AG1303))</f>
        <v>39.094639121665644</v>
      </c>
      <c r="AD1303">
        <f>0.409*SIN(0.0172*R1303-1.39)</f>
        <v>0.34157347241510483</v>
      </c>
      <c r="AE1303">
        <f>1+0.033*COS(0.0172*R1303)</f>
        <v>0.96962568214847056</v>
      </c>
      <c r="AF1303">
        <f>47.70748439*PI()/180</f>
        <v>0.83265268044929852</v>
      </c>
      <c r="AG1303">
        <f>ACOS(-TAN(AF1303)*TAN(AD1303))</f>
        <v>1.9722979405289114</v>
      </c>
      <c r="AL1303" s="6">
        <f>24*AG1303/PI()</f>
        <v>15.067246391286782</v>
      </c>
      <c r="AS1303" s="6">
        <f>IF(O1303=2015,$AQ$2,IF(O1303=2016,$AQ$14,IF(O1303=2017,$AQ$26,IF(O1303=2018,$AQ$38,IF(O1303=2019,$AQ$50,$AQ$62)))))</f>
        <v>53.201105369070518</v>
      </c>
      <c r="AT1303" s="6">
        <f>IF(O1303=2015,$AR$2,IF(O1303=2016,$AR$14,IF(O1303=2017,$AR$26,IF(O1303=2018,$AR$38,IF(O1303=2019,$AR$50,$AR$62)))))</f>
        <v>1.3291734899533318</v>
      </c>
      <c r="AU1303" s="6">
        <f>IF(T1303*0.1&lt;0,0,IF(T1303*0.1&lt;=26,(16*AL1303/360)*(T1303/AS1303)^AT1303,(AL1303/360)*(-415.85+30.5332*0.1*T1303-0.43*0.01*T1303*T1303)))</f>
        <v>4.2591957342959725</v>
      </c>
    </row>
    <row r="1304" spans="1:47">
      <c r="A1304">
        <v>2016</v>
      </c>
      <c r="B1304">
        <v>3</v>
      </c>
      <c r="C1304">
        <v>21</v>
      </c>
      <c r="D1304" t="s">
        <v>50</v>
      </c>
      <c r="E1304">
        <v>95</v>
      </c>
      <c r="O1304">
        <v>2018</v>
      </c>
      <c r="P1304">
        <v>7</v>
      </c>
      <c r="Q1304">
        <v>26</v>
      </c>
      <c r="R1304">
        <f>R1303+1</f>
        <v>207</v>
      </c>
      <c r="S1304" t="s">
        <v>51</v>
      </c>
      <c r="T1304">
        <v>215</v>
      </c>
      <c r="U1304" t="s">
        <v>50</v>
      </c>
      <c r="V1304">
        <v>278</v>
      </c>
      <c r="W1304" t="s">
        <v>52</v>
      </c>
      <c r="X1304">
        <v>180</v>
      </c>
      <c r="Y1304">
        <f>0.0135*AB1304*(AC1304/AA1304)*((0.1*(V1304-X1304))^0.5)*(17.8+0.5*0.1*(X1304+V1304))</f>
        <v>4.7580981175667123</v>
      </c>
      <c r="Z1304">
        <f>IF(Y1304&lt;0,0,Y1304)</f>
        <v>4.7580981175667123</v>
      </c>
      <c r="AA1304">
        <f>2.501-0.002361*(V1304+X1304)*0.1</f>
        <v>2.3928661999999998</v>
      </c>
      <c r="AB1304">
        <v>0.17</v>
      </c>
      <c r="AC1304">
        <f>37.6*AE1304*(AG1304*SIN(AF1304)*SIN(AD1304)+COS(AF1304)*COS(AD1304)*SIN(AG1304))</f>
        <v>38.936926890367801</v>
      </c>
      <c r="AD1304">
        <f>0.409*SIN(0.0172*R1304-1.39)</f>
        <v>0.33765376720755119</v>
      </c>
      <c r="AE1304">
        <f>1+0.033*COS(0.0172*R1304)</f>
        <v>0.96985203794372055</v>
      </c>
      <c r="AF1304">
        <f>47.70748439*PI()/180</f>
        <v>0.83265268044929852</v>
      </c>
      <c r="AG1304">
        <f>ACOS(-TAN(AF1304)*TAN(AD1304))</f>
        <v>1.9670383804286449</v>
      </c>
      <c r="AL1304" s="6">
        <f>24*AG1304/PI()</f>
        <v>15.027066311841358</v>
      </c>
      <c r="AS1304" s="6">
        <f>IF(O1304=2015,$AQ$2,IF(O1304=2016,$AQ$14,IF(O1304=2017,$AQ$26,IF(O1304=2018,$AQ$38,IF(O1304=2019,$AQ$50,$AQ$62)))))</f>
        <v>53.201105369070518</v>
      </c>
      <c r="AT1304" s="6">
        <f>IF(O1304=2015,$AR$2,IF(O1304=2016,$AR$14,IF(O1304=2017,$AR$26,IF(O1304=2018,$AR$38,IF(O1304=2019,$AR$50,$AR$62)))))</f>
        <v>1.3291734899533318</v>
      </c>
      <c r="AU1304" s="6">
        <f>IF(T1304*0.1&lt;0,0,IF(T1304*0.1&lt;=26,(16*AL1304/360)*(T1304/AS1304)^AT1304,(AL1304/360)*(-415.85+30.5332*0.1*T1304-0.43*0.01*T1304*T1304)))</f>
        <v>4.274241642449998</v>
      </c>
    </row>
    <row r="1305" spans="1:47">
      <c r="A1305">
        <v>2016</v>
      </c>
      <c r="B1305">
        <v>3</v>
      </c>
      <c r="C1305">
        <v>22</v>
      </c>
      <c r="D1305" t="s">
        <v>50</v>
      </c>
      <c r="E1305">
        <v>118</v>
      </c>
      <c r="O1305">
        <v>2018</v>
      </c>
      <c r="P1305">
        <v>7</v>
      </c>
      <c r="Q1305">
        <v>27</v>
      </c>
      <c r="R1305">
        <f>R1304+1</f>
        <v>208</v>
      </c>
      <c r="S1305" t="s">
        <v>51</v>
      </c>
      <c r="T1305">
        <v>253</v>
      </c>
      <c r="U1305" t="s">
        <v>50</v>
      </c>
      <c r="V1305">
        <v>310</v>
      </c>
      <c r="W1305" t="s">
        <v>52</v>
      </c>
      <c r="X1305">
        <v>196</v>
      </c>
      <c r="Y1305">
        <f>0.0135*AB1305*(AC1305/AA1305)*((0.1*(V1305-X1305))^0.5)*(17.8+0.5*0.1*(X1305+V1305))</f>
        <v>5.4376354759384391</v>
      </c>
      <c r="Z1305">
        <f>IF(Y1305&lt;0,0,Y1305)</f>
        <v>5.4376354759384391</v>
      </c>
      <c r="AA1305">
        <f>2.501-0.002361*(V1305+X1305)*0.1</f>
        <v>2.3815333999999999</v>
      </c>
      <c r="AB1305">
        <v>0.17</v>
      </c>
      <c r="AC1305">
        <f>37.6*AE1305*(AG1305*SIN(AF1305)*SIN(AD1305)+COS(AF1305)*COS(AD1305)*SIN(AG1305))</f>
        <v>38.775229888016</v>
      </c>
      <c r="AD1305">
        <f>0.409*SIN(0.0172*R1305-1.39)</f>
        <v>0.33363417297214087</v>
      </c>
      <c r="AE1305">
        <f>1+0.033*COS(0.0172*R1305)</f>
        <v>0.97008731249218494</v>
      </c>
      <c r="AF1305">
        <f>47.70748439*PI()/180</f>
        <v>0.83265268044929852</v>
      </c>
      <c r="AG1305">
        <f>ACOS(-TAN(AF1305)*TAN(AD1305))</f>
        <v>1.9616717400606472</v>
      </c>
      <c r="AL1305" s="6">
        <f>24*AG1305/PI()</f>
        <v>14.986068199407917</v>
      </c>
      <c r="AS1305" s="6">
        <f>IF(O1305=2015,$AQ$2,IF(O1305=2016,$AQ$14,IF(O1305=2017,$AQ$26,IF(O1305=2018,$AQ$38,IF(O1305=2019,$AQ$50,$AQ$62)))))</f>
        <v>53.201105369070518</v>
      </c>
      <c r="AT1305" s="6">
        <f>IF(O1305=2015,$AR$2,IF(O1305=2016,$AR$14,IF(O1305=2017,$AR$26,IF(O1305=2018,$AR$38,IF(O1305=2019,$AR$50,$AR$62)))))</f>
        <v>1.3291734899533318</v>
      </c>
      <c r="AU1305" s="6">
        <f>IF(T1305*0.1&lt;0,0,IF(T1305*0.1&lt;=26,(16*AL1305/360)*(T1305/AS1305)^AT1305,(AL1305/360)*(-415.85+30.5332*0.1*T1305-0.43*0.01*T1305*T1305)))</f>
        <v>5.2920177844720282</v>
      </c>
    </row>
    <row r="1306" spans="1:47">
      <c r="A1306">
        <v>2016</v>
      </c>
      <c r="B1306">
        <v>3</v>
      </c>
      <c r="C1306">
        <v>23</v>
      </c>
      <c r="D1306" t="s">
        <v>50</v>
      </c>
      <c r="E1306">
        <v>96</v>
      </c>
      <c r="O1306">
        <v>2018</v>
      </c>
      <c r="P1306">
        <v>7</v>
      </c>
      <c r="Q1306">
        <v>28</v>
      </c>
      <c r="R1306">
        <f>R1305+1</f>
        <v>209</v>
      </c>
      <c r="S1306" t="s">
        <v>51</v>
      </c>
      <c r="T1306">
        <v>243</v>
      </c>
      <c r="U1306" t="s">
        <v>50</v>
      </c>
      <c r="V1306">
        <v>308</v>
      </c>
      <c r="W1306" t="s">
        <v>52</v>
      </c>
      <c r="X1306">
        <v>196</v>
      </c>
      <c r="Y1306">
        <f>0.0135*AB1306*(AC1306/AA1306)*((0.1*(V1306-X1306))^0.5)*(17.8+0.5*0.1*(X1306+V1306))</f>
        <v>5.3531883576470598</v>
      </c>
      <c r="Z1306">
        <f>IF(Y1306&lt;0,0,Y1306)</f>
        <v>5.3531883576470598</v>
      </c>
      <c r="AA1306">
        <f>2.501-0.002361*(V1306+X1306)*0.1</f>
        <v>2.3820055999999998</v>
      </c>
      <c r="AB1306">
        <v>0.17</v>
      </c>
      <c r="AC1306">
        <f>37.6*AE1306*(AG1306*SIN(AF1306)*SIN(AD1306)+COS(AF1306)*COS(AD1306)*SIN(AG1306))</f>
        <v>38.609586116266847</v>
      </c>
      <c r="AD1306">
        <f>0.409*SIN(0.0172*R1306-1.39)</f>
        <v>0.32951587883631578</v>
      </c>
      <c r="AE1306">
        <f>1+0.033*COS(0.0172*R1306)</f>
        <v>0.97033143619195728</v>
      </c>
      <c r="AF1306">
        <f>47.70748439*PI()/180</f>
        <v>0.83265268044929852</v>
      </c>
      <c r="AG1306">
        <f>ACOS(-TAN(AF1306)*TAN(AD1306))</f>
        <v>1.9562010365250495</v>
      </c>
      <c r="AL1306" s="6">
        <f>24*AG1306/PI()</f>
        <v>14.944275102933645</v>
      </c>
      <c r="AS1306" s="6">
        <f>IF(O1306=2015,$AQ$2,IF(O1306=2016,$AQ$14,IF(O1306=2017,$AQ$26,IF(O1306=2018,$AQ$38,IF(O1306=2019,$AQ$50,$AQ$62)))))</f>
        <v>53.201105369070518</v>
      </c>
      <c r="AT1306" s="6">
        <f>IF(O1306=2015,$AR$2,IF(O1306=2016,$AR$14,IF(O1306=2017,$AR$26,IF(O1306=2018,$AR$38,IF(O1306=2019,$AR$50,$AR$62)))))</f>
        <v>1.3291734899533318</v>
      </c>
      <c r="AU1306" s="6">
        <f>IF(T1306*0.1&lt;0,0,IF(T1306*0.1&lt;=26,(16*AL1306/360)*(T1306/AS1306)^AT1306,(AL1306/360)*(-415.85+30.5332*0.1*T1306-0.43*0.01*T1306*T1306)))</f>
        <v>5.00183050023736</v>
      </c>
    </row>
    <row r="1307" spans="1:47">
      <c r="A1307">
        <v>2016</v>
      </c>
      <c r="B1307">
        <v>3</v>
      </c>
      <c r="C1307">
        <v>24</v>
      </c>
      <c r="D1307" t="s">
        <v>50</v>
      </c>
      <c r="E1307">
        <v>113</v>
      </c>
      <c r="O1307">
        <v>2018</v>
      </c>
      <c r="P1307">
        <v>7</v>
      </c>
      <c r="Q1307">
        <v>29</v>
      </c>
      <c r="R1307">
        <f>R1306+1</f>
        <v>210</v>
      </c>
      <c r="S1307" t="s">
        <v>51</v>
      </c>
      <c r="T1307">
        <v>242</v>
      </c>
      <c r="U1307" t="s">
        <v>50</v>
      </c>
      <c r="V1307">
        <v>297</v>
      </c>
      <c r="W1307" t="s">
        <v>52</v>
      </c>
      <c r="X1307">
        <v>208</v>
      </c>
      <c r="Y1307">
        <f>0.0135*AB1307*(AC1307/AA1307)*((0.1*(V1307-X1307))^0.5)*(17.8+0.5*0.1*(X1307+V1307))</f>
        <v>4.7570190228178442</v>
      </c>
      <c r="Z1307">
        <f>IF(Y1307&lt;0,0,Y1307)</f>
        <v>4.7570190228178442</v>
      </c>
      <c r="AA1307">
        <f>2.501-0.002361*(V1307+X1307)*0.1</f>
        <v>2.3817694999999999</v>
      </c>
      <c r="AB1307">
        <v>0.17</v>
      </c>
      <c r="AC1307">
        <f>37.6*AE1307*(AG1307*SIN(AF1307)*SIN(AD1307)+COS(AF1307)*COS(AD1307)*SIN(AG1307))</f>
        <v>38.440034492459233</v>
      </c>
      <c r="AD1307">
        <f>0.409*SIN(0.0172*R1307-1.39)</f>
        <v>0.32530010312617724</v>
      </c>
      <c r="AE1307">
        <f>1+0.033*COS(0.0172*R1307)</f>
        <v>0.97058433682326284</v>
      </c>
      <c r="AF1307">
        <f>47.70748439*PI()/180</f>
        <v>0.83265268044929852</v>
      </c>
      <c r="AG1307">
        <f>ACOS(-TAN(AF1307)*TAN(AD1307))</f>
        <v>1.9506292694189256</v>
      </c>
      <c r="AL1307" s="6">
        <f>24*AG1307/PI()</f>
        <v>14.901709937652216</v>
      </c>
      <c r="AS1307" s="6">
        <f>IF(O1307=2015,$AQ$2,IF(O1307=2016,$AQ$14,IF(O1307=2017,$AQ$26,IF(O1307=2018,$AQ$38,IF(O1307=2019,$AQ$50,$AQ$62)))))</f>
        <v>53.201105369070518</v>
      </c>
      <c r="AT1307" s="6">
        <f>IF(O1307=2015,$AR$2,IF(O1307=2016,$AR$14,IF(O1307=2017,$AR$26,IF(O1307=2018,$AR$38,IF(O1307=2019,$AR$50,$AR$62)))))</f>
        <v>1.3291734899533318</v>
      </c>
      <c r="AU1307" s="6">
        <f>IF(T1307*0.1&lt;0,0,IF(T1307*0.1&lt;=26,(16*AL1307/360)*(T1307/AS1307)^AT1307,(AL1307/360)*(-415.85+30.5332*0.1*T1307-0.43*0.01*T1307*T1307)))</f>
        <v>4.9603211516948225</v>
      </c>
    </row>
    <row r="1308" spans="1:47">
      <c r="A1308">
        <v>2016</v>
      </c>
      <c r="B1308">
        <v>3</v>
      </c>
      <c r="C1308">
        <v>26</v>
      </c>
      <c r="D1308" t="s">
        <v>50</v>
      </c>
      <c r="E1308">
        <v>36</v>
      </c>
      <c r="O1308">
        <v>2018</v>
      </c>
      <c r="P1308">
        <v>7</v>
      </c>
      <c r="Q1308">
        <v>30</v>
      </c>
      <c r="R1308">
        <f>R1307+1</f>
        <v>211</v>
      </c>
      <c r="S1308" t="s">
        <v>51</v>
      </c>
      <c r="T1308">
        <v>262</v>
      </c>
      <c r="U1308" t="s">
        <v>50</v>
      </c>
      <c r="V1308">
        <v>325</v>
      </c>
      <c r="W1308" t="s">
        <v>52</v>
      </c>
      <c r="X1308">
        <v>209</v>
      </c>
      <c r="Y1308">
        <f>0.0135*AB1308*(AC1308/AA1308)*((0.1*(V1308-X1308))^0.5)*(17.8+0.5*0.1*(X1308+V1308))</f>
        <v>5.6045697776887478</v>
      </c>
      <c r="Z1308">
        <f>IF(Y1308&lt;0,0,Y1308)</f>
        <v>5.6045697776887478</v>
      </c>
      <c r="AA1308">
        <f>2.501-0.002361*(V1308+X1308)*0.1</f>
        <v>2.3749226000000001</v>
      </c>
      <c r="AB1308">
        <v>0.17</v>
      </c>
      <c r="AC1308">
        <f>37.6*AE1308*(AG1308*SIN(AF1308)*SIN(AD1308)+COS(AF1308)*COS(AD1308)*SIN(AG1308))</f>
        <v>38.266614861447515</v>
      </c>
      <c r="AD1308">
        <f>0.409*SIN(0.0172*R1308-1.39)</f>
        <v>0.32098809300606401</v>
      </c>
      <c r="AE1308">
        <f>1+0.033*COS(0.0172*R1308)</f>
        <v>0.97084593956982335</v>
      </c>
      <c r="AF1308">
        <f>47.70748439*PI()/180</f>
        <v>0.83265268044929852</v>
      </c>
      <c r="AG1308">
        <f>ACOS(-TAN(AF1308)*TAN(AD1308))</f>
        <v>1.9449594167935889</v>
      </c>
      <c r="AL1308" s="6">
        <f>24*AG1308/PI()</f>
        <v>14.858395454199821</v>
      </c>
      <c r="AS1308" s="6">
        <f>IF(O1308=2015,$AQ$2,IF(O1308=2016,$AQ$14,IF(O1308=2017,$AQ$26,IF(O1308=2018,$AQ$38,IF(O1308=2019,$AQ$50,$AQ$62)))))</f>
        <v>53.201105369070518</v>
      </c>
      <c r="AT1308" s="6">
        <f>IF(O1308=2015,$AR$2,IF(O1308=2016,$AR$14,IF(O1308=2017,$AR$26,IF(O1308=2018,$AR$38,IF(O1308=2019,$AR$50,$AR$62)))))</f>
        <v>1.3291734899533318</v>
      </c>
      <c r="AU1308" s="6">
        <f>IF(T1308*0.1&lt;0,0,IF(T1308*0.1&lt;=26,(16*AL1308/360)*(T1308/AS1308)^AT1308,(AL1308/360)*(-415.85+30.5332*0.1*T1308-0.43*0.01*T1308*T1308)))</f>
        <v>3.6712882917337937</v>
      </c>
    </row>
    <row r="1309" spans="1:47">
      <c r="A1309">
        <v>2016</v>
      </c>
      <c r="B1309">
        <v>3</v>
      </c>
      <c r="C1309">
        <v>27</v>
      </c>
      <c r="D1309" t="s">
        <v>50</v>
      </c>
      <c r="E1309">
        <v>54</v>
      </c>
      <c r="O1309">
        <v>2018</v>
      </c>
      <c r="P1309">
        <v>7</v>
      </c>
      <c r="Q1309">
        <v>31</v>
      </c>
      <c r="R1309">
        <f>R1308+1</f>
        <v>212</v>
      </c>
      <c r="S1309" t="s">
        <v>51</v>
      </c>
      <c r="T1309">
        <v>268</v>
      </c>
      <c r="U1309" t="s">
        <v>50</v>
      </c>
      <c r="V1309">
        <v>336</v>
      </c>
      <c r="W1309" t="s">
        <v>52</v>
      </c>
      <c r="X1309">
        <v>217</v>
      </c>
      <c r="Y1309">
        <f>0.0135*AB1309*(AC1309/AA1309)*((0.1*(V1309-X1309))^0.5)*(17.8+0.5*0.1*(X1309+V1309))</f>
        <v>5.7818319205447537</v>
      </c>
      <c r="Z1309">
        <f>IF(Y1309&lt;0,0,Y1309)</f>
        <v>5.7818319205447537</v>
      </c>
      <c r="AA1309">
        <f>2.501-0.002361*(V1309+X1309)*0.1</f>
        <v>2.3704367</v>
      </c>
      <c r="AB1309">
        <v>0.17</v>
      </c>
      <c r="AC1309">
        <f>37.6*AE1309*(AG1309*SIN(AF1309)*SIN(AD1309)+COS(AF1309)*COS(AD1309)*SIN(AG1309))</f>
        <v>38.089368008838235</v>
      </c>
      <c r="AD1309">
        <f>0.409*SIN(0.0172*R1309-1.39)</f>
        <v>0.31658112410960082</v>
      </c>
      <c r="AE1309">
        <f>1+0.033*COS(0.0172*R1309)</f>
        <v>0.97111616704099002</v>
      </c>
      <c r="AF1309">
        <f>47.70748439*PI()/180</f>
        <v>0.83265268044929852</v>
      </c>
      <c r="AG1309">
        <f>ACOS(-TAN(AF1309)*TAN(AD1309))</f>
        <v>1.939194431375955</v>
      </c>
      <c r="AL1309" s="6">
        <f>24*AG1309/PI()</f>
        <v>14.814354209748503</v>
      </c>
      <c r="AS1309" s="6">
        <f>IF(O1309=2015,$AQ$2,IF(O1309=2016,$AQ$14,IF(O1309=2017,$AQ$26,IF(O1309=2018,$AQ$38,IF(O1309=2019,$AQ$50,$AQ$62)))))</f>
        <v>53.201105369070518</v>
      </c>
      <c r="AT1309" s="6">
        <f>IF(O1309=2015,$AR$2,IF(O1309=2016,$AR$14,IF(O1309=2017,$AR$26,IF(O1309=2018,$AR$38,IF(O1309=2019,$AR$50,$AR$62)))))</f>
        <v>1.3291734899533318</v>
      </c>
      <c r="AU1309" s="6">
        <f>IF(T1309*0.1&lt;0,0,IF(T1309*0.1&lt;=26,(16*AL1309/360)*(T1309/AS1309)^AT1309,(AL1309/360)*(-415.85+30.5332*0.1*T1309-0.43*0.01*T1309*T1309)))</f>
        <v>3.8515905351499424</v>
      </c>
    </row>
    <row r="1310" spans="1:47">
      <c r="A1310">
        <v>2016</v>
      </c>
      <c r="B1310">
        <v>3</v>
      </c>
      <c r="C1310">
        <v>28</v>
      </c>
      <c r="D1310" t="s">
        <v>50</v>
      </c>
      <c r="E1310">
        <v>85</v>
      </c>
      <c r="O1310">
        <v>2018</v>
      </c>
      <c r="P1310">
        <v>8</v>
      </c>
      <c r="Q1310">
        <v>1</v>
      </c>
      <c r="R1310">
        <f>R1309+1</f>
        <v>213</v>
      </c>
      <c r="S1310" t="s">
        <v>51</v>
      </c>
      <c r="T1310">
        <v>238</v>
      </c>
      <c r="U1310" t="s">
        <v>50</v>
      </c>
      <c r="V1310">
        <v>301</v>
      </c>
      <c r="W1310" t="s">
        <v>52</v>
      </c>
      <c r="X1310">
        <v>174</v>
      </c>
      <c r="Y1310">
        <f>0.0135*AB1310*(AC1310/AA1310)*((0.1*(V1310-X1310))^0.5)*(17.8+0.5*0.1*(X1310+V1310))</f>
        <v>5.3926341925970407</v>
      </c>
      <c r="Z1310">
        <f>IF(Y1310&lt;0,0,Y1310)</f>
        <v>5.3926341925970407</v>
      </c>
      <c r="AA1310">
        <f>2.501-0.002361*(V1310+X1310)*0.1</f>
        <v>2.3888525</v>
      </c>
      <c r="AB1310">
        <v>0.17</v>
      </c>
      <c r="AC1310">
        <f>37.6*AE1310*(AG1310*SIN(AF1310)*SIN(AD1310)+COS(AF1310)*COS(AD1310)*SIN(AG1310))</f>
        <v>37.908335675546134</v>
      </c>
      <c r="AD1310">
        <f>0.409*SIN(0.0172*R1310-1.39)</f>
        <v>0.31208050016232436</v>
      </c>
      <c r="AE1310">
        <f>1+0.033*COS(0.0172*R1310)</f>
        <v>0.97139493929463894</v>
      </c>
      <c r="AF1310">
        <f>47.70748439*PI()/180</f>
        <v>0.83265268044929852</v>
      </c>
      <c r="AG1310">
        <f>ACOS(-TAN(AF1310)*TAN(AD1310))</f>
        <v>1.9333372370541113</v>
      </c>
      <c r="AL1310" s="6">
        <f>24*AG1310/PI()</f>
        <v>14.769608541157885</v>
      </c>
      <c r="AS1310" s="6">
        <f>IF(O1310=2015,$AQ$2,IF(O1310=2016,$AQ$14,IF(O1310=2017,$AQ$26,IF(O1310=2018,$AQ$38,IF(O1310=2019,$AQ$50,$AQ$62)))))</f>
        <v>53.201105369070518</v>
      </c>
      <c r="AT1310" s="6">
        <f>IF(O1310=2015,$AR$2,IF(O1310=2016,$AR$14,IF(O1310=2017,$AR$26,IF(O1310=2018,$AR$38,IF(O1310=2019,$AR$50,$AR$62)))))</f>
        <v>1.3291734899533318</v>
      </c>
      <c r="AU1310" s="6">
        <f>IF(T1310*0.1&lt;0,0,IF(T1310*0.1&lt;=26,(16*AL1310/360)*(T1310/AS1310)^AT1310,(AL1310/360)*(-415.85+30.5332*0.1*T1310-0.43*0.01*T1310*T1310)))</f>
        <v>4.8086323449187907</v>
      </c>
    </row>
    <row r="1311" spans="1:47">
      <c r="A1311">
        <v>2016</v>
      </c>
      <c r="B1311">
        <v>3</v>
      </c>
      <c r="C1311">
        <v>29</v>
      </c>
      <c r="D1311" t="s">
        <v>50</v>
      </c>
      <c r="E1311">
        <v>142</v>
      </c>
      <c r="O1311">
        <v>2018</v>
      </c>
      <c r="P1311">
        <v>8</v>
      </c>
      <c r="Q1311">
        <v>2</v>
      </c>
      <c r="R1311">
        <f>R1310+1</f>
        <v>214</v>
      </c>
      <c r="S1311" t="s">
        <v>51</v>
      </c>
      <c r="T1311">
        <v>253</v>
      </c>
      <c r="U1311" t="s">
        <v>50</v>
      </c>
      <c r="V1311">
        <v>314</v>
      </c>
      <c r="W1311" t="s">
        <v>52</v>
      </c>
      <c r="X1311">
        <v>193</v>
      </c>
      <c r="Y1311">
        <f>0.0135*AB1311*(AC1311/AA1311)*((0.1*(V1311-X1311))^0.5)*(17.8+0.5*0.1*(X1311+V1311))</f>
        <v>5.457016071436148</v>
      </c>
      <c r="Z1311">
        <f>IF(Y1311&lt;0,0,Y1311)</f>
        <v>5.457016071436148</v>
      </c>
      <c r="AA1311">
        <f>2.501-0.002361*(V1311+X1311)*0.1</f>
        <v>2.3812973</v>
      </c>
      <c r="AB1311">
        <v>0.17</v>
      </c>
      <c r="AC1311">
        <f>37.6*AE1311*(AG1311*SIN(AF1311)*SIN(AD1311)+COS(AF1311)*COS(AD1311)*SIN(AG1311))</f>
        <v>37.723560573575227</v>
      </c>
      <c r="AD1311">
        <f>0.409*SIN(0.0172*R1311-1.39)</f>
        <v>0.30748755259599853</v>
      </c>
      <c r="AE1311">
        <f>1+0.033*COS(0.0172*R1311)</f>
        <v>0.97168217386081956</v>
      </c>
      <c r="AF1311">
        <f>47.70748439*PI()/180</f>
        <v>0.83265268044929852</v>
      </c>
      <c r="AG1311">
        <f>ACOS(-TAN(AF1311)*TAN(AD1311))</f>
        <v>1.9273907256259268</v>
      </c>
      <c r="AL1311" s="6">
        <f>24*AG1311/PI()</f>
        <v>14.724180540136381</v>
      </c>
      <c r="AS1311" s="6">
        <f>IF(O1311=2015,$AQ$2,IF(O1311=2016,$AQ$14,IF(O1311=2017,$AQ$26,IF(O1311=2018,$AQ$38,IF(O1311=2019,$AQ$50,$AQ$62)))))</f>
        <v>53.201105369070518</v>
      </c>
      <c r="AT1311" s="6">
        <f>IF(O1311=2015,$AR$2,IF(O1311=2016,$AR$14,IF(O1311=2017,$AR$26,IF(O1311=2018,$AR$38,IF(O1311=2019,$AR$50,$AR$62)))))</f>
        <v>1.3291734899533318</v>
      </c>
      <c r="AU1311" s="6">
        <f>IF(T1311*0.1&lt;0,0,IF(T1311*0.1&lt;=26,(16*AL1311/360)*(T1311/AS1311)^AT1311,(AL1311/360)*(-415.85+30.5332*0.1*T1311-0.43*0.01*T1311*T1311)))</f>
        <v>5.1995376134253295</v>
      </c>
    </row>
    <row r="1312" spans="1:47">
      <c r="A1312">
        <v>2016</v>
      </c>
      <c r="B1312">
        <v>3</v>
      </c>
      <c r="C1312">
        <v>30</v>
      </c>
      <c r="D1312" t="s">
        <v>50</v>
      </c>
      <c r="E1312">
        <v>128</v>
      </c>
      <c r="O1312">
        <v>2018</v>
      </c>
      <c r="P1312">
        <v>8</v>
      </c>
      <c r="Q1312">
        <v>3</v>
      </c>
      <c r="R1312">
        <f>R1311+1</f>
        <v>215</v>
      </c>
      <c r="S1312" t="s">
        <v>51</v>
      </c>
      <c r="T1312">
        <v>256</v>
      </c>
      <c r="U1312" t="s">
        <v>50</v>
      </c>
      <c r="V1312">
        <v>318</v>
      </c>
      <c r="W1312" t="s">
        <v>52</v>
      </c>
      <c r="X1312">
        <v>190</v>
      </c>
      <c r="Y1312">
        <f>0.0135*AB1312*(AC1312/AA1312)*((0.1*(V1312-X1312))^0.5)*(17.8+0.5*0.1*(X1312+V1312))</f>
        <v>5.5916281589199528</v>
      </c>
      <c r="Z1312">
        <f>IF(Y1312&lt;0,0,Y1312)</f>
        <v>5.5916281589199528</v>
      </c>
      <c r="AA1312">
        <f>2.501-0.002361*(V1312+X1312)*0.1</f>
        <v>2.3810612</v>
      </c>
      <c r="AB1312">
        <v>0.17</v>
      </c>
      <c r="AC1312">
        <f>37.6*AE1312*(AG1312*SIN(AF1312)*SIN(AD1312)+COS(AF1312)*COS(AD1312)*SIN(AG1312))</f>
        <v>37.535086402920278</v>
      </c>
      <c r="AD1312">
        <f>0.409*SIN(0.0172*R1312-1.39)</f>
        <v>0.30280364015473321</v>
      </c>
      <c r="AE1312">
        <f>1+0.033*COS(0.0172*R1312)</f>
        <v>0.97197778576615279</v>
      </c>
      <c r="AF1312">
        <f>47.70748439*PI()/180</f>
        <v>0.83265268044929852</v>
      </c>
      <c r="AG1312">
        <f>ACOS(-TAN(AF1312)*TAN(AD1312))</f>
        <v>1.9213577538083113</v>
      </c>
      <c r="AL1312" s="6">
        <f>24*AG1312/PI()</f>
        <v>14.678092030393614</v>
      </c>
      <c r="AS1312" s="6">
        <f>IF(O1312=2015,$AQ$2,IF(O1312=2016,$AQ$14,IF(O1312=2017,$AQ$26,IF(O1312=2018,$AQ$38,IF(O1312=2019,$AQ$50,$AQ$62)))))</f>
        <v>53.201105369070518</v>
      </c>
      <c r="AT1312" s="6">
        <f>IF(O1312=2015,$AR$2,IF(O1312=2016,$AR$14,IF(O1312=2017,$AR$26,IF(O1312=2018,$AR$38,IF(O1312=2019,$AR$50,$AR$62)))))</f>
        <v>1.3291734899533318</v>
      </c>
      <c r="AU1312" s="6">
        <f>IF(T1312*0.1&lt;0,0,IF(T1312*0.1&lt;=26,(16*AL1312/360)*(T1312/AS1312)^AT1312,(AL1312/360)*(-415.85+30.5332*0.1*T1312-0.43*0.01*T1312*T1312)))</f>
        <v>5.2651145720284784</v>
      </c>
    </row>
    <row r="1313" spans="1:47">
      <c r="A1313">
        <v>2016</v>
      </c>
      <c r="B1313">
        <v>3</v>
      </c>
      <c r="C1313">
        <v>31</v>
      </c>
      <c r="D1313" t="s">
        <v>50</v>
      </c>
      <c r="E1313">
        <v>151</v>
      </c>
      <c r="O1313">
        <v>2018</v>
      </c>
      <c r="P1313">
        <v>8</v>
      </c>
      <c r="Q1313">
        <v>4</v>
      </c>
      <c r="R1313">
        <f>R1312+1</f>
        <v>216</v>
      </c>
      <c r="S1313" t="s">
        <v>51</v>
      </c>
      <c r="T1313">
        <v>255</v>
      </c>
      <c r="U1313" t="s">
        <v>50</v>
      </c>
      <c r="V1313">
        <v>322</v>
      </c>
      <c r="W1313" t="s">
        <v>52</v>
      </c>
      <c r="X1313">
        <v>185</v>
      </c>
      <c r="Y1313">
        <f>0.0135*AB1313*(AC1313/AA1313)*((0.1*(V1313-X1313))^0.5)*(17.8+0.5*0.1*(X1313+V1313))</f>
        <v>5.7480279153729379</v>
      </c>
      <c r="Z1313">
        <f>IF(Y1313&lt;0,0,Y1313)</f>
        <v>5.7480279153729379</v>
      </c>
      <c r="AA1313">
        <f>2.501-0.002361*(V1313+X1313)*0.1</f>
        <v>2.3812973</v>
      </c>
      <c r="AB1313">
        <v>0.17</v>
      </c>
      <c r="AC1313">
        <f>37.6*AE1313*(AG1313*SIN(AF1313)*SIN(AD1313)+COS(AF1313)*COS(AD1313)*SIN(AG1313))</f>
        <v>37.342957869475505</v>
      </c>
      <c r="AD1313">
        <f>0.409*SIN(0.0172*R1313-1.39)</f>
        <v>0.29803014849302362</v>
      </c>
      <c r="AE1313">
        <f>1+0.033*COS(0.0172*R1313)</f>
        <v>0.9722816875589686</v>
      </c>
      <c r="AF1313">
        <f>47.70748439*PI()/180</f>
        <v>0.83265268044929852</v>
      </c>
      <c r="AG1313">
        <f>ACOS(-TAN(AF1313)*TAN(AD1313))</f>
        <v>1.9152411405036447</v>
      </c>
      <c r="AL1313" s="6">
        <f>24*AG1313/PI()</f>
        <v>14.631364546757487</v>
      </c>
      <c r="AS1313" s="6">
        <f>IF(O1313=2015,$AQ$2,IF(O1313=2016,$AQ$14,IF(O1313=2017,$AQ$26,IF(O1313=2018,$AQ$38,IF(O1313=2019,$AQ$50,$AQ$62)))))</f>
        <v>53.201105369070518</v>
      </c>
      <c r="AT1313" s="6">
        <f>IF(O1313=2015,$AR$2,IF(O1313=2016,$AR$14,IF(O1313=2017,$AR$26,IF(O1313=2018,$AR$38,IF(O1313=2019,$AR$50,$AR$62)))))</f>
        <v>1.3291734899533318</v>
      </c>
      <c r="AU1313" s="6">
        <f>IF(T1313*0.1&lt;0,0,IF(T1313*0.1&lt;=26,(16*AL1313/360)*(T1313/AS1313)^AT1313,(AL1313/360)*(-415.85+30.5332*0.1*T1313-0.43*0.01*T1313*T1313)))</f>
        <v>5.2211208041105817</v>
      </c>
    </row>
    <row r="1314" spans="1:47">
      <c r="A1314">
        <v>2016</v>
      </c>
      <c r="B1314">
        <v>3</v>
      </c>
      <c r="C1314">
        <v>1</v>
      </c>
      <c r="D1314" t="s">
        <v>52</v>
      </c>
      <c r="E1314">
        <v>51</v>
      </c>
      <c r="O1314">
        <v>2018</v>
      </c>
      <c r="P1314">
        <v>8</v>
      </c>
      <c r="Q1314">
        <v>5</v>
      </c>
      <c r="R1314">
        <f>R1313+1</f>
        <v>217</v>
      </c>
      <c r="S1314" t="s">
        <v>51</v>
      </c>
      <c r="T1314">
        <v>253</v>
      </c>
      <c r="U1314" t="s">
        <v>50</v>
      </c>
      <c r="V1314">
        <v>333</v>
      </c>
      <c r="W1314" t="s">
        <v>52</v>
      </c>
      <c r="X1314">
        <v>160</v>
      </c>
      <c r="Y1314">
        <f>0.0135*AB1314*(AC1314/AA1314)*((0.1*(V1314-X1314))^0.5)*(17.8+0.5*0.1*(X1314+V1314))</f>
        <v>6.3123886568845977</v>
      </c>
      <c r="Z1314">
        <f>IF(Y1314&lt;0,0,Y1314)</f>
        <v>6.3123886568845977</v>
      </c>
      <c r="AA1314">
        <f>2.501-0.002361*(V1314+X1314)*0.1</f>
        <v>2.3846026999999999</v>
      </c>
      <c r="AB1314">
        <v>0.17</v>
      </c>
      <c r="AC1314">
        <f>37.6*AE1314*(AG1314*SIN(AF1314)*SIN(AD1314)+COS(AF1314)*COS(AD1314)*SIN(AG1314))</f>
        <v>37.147220703828594</v>
      </c>
      <c r="AD1314">
        <f>0.409*SIN(0.0172*R1314-1.39)</f>
        <v>0.29316848976582782</v>
      </c>
      <c r="AE1314">
        <f>1+0.033*COS(0.0172*R1314)</f>
        <v>0.97259378933517704</v>
      </c>
      <c r="AF1314">
        <f>47.70748439*PI()/180</f>
        <v>0.83265268044929852</v>
      </c>
      <c r="AG1314">
        <f>ACOS(-TAN(AF1314)*TAN(AD1314))</f>
        <v>1.9090436643189264</v>
      </c>
      <c r="AL1314" s="6">
        <f>24*AG1314/PI()</f>
        <v>14.584019316221859</v>
      </c>
      <c r="AS1314" s="6">
        <f>IF(O1314=2015,$AQ$2,IF(O1314=2016,$AQ$14,IF(O1314=2017,$AQ$26,IF(O1314=2018,$AQ$38,IF(O1314=2019,$AQ$50,$AQ$62)))))</f>
        <v>53.201105369070518</v>
      </c>
      <c r="AT1314" s="6">
        <f>IF(O1314=2015,$AR$2,IF(O1314=2016,$AR$14,IF(O1314=2017,$AR$26,IF(O1314=2018,$AR$38,IF(O1314=2019,$AR$50,$AR$62)))))</f>
        <v>1.3291734899533318</v>
      </c>
      <c r="AU1314" s="6">
        <f>IF(T1314*0.1&lt;0,0,IF(T1314*0.1&lt;=26,(16*AL1314/360)*(T1314/AS1314)^AT1314,(AL1314/360)*(-415.85+30.5332*0.1*T1314-0.43*0.01*T1314*T1314)))</f>
        <v>5.1500425971355783</v>
      </c>
    </row>
    <row r="1315" spans="1:47">
      <c r="A1315">
        <v>2016</v>
      </c>
      <c r="B1315">
        <v>3</v>
      </c>
      <c r="C1315">
        <v>3</v>
      </c>
      <c r="D1315" t="s">
        <v>52</v>
      </c>
      <c r="E1315">
        <v>12</v>
      </c>
      <c r="O1315">
        <v>2018</v>
      </c>
      <c r="P1315">
        <v>8</v>
      </c>
      <c r="Q1315">
        <v>6</v>
      </c>
      <c r="R1315">
        <f>R1314+1</f>
        <v>218</v>
      </c>
      <c r="S1315" t="s">
        <v>51</v>
      </c>
      <c r="T1315">
        <v>244</v>
      </c>
      <c r="U1315" t="s">
        <v>50</v>
      </c>
      <c r="V1315">
        <v>313</v>
      </c>
      <c r="W1315" t="s">
        <v>52</v>
      </c>
      <c r="X1315">
        <v>192</v>
      </c>
      <c r="Y1315">
        <f>0.0135*AB1315*(AC1315/AA1315)*((0.1*(V1315-X1315))^0.5)*(17.8+0.5*0.1*(X1315+V1315))</f>
        <v>5.3313698992058978</v>
      </c>
      <c r="Z1315">
        <f>IF(Y1315&lt;0,0,Y1315)</f>
        <v>5.3313698992058978</v>
      </c>
      <c r="AA1315">
        <f>2.501-0.002361*(V1315+X1315)*0.1</f>
        <v>2.3817694999999999</v>
      </c>
      <c r="AB1315">
        <v>0.17</v>
      </c>
      <c r="AC1315">
        <f>37.6*AE1315*(AG1315*SIN(AF1315)*SIN(AD1315)+COS(AF1315)*COS(AD1315)*SIN(AG1315))</f>
        <v>36.947921680811014</v>
      </c>
      <c r="AD1315">
        <f>0.409*SIN(0.0172*R1315-1.39)</f>
        <v>0.28822010221080624</v>
      </c>
      <c r="AE1315">
        <f>1+0.033*COS(0.0172*R1315)</f>
        <v>0.97291399876486495</v>
      </c>
      <c r="AF1315">
        <f>47.70748439*PI()/180</f>
        <v>0.83265268044929852</v>
      </c>
      <c r="AG1315">
        <f>ACOS(-TAN(AF1315)*TAN(AD1315))</f>
        <v>1.9027680613323372</v>
      </c>
      <c r="AL1315" s="6">
        <f>24*AG1315/PI()</f>
        <v>14.536077240884358</v>
      </c>
      <c r="AS1315" s="6">
        <f>IF(O1315=2015,$AQ$2,IF(O1315=2016,$AQ$14,IF(O1315=2017,$AQ$26,IF(O1315=2018,$AQ$38,IF(O1315=2019,$AQ$50,$AQ$62)))))</f>
        <v>53.201105369070518</v>
      </c>
      <c r="AT1315" s="6">
        <f>IF(O1315=2015,$AR$2,IF(O1315=2016,$AR$14,IF(O1315=2017,$AR$26,IF(O1315=2018,$AR$38,IF(O1315=2019,$AR$50,$AR$62)))))</f>
        <v>1.3291734899533318</v>
      </c>
      <c r="AU1315" s="6">
        <f>IF(T1315*0.1&lt;0,0,IF(T1315*0.1&lt;=26,(16*AL1315/360)*(T1315/AS1315)^AT1315,(AL1315/360)*(-415.85+30.5332*0.1*T1315-0.43*0.01*T1315*T1315)))</f>
        <v>4.8918371380713772</v>
      </c>
    </row>
    <row r="1316" spans="1:47">
      <c r="A1316">
        <v>2016</v>
      </c>
      <c r="B1316">
        <v>3</v>
      </c>
      <c r="C1316">
        <v>6</v>
      </c>
      <c r="D1316" t="s">
        <v>52</v>
      </c>
      <c r="E1316">
        <v>9</v>
      </c>
      <c r="O1316">
        <v>2018</v>
      </c>
      <c r="P1316">
        <v>8</v>
      </c>
      <c r="Q1316">
        <v>7</v>
      </c>
      <c r="R1316">
        <f>R1315+1</f>
        <v>219</v>
      </c>
      <c r="S1316" t="s">
        <v>51</v>
      </c>
      <c r="T1316">
        <v>236</v>
      </c>
      <c r="U1316" t="s">
        <v>50</v>
      </c>
      <c r="V1316">
        <v>303</v>
      </c>
      <c r="W1316" t="s">
        <v>52</v>
      </c>
      <c r="X1316">
        <v>177</v>
      </c>
      <c r="Y1316">
        <f>0.0135*AB1316*(AC1316/AA1316)*((0.1*(V1316-X1316))^0.5)*(17.8+0.5*0.1*(X1316+V1316))</f>
        <v>5.2404564165631289</v>
      </c>
      <c r="Z1316">
        <f>IF(Y1316&lt;0,0,Y1316)</f>
        <v>5.2404564165631289</v>
      </c>
      <c r="AA1316">
        <f>2.501-0.002361*(V1316+X1316)*0.1</f>
        <v>2.3876719999999998</v>
      </c>
      <c r="AB1316">
        <v>0.17</v>
      </c>
      <c r="AC1316">
        <f>37.6*AE1316*(AG1316*SIN(AF1316)*SIN(AD1316)+COS(AF1316)*COS(AD1316)*SIN(AG1316))</f>
        <v>36.745108639668487</v>
      </c>
      <c r="AD1316">
        <f>0.409*SIN(0.0172*R1316-1.39)</f>
        <v>0.28318644972284251</v>
      </c>
      <c r="AE1316">
        <f>1+0.033*COS(0.0172*R1316)</f>
        <v>0.97324222111961001</v>
      </c>
      <c r="AF1316">
        <f>47.70748439*PI()/180</f>
        <v>0.83265268044929852</v>
      </c>
      <c r="AG1316">
        <f>ACOS(-TAN(AF1316)*TAN(AD1316))</f>
        <v>1.896417023101149</v>
      </c>
      <c r="AL1316" s="6">
        <f>24*AG1316/PI()</f>
        <v>14.487558882727917</v>
      </c>
      <c r="AS1316" s="6">
        <f>IF(O1316=2015,$AQ$2,IF(O1316=2016,$AQ$14,IF(O1316=2017,$AQ$26,IF(O1316=2018,$AQ$38,IF(O1316=2019,$AQ$50,$AQ$62)))))</f>
        <v>53.201105369070518</v>
      </c>
      <c r="AT1316" s="6">
        <f>IF(O1316=2015,$AR$2,IF(O1316=2016,$AR$14,IF(O1316=2017,$AR$26,IF(O1316=2018,$AR$38,IF(O1316=2019,$AR$50,$AR$62)))))</f>
        <v>1.3291734899533318</v>
      </c>
      <c r="AU1316" s="6">
        <f>IF(T1316*0.1&lt;0,0,IF(T1316*0.1&lt;=26,(16*AL1316/360)*(T1316/AS1316)^AT1316,(AL1316/360)*(-415.85+30.5332*0.1*T1316-0.43*0.01*T1316*T1316)))</f>
        <v>4.6641922487525802</v>
      </c>
    </row>
    <row r="1317" spans="1:47">
      <c r="A1317">
        <v>2016</v>
      </c>
      <c r="B1317">
        <v>3</v>
      </c>
      <c r="C1317">
        <v>7</v>
      </c>
      <c r="D1317" t="s">
        <v>52</v>
      </c>
      <c r="E1317">
        <v>19</v>
      </c>
      <c r="O1317">
        <v>2018</v>
      </c>
      <c r="P1317">
        <v>8</v>
      </c>
      <c r="Q1317">
        <v>8</v>
      </c>
      <c r="R1317">
        <f>R1316+1</f>
        <v>220</v>
      </c>
      <c r="S1317" t="s">
        <v>51</v>
      </c>
      <c r="T1317">
        <v>224</v>
      </c>
      <c r="U1317" t="s">
        <v>50</v>
      </c>
      <c r="V1317">
        <v>296</v>
      </c>
      <c r="W1317" t="s">
        <v>52</v>
      </c>
      <c r="X1317">
        <v>152</v>
      </c>
      <c r="Y1317">
        <f>0.0135*AB1317*(AC1317/AA1317)*((0.1*(V1317-X1317))^0.5)*(17.8+0.5*0.1*(X1317+V1317))</f>
        <v>5.340696725107998</v>
      </c>
      <c r="Z1317">
        <f>IF(Y1317&lt;0,0,Y1317)</f>
        <v>5.340696725107998</v>
      </c>
      <c r="AA1317">
        <f>2.501-0.002361*(V1317+X1317)*0.1</f>
        <v>2.3952271999999999</v>
      </c>
      <c r="AB1317">
        <v>0.17</v>
      </c>
      <c r="AC1317">
        <f>37.6*AE1317*(AG1317*SIN(AF1317)*SIN(AD1317)+COS(AF1317)*COS(AD1317)*SIN(AG1317))</f>
        <v>36.538830504710397</v>
      </c>
      <c r="AD1317">
        <f>0.409*SIN(0.0172*R1317-1.39)</f>
        <v>0.27806902142097645</v>
      </c>
      <c r="AE1317">
        <f>1+0.033*COS(0.0172*R1317)</f>
        <v>0.97357835930050463</v>
      </c>
      <c r="AF1317">
        <f>47.70748439*PI()/180</f>
        <v>0.83265268044929852</v>
      </c>
      <c r="AG1317">
        <f>ACOS(-TAN(AF1317)*TAN(AD1317))</f>
        <v>1.8899931949042905</v>
      </c>
      <c r="AL1317" s="6">
        <f>24*AG1317/PI()</f>
        <v>14.438484450194967</v>
      </c>
      <c r="AS1317" s="6">
        <f>IF(O1317=2015,$AQ$2,IF(O1317=2016,$AQ$14,IF(O1317=2017,$AQ$26,IF(O1317=2018,$AQ$38,IF(O1317=2019,$AQ$50,$AQ$62)))))</f>
        <v>53.201105369070518</v>
      </c>
      <c r="AT1317" s="6">
        <f>IF(O1317=2015,$AR$2,IF(O1317=2016,$AR$14,IF(O1317=2017,$AR$26,IF(O1317=2018,$AR$38,IF(O1317=2019,$AR$50,$AR$62)))))</f>
        <v>1.3291734899533318</v>
      </c>
      <c r="AU1317" s="6">
        <f>IF(T1317*0.1&lt;0,0,IF(T1317*0.1&lt;=26,(16*AL1317/360)*(T1317/AS1317)^AT1317,(AL1317/360)*(-415.85+30.5332*0.1*T1317-0.43*0.01*T1317*T1317)))</f>
        <v>4.3368906367156796</v>
      </c>
    </row>
    <row r="1318" spans="1:47">
      <c r="A1318">
        <v>2016</v>
      </c>
      <c r="B1318">
        <v>3</v>
      </c>
      <c r="C1318">
        <v>8</v>
      </c>
      <c r="D1318" t="s">
        <v>52</v>
      </c>
      <c r="E1318">
        <v>41</v>
      </c>
      <c r="O1318">
        <v>2018</v>
      </c>
      <c r="P1318">
        <v>8</v>
      </c>
      <c r="Q1318">
        <v>9</v>
      </c>
      <c r="R1318">
        <f>R1317+1</f>
        <v>221</v>
      </c>
      <c r="S1318" t="s">
        <v>51</v>
      </c>
      <c r="T1318">
        <v>221</v>
      </c>
      <c r="U1318" t="s">
        <v>50</v>
      </c>
      <c r="V1318">
        <v>282</v>
      </c>
      <c r="W1318" t="s">
        <v>52</v>
      </c>
      <c r="X1318">
        <v>150</v>
      </c>
      <c r="Y1318">
        <f>0.0135*AB1318*(AC1318/AA1318)*((0.1*(V1318-X1318))^0.5)*(17.8+0.5*0.1*(X1318+V1318))</f>
        <v>4.9749628878310377</v>
      </c>
      <c r="Z1318">
        <f>IF(Y1318&lt;0,0,Y1318)</f>
        <v>4.9749628878310377</v>
      </c>
      <c r="AA1318">
        <f>2.501-0.002361*(V1318+X1318)*0.1</f>
        <v>2.3990047999999997</v>
      </c>
      <c r="AB1318">
        <v>0.17</v>
      </c>
      <c r="AC1318">
        <f>37.6*AE1318*(AG1318*SIN(AF1318)*SIN(AD1318)+COS(AF1318)*COS(AD1318)*SIN(AG1318))</f>
        <v>36.329137306291329</v>
      </c>
      <c r="AD1318">
        <f>0.409*SIN(0.0172*R1318-1.39)</f>
        <v>0.27286933120787343</v>
      </c>
      <c r="AE1318">
        <f>1+0.033*COS(0.0172*R1318)</f>
        <v>0.97392231386688111</v>
      </c>
      <c r="AF1318">
        <f>47.70748439*PI()/180</f>
        <v>0.83265268044929852</v>
      </c>
      <c r="AG1318">
        <f>ACOS(-TAN(AF1318)*TAN(AD1318))</f>
        <v>1.8834991742123264</v>
      </c>
      <c r="AL1318" s="6">
        <f>24*AG1318/PI()</f>
        <v>14.388873786498943</v>
      </c>
      <c r="AS1318" s="6">
        <f>IF(O1318=2015,$AQ$2,IF(O1318=2016,$AQ$14,IF(O1318=2017,$AQ$26,IF(O1318=2018,$AQ$38,IF(O1318=2019,$AQ$50,$AQ$62)))))</f>
        <v>53.201105369070518</v>
      </c>
      <c r="AT1318" s="6">
        <f>IF(O1318=2015,$AR$2,IF(O1318=2016,$AR$14,IF(O1318=2017,$AR$26,IF(O1318=2018,$AR$38,IF(O1318=2019,$AR$50,$AR$62)))))</f>
        <v>1.3291734899533318</v>
      </c>
      <c r="AU1318" s="6">
        <f>IF(T1318*0.1&lt;0,0,IF(T1318*0.1&lt;=26,(16*AL1318/360)*(T1318/AS1318)^AT1318,(AL1318/360)*(-415.85+30.5332*0.1*T1318-0.43*0.01*T1318*T1318)))</f>
        <v>4.2452215855961395</v>
      </c>
    </row>
    <row r="1319" spans="1:47">
      <c r="A1319">
        <v>2016</v>
      </c>
      <c r="B1319">
        <v>3</v>
      </c>
      <c r="C1319">
        <v>9</v>
      </c>
      <c r="D1319" t="s">
        <v>52</v>
      </c>
      <c r="E1319">
        <v>34</v>
      </c>
      <c r="O1319">
        <v>2018</v>
      </c>
      <c r="P1319">
        <v>8</v>
      </c>
      <c r="Q1319">
        <v>10</v>
      </c>
      <c r="R1319">
        <f>R1318+1</f>
        <v>222</v>
      </c>
      <c r="S1319" t="s">
        <v>51</v>
      </c>
      <c r="T1319">
        <v>221</v>
      </c>
      <c r="U1319" t="s">
        <v>50</v>
      </c>
      <c r="V1319">
        <v>285</v>
      </c>
      <c r="W1319" t="s">
        <v>52</v>
      </c>
      <c r="X1319">
        <v>147</v>
      </c>
      <c r="Y1319">
        <f>0.0135*AB1319*(AC1319/AA1319)*((0.1*(V1319-X1319))^0.5)*(17.8+0.5*0.1*(X1319+V1319))</f>
        <v>5.0569416994403786</v>
      </c>
      <c r="Z1319">
        <f>IF(Y1319&lt;0,0,Y1319)</f>
        <v>5.0569416994403786</v>
      </c>
      <c r="AA1319">
        <f>2.501-0.002361*(V1319+X1319)*0.1</f>
        <v>2.3990047999999997</v>
      </c>
      <c r="AB1319">
        <v>0.17</v>
      </c>
      <c r="AC1319">
        <f>37.6*AE1319*(AG1319*SIN(AF1319)*SIN(AD1319)+COS(AF1319)*COS(AD1319)*SIN(AG1319))</f>
        <v>36.116080201974292</v>
      </c>
      <c r="AD1319">
        <f>0.409*SIN(0.0172*R1319-1.39)</f>
        <v>0.26758891732196299</v>
      </c>
      <c r="AE1319">
        <f>1+0.033*COS(0.0172*R1319)</f>
        <v>0.97427398306572888</v>
      </c>
      <c r="AF1319">
        <f>47.70748439*PI()/180</f>
        <v>0.83265268044929852</v>
      </c>
      <c r="AG1319">
        <f>ACOS(-TAN(AF1319)*TAN(AD1319))</f>
        <v>1.8769375093771656</v>
      </c>
      <c r="AL1319" s="6">
        <f>24*AG1319/PI()</f>
        <v>14.338746359614394</v>
      </c>
      <c r="AS1319" s="6">
        <f>IF(O1319=2015,$AQ$2,IF(O1319=2016,$AQ$14,IF(O1319=2017,$AQ$26,IF(O1319=2018,$AQ$38,IF(O1319=2019,$AQ$50,$AQ$62)))))</f>
        <v>53.201105369070518</v>
      </c>
      <c r="AT1319" s="6">
        <f>IF(O1319=2015,$AR$2,IF(O1319=2016,$AR$14,IF(O1319=2017,$AR$26,IF(O1319=2018,$AR$38,IF(O1319=2019,$AR$50,$AR$62)))))</f>
        <v>1.3291734899533318</v>
      </c>
      <c r="AU1319" s="6">
        <f>IF(T1319*0.1&lt;0,0,IF(T1319*0.1&lt;=26,(16*AL1319/360)*(T1319/AS1319)^AT1319,(AL1319/360)*(-415.85+30.5332*0.1*T1319-0.43*0.01*T1319*T1319)))</f>
        <v>4.2304322394806464</v>
      </c>
    </row>
    <row r="1320" spans="1:47">
      <c r="A1320">
        <v>2016</v>
      </c>
      <c r="B1320">
        <v>3</v>
      </c>
      <c r="C1320">
        <v>10</v>
      </c>
      <c r="D1320" t="s">
        <v>52</v>
      </c>
      <c r="E1320">
        <v>19</v>
      </c>
      <c r="O1320">
        <v>2018</v>
      </c>
      <c r="P1320">
        <v>8</v>
      </c>
      <c r="Q1320">
        <v>11</v>
      </c>
      <c r="R1320">
        <f>R1319+1</f>
        <v>223</v>
      </c>
      <c r="S1320" t="s">
        <v>51</v>
      </c>
      <c r="T1320">
        <v>218</v>
      </c>
      <c r="U1320" t="s">
        <v>50</v>
      </c>
      <c r="V1320">
        <v>283</v>
      </c>
      <c r="W1320" t="s">
        <v>52</v>
      </c>
      <c r="X1320">
        <v>148</v>
      </c>
      <c r="Y1320">
        <f>0.0135*AB1320*(AC1320/AA1320)*((0.1*(V1320-X1320))^0.5)*(17.8+0.5*0.1*(X1320+V1320))</f>
        <v>4.9649103733694773</v>
      </c>
      <c r="Z1320">
        <f>IF(Y1320&lt;0,0,Y1320)</f>
        <v>4.9649103733694773</v>
      </c>
      <c r="AA1320">
        <f>2.501-0.002361*(V1320+X1320)*0.1</f>
        <v>2.3992408999999997</v>
      </c>
      <c r="AB1320">
        <v>0.17</v>
      </c>
      <c r="AC1320">
        <f>37.6*AE1320*(AG1320*SIN(AF1320)*SIN(AD1320)+COS(AF1320)*COS(AD1320)*SIN(AG1320))</f>
        <v>35.899711497721697</v>
      </c>
      <c r="AD1320">
        <f>0.409*SIN(0.0172*R1320-1.39)</f>
        <v>0.26222934188237706</v>
      </c>
      <c r="AE1320">
        <f>1+0.033*COS(0.0172*R1320)</f>
        <v>0.97463326286179708</v>
      </c>
      <c r="AF1320">
        <f>47.70748439*PI()/180</f>
        <v>0.83265268044929852</v>
      </c>
      <c r="AG1320">
        <f>ACOS(-TAN(AF1320)*TAN(AD1320))</f>
        <v>1.8703106985334621</v>
      </c>
      <c r="AL1320" s="6">
        <f>24*AG1320/PI()</f>
        <v>14.288121253884297</v>
      </c>
      <c r="AS1320" s="6">
        <f>IF(O1320=2015,$AQ$2,IF(O1320=2016,$AQ$14,IF(O1320=2017,$AQ$26,IF(O1320=2018,$AQ$38,IF(O1320=2019,$AQ$50,$AQ$62)))))</f>
        <v>53.201105369070518</v>
      </c>
      <c r="AT1320" s="6">
        <f>IF(O1320=2015,$AR$2,IF(O1320=2016,$AR$14,IF(O1320=2017,$AR$26,IF(O1320=2018,$AR$38,IF(O1320=2019,$AR$50,$AR$62)))))</f>
        <v>1.3291734899533318</v>
      </c>
      <c r="AU1320" s="6">
        <f>IF(T1320*0.1&lt;0,0,IF(T1320*0.1&lt;=26,(16*AL1320/360)*(T1320/AS1320)^AT1320,(AL1320/360)*(-415.85+30.5332*0.1*T1320-0.43*0.01*T1320*T1320)))</f>
        <v>4.1396059859287684</v>
      </c>
    </row>
    <row r="1321" spans="1:47">
      <c r="A1321">
        <v>2016</v>
      </c>
      <c r="B1321">
        <v>3</v>
      </c>
      <c r="C1321">
        <v>11</v>
      </c>
      <c r="D1321" t="s">
        <v>52</v>
      </c>
      <c r="E1321">
        <v>45</v>
      </c>
      <c r="O1321">
        <v>2018</v>
      </c>
      <c r="P1321">
        <v>8</v>
      </c>
      <c r="Q1321">
        <v>12</v>
      </c>
      <c r="R1321">
        <f>R1320+1</f>
        <v>224</v>
      </c>
      <c r="S1321" t="s">
        <v>51</v>
      </c>
      <c r="T1321">
        <v>229</v>
      </c>
      <c r="U1321" t="s">
        <v>50</v>
      </c>
      <c r="V1321">
        <v>312</v>
      </c>
      <c r="W1321" t="s">
        <v>52</v>
      </c>
      <c r="X1321">
        <v>130</v>
      </c>
      <c r="Y1321">
        <f>0.0135*AB1321*(AC1321/AA1321)*((0.1*(V1321-X1321))^0.5)*(17.8+0.5*0.1*(X1321+V1321))</f>
        <v>5.8158562533118383</v>
      </c>
      <c r="Z1321">
        <f>IF(Y1321&lt;0,0,Y1321)</f>
        <v>5.8158562533118383</v>
      </c>
      <c r="AA1321">
        <f>2.501-0.002361*(V1321+X1321)*0.1</f>
        <v>2.3966438000000001</v>
      </c>
      <c r="AB1321">
        <v>0.17</v>
      </c>
      <c r="AC1321">
        <f>37.6*AE1321*(AG1321*SIN(AF1321)*SIN(AD1321)+COS(AF1321)*COS(AD1321)*SIN(AG1321))</f>
        <v>35.680084668958195</v>
      </c>
      <c r="AD1321">
        <f>0.409*SIN(0.0172*R1321-1.39)</f>
        <v>0.25679219042682405</v>
      </c>
      <c r="AE1321">
        <f>1+0.033*COS(0.0172*R1321)</f>
        <v>0.97500004696837128</v>
      </c>
      <c r="AF1321">
        <f>47.70748439*PI()/180</f>
        <v>0.83265268044929852</v>
      </c>
      <c r="AG1321">
        <f>ACOS(-TAN(AF1321)*TAN(AD1321))</f>
        <v>1.8636211887033955</v>
      </c>
      <c r="AL1321" s="6">
        <f>24*AG1321/PI()</f>
        <v>14.237017163181086</v>
      </c>
      <c r="AS1321" s="6">
        <f>IF(O1321=2015,$AQ$2,IF(O1321=2016,$AQ$14,IF(O1321=2017,$AQ$26,IF(O1321=2018,$AQ$38,IF(O1321=2019,$AQ$50,$AQ$62)))))</f>
        <v>53.201105369070518</v>
      </c>
      <c r="AT1321" s="6">
        <f>IF(O1321=2015,$AR$2,IF(O1321=2016,$AR$14,IF(O1321=2017,$AR$26,IF(O1321=2018,$AR$38,IF(O1321=2019,$AR$50,$AR$62)))))</f>
        <v>1.3291734899533318</v>
      </c>
      <c r="AU1321" s="6">
        <f>IF(T1321*0.1&lt;0,0,IF(T1321*0.1&lt;=26,(16*AL1321/360)*(T1321/AS1321)^AT1321,(AL1321/360)*(-415.85+30.5332*0.1*T1321-0.43*0.01*T1321*T1321)))</f>
        <v>4.4037156925541696</v>
      </c>
    </row>
    <row r="1322" spans="1:47">
      <c r="A1322">
        <v>2016</v>
      </c>
      <c r="B1322">
        <v>3</v>
      </c>
      <c r="C1322">
        <v>12</v>
      </c>
      <c r="D1322" t="s">
        <v>52</v>
      </c>
      <c r="E1322">
        <v>55</v>
      </c>
      <c r="O1322">
        <v>2018</v>
      </c>
      <c r="P1322">
        <v>8</v>
      </c>
      <c r="Q1322">
        <v>13</v>
      </c>
      <c r="R1322">
        <f>R1321+1</f>
        <v>225</v>
      </c>
      <c r="S1322" t="s">
        <v>51</v>
      </c>
      <c r="T1322">
        <v>250</v>
      </c>
      <c r="U1322" t="s">
        <v>50</v>
      </c>
      <c r="V1322">
        <v>326</v>
      </c>
      <c r="W1322" t="s">
        <v>52</v>
      </c>
      <c r="X1322">
        <v>148</v>
      </c>
      <c r="Y1322">
        <f>0.0135*AB1322*(AC1322/AA1322)*((0.1*(V1322-X1322))^0.5)*(17.8+0.5*0.1*(X1322+V1322))</f>
        <v>5.963670427998097</v>
      </c>
      <c r="Z1322">
        <f>IF(Y1322&lt;0,0,Y1322)</f>
        <v>5.963670427998097</v>
      </c>
      <c r="AA1322">
        <f>2.501-0.002361*(V1322+X1322)*0.1</f>
        <v>2.3890886</v>
      </c>
      <c r="AB1322">
        <v>0.17</v>
      </c>
      <c r="AC1322">
        <f>37.6*AE1322*(AG1322*SIN(AF1322)*SIN(AD1322)+COS(AF1322)*COS(AD1322)*SIN(AG1322))</f>
        <v>35.457254381347276</v>
      </c>
      <c r="AD1322">
        <f>0.409*SIN(0.0172*R1322-1.39)</f>
        <v>0.25127907144253597</v>
      </c>
      <c r="AE1322">
        <f>1+0.033*COS(0.0172*R1322)</f>
        <v>0.97537422687871655</v>
      </c>
      <c r="AF1322">
        <f>47.70748439*PI()/180</f>
        <v>0.83265268044929852</v>
      </c>
      <c r="AG1322">
        <f>ACOS(-TAN(AF1322)*TAN(AD1322))</f>
        <v>1.8568713750963299</v>
      </c>
      <c r="AL1322" s="6">
        <f>24*AG1322/PI()</f>
        <v>14.18545238555644</v>
      </c>
      <c r="AS1322" s="6">
        <f>IF(O1322=2015,$AQ$2,IF(O1322=2016,$AQ$14,IF(O1322=2017,$AQ$26,IF(O1322=2018,$AQ$38,IF(O1322=2019,$AQ$50,$AQ$62)))))</f>
        <v>53.201105369070518</v>
      </c>
      <c r="AT1322" s="6">
        <f>IF(O1322=2015,$AR$2,IF(O1322=2016,$AR$14,IF(O1322=2017,$AR$26,IF(O1322=2018,$AR$38,IF(O1322=2019,$AR$50,$AR$62)))))</f>
        <v>1.3291734899533318</v>
      </c>
      <c r="AU1322" s="6">
        <f>IF(T1322*0.1&lt;0,0,IF(T1322*0.1&lt;=26,(16*AL1322/360)*(T1322/AS1322)^AT1322,(AL1322/360)*(-415.85+30.5332*0.1*T1322-0.43*0.01*T1322*T1322)))</f>
        <v>4.9305002006479084</v>
      </c>
    </row>
    <row r="1323" spans="1:47">
      <c r="A1323">
        <v>2016</v>
      </c>
      <c r="B1323">
        <v>3</v>
      </c>
      <c r="C1323">
        <v>14</v>
      </c>
      <c r="D1323" t="s">
        <v>52</v>
      </c>
      <c r="E1323">
        <v>2</v>
      </c>
      <c r="O1323">
        <v>2018</v>
      </c>
      <c r="P1323">
        <v>8</v>
      </c>
      <c r="Q1323">
        <v>14</v>
      </c>
      <c r="R1323">
        <f>R1322+1</f>
        <v>226</v>
      </c>
      <c r="S1323" t="s">
        <v>51</v>
      </c>
      <c r="T1323">
        <v>266</v>
      </c>
      <c r="U1323" t="s">
        <v>50</v>
      </c>
      <c r="V1323">
        <v>344</v>
      </c>
      <c r="W1323" t="s">
        <v>52</v>
      </c>
      <c r="X1323">
        <v>187</v>
      </c>
      <c r="Y1323">
        <f>0.0135*AB1323*(AC1323/AA1323)*((0.1*(V1323-X1323))^0.5)*(17.8+0.5*0.1*(X1323+V1323))</f>
        <v>5.9810241179631323</v>
      </c>
      <c r="Z1323">
        <f>IF(Y1323&lt;0,0,Y1323)</f>
        <v>5.9810241179631323</v>
      </c>
      <c r="AA1323">
        <f>2.501-0.002361*(V1323+X1323)*0.1</f>
        <v>2.3756309</v>
      </c>
      <c r="AB1323">
        <v>0.17</v>
      </c>
      <c r="AC1323">
        <f>37.6*AE1323*(AG1323*SIN(AF1323)*SIN(AD1323)+COS(AF1323)*COS(AD1323)*SIN(AG1323))</f>
        <v>35.231276511123419</v>
      </c>
      <c r="AD1323">
        <f>0.409*SIN(0.0172*R1323-1.39)</f>
        <v>0.24569161589042357</v>
      </c>
      <c r="AE1323">
        <f>1+0.033*COS(0.0172*R1323)</f>
        <v>0.97575569189817701</v>
      </c>
      <c r="AF1323">
        <f>47.70748439*PI()/180</f>
        <v>0.83265268044929852</v>
      </c>
      <c r="AG1323">
        <f>ACOS(-TAN(AF1323)*TAN(AD1323))</f>
        <v>1.8500636005947091</v>
      </c>
      <c r="AL1323" s="6">
        <f>24*AG1323/PI()</f>
        <v>14.133444819313821</v>
      </c>
      <c r="AS1323" s="6">
        <f>IF(O1323=2015,$AQ$2,IF(O1323=2016,$AQ$14,IF(O1323=2017,$AQ$26,IF(O1323=2018,$AQ$38,IF(O1323=2019,$AQ$50,$AQ$62)))))</f>
        <v>53.201105369070518</v>
      </c>
      <c r="AT1323" s="6">
        <f>IF(O1323=2015,$AR$2,IF(O1323=2016,$AR$14,IF(O1323=2017,$AR$26,IF(O1323=2018,$AR$38,IF(O1323=2019,$AR$50,$AR$62)))))</f>
        <v>1.3291734899533318</v>
      </c>
      <c r="AU1323" s="6">
        <f>IF(T1323*0.1&lt;0,0,IF(T1323*0.1&lt;=26,(16*AL1323/360)*(T1323/AS1323)^AT1323,(AL1323/360)*(-415.85+30.5332*0.1*T1323-0.43*0.01*T1323*T1323)))</f>
        <v>3.6151121904288832</v>
      </c>
    </row>
    <row r="1324" spans="1:47">
      <c r="A1324">
        <v>2016</v>
      </c>
      <c r="B1324">
        <v>3</v>
      </c>
      <c r="C1324">
        <v>16</v>
      </c>
      <c r="D1324" t="s">
        <v>52</v>
      </c>
      <c r="E1324">
        <v>-45</v>
      </c>
      <c r="O1324">
        <v>2018</v>
      </c>
      <c r="P1324">
        <v>8</v>
      </c>
      <c r="Q1324">
        <v>15</v>
      </c>
      <c r="R1324">
        <f>R1323+1</f>
        <v>227</v>
      </c>
      <c r="S1324" t="s">
        <v>51</v>
      </c>
      <c r="T1324">
        <v>272</v>
      </c>
      <c r="U1324" t="s">
        <v>50</v>
      </c>
      <c r="V1324">
        <v>346</v>
      </c>
      <c r="W1324" t="s">
        <v>52</v>
      </c>
      <c r="X1324">
        <v>182</v>
      </c>
      <c r="Y1324">
        <f>0.0135*AB1324*(AC1324/AA1324)*((0.1*(V1324-X1324))^0.5)*(17.8+0.5*0.1*(X1324+V1324))</f>
        <v>6.0508152721911159</v>
      </c>
      <c r="Z1324">
        <f>IF(Y1324&lt;0,0,Y1324)</f>
        <v>6.0508152721911159</v>
      </c>
      <c r="AA1324">
        <f>2.501-0.002361*(V1324+X1324)*0.1</f>
        <v>2.3763391999999999</v>
      </c>
      <c r="AB1324">
        <v>0.17</v>
      </c>
      <c r="AC1324">
        <f>37.6*AE1324*(AG1324*SIN(AF1324)*SIN(AD1324)+COS(AF1324)*COS(AD1324)*SIN(AG1324))</f>
        <v>35.002208164821418</v>
      </c>
      <c r="AD1324">
        <f>0.409*SIN(0.0172*R1324-1.39)</f>
        <v>0.24003147672258607</v>
      </c>
      <c r="AE1324">
        <f>1+0.033*COS(0.0172*R1324)</f>
        <v>0.97614432917692362</v>
      </c>
      <c r="AF1324">
        <f>47.70748439*PI()/180</f>
        <v>0.83265268044929852</v>
      </c>
      <c r="AG1324">
        <f>ACOS(-TAN(AF1324)*TAN(AD1324))</f>
        <v>1.8432001554175126</v>
      </c>
      <c r="AL1324" s="6">
        <f>24*AG1324/PI()</f>
        <v>14.081011960437449</v>
      </c>
      <c r="AS1324" s="6">
        <f>IF(O1324=2015,$AQ$2,IF(O1324=2016,$AQ$14,IF(O1324=2017,$AQ$26,IF(O1324=2018,$AQ$38,IF(O1324=2019,$AQ$50,$AQ$62)))))</f>
        <v>53.201105369070518</v>
      </c>
      <c r="AT1324" s="6">
        <f>IF(O1324=2015,$AR$2,IF(O1324=2016,$AR$14,IF(O1324=2017,$AR$26,IF(O1324=2018,$AR$38,IF(O1324=2019,$AR$50,$AR$62)))))</f>
        <v>1.3291734899533318</v>
      </c>
      <c r="AU1324" s="6">
        <f>IF(T1324*0.1&lt;0,0,IF(T1324*0.1&lt;=26,(16*AL1324/360)*(T1324/AS1324)^AT1324,(AL1324/360)*(-415.85+30.5332*0.1*T1324-0.43*0.01*T1324*T1324)))</f>
        <v>3.7753477318984183</v>
      </c>
    </row>
    <row r="1325" spans="1:47">
      <c r="A1325">
        <v>2016</v>
      </c>
      <c r="B1325">
        <v>3</v>
      </c>
      <c r="C1325">
        <v>17</v>
      </c>
      <c r="D1325" t="s">
        <v>52</v>
      </c>
      <c r="E1325">
        <v>10</v>
      </c>
      <c r="O1325">
        <v>2018</v>
      </c>
      <c r="P1325">
        <v>8</v>
      </c>
      <c r="Q1325">
        <v>16</v>
      </c>
      <c r="R1325">
        <f>R1324+1</f>
        <v>228</v>
      </c>
      <c r="S1325" t="s">
        <v>51</v>
      </c>
      <c r="T1325">
        <v>282</v>
      </c>
      <c r="U1325" t="s">
        <v>50</v>
      </c>
      <c r="V1325">
        <v>357</v>
      </c>
      <c r="W1325" t="s">
        <v>52</v>
      </c>
      <c r="X1325">
        <v>199</v>
      </c>
      <c r="Y1325">
        <f>0.0135*AB1325*(AC1325/AA1325)*((0.1*(V1325-X1325))^0.5)*(17.8+0.5*0.1*(X1325+V1325))</f>
        <v>6.1035645019937208</v>
      </c>
      <c r="Z1325">
        <f>IF(Y1325&lt;0,0,Y1325)</f>
        <v>6.1035645019937208</v>
      </c>
      <c r="AA1325">
        <f>2.501-0.002361*(V1325+X1325)*0.1</f>
        <v>2.3697284000000001</v>
      </c>
      <c r="AB1325">
        <v>0.17</v>
      </c>
      <c r="AC1325">
        <f>37.6*AE1325*(AG1325*SIN(AF1325)*SIN(AD1325)+COS(AF1325)*COS(AD1325)*SIN(AG1325))</f>
        <v>34.770107698245148</v>
      </c>
      <c r="AD1325">
        <f>0.409*SIN(0.0172*R1325-1.39)</f>
        <v>0.23430032839331341</v>
      </c>
      <c r="AE1325">
        <f>1+0.033*COS(0.0172*R1325)</f>
        <v>0.97654002374333837</v>
      </c>
      <c r="AF1325">
        <f>47.70748439*PI()/180</f>
        <v>0.83265268044929852</v>
      </c>
      <c r="AG1325">
        <f>ACOS(-TAN(AF1325)*TAN(AD1325))</f>
        <v>1.8362832769525661</v>
      </c>
      <c r="AL1325" s="6">
        <f>24*AG1325/PI()</f>
        <v>14.028170901311269</v>
      </c>
      <c r="AS1325" s="6">
        <f>IF(O1325=2015,$AQ$2,IF(O1325=2016,$AQ$14,IF(O1325=2017,$AQ$26,IF(O1325=2018,$AQ$38,IF(O1325=2019,$AQ$50,$AQ$62)))))</f>
        <v>53.201105369070518</v>
      </c>
      <c r="AT1325" s="6">
        <f>IF(O1325=2015,$AR$2,IF(O1325=2016,$AR$14,IF(O1325=2017,$AR$26,IF(O1325=2018,$AR$38,IF(O1325=2019,$AR$50,$AR$62)))))</f>
        <v>1.3291734899533318</v>
      </c>
      <c r="AU1325" s="6">
        <f>IF(T1325*0.1&lt;0,0,IF(T1325*0.1&lt;=26,(16*AL1325/360)*(T1325/AS1325)^AT1325,(AL1325/360)*(-415.85+30.5332*0.1*T1325-0.43*0.01*T1325*T1325)))</f>
        <v>4.0226964660608404</v>
      </c>
    </row>
    <row r="1326" spans="1:47">
      <c r="A1326">
        <v>2016</v>
      </c>
      <c r="B1326">
        <v>3</v>
      </c>
      <c r="C1326">
        <v>18</v>
      </c>
      <c r="D1326" t="s">
        <v>52</v>
      </c>
      <c r="E1326">
        <v>33</v>
      </c>
      <c r="O1326">
        <v>2018</v>
      </c>
      <c r="P1326">
        <v>8</v>
      </c>
      <c r="Q1326">
        <v>17</v>
      </c>
      <c r="R1326">
        <f>R1325+1</f>
        <v>229</v>
      </c>
      <c r="S1326" t="s">
        <v>51</v>
      </c>
      <c r="T1326">
        <v>279</v>
      </c>
      <c r="U1326" t="s">
        <v>50</v>
      </c>
      <c r="V1326">
        <v>354</v>
      </c>
      <c r="W1326" t="s">
        <v>52</v>
      </c>
      <c r="X1326">
        <v>203</v>
      </c>
      <c r="Y1326">
        <f>0.0135*AB1326*(AC1326/AA1326)*((0.1*(V1326-X1326))^0.5)*(17.8+0.5*0.1*(X1326+V1326))</f>
        <v>5.9335764292351225</v>
      </c>
      <c r="Z1326">
        <f>IF(Y1326&lt;0,0,Y1326)</f>
        <v>5.9335764292351225</v>
      </c>
      <c r="AA1326">
        <f>2.501-0.002361*(V1326+X1326)*0.1</f>
        <v>2.3694923000000001</v>
      </c>
      <c r="AB1326">
        <v>0.17</v>
      </c>
      <c r="AC1326">
        <f>37.6*AE1326*(AG1326*SIN(AF1326)*SIN(AD1326)+COS(AF1326)*COS(AD1326)*SIN(AG1326))</f>
        <v>34.535034734519684</v>
      </c>
      <c r="AD1326">
        <f>0.409*SIN(0.0172*R1326-1.39)</f>
        <v>0.2284998663637279</v>
      </c>
      <c r="AE1326">
        <f>1+0.033*COS(0.0172*R1326)</f>
        <v>0.97694265853802653</v>
      </c>
      <c r="AF1326">
        <f>47.70748439*PI()/180</f>
        <v>0.83265268044929852</v>
      </c>
      <c r="AG1326">
        <f>ACOS(-TAN(AF1326)*TAN(AD1326))</f>
        <v>1.8293151497490627</v>
      </c>
      <c r="AL1326" s="6">
        <f>24*AG1326/PI()</f>
        <v>13.974938330661796</v>
      </c>
      <c r="AS1326" s="6">
        <f>IF(O1326=2015,$AQ$2,IF(O1326=2016,$AQ$14,IF(O1326=2017,$AQ$26,IF(O1326=2018,$AQ$38,IF(O1326=2019,$AQ$50,$AQ$62)))))</f>
        <v>53.201105369070518</v>
      </c>
      <c r="AT1326" s="6">
        <f>IF(O1326=2015,$AR$2,IF(O1326=2016,$AR$14,IF(O1326=2017,$AR$26,IF(O1326=2018,$AR$38,IF(O1326=2019,$AR$50,$AR$62)))))</f>
        <v>1.3291734899533318</v>
      </c>
      <c r="AU1326" s="6">
        <f>IF(T1326*0.1&lt;0,0,IF(T1326*0.1&lt;=26,(16*AL1326/360)*(T1326/AS1326)^AT1326,(AL1326/360)*(-415.85+30.5332*0.1*T1326-0.43*0.01*T1326*T1326)))</f>
        <v>3.9327797855016127</v>
      </c>
    </row>
    <row r="1327" spans="1:47">
      <c r="A1327">
        <v>2016</v>
      </c>
      <c r="B1327">
        <v>3</v>
      </c>
      <c r="C1327">
        <v>20</v>
      </c>
      <c r="D1327" t="s">
        <v>52</v>
      </c>
      <c r="E1327">
        <v>-86</v>
      </c>
      <c r="O1327">
        <v>2018</v>
      </c>
      <c r="P1327">
        <v>8</v>
      </c>
      <c r="Q1327">
        <v>18</v>
      </c>
      <c r="R1327">
        <f>R1326+1</f>
        <v>230</v>
      </c>
      <c r="S1327" t="s">
        <v>51</v>
      </c>
      <c r="T1327">
        <v>261</v>
      </c>
      <c r="U1327" t="s">
        <v>50</v>
      </c>
      <c r="V1327">
        <v>329</v>
      </c>
      <c r="W1327" t="s">
        <v>52</v>
      </c>
      <c r="X1327">
        <v>202</v>
      </c>
      <c r="Y1327">
        <f>0.0135*AB1327*(AC1327/AA1327)*((0.1*(V1327-X1327))^0.5)*(17.8+0.5*0.1*(X1327+V1327))</f>
        <v>5.2366792976548941</v>
      </c>
      <c r="Z1327">
        <f>IF(Y1327&lt;0,0,Y1327)</f>
        <v>5.2366792976548941</v>
      </c>
      <c r="AA1327">
        <f>2.501-0.002361*(V1327+X1327)*0.1</f>
        <v>2.3756309</v>
      </c>
      <c r="AB1327">
        <v>0.17</v>
      </c>
      <c r="AC1327">
        <f>37.6*AE1327*(AG1327*SIN(AF1327)*SIN(AD1327)+COS(AF1327)*COS(AD1327)*SIN(AG1327))</f>
        <v>34.29705018107326</v>
      </c>
      <c r="AD1327">
        <f>0.409*SIN(0.0172*R1327-1.39)</f>
        <v>0.22263180660021145</v>
      </c>
      <c r="AE1327">
        <f>1+0.033*COS(0.0172*R1327)</f>
        <v>0.97735211444844705</v>
      </c>
      <c r="AF1327">
        <f>47.70748439*PI()/180</f>
        <v>0.83265268044929852</v>
      </c>
      <c r="AG1327">
        <f>ACOS(-TAN(AF1327)*TAN(AD1327))</f>
        <v>1.8222979056617505</v>
      </c>
      <c r="AL1327" s="6">
        <f>24*AG1327/PI()</f>
        <v>13.921330534659646</v>
      </c>
      <c r="AS1327" s="6">
        <f>IF(O1327=2015,$AQ$2,IF(O1327=2016,$AQ$14,IF(O1327=2017,$AQ$26,IF(O1327=2018,$AQ$38,IF(O1327=2019,$AQ$50,$AQ$62)))))</f>
        <v>53.201105369070518</v>
      </c>
      <c r="AT1327" s="6">
        <f>IF(O1327=2015,$AR$2,IF(O1327=2016,$AR$14,IF(O1327=2017,$AR$26,IF(O1327=2018,$AR$38,IF(O1327=2019,$AR$50,$AR$62)))))</f>
        <v>1.3291734899533318</v>
      </c>
      <c r="AU1327" s="6">
        <f>IF(T1327*0.1&lt;0,0,IF(T1327*0.1&lt;=26,(16*AL1327/360)*(T1327/AS1327)^AT1327,(AL1327/360)*(-415.85+30.5332*0.1*T1327-0.43*0.01*T1327*T1327)))</f>
        <v>3.4086462888911884</v>
      </c>
    </row>
    <row r="1328" spans="1:47">
      <c r="A1328">
        <v>2016</v>
      </c>
      <c r="B1328">
        <v>3</v>
      </c>
      <c r="C1328">
        <v>21</v>
      </c>
      <c r="D1328" t="s">
        <v>52</v>
      </c>
      <c r="E1328">
        <v>3</v>
      </c>
      <c r="O1328">
        <v>2018</v>
      </c>
      <c r="P1328">
        <v>8</v>
      </c>
      <c r="Q1328">
        <v>19</v>
      </c>
      <c r="R1328">
        <f>R1327+1</f>
        <v>231</v>
      </c>
      <c r="S1328" t="s">
        <v>51</v>
      </c>
      <c r="T1328">
        <v>234</v>
      </c>
      <c r="U1328" t="s">
        <v>50</v>
      </c>
      <c r="V1328">
        <v>302</v>
      </c>
      <c r="W1328" t="s">
        <v>52</v>
      </c>
      <c r="X1328">
        <v>154</v>
      </c>
      <c r="Y1328">
        <f>0.0135*AB1328*(AC1328/AA1328)*((0.1*(V1328-X1328))^0.5)*(17.8+0.5*0.1*(X1328+V1328))</f>
        <v>5.1007244994051533</v>
      </c>
      <c r="Z1328">
        <f>IF(Y1328&lt;0,0,Y1328)</f>
        <v>5.1007244994051533</v>
      </c>
      <c r="AA1328">
        <f>2.501-0.002361*(V1328+X1328)*0.1</f>
        <v>2.3933383999999998</v>
      </c>
      <c r="AB1328">
        <v>0.17</v>
      </c>
      <c r="AC1328">
        <f>37.6*AE1328*(AG1328*SIN(AF1328)*SIN(AD1328)+COS(AF1328)*COS(AD1328)*SIN(AG1328))</f>
        <v>34.05621624539787</v>
      </c>
      <c r="AD1328">
        <f>0.409*SIN(0.0172*R1328-1.39)</f>
        <v>0.2166978850667666</v>
      </c>
      <c r="AE1328">
        <f>1+0.033*COS(0.0172*R1328)</f>
        <v>0.9777682703441497</v>
      </c>
      <c r="AF1328">
        <f>47.70748439*PI()/180</f>
        <v>0.83265268044929852</v>
      </c>
      <c r="AG1328">
        <f>ACOS(-TAN(AF1328)*TAN(AD1328))</f>
        <v>1.815233624138362</v>
      </c>
      <c r="AL1328" s="6">
        <f>24*AG1328/PI()</f>
        <v>13.867363399115327</v>
      </c>
      <c r="AS1328" s="6">
        <f>IF(O1328=2015,$AQ$2,IF(O1328=2016,$AQ$14,IF(O1328=2017,$AQ$26,IF(O1328=2018,$AQ$38,IF(O1328=2019,$AQ$50,$AQ$62)))))</f>
        <v>53.201105369070518</v>
      </c>
      <c r="AT1328" s="6">
        <f>IF(O1328=2015,$AR$2,IF(O1328=2016,$AR$14,IF(O1328=2017,$AR$26,IF(O1328=2018,$AR$38,IF(O1328=2019,$AR$50,$AR$62)))))</f>
        <v>1.3291734899533318</v>
      </c>
      <c r="AU1328" s="6">
        <f>IF(T1328*0.1&lt;0,0,IF(T1328*0.1&lt;=26,(16*AL1328/360)*(T1328/AS1328)^AT1328,(AL1328/360)*(-415.85+30.5332*0.1*T1328-0.43*0.01*T1328*T1328)))</f>
        <v>4.4143046931245227</v>
      </c>
    </row>
    <row r="1329" spans="1:47">
      <c r="A1329">
        <v>2016</v>
      </c>
      <c r="B1329">
        <v>3</v>
      </c>
      <c r="C1329">
        <v>22</v>
      </c>
      <c r="D1329" t="s">
        <v>52</v>
      </c>
      <c r="E1329">
        <v>-19</v>
      </c>
      <c r="O1329">
        <v>2018</v>
      </c>
      <c r="P1329">
        <v>8</v>
      </c>
      <c r="Q1329">
        <v>20</v>
      </c>
      <c r="R1329">
        <f>R1328+1</f>
        <v>232</v>
      </c>
      <c r="S1329" t="s">
        <v>51</v>
      </c>
      <c r="T1329">
        <v>228</v>
      </c>
      <c r="U1329" t="s">
        <v>50</v>
      </c>
      <c r="V1329">
        <v>293</v>
      </c>
      <c r="W1329" t="s">
        <v>52</v>
      </c>
      <c r="X1329">
        <v>160</v>
      </c>
      <c r="Y1329">
        <f>0.0135*AB1329*(AC1329/AA1329)*((0.1*(V1329-X1329))^0.5)*(17.8+0.5*0.1*(X1329+V1329))</f>
        <v>4.781596663188874</v>
      </c>
      <c r="Z1329">
        <f>IF(Y1329&lt;0,0,Y1329)</f>
        <v>4.781596663188874</v>
      </c>
      <c r="AA1329">
        <f>2.501-0.002361*(V1329+X1329)*0.1</f>
        <v>2.3940467000000001</v>
      </c>
      <c r="AB1329">
        <v>0.17</v>
      </c>
      <c r="AC1329">
        <f>37.6*AE1329*(AG1329*SIN(AF1329)*SIN(AD1329)+COS(AF1329)*COS(AD1329)*SIN(AG1329))</f>
        <v>33.812596449441408</v>
      </c>
      <c r="AD1329">
        <f>0.409*SIN(0.0172*R1329-1.39)</f>
        <v>0.2106998572114612</v>
      </c>
      <c r="AE1329">
        <f>1+0.033*COS(0.0172*R1329)</f>
        <v>0.97819100311260965</v>
      </c>
      <c r="AF1329">
        <f>47.70748439*PI()/180</f>
        <v>0.83265268044929852</v>
      </c>
      <c r="AG1329">
        <f>ACOS(-TAN(AF1329)*TAN(AD1329))</f>
        <v>1.8081243326420475</v>
      </c>
      <c r="AL1329" s="6">
        <f>24*AG1329/PI()</f>
        <v>13.813052412706384</v>
      </c>
      <c r="AS1329" s="6">
        <f>IF(O1329=2015,$AQ$2,IF(O1329=2016,$AQ$14,IF(O1329=2017,$AQ$26,IF(O1329=2018,$AQ$38,IF(O1329=2019,$AQ$50,$AQ$62)))))</f>
        <v>53.201105369070518</v>
      </c>
      <c r="AT1329" s="6">
        <f>IF(O1329=2015,$AR$2,IF(O1329=2016,$AR$14,IF(O1329=2017,$AR$26,IF(O1329=2018,$AR$38,IF(O1329=2019,$AR$50,$AR$62)))))</f>
        <v>1.3291734899533318</v>
      </c>
      <c r="AU1329" s="6">
        <f>IF(T1329*0.1&lt;0,0,IF(T1329*0.1&lt;=26,(16*AL1329/360)*(T1329/AS1329)^AT1329,(AL1329/360)*(-415.85+30.5332*0.1*T1329-0.43*0.01*T1329*T1329)))</f>
        <v>4.2477959823373945</v>
      </c>
    </row>
    <row r="1330" spans="1:47">
      <c r="A1330">
        <v>2016</v>
      </c>
      <c r="B1330">
        <v>3</v>
      </c>
      <c r="C1330">
        <v>23</v>
      </c>
      <c r="D1330" t="s">
        <v>52</v>
      </c>
      <c r="E1330">
        <v>-2</v>
      </c>
      <c r="O1330">
        <v>2018</v>
      </c>
      <c r="P1330">
        <v>8</v>
      </c>
      <c r="Q1330">
        <v>21</v>
      </c>
      <c r="R1330">
        <f>R1329+1</f>
        <v>233</v>
      </c>
      <c r="S1330" t="s">
        <v>51</v>
      </c>
      <c r="T1330">
        <v>246</v>
      </c>
      <c r="U1330" t="s">
        <v>50</v>
      </c>
      <c r="V1330">
        <v>323</v>
      </c>
      <c r="W1330" t="s">
        <v>52</v>
      </c>
      <c r="X1330">
        <v>149</v>
      </c>
      <c r="Y1330">
        <f>0.0135*AB1330*(AC1330/AA1330)*((0.1*(V1330-X1330))^0.5)*(17.8+0.5*0.1*(X1330+V1330))</f>
        <v>5.5672723547435101</v>
      </c>
      <c r="Z1330">
        <f>IF(Y1330&lt;0,0,Y1330)</f>
        <v>5.5672723547435101</v>
      </c>
      <c r="AA1330">
        <f>2.501-0.002361*(V1330+X1330)*0.1</f>
        <v>2.3895607999999999</v>
      </c>
      <c r="AB1330">
        <v>0.17</v>
      </c>
      <c r="AC1330">
        <f>37.6*AE1330*(AG1330*SIN(AF1330)*SIN(AD1330)+COS(AF1330)*COS(AD1330)*SIN(AG1330))</f>
        <v>33.566255642488272</v>
      </c>
      <c r="AD1330">
        <f>0.409*SIN(0.0172*R1330-1.39)</f>
        <v>0.20463949744711071</v>
      </c>
      <c r="AE1330">
        <f>1+0.033*COS(0.0172*R1330)</f>
        <v>0.97862018769564751</v>
      </c>
      <c r="AF1330">
        <f>47.70748439*PI()/180</f>
        <v>0.83265268044929852</v>
      </c>
      <c r="AG1330">
        <f>ACOS(-TAN(AF1330)*TAN(AD1330))</f>
        <v>1.8009720072007647</v>
      </c>
      <c r="AL1330" s="6">
        <f>24*AG1330/PI()</f>
        <v>13.758412671174444</v>
      </c>
      <c r="AS1330" s="6">
        <f>IF(O1330=2015,$AQ$2,IF(O1330=2016,$AQ$14,IF(O1330=2017,$AQ$26,IF(O1330=2018,$AQ$38,IF(O1330=2019,$AQ$50,$AQ$62)))))</f>
        <v>53.201105369070518</v>
      </c>
      <c r="AT1330" s="6">
        <f>IF(O1330=2015,$AR$2,IF(O1330=2016,$AR$14,IF(O1330=2017,$AR$26,IF(O1330=2018,$AR$38,IF(O1330=2019,$AR$50,$AR$62)))))</f>
        <v>1.3291734899533318</v>
      </c>
      <c r="AU1330" s="6">
        <f>IF(T1330*0.1&lt;0,0,IF(T1330*0.1&lt;=26,(16*AL1330/360)*(T1330/AS1330)^AT1330,(AL1330/360)*(-415.85+30.5332*0.1*T1330-0.43*0.01*T1330*T1330)))</f>
        <v>4.6806416474505834</v>
      </c>
    </row>
    <row r="1331" spans="1:47">
      <c r="A1331">
        <v>2016</v>
      </c>
      <c r="B1331">
        <v>3</v>
      </c>
      <c r="C1331">
        <v>26</v>
      </c>
      <c r="D1331" t="s">
        <v>52</v>
      </c>
      <c r="E1331">
        <v>6</v>
      </c>
      <c r="O1331">
        <v>2018</v>
      </c>
      <c r="P1331">
        <v>8</v>
      </c>
      <c r="Q1331">
        <v>22</v>
      </c>
      <c r="R1331">
        <f>R1330+1</f>
        <v>234</v>
      </c>
      <c r="S1331" t="s">
        <v>51</v>
      </c>
      <c r="T1331">
        <v>232</v>
      </c>
      <c r="U1331" t="s">
        <v>50</v>
      </c>
      <c r="V1331">
        <v>281</v>
      </c>
      <c r="W1331" t="s">
        <v>52</v>
      </c>
      <c r="X1331">
        <v>137</v>
      </c>
      <c r="Y1331">
        <f>0.0135*AB1331*(AC1331/AA1331)*((0.1*(V1331-X1331))^0.5)*(17.8+0.5*0.1*(X1331+V1331))</f>
        <v>4.6742839795320501</v>
      </c>
      <c r="Z1331">
        <f>IF(Y1331&lt;0,0,Y1331)</f>
        <v>4.6742839795320501</v>
      </c>
      <c r="AA1331">
        <f>2.501-0.002361*(V1331+X1331)*0.1</f>
        <v>2.4023102000000001</v>
      </c>
      <c r="AB1331">
        <v>0.17</v>
      </c>
      <c r="AC1331">
        <f>37.6*AE1331*(AG1331*SIN(AF1331)*SIN(AD1331)+COS(AF1331)*COS(AD1331)*SIN(AG1331))</f>
        <v>33.317260012389987</v>
      </c>
      <c r="AD1331">
        <f>0.409*SIN(0.0172*R1331-1.39)</f>
        <v>0.19851859862634708</v>
      </c>
      <c r="AE1331">
        <f>1+0.033*COS(0.0172*R1331)</f>
        <v>0.9790556971264267</v>
      </c>
      <c r="AF1331">
        <f>47.70748439*PI()/180</f>
        <v>0.83265268044929852</v>
      </c>
      <c r="AG1331">
        <f>ACOS(-TAN(AF1331)*TAN(AD1331))</f>
        <v>1.7937785730758045</v>
      </c>
      <c r="AL1331" s="6">
        <f>24*AG1331/PI()</f>
        <v>13.703458882432363</v>
      </c>
      <c r="AS1331" s="6">
        <f>IF(O1331=2015,$AQ$2,IF(O1331=2016,$AQ$14,IF(O1331=2017,$AQ$26,IF(O1331=2018,$AQ$38,IF(O1331=2019,$AQ$50,$AQ$62)))))</f>
        <v>53.201105369070518</v>
      </c>
      <c r="AT1331" s="6">
        <f>IF(O1331=2015,$AR$2,IF(O1331=2016,$AR$14,IF(O1331=2017,$AR$26,IF(O1331=2018,$AR$38,IF(O1331=2019,$AR$50,$AR$62)))))</f>
        <v>1.3291734899533318</v>
      </c>
      <c r="AU1331" s="6">
        <f>IF(T1331*0.1&lt;0,0,IF(T1331*0.1&lt;=26,(16*AL1331/360)*(T1331/AS1331)^AT1331,(AL1331/360)*(-415.85+30.5332*0.1*T1331-0.43*0.01*T1331*T1331)))</f>
        <v>4.3126441218836451</v>
      </c>
    </row>
    <row r="1332" spans="1:47">
      <c r="A1332">
        <v>2016</v>
      </c>
      <c r="B1332">
        <v>3</v>
      </c>
      <c r="C1332">
        <v>27</v>
      </c>
      <c r="D1332" t="s">
        <v>52</v>
      </c>
      <c r="E1332">
        <v>11</v>
      </c>
      <c r="O1332">
        <v>2018</v>
      </c>
      <c r="P1332">
        <v>8</v>
      </c>
      <c r="Q1332">
        <v>23</v>
      </c>
      <c r="R1332">
        <f>R1331+1</f>
        <v>235</v>
      </c>
      <c r="S1332" t="s">
        <v>51</v>
      </c>
      <c r="T1332">
        <v>206</v>
      </c>
      <c r="U1332" t="s">
        <v>50</v>
      </c>
      <c r="V1332">
        <v>274</v>
      </c>
      <c r="W1332" t="s">
        <v>52</v>
      </c>
      <c r="X1332">
        <v>137</v>
      </c>
      <c r="Y1332">
        <f>0.0135*AB1332*(AC1332/AA1332)*((0.1*(V1332-X1332))^0.5)*(17.8+0.5*0.1*(X1332+V1332))</f>
        <v>4.4808251889705621</v>
      </c>
      <c r="Z1332">
        <f>IF(Y1332&lt;0,0,Y1332)</f>
        <v>4.4808251889705621</v>
      </c>
      <c r="AA1332">
        <f>2.501-0.002361*(V1332+X1332)*0.1</f>
        <v>2.4039628999999998</v>
      </c>
      <c r="AB1332">
        <v>0.17</v>
      </c>
      <c r="AC1332">
        <f>37.6*AE1332*(AG1332*SIN(AF1332)*SIN(AD1332)+COS(AF1332)*COS(AD1332)*SIN(AG1332))</f>
        <v>33.065677095012909</v>
      </c>
      <c r="AD1332">
        <f>0.409*SIN(0.0172*R1332-1.39)</f>
        <v>0.19233897151123547</v>
      </c>
      <c r="AE1332">
        <f>1+0.033*COS(0.0172*R1332)</f>
        <v>0.97949740256701345</v>
      </c>
      <c r="AF1332">
        <f>47.70748439*PI()/180</f>
        <v>0.83265268044929852</v>
      </c>
      <c r="AG1332">
        <f>ACOS(-TAN(AF1332)*TAN(AD1332))</f>
        <v>1.7865459055418833</v>
      </c>
      <c r="AL1332" s="6">
        <f>24*AG1332/PI()</f>
        <v>13.648205372523698</v>
      </c>
      <c r="AS1332" s="6">
        <f>IF(O1332=2015,$AQ$2,IF(O1332=2016,$AQ$14,IF(O1332=2017,$AQ$26,IF(O1332=2018,$AQ$38,IF(O1332=2019,$AQ$50,$AQ$62)))))</f>
        <v>53.201105369070518</v>
      </c>
      <c r="AT1332" s="6">
        <f>IF(O1332=2015,$AR$2,IF(O1332=2016,$AR$14,IF(O1332=2017,$AR$26,IF(O1332=2018,$AR$38,IF(O1332=2019,$AR$50,$AR$62)))))</f>
        <v>1.3291734899533318</v>
      </c>
      <c r="AU1332" s="6">
        <f>IF(T1332*0.1&lt;0,0,IF(T1332*0.1&lt;=26,(16*AL1332/360)*(T1332/AS1332)^AT1332,(AL1332/360)*(-415.85+30.5332*0.1*T1332-0.43*0.01*T1332*T1332)))</f>
        <v>3.6675497858885824</v>
      </c>
    </row>
    <row r="1333" spans="1:47">
      <c r="A1333">
        <v>2016</v>
      </c>
      <c r="B1333">
        <v>3</v>
      </c>
      <c r="C1333">
        <v>28</v>
      </c>
      <c r="D1333" t="s">
        <v>52</v>
      </c>
      <c r="E1333">
        <v>15</v>
      </c>
      <c r="O1333">
        <v>2018</v>
      </c>
      <c r="P1333">
        <v>8</v>
      </c>
      <c r="Q1333">
        <v>24</v>
      </c>
      <c r="R1333">
        <f>R1332+1</f>
        <v>236</v>
      </c>
      <c r="S1333" t="s">
        <v>51</v>
      </c>
      <c r="T1333">
        <v>220</v>
      </c>
      <c r="U1333" t="s">
        <v>50</v>
      </c>
      <c r="V1333">
        <v>296</v>
      </c>
      <c r="W1333" t="s">
        <v>52</v>
      </c>
      <c r="X1333">
        <v>134</v>
      </c>
      <c r="Y1333">
        <f>0.0135*AB1333*(AC1333/AA1333)*((0.1*(V1333-X1333))^0.5)*(17.8+0.5*0.1*(X1333+V1333))</f>
        <v>4.9641311185787709</v>
      </c>
      <c r="Z1333">
        <f>IF(Y1333&lt;0,0,Y1333)</f>
        <v>4.9641311185787709</v>
      </c>
      <c r="AA1333">
        <f>2.501-0.002361*(V1333+X1333)*0.1</f>
        <v>2.3994770000000001</v>
      </c>
      <c r="AB1333">
        <v>0.17</v>
      </c>
      <c r="AC1333">
        <f>37.6*AE1333*(AG1333*SIN(AF1333)*SIN(AD1333)+COS(AF1333)*COS(AD1333)*SIN(AG1333))</f>
        <v>32.811575781775851</v>
      </c>
      <c r="AD1333">
        <f>0.409*SIN(0.0172*R1333-1.39)</f>
        <v>0.18610244423759131</v>
      </c>
      <c r="AE1333">
        <f>1+0.033*COS(0.0172*R1333)</f>
        <v>0.97994517334649178</v>
      </c>
      <c r="AF1333">
        <f>47.70748439*PI()/180</f>
        <v>0.83265268044929852</v>
      </c>
      <c r="AG1333">
        <f>ACOS(-TAN(AF1333)*TAN(AD1333))</f>
        <v>1.779275830771496</v>
      </c>
      <c r="AL1333" s="6">
        <f>24*AG1333/PI()</f>
        <v>13.592666092378668</v>
      </c>
      <c r="AS1333" s="6">
        <f>IF(O1333=2015,$AQ$2,IF(O1333=2016,$AQ$14,IF(O1333=2017,$AQ$26,IF(O1333=2018,$AQ$38,IF(O1333=2019,$AQ$50,$AQ$62)))))</f>
        <v>53.201105369070518</v>
      </c>
      <c r="AT1333" s="6">
        <f>IF(O1333=2015,$AR$2,IF(O1333=2016,$AR$14,IF(O1333=2017,$AR$26,IF(O1333=2018,$AR$38,IF(O1333=2019,$AR$50,$AR$62)))))</f>
        <v>1.3291734899533318</v>
      </c>
      <c r="AU1333" s="6">
        <f>IF(T1333*0.1&lt;0,0,IF(T1333*0.1&lt;=26,(16*AL1333/360)*(T1333/AS1333)^AT1333,(AL1333/360)*(-415.85+30.5332*0.1*T1333-0.43*0.01*T1333*T1333)))</f>
        <v>3.9862109564641295</v>
      </c>
    </row>
    <row r="1334" spans="1:47">
      <c r="A1334">
        <v>2016</v>
      </c>
      <c r="B1334">
        <v>3</v>
      </c>
      <c r="C1334">
        <v>29</v>
      </c>
      <c r="D1334" t="s">
        <v>52</v>
      </c>
      <c r="E1334">
        <v>6</v>
      </c>
      <c r="O1334">
        <v>2018</v>
      </c>
      <c r="P1334">
        <v>8</v>
      </c>
      <c r="Q1334">
        <v>25</v>
      </c>
      <c r="R1334">
        <f>R1333+1</f>
        <v>237</v>
      </c>
      <c r="S1334" t="s">
        <v>51</v>
      </c>
      <c r="T1334">
        <v>238</v>
      </c>
      <c r="U1334" t="s">
        <v>50</v>
      </c>
      <c r="V1334">
        <v>313</v>
      </c>
      <c r="W1334" t="s">
        <v>52</v>
      </c>
      <c r="X1334">
        <v>150</v>
      </c>
      <c r="Y1334">
        <f>0.0135*AB1334*(AC1334/AA1334)*((0.1*(V1334-X1334))^0.5)*(17.8+0.5*0.1*(X1334+V1334))</f>
        <v>5.1646909891276618</v>
      </c>
      <c r="Z1334">
        <f>IF(Y1334&lt;0,0,Y1334)</f>
        <v>5.1646909891276618</v>
      </c>
      <c r="AA1334">
        <f>2.501-0.002361*(V1334+X1334)*0.1</f>
        <v>2.3916857</v>
      </c>
      <c r="AB1334">
        <v>0.17</v>
      </c>
      <c r="AC1334">
        <f>37.6*AE1334*(AG1334*SIN(AF1334)*SIN(AD1334)+COS(AF1334)*COS(AD1334)*SIN(AG1334))</f>
        <v>32.55502632515654</v>
      </c>
      <c r="AD1334">
        <f>0.409*SIN(0.0172*R1334-1.39)</f>
        <v>0.17981086177415789</v>
      </c>
      <c r="AE1334">
        <f>1+0.033*COS(0.0172*R1334)</f>
        <v>0.98039887699961992</v>
      </c>
      <c r="AF1334">
        <f>47.70748439*PI()/180</f>
        <v>0.83265268044929852</v>
      </c>
      <c r="AG1334">
        <f>ACOS(-TAN(AF1334)*TAN(AD1334))</f>
        <v>1.7719701268164958</v>
      </c>
      <c r="AL1334" s="6">
        <f>24*AG1334/PI()</f>
        <v>13.536854625312863</v>
      </c>
      <c r="AS1334" s="6">
        <f>IF(O1334=2015,$AQ$2,IF(O1334=2016,$AQ$14,IF(O1334=2017,$AQ$26,IF(O1334=2018,$AQ$38,IF(O1334=2019,$AQ$50,$AQ$62)))))</f>
        <v>53.201105369070518</v>
      </c>
      <c r="AT1334" s="6">
        <f>IF(O1334=2015,$AR$2,IF(O1334=2016,$AR$14,IF(O1334=2017,$AR$26,IF(O1334=2018,$AR$38,IF(O1334=2019,$AR$50,$AR$62)))))</f>
        <v>1.3291734899533318</v>
      </c>
      <c r="AU1334" s="6">
        <f>IF(T1334*0.1&lt;0,0,IF(T1334*0.1&lt;=26,(16*AL1334/360)*(T1334/AS1334)^AT1334,(AL1334/360)*(-415.85+30.5332*0.1*T1334-0.43*0.01*T1334*T1334)))</f>
        <v>4.4072770661692742</v>
      </c>
    </row>
    <row r="1335" spans="1:47">
      <c r="A1335">
        <v>2016</v>
      </c>
      <c r="B1335">
        <v>3</v>
      </c>
      <c r="C1335">
        <v>31</v>
      </c>
      <c r="D1335" t="s">
        <v>52</v>
      </c>
      <c r="E1335">
        <v>14</v>
      </c>
      <c r="O1335">
        <v>2018</v>
      </c>
      <c r="P1335">
        <v>8</v>
      </c>
      <c r="Q1335">
        <v>26</v>
      </c>
      <c r="R1335">
        <f>R1334+1</f>
        <v>238</v>
      </c>
      <c r="S1335" t="s">
        <v>51</v>
      </c>
      <c r="T1335">
        <v>252</v>
      </c>
      <c r="U1335" t="s">
        <v>50</v>
      </c>
      <c r="V1335">
        <v>328</v>
      </c>
      <c r="W1335" t="s">
        <v>52</v>
      </c>
      <c r="X1335">
        <v>167</v>
      </c>
      <c r="Y1335">
        <f>0.0135*AB1335*(AC1335/AA1335)*((0.1*(V1335-X1335))^0.5)*(17.8+0.5*0.1*(X1335+V1335))</f>
        <v>5.307808607230335</v>
      </c>
      <c r="Z1335">
        <f>IF(Y1335&lt;0,0,Y1335)</f>
        <v>5.307808607230335</v>
      </c>
      <c r="AA1335">
        <f>2.501-0.002361*(V1335+X1335)*0.1</f>
        <v>2.3841304999999999</v>
      </c>
      <c r="AB1335">
        <v>0.17</v>
      </c>
      <c r="AC1335">
        <f>37.6*AE1335*(AG1335*SIN(AF1335)*SIN(AD1335)+COS(AF1335)*COS(AD1335)*SIN(AG1335))</f>
        <v>32.29610034205303</v>
      </c>
      <c r="AD1335">
        <f>0.409*SIN(0.0172*R1335-1.39)</f>
        <v>0.17346608537680411</v>
      </c>
      <c r="AE1335">
        <f>1+0.033*COS(0.0172*R1335)</f>
        <v>0.98085837930601827</v>
      </c>
      <c r="AF1335">
        <f>47.70748439*PI()/180</f>
        <v>0.83265268044929852</v>
      </c>
      <c r="AG1335">
        <f>ACOS(-TAN(AF1335)*TAN(AD1335))</f>
        <v>1.7646305246801637</v>
      </c>
      <c r="AL1335" s="6">
        <f>24*AG1335/PI()</f>
        <v>13.480784195217257</v>
      </c>
      <c r="AS1335" s="6">
        <f>IF(O1335=2015,$AQ$2,IF(O1335=2016,$AQ$14,IF(O1335=2017,$AQ$26,IF(O1335=2018,$AQ$38,IF(O1335=2019,$AQ$50,$AQ$62)))))</f>
        <v>53.201105369070518</v>
      </c>
      <c r="AT1335" s="6">
        <f>IF(O1335=2015,$AR$2,IF(O1335=2016,$AR$14,IF(O1335=2017,$AR$26,IF(O1335=2018,$AR$38,IF(O1335=2019,$AR$50,$AR$62)))))</f>
        <v>1.3291734899533318</v>
      </c>
      <c r="AU1335" s="6">
        <f>IF(T1335*0.1&lt;0,0,IF(T1335*0.1&lt;=26,(16*AL1335/360)*(T1335/AS1335)^AT1335,(AL1335/360)*(-415.85+30.5332*0.1*T1335-0.43*0.01*T1335*T1335)))</f>
        <v>4.7354646003541152</v>
      </c>
    </row>
    <row r="1336" spans="1:47">
      <c r="A1336">
        <v>2016</v>
      </c>
      <c r="B1336">
        <v>3</v>
      </c>
      <c r="C1336">
        <v>4</v>
      </c>
      <c r="D1336" t="s">
        <v>53</v>
      </c>
      <c r="E1336">
        <v>119</v>
      </c>
      <c r="O1336">
        <v>2018</v>
      </c>
      <c r="P1336">
        <v>8</v>
      </c>
      <c r="Q1336">
        <v>27</v>
      </c>
      <c r="R1336">
        <f>R1335+1</f>
        <v>239</v>
      </c>
      <c r="S1336" t="s">
        <v>51</v>
      </c>
      <c r="T1336">
        <v>253</v>
      </c>
      <c r="U1336" t="s">
        <v>50</v>
      </c>
      <c r="V1336">
        <v>326</v>
      </c>
      <c r="W1336" t="s">
        <v>52</v>
      </c>
      <c r="X1336">
        <v>164</v>
      </c>
      <c r="Y1336">
        <f>0.0135*AB1336*(AC1336/AA1336)*((0.1*(V1336-X1336))^0.5)*(17.8+0.5*0.1*(X1336+V1336))</f>
        <v>5.2475735037481961</v>
      </c>
      <c r="Z1336">
        <f>IF(Y1336&lt;0,0,Y1336)</f>
        <v>5.2475735037481961</v>
      </c>
      <c r="AA1336">
        <f>2.501-0.002361*(V1336+X1336)*0.1</f>
        <v>2.3853109999999997</v>
      </c>
      <c r="AB1336">
        <v>0.17</v>
      </c>
      <c r="AC1336">
        <f>37.6*AE1336*(AG1336*SIN(AF1336)*SIN(AD1336)+COS(AF1336)*COS(AD1336)*SIN(AG1336))</f>
        <v>32.034870814892727</v>
      </c>
      <c r="AD1336">
        <f>0.409*SIN(0.0172*R1336-1.39)</f>
        <v>0.16706999203790512</v>
      </c>
      <c r="AE1336">
        <f>1+0.033*COS(0.0172*R1336)</f>
        <v>0.98132354432987579</v>
      </c>
      <c r="AF1336">
        <f>47.70748439*PI()/180</f>
        <v>0.83265268044929852</v>
      </c>
      <c r="AG1336">
        <f>ACOS(-TAN(AF1336)*TAN(AD1336))</f>
        <v>1.7572587094733179</v>
      </c>
      <c r="AL1336" s="6">
        <f>24*AG1336/PI()</f>
        <v>13.424467675390241</v>
      </c>
      <c r="AS1336" s="6">
        <f>IF(O1336=2015,$AQ$2,IF(O1336=2016,$AQ$14,IF(O1336=2017,$AQ$26,IF(O1336=2018,$AQ$38,IF(O1336=2019,$AQ$50,$AQ$62)))))</f>
        <v>53.201105369070518</v>
      </c>
      <c r="AT1336" s="6">
        <f>IF(O1336=2015,$AR$2,IF(O1336=2016,$AR$14,IF(O1336=2017,$AR$26,IF(O1336=2018,$AR$38,IF(O1336=2019,$AR$50,$AR$62)))))</f>
        <v>1.3291734899533318</v>
      </c>
      <c r="AU1336" s="6">
        <f>IF(T1336*0.1&lt;0,0,IF(T1336*0.1&lt;=26,(16*AL1336/360)*(T1336/AS1336)^AT1336,(AL1336/360)*(-415.85+30.5332*0.1*T1336-0.43*0.01*T1336*T1336)))</f>
        <v>4.7405710917585324</v>
      </c>
    </row>
    <row r="1337" spans="1:47">
      <c r="A1337">
        <v>2016</v>
      </c>
      <c r="B1337">
        <v>3</v>
      </c>
      <c r="C1337">
        <v>5</v>
      </c>
      <c r="D1337" t="s">
        <v>53</v>
      </c>
      <c r="E1337">
        <v>3</v>
      </c>
      <c r="O1337">
        <v>2018</v>
      </c>
      <c r="P1337">
        <v>8</v>
      </c>
      <c r="Q1337">
        <v>28</v>
      </c>
      <c r="R1337">
        <f>R1336+1</f>
        <v>240</v>
      </c>
      <c r="S1337" t="s">
        <v>51</v>
      </c>
      <c r="T1337">
        <v>256</v>
      </c>
      <c r="U1337" t="s">
        <v>50</v>
      </c>
      <c r="V1337">
        <v>329</v>
      </c>
      <c r="W1337" t="s">
        <v>52</v>
      </c>
      <c r="X1337">
        <v>155</v>
      </c>
      <c r="Y1337">
        <f>0.0135*AB1337*(AC1337/AA1337)*((0.1*(V1337-X1337))^0.5)*(17.8+0.5*0.1*(X1337+V1337))</f>
        <v>5.3522977666772542</v>
      </c>
      <c r="Z1337">
        <f>IF(Y1337&lt;0,0,Y1337)</f>
        <v>5.3522977666772542</v>
      </c>
      <c r="AA1337">
        <f>2.501-0.002361*(V1337+X1337)*0.1</f>
        <v>2.3867275999999999</v>
      </c>
      <c r="AB1337">
        <v>0.17</v>
      </c>
      <c r="AC1337">
        <f>37.6*AE1337*(AG1337*SIN(AF1337)*SIN(AD1337)+COS(AF1337)*COS(AD1337)*SIN(AG1337))</f>
        <v>31.771412090389553</v>
      </c>
      <c r="AD1337">
        <f>0.409*SIN(0.0172*R1337-1.39)</f>
        <v>0.16062447393106496</v>
      </c>
      <c r="AE1337">
        <f>1+0.033*COS(0.0172*R1337)</f>
        <v>0.98179423446016456</v>
      </c>
      <c r="AF1337">
        <f>47.70748439*PI()/180</f>
        <v>0.83265268044929852</v>
      </c>
      <c r="AG1337">
        <f>ACOS(-TAN(AF1337)*TAN(AD1337))</f>
        <v>1.7498563216483167</v>
      </c>
      <c r="AL1337" s="6">
        <f>24*AG1337/PI()</f>
        <v>13.367917597964697</v>
      </c>
      <c r="AS1337" s="6">
        <f>IF(O1337=2015,$AQ$2,IF(O1337=2016,$AQ$14,IF(O1337=2017,$AQ$26,IF(O1337=2018,$AQ$38,IF(O1337=2019,$AQ$50,$AQ$62)))))</f>
        <v>53.201105369070518</v>
      </c>
      <c r="AT1337" s="6">
        <f>IF(O1337=2015,$AR$2,IF(O1337=2016,$AR$14,IF(O1337=2017,$AR$26,IF(O1337=2018,$AR$38,IF(O1337=2019,$AR$50,$AR$62)))))</f>
        <v>1.3291734899533318</v>
      </c>
      <c r="AU1337" s="6">
        <f>IF(T1337*0.1&lt;0,0,IF(T1337*0.1&lt;=26,(16*AL1337/360)*(T1337/AS1337)^AT1337,(AL1337/360)*(-415.85+30.5332*0.1*T1337-0.43*0.01*T1337*T1337)))</f>
        <v>4.7951475979969329</v>
      </c>
    </row>
    <row r="1338" spans="1:47">
      <c r="A1338">
        <v>2016</v>
      </c>
      <c r="B1338">
        <v>3</v>
      </c>
      <c r="C1338">
        <v>19</v>
      </c>
      <c r="D1338" t="s">
        <v>53</v>
      </c>
      <c r="E1338">
        <v>3</v>
      </c>
      <c r="O1338">
        <v>2018</v>
      </c>
      <c r="P1338">
        <v>8</v>
      </c>
      <c r="Q1338">
        <v>29</v>
      </c>
      <c r="R1338">
        <f>R1337+1</f>
        <v>241</v>
      </c>
      <c r="S1338" t="s">
        <v>51</v>
      </c>
      <c r="T1338">
        <v>261</v>
      </c>
      <c r="U1338" t="s">
        <v>50</v>
      </c>
      <c r="V1338">
        <v>338</v>
      </c>
      <c r="W1338" t="s">
        <v>52</v>
      </c>
      <c r="X1338">
        <v>175</v>
      </c>
      <c r="Y1338">
        <f>0.0135*AB1338*(AC1338/AA1338)*((0.1*(V1338-X1338))^0.5)*(17.8+0.5*0.1*(X1338+V1338))</f>
        <v>5.3296856646302935</v>
      </c>
      <c r="Z1338">
        <f>IF(Y1338&lt;0,0,Y1338)</f>
        <v>5.3296856646302935</v>
      </c>
      <c r="AA1338">
        <f>2.501-0.002361*(V1338+X1338)*0.1</f>
        <v>2.3798806999999997</v>
      </c>
      <c r="AB1338">
        <v>0.17</v>
      </c>
      <c r="AC1338">
        <f>37.6*AE1338*(AG1338*SIN(AF1338)*SIN(AD1338)+COS(AF1338)*COS(AD1338)*SIN(AG1338))</f>
        <v>31.505799875857679</v>
      </c>
      <c r="AD1338">
        <f>0.409*SIN(0.0172*R1338-1.39)</f>
        <v>0.15413143785135081</v>
      </c>
      <c r="AE1338">
        <f>1+0.033*COS(0.0172*R1338)</f>
        <v>0.98227031045134916</v>
      </c>
      <c r="AF1338">
        <f>47.70748439*PI()/180</f>
        <v>0.83265268044929852</v>
      </c>
      <c r="AG1338">
        <f>ACOS(-TAN(AF1338)*TAN(AD1338))</f>
        <v>1.7424249583051079</v>
      </c>
      <c r="AL1338" s="6">
        <f>24*AG1338/PI()</f>
        <v>13.311146163885484</v>
      </c>
      <c r="AS1338" s="6">
        <f>IF(O1338=2015,$AQ$2,IF(O1338=2016,$AQ$14,IF(O1338=2017,$AQ$26,IF(O1338=2018,$AQ$38,IF(O1338=2019,$AQ$50,$AQ$62)))))</f>
        <v>53.201105369070518</v>
      </c>
      <c r="AT1338" s="6">
        <f>IF(O1338=2015,$AR$2,IF(O1338=2016,$AR$14,IF(O1338=2017,$AR$26,IF(O1338=2018,$AR$38,IF(O1338=2019,$AR$50,$AR$62)))))</f>
        <v>1.3291734899533318</v>
      </c>
      <c r="AU1338" s="6">
        <f>IF(T1338*0.1&lt;0,0,IF(T1338*0.1&lt;=26,(16*AL1338/360)*(T1338/AS1338)^AT1338,(AL1338/360)*(-415.85+30.5332*0.1*T1338-0.43*0.01*T1338*T1338)))</f>
        <v>3.2592422728166861</v>
      </c>
    </row>
    <row r="1339" spans="1:47">
      <c r="A1339">
        <v>2016</v>
      </c>
      <c r="B1339">
        <v>3</v>
      </c>
      <c r="C1339">
        <v>24</v>
      </c>
      <c r="D1339" t="s">
        <v>53</v>
      </c>
      <c r="E1339">
        <v>170</v>
      </c>
      <c r="O1339">
        <v>2018</v>
      </c>
      <c r="P1339">
        <v>8</v>
      </c>
      <c r="Q1339">
        <v>30</v>
      </c>
      <c r="R1339">
        <f>R1338+1</f>
        <v>242</v>
      </c>
      <c r="S1339" t="s">
        <v>51</v>
      </c>
      <c r="T1339">
        <v>259</v>
      </c>
      <c r="U1339" t="s">
        <v>50</v>
      </c>
      <c r="V1339">
        <v>342</v>
      </c>
      <c r="W1339" t="s">
        <v>52</v>
      </c>
      <c r="X1339">
        <v>171</v>
      </c>
      <c r="Y1339">
        <f>0.0135*AB1339*(AC1339/AA1339)*((0.1*(V1339-X1339))^0.5)*(17.8+0.5*0.1*(X1339+V1339))</f>
        <v>5.4125273740225772</v>
      </c>
      <c r="Z1339">
        <f>IF(Y1339&lt;0,0,Y1339)</f>
        <v>5.4125273740225772</v>
      </c>
      <c r="AA1339">
        <f>2.501-0.002361*(V1339+X1339)*0.1</f>
        <v>2.3798806999999997</v>
      </c>
      <c r="AB1339">
        <v>0.17</v>
      </c>
      <c r="AC1339">
        <f>37.6*AE1339*(AG1339*SIN(AF1339)*SIN(AD1339)+COS(AF1339)*COS(AD1339)*SIN(AG1339))</f>
        <v>31.23811123299803</v>
      </c>
      <c r="AD1339">
        <f>0.409*SIN(0.0172*R1339-1.39)</f>
        <v>0.14759280465120031</v>
      </c>
      <c r="AE1339">
        <f>1+0.033*COS(0.0172*R1339)</f>
        <v>0.98275163146458056</v>
      </c>
      <c r="AF1339">
        <f>47.70748439*PI()/180</f>
        <v>0.83265268044929852</v>
      </c>
      <c r="AG1339">
        <f>ACOS(-TAN(AF1339)*TAN(AD1339))</f>
        <v>1.734966174563779</v>
      </c>
      <c r="AL1339" s="6">
        <f>24*AG1339/PI()</f>
        <v>13.254165253394959</v>
      </c>
      <c r="AS1339" s="6">
        <f>IF(O1339=2015,$AQ$2,IF(O1339=2016,$AQ$14,IF(O1339=2017,$AQ$26,IF(O1339=2018,$AQ$38,IF(O1339=2019,$AQ$50,$AQ$62)))))</f>
        <v>53.201105369070518</v>
      </c>
      <c r="AT1339" s="6">
        <f>IF(O1339=2015,$AR$2,IF(O1339=2016,$AR$14,IF(O1339=2017,$AR$26,IF(O1339=2018,$AR$38,IF(O1339=2019,$AR$50,$AR$62)))))</f>
        <v>1.3291734899533318</v>
      </c>
      <c r="AU1339" s="6">
        <f>IF(T1339*0.1&lt;0,0,IF(T1339*0.1&lt;=26,(16*AL1339/360)*(T1339/AS1339)^AT1339,(AL1339/360)*(-415.85+30.5332*0.1*T1339-0.43*0.01*T1339*T1339)))</f>
        <v>4.8285413092718485</v>
      </c>
    </row>
    <row r="1340" spans="1:47">
      <c r="A1340">
        <v>2016</v>
      </c>
      <c r="B1340">
        <v>3</v>
      </c>
      <c r="C1340">
        <v>27</v>
      </c>
      <c r="D1340" t="s">
        <v>53</v>
      </c>
      <c r="E1340">
        <v>25</v>
      </c>
      <c r="O1340">
        <v>2018</v>
      </c>
      <c r="P1340">
        <v>8</v>
      </c>
      <c r="Q1340">
        <v>31</v>
      </c>
      <c r="R1340">
        <f>R1339+1</f>
        <v>243</v>
      </c>
      <c r="S1340" t="s">
        <v>51</v>
      </c>
      <c r="T1340">
        <v>266</v>
      </c>
      <c r="U1340" t="s">
        <v>50</v>
      </c>
      <c r="V1340">
        <v>341</v>
      </c>
      <c r="W1340" t="s">
        <v>52</v>
      </c>
      <c r="X1340">
        <v>184</v>
      </c>
      <c r="Y1340">
        <f>0.0135*AB1340*(AC1340/AA1340)*((0.1*(V1340-X1340))^0.5)*(17.8+0.5*0.1*(X1340+V1340))</f>
        <v>5.2186681457620816</v>
      </c>
      <c r="Z1340">
        <f>IF(Y1340&lt;0,0,Y1340)</f>
        <v>5.2186681457620816</v>
      </c>
      <c r="AA1340">
        <f>2.501-0.002361*(V1340+X1340)*0.1</f>
        <v>2.3770474999999998</v>
      </c>
      <c r="AB1340">
        <v>0.17</v>
      </c>
      <c r="AC1340">
        <f>37.6*AE1340*(AG1340*SIN(AF1340)*SIN(AD1340)+COS(AF1340)*COS(AD1340)*SIN(AG1340))</f>
        <v>30.968424569082359</v>
      </c>
      <c r="AD1340">
        <f>0.409*SIN(0.0172*R1340-1.39)</f>
        <v>0.1410105086721708</v>
      </c>
      <c r="AE1340">
        <f>1+0.033*COS(0.0172*R1340)</f>
        <v>0.98323805510936091</v>
      </c>
      <c r="AF1340">
        <f>47.70748439*PI()/180</f>
        <v>0.83265268044929852</v>
      </c>
      <c r="AG1340">
        <f>ACOS(-TAN(AF1340)*TAN(AD1340))</f>
        <v>1.7274814849983584</v>
      </c>
      <c r="AL1340" s="6">
        <f>24*AG1340/PI()</f>
        <v>13.196986436986395</v>
      </c>
      <c r="AS1340" s="6">
        <f>IF(O1340=2015,$AQ$2,IF(O1340=2016,$AQ$14,IF(O1340=2017,$AQ$26,IF(O1340=2018,$AQ$38,IF(O1340=2019,$AQ$50,$AQ$62)))))</f>
        <v>53.201105369070518</v>
      </c>
      <c r="AT1340" s="6">
        <f>IF(O1340=2015,$AR$2,IF(O1340=2016,$AR$14,IF(O1340=2017,$AR$26,IF(O1340=2018,$AR$38,IF(O1340=2019,$AR$50,$AR$62)))))</f>
        <v>1.3291734899533318</v>
      </c>
      <c r="AU1340" s="6">
        <f>IF(T1340*0.1&lt;0,0,IF(T1340*0.1&lt;=26,(16*AL1340/360)*(T1340/AS1340)^AT1340,(AL1340/360)*(-415.85+30.5332*0.1*T1340-0.43*0.01*T1340*T1340)))</f>
        <v>3.3755809114617823</v>
      </c>
    </row>
    <row r="1341" spans="1:47">
      <c r="A1341">
        <v>2016</v>
      </c>
      <c r="B1341">
        <v>3</v>
      </c>
      <c r="C1341">
        <v>1</v>
      </c>
      <c r="D1341" t="s">
        <v>51</v>
      </c>
      <c r="E1341">
        <v>84</v>
      </c>
      <c r="O1341">
        <v>2018</v>
      </c>
      <c r="P1341">
        <v>9</v>
      </c>
      <c r="Q1341">
        <v>1</v>
      </c>
      <c r="R1341">
        <f>R1340+1</f>
        <v>244</v>
      </c>
      <c r="S1341" t="s">
        <v>51</v>
      </c>
      <c r="T1341">
        <v>272</v>
      </c>
      <c r="U1341" t="s">
        <v>50</v>
      </c>
      <c r="V1341">
        <v>356</v>
      </c>
      <c r="W1341" t="s">
        <v>52</v>
      </c>
      <c r="X1341">
        <v>200</v>
      </c>
      <c r="Y1341">
        <f>0.0135*AB1341*(AC1341/AA1341)*((0.1*(V1341-X1341))^0.5)*(17.8+0.5*0.1*(X1341+V1341))</f>
        <v>5.3543239140636159</v>
      </c>
      <c r="Z1341">
        <f>IF(Y1341&lt;0,0,Y1341)</f>
        <v>5.3543239140636159</v>
      </c>
      <c r="AA1341">
        <f>2.501-0.002361*(V1341+X1341)*0.1</f>
        <v>2.3697284000000001</v>
      </c>
      <c r="AB1341">
        <v>0.17</v>
      </c>
      <c r="AC1341">
        <f>37.6*AE1341*(AG1341*SIN(AF1341)*SIN(AD1341)+COS(AF1341)*COS(AD1341)*SIN(AG1341))</f>
        <v>30.696819625468365</v>
      </c>
      <c r="AD1341">
        <f>0.409*SIN(0.0172*R1341-1.39)</f>
        <v>0.13438649717269754</v>
      </c>
      <c r="AE1341">
        <f>1+0.033*COS(0.0172*R1341)</f>
        <v>0.98372943748566655</v>
      </c>
      <c r="AF1341">
        <f>47.70748439*PI()/180</f>
        <v>0.83265268044929852</v>
      </c>
      <c r="AG1341">
        <f>ACOS(-TAN(AF1341)*TAN(AD1341))</f>
        <v>1.7199723651269121</v>
      </c>
      <c r="AL1341" s="6">
        <f>24*AG1341/PI()</f>
        <v>13.139620986787504</v>
      </c>
      <c r="AS1341" s="6">
        <f>IF(O1341=2015,$AQ$2,IF(O1341=2016,$AQ$14,IF(O1341=2017,$AQ$26,IF(O1341=2018,$AQ$38,IF(O1341=2019,$AQ$50,$AQ$62)))))</f>
        <v>53.201105369070518</v>
      </c>
      <c r="AT1341" s="6">
        <f>IF(O1341=2015,$AR$2,IF(O1341=2016,$AR$14,IF(O1341=2017,$AR$26,IF(O1341=2018,$AR$38,IF(O1341=2019,$AR$50,$AR$62)))))</f>
        <v>1.3291734899533318</v>
      </c>
      <c r="AU1341" s="6">
        <f>IF(T1341*0.1&lt;0,0,IF(T1341*0.1&lt;=26,(16*AL1341/360)*(T1341/AS1341)^AT1341,(AL1341/360)*(-415.85+30.5332*0.1*T1341-0.43*0.01*T1341*T1341)))</f>
        <v>3.5229455404092955</v>
      </c>
    </row>
    <row r="1342" spans="1:47">
      <c r="A1342">
        <v>2016</v>
      </c>
      <c r="B1342">
        <v>3</v>
      </c>
      <c r="C1342">
        <v>2</v>
      </c>
      <c r="D1342" t="s">
        <v>51</v>
      </c>
      <c r="E1342">
        <v>65</v>
      </c>
      <c r="O1342">
        <v>2018</v>
      </c>
      <c r="P1342">
        <v>9</v>
      </c>
      <c r="Q1342">
        <v>2</v>
      </c>
      <c r="R1342">
        <f>R1341+1</f>
        <v>245</v>
      </c>
      <c r="S1342" t="s">
        <v>51</v>
      </c>
      <c r="T1342">
        <v>259</v>
      </c>
      <c r="U1342" t="s">
        <v>50</v>
      </c>
      <c r="V1342">
        <v>327</v>
      </c>
      <c r="W1342" t="s">
        <v>52</v>
      </c>
      <c r="X1342">
        <v>193</v>
      </c>
      <c r="Y1342">
        <f>0.0135*AB1342*(AC1342/AA1342)*((0.1*(V1342-X1342))^0.5)*(17.8+0.5*0.1*(X1342+V1342))</f>
        <v>4.7072052711100074</v>
      </c>
      <c r="Z1342">
        <f>IF(Y1342&lt;0,0,Y1342)</f>
        <v>4.7072052711100074</v>
      </c>
      <c r="AA1342">
        <f>2.501-0.002361*(V1342+X1342)*0.1</f>
        <v>2.378228</v>
      </c>
      <c r="AB1342">
        <v>0.17</v>
      </c>
      <c r="AC1342">
        <f>37.6*AE1342*(AG1342*SIN(AF1342)*SIN(AD1342)+COS(AF1342)*COS(AD1342)*SIN(AG1342))</f>
        <v>30.423377463387936</v>
      </c>
      <c r="AD1342">
        <f>0.409*SIN(0.0172*R1342-1.39)</f>
        <v>0.12772272975203083</v>
      </c>
      <c r="AE1342">
        <f>1+0.033*COS(0.0172*R1342)</f>
        <v>0.98422563322651913</v>
      </c>
      <c r="AF1342">
        <f>47.70748439*PI()/180</f>
        <v>0.83265268044929852</v>
      </c>
      <c r="AG1342">
        <f>ACOS(-TAN(AF1342)*TAN(AD1342))</f>
        <v>1.7124402529532685</v>
      </c>
      <c r="AL1342" s="6">
        <f>24*AG1342/PI()</f>
        <v>13.08207988833832</v>
      </c>
      <c r="AS1342" s="6">
        <f>IF(O1342=2015,$AQ$2,IF(O1342=2016,$AQ$14,IF(O1342=2017,$AQ$26,IF(O1342=2018,$AQ$38,IF(O1342=2019,$AQ$50,$AQ$62)))))</f>
        <v>53.201105369070518</v>
      </c>
      <c r="AT1342" s="6">
        <f>IF(O1342=2015,$AR$2,IF(O1342=2016,$AR$14,IF(O1342=2017,$AR$26,IF(O1342=2018,$AR$38,IF(O1342=2019,$AR$50,$AR$62)))))</f>
        <v>1.3291734899533318</v>
      </c>
      <c r="AU1342" s="6">
        <f>IF(T1342*0.1&lt;0,0,IF(T1342*0.1&lt;=26,(16*AL1342/360)*(T1342/AS1342)^AT1342,(AL1342/360)*(-415.85+30.5332*0.1*T1342-0.43*0.01*T1342*T1342)))</f>
        <v>4.7658499757920376</v>
      </c>
    </row>
    <row r="1343" spans="1:47">
      <c r="A1343">
        <v>2016</v>
      </c>
      <c r="B1343">
        <v>3</v>
      </c>
      <c r="C1343">
        <v>3</v>
      </c>
      <c r="D1343" t="s">
        <v>51</v>
      </c>
      <c r="E1343">
        <v>50</v>
      </c>
      <c r="O1343">
        <v>2018</v>
      </c>
      <c r="P1343">
        <v>9</v>
      </c>
      <c r="Q1343">
        <v>3</v>
      </c>
      <c r="R1343">
        <f>R1342+1</f>
        <v>246</v>
      </c>
      <c r="S1343" t="s">
        <v>51</v>
      </c>
      <c r="T1343">
        <v>252</v>
      </c>
      <c r="U1343" t="s">
        <v>50</v>
      </c>
      <c r="V1343">
        <v>329</v>
      </c>
      <c r="W1343" t="s">
        <v>52</v>
      </c>
      <c r="X1343">
        <v>181</v>
      </c>
      <c r="Y1343">
        <f>0.0135*AB1343*(AC1343/AA1343)*((0.1*(V1343-X1343))^0.5)*(17.8+0.5*0.1*(X1343+V1343))</f>
        <v>4.8414798358308353</v>
      </c>
      <c r="Z1343">
        <f>IF(Y1343&lt;0,0,Y1343)</f>
        <v>4.8414798358308353</v>
      </c>
      <c r="AA1343">
        <f>2.501-0.002361*(V1343+X1343)*0.1</f>
        <v>2.3805890000000001</v>
      </c>
      <c r="AB1343">
        <v>0.17</v>
      </c>
      <c r="AC1343">
        <f>37.6*AE1343*(AG1343*SIN(AF1343)*SIN(AD1343)+COS(AF1343)*COS(AD1343)*SIN(AG1343))</f>
        <v>30.148180446959739</v>
      </c>
      <c r="AD1343">
        <f>0.409*SIN(0.0172*R1343-1.39)</f>
        <v>0.12102117777052379</v>
      </c>
      <c r="AE1343">
        <f>1+0.033*COS(0.0172*R1343)</f>
        <v>0.98472649554098979</v>
      </c>
      <c r="AF1343">
        <f>47.70748439*PI()/180</f>
        <v>0.83265268044929852</v>
      </c>
      <c r="AG1343">
        <f>ACOS(-TAN(AF1343)*TAN(AD1343))</f>
        <v>1.7048865505559878</v>
      </c>
      <c r="AL1343" s="6">
        <f>24*AG1343/PI()</f>
        <v>13.024373852730049</v>
      </c>
      <c r="AS1343" s="6">
        <f>IF(O1343=2015,$AQ$2,IF(O1343=2016,$AQ$14,IF(O1343=2017,$AQ$26,IF(O1343=2018,$AQ$38,IF(O1343=2019,$AQ$50,$AQ$62)))))</f>
        <v>53.201105369070518</v>
      </c>
      <c r="AT1343" s="6">
        <f>IF(O1343=2015,$AR$2,IF(O1343=2016,$AR$14,IF(O1343=2017,$AR$26,IF(O1343=2018,$AR$38,IF(O1343=2019,$AR$50,$AR$62)))))</f>
        <v>1.3291734899533318</v>
      </c>
      <c r="AU1343" s="6">
        <f>IF(T1343*0.1&lt;0,0,IF(T1343*0.1&lt;=26,(16*AL1343/360)*(T1343/AS1343)^AT1343,(AL1343/360)*(-415.85+30.5332*0.1*T1343-0.43*0.01*T1343*T1343)))</f>
        <v>4.5751389851090858</v>
      </c>
    </row>
    <row r="1344" spans="1:47">
      <c r="A1344">
        <v>2016</v>
      </c>
      <c r="B1344">
        <v>3</v>
      </c>
      <c r="C1344">
        <v>4</v>
      </c>
      <c r="D1344" t="s">
        <v>51</v>
      </c>
      <c r="E1344">
        <v>61</v>
      </c>
      <c r="O1344">
        <v>2018</v>
      </c>
      <c r="P1344">
        <v>9</v>
      </c>
      <c r="Q1344">
        <v>4</v>
      </c>
      <c r="R1344">
        <f>R1343+1</f>
        <v>247</v>
      </c>
      <c r="S1344" t="s">
        <v>51</v>
      </c>
      <c r="T1344">
        <v>231</v>
      </c>
      <c r="U1344" t="s">
        <v>50</v>
      </c>
      <c r="V1344">
        <v>280</v>
      </c>
      <c r="W1344" t="s">
        <v>52</v>
      </c>
      <c r="X1344">
        <v>185</v>
      </c>
      <c r="Y1344">
        <f>0.0135*AB1344*(AC1344/AA1344)*((0.1*(V1344-X1344))^0.5)*(17.8+0.5*0.1*(X1344+V1344))</f>
        <v>3.6273845700498386</v>
      </c>
      <c r="Z1344">
        <f>IF(Y1344&lt;0,0,Y1344)</f>
        <v>3.6273845700498386</v>
      </c>
      <c r="AA1344">
        <f>2.501-0.002361*(V1344+X1344)*0.1</f>
        <v>2.3912135000000001</v>
      </c>
      <c r="AB1344">
        <v>0.17</v>
      </c>
      <c r="AC1344">
        <f>37.6*AE1344*(AG1344*SIN(AF1344)*SIN(AD1344)+COS(AF1344)*COS(AD1344)*SIN(AG1344))</f>
        <v>29.871312223386216</v>
      </c>
      <c r="AD1344">
        <f>0.409*SIN(0.0172*R1344-1.39)</f>
        <v>0.11428382376643738</v>
      </c>
      <c r="AE1344">
        <f>1+0.033*COS(0.0172*R1344)</f>
        <v>0.98523187625762421</v>
      </c>
      <c r="AF1344">
        <f>47.70748439*PI()/180</f>
        <v>0.83265268044929852</v>
      </c>
      <c r="AG1344">
        <f>ACOS(-TAN(AF1344)*TAN(AD1344))</f>
        <v>1.6973126257204512</v>
      </c>
      <c r="AL1344" s="6">
        <f>24*AG1344/PI()</f>
        <v>12.966513329073305</v>
      </c>
      <c r="AS1344" s="6">
        <f>IF(O1344=2015,$AQ$2,IF(O1344=2016,$AQ$14,IF(O1344=2017,$AQ$26,IF(O1344=2018,$AQ$38,IF(O1344=2019,$AQ$50,$AQ$62)))))</f>
        <v>53.201105369070518</v>
      </c>
      <c r="AT1344" s="6">
        <f>IF(O1344=2015,$AR$2,IF(O1344=2016,$AR$14,IF(O1344=2017,$AR$26,IF(O1344=2018,$AR$38,IF(O1344=2019,$AR$50,$AR$62)))))</f>
        <v>1.3291734899533318</v>
      </c>
      <c r="AU1344" s="6">
        <f>IF(T1344*0.1&lt;0,0,IF(T1344*0.1&lt;=26,(16*AL1344/360)*(T1344/AS1344)^AT1344,(AL1344/360)*(-415.85+30.5332*0.1*T1344-0.43*0.01*T1344*T1344)))</f>
        <v>4.0573558156780143</v>
      </c>
    </row>
    <row r="1345" spans="1:47">
      <c r="A1345">
        <v>2016</v>
      </c>
      <c r="B1345">
        <v>3</v>
      </c>
      <c r="C1345">
        <v>5</v>
      </c>
      <c r="D1345" t="s">
        <v>51</v>
      </c>
      <c r="E1345">
        <v>46</v>
      </c>
      <c r="O1345">
        <v>2018</v>
      </c>
      <c r="P1345">
        <v>9</v>
      </c>
      <c r="Q1345">
        <v>5</v>
      </c>
      <c r="R1345">
        <f>R1344+1</f>
        <v>248</v>
      </c>
      <c r="S1345" t="s">
        <v>51</v>
      </c>
      <c r="T1345">
        <v>233</v>
      </c>
      <c r="U1345" t="s">
        <v>50</v>
      </c>
      <c r="V1345">
        <v>297</v>
      </c>
      <c r="W1345" t="s">
        <v>52</v>
      </c>
      <c r="X1345">
        <v>159</v>
      </c>
      <c r="Y1345">
        <f>0.0135*AB1345*(AC1345/AA1345)*((0.1*(V1345-X1345))^0.5)*(17.8+0.5*0.1*(X1345+V1345))</f>
        <v>4.2798747885048654</v>
      </c>
      <c r="Z1345">
        <f>IF(Y1345&lt;0,0,Y1345)</f>
        <v>4.2798747885048654</v>
      </c>
      <c r="AA1345">
        <f>2.501-0.002361*(V1345+X1345)*0.1</f>
        <v>2.3933383999999998</v>
      </c>
      <c r="AB1345">
        <v>0.17</v>
      </c>
      <c r="AC1345">
        <f>37.6*AE1345*(AG1345*SIN(AF1345)*SIN(AD1345)+COS(AF1345)*COS(AD1345)*SIN(AG1345))</f>
        <v>29.592857700304648</v>
      </c>
      <c r="AD1345">
        <f>0.409*SIN(0.0172*R1345-1.39)</f>
        <v>0.10751266086944213</v>
      </c>
      <c r="AE1345">
        <f>1+0.033*COS(0.0172*R1345)</f>
        <v>0.98574162586827729</v>
      </c>
      <c r="AF1345">
        <f>47.70748439*PI()/180</f>
        <v>0.83265268044929852</v>
      </c>
      <c r="AG1345">
        <f>ACOS(-TAN(AF1345)*TAN(AD1345))</f>
        <v>1.6897198136102263</v>
      </c>
      <c r="AL1345" s="6">
        <f>24*AG1345/PI()</f>
        <v>12.90850851726641</v>
      </c>
      <c r="AS1345" s="6">
        <f>IF(O1345=2015,$AQ$2,IF(O1345=2016,$AQ$14,IF(O1345=2017,$AQ$26,IF(O1345=2018,$AQ$38,IF(O1345=2019,$AQ$50,$AQ$62)))))</f>
        <v>53.201105369070518</v>
      </c>
      <c r="AT1345" s="6">
        <f>IF(O1345=2015,$AR$2,IF(O1345=2016,$AR$14,IF(O1345=2017,$AR$26,IF(O1345=2018,$AR$38,IF(O1345=2019,$AR$50,$AR$62)))))</f>
        <v>1.3291734899533318</v>
      </c>
      <c r="AU1345" s="6">
        <f>IF(T1345*0.1&lt;0,0,IF(T1345*0.1&lt;=26,(16*AL1345/360)*(T1345/AS1345)^AT1345,(AL1345/360)*(-415.85+30.5332*0.1*T1345-0.43*0.01*T1345*T1345)))</f>
        <v>4.0857547811525112</v>
      </c>
    </row>
    <row r="1346" spans="1:47">
      <c r="A1346">
        <v>2016</v>
      </c>
      <c r="B1346">
        <v>3</v>
      </c>
      <c r="C1346">
        <v>6</v>
      </c>
      <c r="D1346" t="s">
        <v>51</v>
      </c>
      <c r="E1346">
        <v>45</v>
      </c>
      <c r="O1346">
        <v>2018</v>
      </c>
      <c r="P1346">
        <v>9</v>
      </c>
      <c r="Q1346">
        <v>6</v>
      </c>
      <c r="R1346">
        <f>R1345+1</f>
        <v>249</v>
      </c>
      <c r="S1346" t="s">
        <v>51</v>
      </c>
      <c r="T1346">
        <v>212</v>
      </c>
      <c r="U1346" t="s">
        <v>50</v>
      </c>
      <c r="V1346">
        <v>274</v>
      </c>
      <c r="W1346" t="s">
        <v>52</v>
      </c>
      <c r="X1346">
        <v>175</v>
      </c>
      <c r="Y1346">
        <f>0.0135*AB1346*(AC1346/AA1346)*((0.1*(V1346-X1346))^0.5)*(17.8+0.5*0.1*(X1346+V1346))</f>
        <v>3.5573049704137074</v>
      </c>
      <c r="Z1346">
        <f>IF(Y1346&lt;0,0,Y1346)</f>
        <v>3.5573049704137074</v>
      </c>
      <c r="AA1346">
        <f>2.501-0.002361*(V1346+X1346)*0.1</f>
        <v>2.3949910999999999</v>
      </c>
      <c r="AB1346">
        <v>0.17</v>
      </c>
      <c r="AC1346">
        <f>37.6*AE1346*(AG1346*SIN(AF1346)*SIN(AD1346)+COS(AF1346)*COS(AD1346)*SIN(AG1346))</f>
        <v>29.312903020270728</v>
      </c>
      <c r="AD1346">
        <f>0.409*SIN(0.0172*R1346-1.39)</f>
        <v>0.1007096922109849</v>
      </c>
      <c r="AE1346">
        <f>1+0.033*COS(0.0172*R1346)</f>
        <v>0.98625559357234172</v>
      </c>
      <c r="AF1346">
        <f>47.70748439*PI()/180</f>
        <v>0.83265268044929852</v>
      </c>
      <c r="AG1346">
        <f>ACOS(-TAN(AF1346)*TAN(AD1346))</f>
        <v>1.6821094184741026</v>
      </c>
      <c r="AL1346" s="6">
        <f>24*AG1346/PI()</f>
        <v>12.850369381036176</v>
      </c>
      <c r="AS1346" s="6">
        <f>IF(O1346=2015,$AQ$2,IF(O1346=2016,$AQ$14,IF(O1346=2017,$AQ$26,IF(O1346=2018,$AQ$38,IF(O1346=2019,$AQ$50,$AQ$62)))))</f>
        <v>53.201105369070518</v>
      </c>
      <c r="AT1346" s="6">
        <f>IF(O1346=2015,$AR$2,IF(O1346=2016,$AR$14,IF(O1346=2017,$AR$26,IF(O1346=2018,$AR$38,IF(O1346=2019,$AR$50,$AR$62)))))</f>
        <v>1.3291734899533318</v>
      </c>
      <c r="AU1346" s="6">
        <f>IF(T1346*0.1&lt;0,0,IF(T1346*0.1&lt;=26,(16*AL1346/360)*(T1346/AS1346)^AT1346,(AL1346/360)*(-415.85+30.5332*0.1*T1346-0.43*0.01*T1346*T1346)))</f>
        <v>3.5874765179563366</v>
      </c>
    </row>
    <row r="1347" spans="1:47">
      <c r="A1347">
        <v>2016</v>
      </c>
      <c r="B1347">
        <v>3</v>
      </c>
      <c r="C1347">
        <v>7</v>
      </c>
      <c r="D1347" t="s">
        <v>51</v>
      </c>
      <c r="E1347">
        <v>72</v>
      </c>
      <c r="O1347">
        <v>2018</v>
      </c>
      <c r="P1347">
        <v>9</v>
      </c>
      <c r="Q1347">
        <v>7</v>
      </c>
      <c r="R1347">
        <f>R1346+1</f>
        <v>250</v>
      </c>
      <c r="S1347" t="s">
        <v>51</v>
      </c>
      <c r="T1347">
        <v>194</v>
      </c>
      <c r="U1347" t="s">
        <v>50</v>
      </c>
      <c r="V1347">
        <v>239</v>
      </c>
      <c r="W1347" t="s">
        <v>52</v>
      </c>
      <c r="X1347">
        <v>152</v>
      </c>
      <c r="Y1347">
        <f>0.0135*AB1347*(AC1347/AA1347)*((0.1*(V1347-X1347))^0.5)*(17.8+0.5*0.1*(X1347+V1347))</f>
        <v>3.0473542231603812</v>
      </c>
      <c r="Z1347">
        <f>IF(Y1347&lt;0,0,Y1347)</f>
        <v>3.0473542231603812</v>
      </c>
      <c r="AA1347">
        <f>2.501-0.002361*(V1347+X1347)*0.1</f>
        <v>2.4086848999999999</v>
      </c>
      <c r="AB1347">
        <v>0.17</v>
      </c>
      <c r="AC1347">
        <f>37.6*AE1347*(AG1347*SIN(AF1347)*SIN(AD1347)+COS(AF1347)*COS(AD1347)*SIN(AG1347))</f>
        <v>29.031535532362724</v>
      </c>
      <c r="AD1347">
        <f>0.409*SIN(0.0172*R1347-1.39)</f>
        <v>9.3876930331697056E-2</v>
      </c>
      <c r="AE1347">
        <f>1+0.033*COS(0.0172*R1347)</f>
        <v>0.98677362732136076</v>
      </c>
      <c r="AF1347">
        <f>47.70748439*PI()/180</f>
        <v>0.83265268044929852</v>
      </c>
      <c r="AG1347">
        <f>ACOS(-TAN(AF1347)*TAN(AD1347))</f>
        <v>1.6744827153854378</v>
      </c>
      <c r="AL1347" s="6">
        <f>24*AG1347/PI()</f>
        <v>12.792105661225525</v>
      </c>
      <c r="AS1347" s="6">
        <f>IF(O1347=2015,$AQ$2,IF(O1347=2016,$AQ$14,IF(O1347=2017,$AQ$26,IF(O1347=2018,$AQ$38,IF(O1347=2019,$AQ$50,$AQ$62)))))</f>
        <v>53.201105369070518</v>
      </c>
      <c r="AT1347" s="6">
        <f>IF(O1347=2015,$AR$2,IF(O1347=2016,$AR$14,IF(O1347=2017,$AR$26,IF(O1347=2018,$AR$38,IF(O1347=2019,$AR$50,$AR$62)))))</f>
        <v>1.3291734899533318</v>
      </c>
      <c r="AU1347" s="6">
        <f>IF(T1347*0.1&lt;0,0,IF(T1347*0.1&lt;=26,(16*AL1347/360)*(T1347/AS1347)^AT1347,(AL1347/360)*(-415.85+30.5332*0.1*T1347-0.43*0.01*T1347*T1347)))</f>
        <v>3.173927104440402</v>
      </c>
    </row>
    <row r="1348" spans="1:47">
      <c r="A1348">
        <v>2016</v>
      </c>
      <c r="B1348">
        <v>3</v>
      </c>
      <c r="C1348">
        <v>8</v>
      </c>
      <c r="D1348" t="s">
        <v>51</v>
      </c>
      <c r="E1348">
        <v>82</v>
      </c>
      <c r="O1348">
        <v>2018</v>
      </c>
      <c r="P1348">
        <v>9</v>
      </c>
      <c r="Q1348">
        <v>8</v>
      </c>
      <c r="R1348">
        <f>R1347+1</f>
        <v>251</v>
      </c>
      <c r="S1348" t="s">
        <v>51</v>
      </c>
      <c r="T1348">
        <v>181</v>
      </c>
      <c r="U1348" t="s">
        <v>50</v>
      </c>
      <c r="V1348">
        <v>238</v>
      </c>
      <c r="W1348" t="s">
        <v>52</v>
      </c>
      <c r="X1348">
        <v>152</v>
      </c>
      <c r="Y1348">
        <f>0.0135*AB1348*(AC1348/AA1348)*((0.1*(V1348-X1348))^0.5)*(17.8+0.5*0.1*(X1348+V1348))</f>
        <v>2.9959776714128976</v>
      </c>
      <c r="Z1348">
        <f>IF(Y1348&lt;0,0,Y1348)</f>
        <v>2.9959776714128976</v>
      </c>
      <c r="AA1348">
        <f>2.501-0.002361*(V1348+X1348)*0.1</f>
        <v>2.4089209999999999</v>
      </c>
      <c r="AB1348">
        <v>0.17</v>
      </c>
      <c r="AC1348">
        <f>37.6*AE1348*(AG1348*SIN(AF1348)*SIN(AD1348)+COS(AF1348)*COS(AD1348)*SIN(AG1348))</f>
        <v>28.748843760903352</v>
      </c>
      <c r="AD1348">
        <f>0.409*SIN(0.0172*R1348-1.39)</f>
        <v>8.7016396586019076E-2</v>
      </c>
      <c r="AE1348">
        <f>1+0.033*COS(0.0172*R1348)</f>
        <v>0.98729557386400824</v>
      </c>
      <c r="AF1348">
        <f>47.70748439*PI()/180</f>
        <v>0.83265268044929852</v>
      </c>
      <c r="AG1348">
        <f>ACOS(-TAN(AF1348)*TAN(AD1348))</f>
        <v>1.6668409520106826</v>
      </c>
      <c r="AL1348" s="6">
        <f>24*AG1348/PI()</f>
        <v>12.733726889304041</v>
      </c>
      <c r="AS1348" s="6">
        <f>IF(O1348=2015,$AQ$2,IF(O1348=2016,$AQ$14,IF(O1348=2017,$AQ$26,IF(O1348=2018,$AQ$38,IF(O1348=2019,$AQ$50,$AQ$62)))))</f>
        <v>53.201105369070518</v>
      </c>
      <c r="AT1348" s="6">
        <f>IF(O1348=2015,$AR$2,IF(O1348=2016,$AR$14,IF(O1348=2017,$AR$26,IF(O1348=2018,$AR$38,IF(O1348=2019,$AR$50,$AR$62)))))</f>
        <v>1.3291734899533318</v>
      </c>
      <c r="AU1348" s="6">
        <f>IF(T1348*0.1&lt;0,0,IF(T1348*0.1&lt;=26,(16*AL1348/360)*(T1348/AS1348)^AT1348,(AL1348/360)*(-415.85+30.5332*0.1*T1348-0.43*0.01*T1348*T1348)))</f>
        <v>2.8811876327674502</v>
      </c>
    </row>
    <row r="1349" spans="1:47">
      <c r="A1349">
        <v>2016</v>
      </c>
      <c r="B1349">
        <v>3</v>
      </c>
      <c r="C1349">
        <v>9</v>
      </c>
      <c r="D1349" t="s">
        <v>51</v>
      </c>
      <c r="E1349">
        <v>78</v>
      </c>
      <c r="O1349">
        <v>2018</v>
      </c>
      <c r="P1349">
        <v>9</v>
      </c>
      <c r="Q1349">
        <v>9</v>
      </c>
      <c r="R1349">
        <f>R1348+1</f>
        <v>252</v>
      </c>
      <c r="S1349" t="s">
        <v>51</v>
      </c>
      <c r="T1349">
        <v>156</v>
      </c>
      <c r="U1349" t="s">
        <v>50</v>
      </c>
      <c r="V1349">
        <v>168</v>
      </c>
      <c r="W1349" t="s">
        <v>52</v>
      </c>
      <c r="X1349">
        <v>98</v>
      </c>
      <c r="Y1349">
        <f>0.0135*AB1349*(AC1349/AA1349)*((0.1*(V1349-X1349))^0.5)*(17.8+0.5*0.1*(X1349+V1349))</f>
        <v>2.2046170537267158</v>
      </c>
      <c r="Z1349">
        <f>IF(Y1349&lt;0,0,Y1349)</f>
        <v>2.2046170537267158</v>
      </c>
      <c r="AA1349">
        <f>2.501-0.002361*(V1349+X1349)*0.1</f>
        <v>2.4381974</v>
      </c>
      <c r="AB1349">
        <v>0.17</v>
      </c>
      <c r="AC1349">
        <f>37.6*AE1349*(AG1349*SIN(AF1349)*SIN(AD1349)+COS(AF1349)*COS(AD1349)*SIN(AG1349))</f>
        <v>28.464917371305955</v>
      </c>
      <c r="AD1349">
        <f>0.409*SIN(0.0172*R1349-1.39)</f>
        <v>8.0130120544217892E-2</v>
      </c>
      <c r="AE1349">
        <f>1+0.033*COS(0.0172*R1349)</f>
        <v>0.98782127879142567</v>
      </c>
      <c r="AF1349">
        <f>47.70748439*PI()/180</f>
        <v>0.83265268044929852</v>
      </c>
      <c r="AG1349">
        <f>ACOS(-TAN(AF1349)*TAN(AD1349))</f>
        <v>1.6591853504041705</v>
      </c>
      <c r="AL1349" s="6">
        <f>24*AG1349/PI()</f>
        <v>12.675242401079144</v>
      </c>
      <c r="AS1349" s="6">
        <f>IF(O1349=2015,$AQ$2,IF(O1349=2016,$AQ$14,IF(O1349=2017,$AQ$26,IF(O1349=2018,$AQ$38,IF(O1349=2019,$AQ$50,$AQ$62)))))</f>
        <v>53.201105369070518</v>
      </c>
      <c r="AT1349" s="6">
        <f>IF(O1349=2015,$AR$2,IF(O1349=2016,$AR$14,IF(O1349=2017,$AR$26,IF(O1349=2018,$AR$38,IF(O1349=2019,$AR$50,$AR$62)))))</f>
        <v>1.3291734899533318</v>
      </c>
      <c r="AU1349" s="6">
        <f>IF(T1349*0.1&lt;0,0,IF(T1349*0.1&lt;=26,(16*AL1349/360)*(T1349/AS1349)^AT1349,(AL1349/360)*(-415.85+30.5332*0.1*T1349-0.43*0.01*T1349*T1349)))</f>
        <v>2.3537961613486695</v>
      </c>
    </row>
    <row r="1350" spans="1:47">
      <c r="A1350">
        <v>2016</v>
      </c>
      <c r="B1350">
        <v>3</v>
      </c>
      <c r="C1350">
        <v>10</v>
      </c>
      <c r="D1350" t="s">
        <v>51</v>
      </c>
      <c r="E1350">
        <v>74</v>
      </c>
      <c r="O1350">
        <v>2018</v>
      </c>
      <c r="P1350">
        <v>9</v>
      </c>
      <c r="Q1350">
        <v>10</v>
      </c>
      <c r="R1350">
        <f>R1349+1</f>
        <v>253</v>
      </c>
      <c r="S1350" t="s">
        <v>51</v>
      </c>
      <c r="T1350">
        <v>173</v>
      </c>
      <c r="U1350" t="s">
        <v>50</v>
      </c>
      <c r="V1350">
        <v>239</v>
      </c>
      <c r="W1350" t="s">
        <v>52</v>
      </c>
      <c r="X1350">
        <v>98</v>
      </c>
      <c r="Y1350">
        <f>0.0135*AB1350*(AC1350/AA1350)*((0.1*(V1350-X1350))^0.5)*(17.8+0.5*0.1*(X1350+V1350))</f>
        <v>3.4750529631796265</v>
      </c>
      <c r="Z1350">
        <f>IF(Y1350&lt;0,0,Y1350)</f>
        <v>3.4750529631796265</v>
      </c>
      <c r="AA1350">
        <f>2.501-0.002361*(V1350+X1350)*0.1</f>
        <v>2.4214343</v>
      </c>
      <c r="AB1350">
        <v>0.17</v>
      </c>
      <c r="AC1350">
        <f>37.6*AE1350*(AG1350*SIN(AF1350)*SIN(AD1350)+COS(AF1350)*COS(AD1350)*SIN(AG1350))</f>
        <v>28.179847133060694</v>
      </c>
      <c r="AD1350">
        <f>0.409*SIN(0.0172*R1350-1.39)</f>
        <v>7.322013939197318E-2</v>
      </c>
      <c r="AE1350">
        <f>1+0.033*COS(0.0172*R1350)</f>
        <v>0.98835058658290165</v>
      </c>
      <c r="AF1350">
        <f>47.70748439*PI()/180</f>
        <v>0.83265268044929852</v>
      </c>
      <c r="AG1350">
        <f>ACOS(-TAN(AF1350)*TAN(AD1350))</f>
        <v>1.6515171088264609</v>
      </c>
      <c r="AL1350" s="6">
        <f>24*AG1350/PI()</f>
        <v>12.616661350587211</v>
      </c>
      <c r="AS1350" s="6">
        <f>IF(O1350=2015,$AQ$2,IF(O1350=2016,$AQ$14,IF(O1350=2017,$AQ$26,IF(O1350=2018,$AQ$38,IF(O1350=2019,$AQ$50,$AQ$62)))))</f>
        <v>53.201105369070518</v>
      </c>
      <c r="AT1350" s="6">
        <f>IF(O1350=2015,$AR$2,IF(O1350=2016,$AR$14,IF(O1350=2017,$AR$26,IF(O1350=2018,$AR$38,IF(O1350=2019,$AR$50,$AR$62)))))</f>
        <v>1.3291734899533318</v>
      </c>
      <c r="AU1350" s="6">
        <f>IF(T1350*0.1&lt;0,0,IF(T1350*0.1&lt;=26,(16*AL1350/360)*(T1350/AS1350)^AT1350,(AL1350/360)*(-415.85+30.5332*0.1*T1350-0.43*0.01*T1350*T1350)))</f>
        <v>2.6882242602633988</v>
      </c>
    </row>
    <row r="1351" spans="1:47">
      <c r="A1351">
        <v>2016</v>
      </c>
      <c r="B1351">
        <v>3</v>
      </c>
      <c r="C1351">
        <v>11</v>
      </c>
      <c r="D1351" t="s">
        <v>51</v>
      </c>
      <c r="E1351">
        <v>63</v>
      </c>
      <c r="O1351">
        <v>2018</v>
      </c>
      <c r="P1351">
        <v>9</v>
      </c>
      <c r="Q1351">
        <v>11</v>
      </c>
      <c r="R1351">
        <f>R1350+1</f>
        <v>254</v>
      </c>
      <c r="S1351" t="s">
        <v>51</v>
      </c>
      <c r="T1351">
        <v>179</v>
      </c>
      <c r="U1351" t="s">
        <v>50</v>
      </c>
      <c r="V1351">
        <v>228</v>
      </c>
      <c r="W1351" t="s">
        <v>52</v>
      </c>
      <c r="X1351">
        <v>151</v>
      </c>
      <c r="Y1351">
        <f>0.0135*AB1351*(AC1351/AA1351)*((0.1*(V1351-X1351))^0.5)*(17.8+0.5*0.1*(X1351+V1351))</f>
        <v>2.7070818246890731</v>
      </c>
      <c r="Z1351">
        <f>IF(Y1351&lt;0,0,Y1351)</f>
        <v>2.7070818246890731</v>
      </c>
      <c r="AA1351">
        <f>2.501-0.002361*(V1351+X1351)*0.1</f>
        <v>2.4115180999999999</v>
      </c>
      <c r="AB1351">
        <v>0.17</v>
      </c>
      <c r="AC1351">
        <f>37.6*AE1351*(AG1351*SIN(AF1351)*SIN(AD1351)+COS(AF1351)*COS(AD1351)*SIN(AG1351))</f>
        <v>27.893724879885625</v>
      </c>
      <c r="AD1351">
        <f>0.409*SIN(0.0172*R1351-1.39)</f>
        <v>6.6288497327712692E-2</v>
      </c>
      <c r="AE1351">
        <f>1+0.033*COS(0.0172*R1351)</f>
        <v>0.98888334065187933</v>
      </c>
      <c r="AF1351">
        <f>47.70748439*PI()/180</f>
        <v>0.83265268044929852</v>
      </c>
      <c r="AG1351">
        <f>ACOS(-TAN(AF1351)*TAN(AD1351))</f>
        <v>1.6438374035837175</v>
      </c>
      <c r="AL1351" s="6">
        <f>24*AG1351/PI()</f>
        <v>12.557992724145388</v>
      </c>
      <c r="AS1351" s="6">
        <f>IF(O1351=2015,$AQ$2,IF(O1351=2016,$AQ$14,IF(O1351=2017,$AQ$26,IF(O1351=2018,$AQ$38,IF(O1351=2019,$AQ$50,$AQ$62)))))</f>
        <v>53.201105369070518</v>
      </c>
      <c r="AT1351" s="6">
        <f>IF(O1351=2015,$AR$2,IF(O1351=2016,$AR$14,IF(O1351=2017,$AR$26,IF(O1351=2018,$AR$38,IF(O1351=2019,$AR$50,$AR$62)))))</f>
        <v>1.3291734899533318</v>
      </c>
      <c r="AU1351" s="6">
        <f>IF(T1351*0.1&lt;0,0,IF(T1351*0.1&lt;=26,(16*AL1351/360)*(T1351/AS1351)^AT1351,(AL1351/360)*(-415.85+30.5332*0.1*T1351-0.43*0.01*T1351*T1351)))</f>
        <v>2.7997693384601354</v>
      </c>
    </row>
    <row r="1352" spans="1:47">
      <c r="A1352">
        <v>2016</v>
      </c>
      <c r="B1352">
        <v>3</v>
      </c>
      <c r="C1352">
        <v>12</v>
      </c>
      <c r="D1352" t="s">
        <v>51</v>
      </c>
      <c r="E1352">
        <v>74</v>
      </c>
      <c r="O1352">
        <v>2018</v>
      </c>
      <c r="P1352">
        <v>9</v>
      </c>
      <c r="Q1352">
        <v>12</v>
      </c>
      <c r="R1352">
        <f>R1351+1</f>
        <v>255</v>
      </c>
      <c r="S1352" t="s">
        <v>51</v>
      </c>
      <c r="T1352">
        <v>199</v>
      </c>
      <c r="U1352" t="s">
        <v>50</v>
      </c>
      <c r="V1352">
        <v>253</v>
      </c>
      <c r="W1352" t="s">
        <v>52</v>
      </c>
      <c r="X1352">
        <v>134</v>
      </c>
      <c r="Y1352">
        <f>0.0135*AB1352*(AC1352/AA1352)*((0.1*(V1352-X1352))^0.5)*(17.8+0.5*0.1*(X1352+V1352))</f>
        <v>3.3696000796518826</v>
      </c>
      <c r="Z1352">
        <f>IF(Y1352&lt;0,0,Y1352)</f>
        <v>3.3696000796518826</v>
      </c>
      <c r="AA1352">
        <f>2.501-0.002361*(V1352+X1352)*0.1</f>
        <v>2.4096292999999998</v>
      </c>
      <c r="AB1352">
        <v>0.17</v>
      </c>
      <c r="AC1352">
        <f>37.6*AE1352*(AG1352*SIN(AF1352)*SIN(AD1352)+COS(AF1352)*COS(AD1352)*SIN(AG1352))</f>
        <v>27.606643467076427</v>
      </c>
      <c r="AD1352">
        <f>0.409*SIN(0.0172*R1352-1.39)</f>
        <v>5.9337244957869316E-2</v>
      </c>
      <c r="AE1352">
        <f>1+0.033*COS(0.0172*R1352)</f>
        <v>0.98941938339228064</v>
      </c>
      <c r="AF1352">
        <f>47.70748439*PI()/180</f>
        <v>0.83265268044929852</v>
      </c>
      <c r="AG1352">
        <f>ACOS(-TAN(AF1352)*TAN(AD1352))</f>
        <v>1.6361473908857738</v>
      </c>
      <c r="AL1352" s="6">
        <f>24*AG1352/PI()</f>
        <v>12.499245354546161</v>
      </c>
      <c r="AS1352" s="6">
        <f>IF(O1352=2015,$AQ$2,IF(O1352=2016,$AQ$14,IF(O1352=2017,$AQ$26,IF(O1352=2018,$AQ$38,IF(O1352=2019,$AQ$50,$AQ$62)))))</f>
        <v>53.201105369070518</v>
      </c>
      <c r="AT1352" s="6">
        <f>IF(O1352=2015,$AR$2,IF(O1352=2016,$AR$14,IF(O1352=2017,$AR$26,IF(O1352=2018,$AR$38,IF(O1352=2019,$AR$50,$AR$62)))))</f>
        <v>1.3291734899533318</v>
      </c>
      <c r="AU1352" s="6">
        <f>IF(T1352*0.1&lt;0,0,IF(T1352*0.1&lt;=26,(16*AL1352/360)*(T1352/AS1352)^AT1352,(AL1352/360)*(-415.85+30.5332*0.1*T1352-0.43*0.01*T1352*T1352)))</f>
        <v>3.2079519900154234</v>
      </c>
    </row>
    <row r="1353" spans="1:47">
      <c r="A1353">
        <v>2016</v>
      </c>
      <c r="B1353">
        <v>3</v>
      </c>
      <c r="C1353">
        <v>13</v>
      </c>
      <c r="D1353" t="s">
        <v>51</v>
      </c>
      <c r="E1353">
        <v>38</v>
      </c>
      <c r="O1353">
        <v>2018</v>
      </c>
      <c r="P1353">
        <v>9</v>
      </c>
      <c r="Q1353">
        <v>13</v>
      </c>
      <c r="R1353">
        <f>R1352+1</f>
        <v>256</v>
      </c>
      <c r="S1353" t="s">
        <v>51</v>
      </c>
      <c r="T1353">
        <v>210</v>
      </c>
      <c r="U1353" t="s">
        <v>50</v>
      </c>
      <c r="V1353">
        <v>272</v>
      </c>
      <c r="W1353" t="s">
        <v>52</v>
      </c>
      <c r="X1353">
        <v>146</v>
      </c>
      <c r="Y1353">
        <f>0.0135*AB1353*(AC1353/AA1353)*((0.1*(V1353-X1353))^0.5)*(17.8+0.5*0.1*(X1353+V1353))</f>
        <v>3.5851705401193334</v>
      </c>
      <c r="Z1353">
        <f>IF(Y1353&lt;0,0,Y1353)</f>
        <v>3.5851705401193334</v>
      </c>
      <c r="AA1353">
        <f>2.501-0.002361*(V1353+X1353)*0.1</f>
        <v>2.4023102000000001</v>
      </c>
      <c r="AB1353">
        <v>0.17</v>
      </c>
      <c r="AC1353">
        <f>37.6*AE1353*(AG1353*SIN(AF1353)*SIN(AD1353)+COS(AF1353)*COS(AD1353)*SIN(AG1353))</f>
        <v>27.318696726097926</v>
      </c>
      <c r="AD1353">
        <f>0.409*SIN(0.0172*R1353-1.39)</f>
        <v>5.2368438690246107E-2</v>
      </c>
      <c r="AE1353">
        <f>1+0.033*COS(0.0172*R1353)</f>
        <v>0.98995855622513085</v>
      </c>
      <c r="AF1353">
        <f>47.70748439*PI()/180</f>
        <v>0.83265268044929852</v>
      </c>
      <c r="AG1353">
        <f>ACOS(-TAN(AF1353)*TAN(AD1353))</f>
        <v>1.6284482087207137</v>
      </c>
      <c r="AL1353" s="6">
        <f>24*AG1353/PI()</f>
        <v>12.440427935378116</v>
      </c>
      <c r="AS1353" s="6">
        <f>IF(O1353=2015,$AQ$2,IF(O1353=2016,$AQ$14,IF(O1353=2017,$AQ$26,IF(O1353=2018,$AQ$38,IF(O1353=2019,$AQ$50,$AQ$62)))))</f>
        <v>53.201105369070518</v>
      </c>
      <c r="AT1353" s="6">
        <f>IF(O1353=2015,$AR$2,IF(O1353=2016,$AR$14,IF(O1353=2017,$AR$26,IF(O1353=2018,$AR$38,IF(O1353=2019,$AR$50,$AR$62)))))</f>
        <v>1.3291734899533318</v>
      </c>
      <c r="AU1353" s="6">
        <f>IF(T1353*0.1&lt;0,0,IF(T1353*0.1&lt;=26,(16*AL1353/360)*(T1353/AS1353)^AT1353,(AL1353/360)*(-415.85+30.5332*0.1*T1353-0.43*0.01*T1353*T1353)))</f>
        <v>3.4295500454900396</v>
      </c>
    </row>
    <row r="1354" spans="1:47">
      <c r="A1354">
        <v>2016</v>
      </c>
      <c r="B1354">
        <v>3</v>
      </c>
      <c r="C1354">
        <v>14</v>
      </c>
      <c r="D1354" t="s">
        <v>51</v>
      </c>
      <c r="E1354">
        <v>20</v>
      </c>
      <c r="O1354">
        <v>2018</v>
      </c>
      <c r="P1354">
        <v>9</v>
      </c>
      <c r="Q1354">
        <v>14</v>
      </c>
      <c r="R1354">
        <f>R1353+1</f>
        <v>257</v>
      </c>
      <c r="S1354" t="s">
        <v>51</v>
      </c>
      <c r="T1354">
        <v>215</v>
      </c>
      <c r="U1354" t="s">
        <v>50</v>
      </c>
      <c r="V1354">
        <v>274</v>
      </c>
      <c r="W1354" t="s">
        <v>52</v>
      </c>
      <c r="X1354">
        <v>164</v>
      </c>
      <c r="Y1354">
        <f>0.0135*AB1354*(AC1354/AA1354)*((0.1*(V1354-X1354))^0.5)*(17.8+0.5*0.1*(X1354+V1354))</f>
        <v>3.4067531149160466</v>
      </c>
      <c r="Z1354">
        <f>IF(Y1354&lt;0,0,Y1354)</f>
        <v>3.4067531149160466</v>
      </c>
      <c r="AA1354">
        <f>2.501-0.002361*(V1354+X1354)*0.1</f>
        <v>2.3975881999999999</v>
      </c>
      <c r="AB1354">
        <v>0.17</v>
      </c>
      <c r="AC1354">
        <f>37.6*AE1354*(AG1354*SIN(AF1354)*SIN(AD1354)+COS(AF1354)*COS(AD1354)*SIN(AG1354))</f>
        <v>27.029979416468738</v>
      </c>
      <c r="AD1354">
        <f>0.409*SIN(0.0172*R1354-1.39)</f>
        <v>4.5384140125663178E-2</v>
      </c>
      <c r="AE1354">
        <f>1+0.033*COS(0.0172*R1354)</f>
        <v>0.99050069964547138</v>
      </c>
      <c r="AF1354">
        <f>47.70748439*PI()/180</f>
        <v>0.83265268044929852</v>
      </c>
      <c r="AG1354">
        <f>ACOS(-TAN(AF1354)*TAN(AD1354))</f>
        <v>1.6207409787439329</v>
      </c>
      <c r="AL1354" s="6">
        <f>24*AG1354/PI()</f>
        <v>12.381549035457283</v>
      </c>
      <c r="AS1354" s="6">
        <f>IF(O1354=2015,$AQ$2,IF(O1354=2016,$AQ$14,IF(O1354=2017,$AQ$26,IF(O1354=2018,$AQ$38,IF(O1354=2019,$AQ$50,$AQ$62)))))</f>
        <v>53.201105369070518</v>
      </c>
      <c r="AT1354" s="6">
        <f>IF(O1354=2015,$AR$2,IF(O1354=2016,$AR$14,IF(O1354=2017,$AR$26,IF(O1354=2018,$AR$38,IF(O1354=2019,$AR$50,$AR$62)))))</f>
        <v>1.3291734899533318</v>
      </c>
      <c r="AU1354" s="6">
        <f>IF(T1354*0.1&lt;0,0,IF(T1354*0.1&lt;=26,(16*AL1354/360)*(T1354/AS1354)^AT1354,(AL1354/360)*(-415.85+30.5332*0.1*T1354-0.43*0.01*T1354*T1354)))</f>
        <v>3.5217607606939021</v>
      </c>
    </row>
    <row r="1355" spans="1:47">
      <c r="A1355">
        <v>2016</v>
      </c>
      <c r="B1355">
        <v>3</v>
      </c>
      <c r="C1355">
        <v>15</v>
      </c>
      <c r="D1355" t="s">
        <v>51</v>
      </c>
      <c r="E1355">
        <v>6</v>
      </c>
      <c r="O1355">
        <v>2018</v>
      </c>
      <c r="P1355">
        <v>9</v>
      </c>
      <c r="Q1355">
        <v>15</v>
      </c>
      <c r="R1355">
        <f>R1354+1</f>
        <v>258</v>
      </c>
      <c r="S1355" t="s">
        <v>51</v>
      </c>
      <c r="T1355">
        <v>189</v>
      </c>
      <c r="U1355" t="s">
        <v>50</v>
      </c>
      <c r="V1355">
        <v>210</v>
      </c>
      <c r="W1355" t="s">
        <v>52</v>
      </c>
      <c r="X1355">
        <v>164</v>
      </c>
      <c r="Y1355">
        <f>0.0135*AB1355*(AC1355/AA1355)*((0.1*(V1355-X1355))^0.5)*(17.8+0.5*0.1*(X1355+V1355))</f>
        <v>1.9912341748956743</v>
      </c>
      <c r="Z1355">
        <f>IF(Y1355&lt;0,0,Y1355)</f>
        <v>1.9912341748956743</v>
      </c>
      <c r="AA1355">
        <f>2.501-0.002361*(V1355+X1355)*0.1</f>
        <v>2.4126985999999997</v>
      </c>
      <c r="AB1355">
        <v>0.17</v>
      </c>
      <c r="AC1355">
        <f>37.6*AE1355*(AG1355*SIN(AF1355)*SIN(AD1355)+COS(AF1355)*COS(AD1355)*SIN(AG1355))</f>
        <v>26.740587174999298</v>
      </c>
      <c r="AD1355">
        <f>0.409*SIN(0.0172*R1355-1.39)</f>
        <v>3.8386415448068818E-2</v>
      </c>
      <c r="AE1355">
        <f>1+0.033*COS(0.0172*R1355)</f>
        <v>0.99104565326954697</v>
      </c>
      <c r="AF1355">
        <f>47.70748439*PI()/180</f>
        <v>0.83265268044929852</v>
      </c>
      <c r="AG1355">
        <f>ACOS(-TAN(AF1355)*TAN(AD1355))</f>
        <v>1.6130268081797878</v>
      </c>
      <c r="AL1355" s="6">
        <f>24*AG1355/PI()</f>
        <v>12.322617113354674</v>
      </c>
      <c r="AS1355" s="6">
        <f>IF(O1355=2015,$AQ$2,IF(O1355=2016,$AQ$14,IF(O1355=2017,$AQ$26,IF(O1355=2018,$AQ$38,IF(O1355=2019,$AQ$50,$AQ$62)))))</f>
        <v>53.201105369070518</v>
      </c>
      <c r="AT1355" s="6">
        <f>IF(O1355=2015,$AR$2,IF(O1355=2016,$AR$14,IF(O1355=2017,$AR$26,IF(O1355=2018,$AR$38,IF(O1355=2019,$AR$50,$AR$62)))))</f>
        <v>1.3291734899533318</v>
      </c>
      <c r="AU1355" s="6">
        <f>IF(T1355*0.1&lt;0,0,IF(T1355*0.1&lt;=26,(16*AL1355/360)*(T1355/AS1355)^AT1355,(AL1355/360)*(-415.85+30.5332*0.1*T1355-0.43*0.01*T1355*T1355)))</f>
        <v>2.9531474775250235</v>
      </c>
    </row>
    <row r="1356" spans="1:47">
      <c r="A1356">
        <v>2016</v>
      </c>
      <c r="B1356">
        <v>3</v>
      </c>
      <c r="C1356">
        <v>16</v>
      </c>
      <c r="D1356" t="s">
        <v>51</v>
      </c>
      <c r="E1356">
        <v>24</v>
      </c>
      <c r="O1356">
        <v>2018</v>
      </c>
      <c r="P1356">
        <v>9</v>
      </c>
      <c r="Q1356">
        <v>16</v>
      </c>
      <c r="R1356">
        <f>R1355+1</f>
        <v>259</v>
      </c>
      <c r="S1356" t="s">
        <v>51</v>
      </c>
      <c r="T1356">
        <v>178</v>
      </c>
      <c r="U1356" t="s">
        <v>50</v>
      </c>
      <c r="V1356">
        <v>210</v>
      </c>
      <c r="W1356" t="s">
        <v>52</v>
      </c>
      <c r="X1356">
        <v>100</v>
      </c>
      <c r="Y1356">
        <f>0.0135*AB1356*(AC1356/AA1356)*((0.1*(V1356-X1356))^0.5)*(17.8+0.5*0.1*(X1356+V1356))</f>
        <v>2.7614968181019393</v>
      </c>
      <c r="Z1356">
        <f>IF(Y1356&lt;0,0,Y1356)</f>
        <v>2.7614968181019393</v>
      </c>
      <c r="AA1356">
        <f>2.501-0.002361*(V1356+X1356)*0.1</f>
        <v>2.4278089999999999</v>
      </c>
      <c r="AB1356">
        <v>0.17</v>
      </c>
      <c r="AC1356">
        <f>37.6*AE1356*(AG1356*SIN(AF1356)*SIN(AD1356)+COS(AF1356)*COS(AD1356)*SIN(AG1356))</f>
        <v>26.450616462451958</v>
      </c>
      <c r="AD1356">
        <f>0.409*SIN(0.0172*R1356-1.39)</f>
        <v>3.137733481329464E-2</v>
      </c>
      <c r="AE1356">
        <f>1+0.033*COS(0.0172*R1356)</f>
        <v>0.99159325588225189</v>
      </c>
      <c r="AF1356">
        <f>47.70748439*PI()/180</f>
        <v>0.83265268044929852</v>
      </c>
      <c r="AG1356">
        <f>ACOS(-TAN(AF1356)*TAN(AD1356))</f>
        <v>1.6053067917340618</v>
      </c>
      <c r="AL1356" s="6">
        <f>24*AG1356/PI()</f>
        <v>12.263640532006448</v>
      </c>
      <c r="AS1356" s="6">
        <f>IF(O1356=2015,$AQ$2,IF(O1356=2016,$AQ$14,IF(O1356=2017,$AQ$26,IF(O1356=2018,$AQ$38,IF(O1356=2019,$AQ$50,$AQ$62)))))</f>
        <v>53.201105369070518</v>
      </c>
      <c r="AT1356" s="6">
        <f>IF(O1356=2015,$AR$2,IF(O1356=2016,$AR$14,IF(O1356=2017,$AR$26,IF(O1356=2018,$AR$38,IF(O1356=2019,$AR$50,$AR$62)))))</f>
        <v>1.3291734899533318</v>
      </c>
      <c r="AU1356" s="6">
        <f>IF(T1356*0.1&lt;0,0,IF(T1356*0.1&lt;=26,(16*AL1356/360)*(T1356/AS1356)^AT1356,(AL1356/360)*(-415.85+30.5332*0.1*T1356-0.43*0.01*T1356*T1356)))</f>
        <v>2.7138605058707803</v>
      </c>
    </row>
    <row r="1357" spans="1:47">
      <c r="A1357">
        <v>2016</v>
      </c>
      <c r="B1357">
        <v>3</v>
      </c>
      <c r="C1357">
        <v>17</v>
      </c>
      <c r="D1357" t="s">
        <v>51</v>
      </c>
      <c r="E1357">
        <v>39</v>
      </c>
      <c r="O1357">
        <v>2018</v>
      </c>
      <c r="P1357">
        <v>9</v>
      </c>
      <c r="Q1357">
        <v>18</v>
      </c>
      <c r="R1357">
        <f>R1356+1</f>
        <v>260</v>
      </c>
      <c r="S1357" t="s">
        <v>51</v>
      </c>
      <c r="T1357">
        <v>202</v>
      </c>
      <c r="U1357" t="s">
        <v>50</v>
      </c>
      <c r="V1357">
        <v>240</v>
      </c>
      <c r="W1357" t="s">
        <v>52</v>
      </c>
      <c r="X1357">
        <v>100</v>
      </c>
      <c r="Y1357">
        <f>0.0135*AB1357*(AC1357/AA1357)*((0.1*(V1357-X1357))^0.5)*(17.8+0.5*0.1*(X1357+V1357))</f>
        <v>3.2293921673107322</v>
      </c>
      <c r="Z1357">
        <f>IF(Y1357&lt;0,0,Y1357)</f>
        <v>3.2293921673107322</v>
      </c>
      <c r="AA1357">
        <f>2.501-0.002361*(V1357+X1357)*0.1</f>
        <v>2.4207259999999997</v>
      </c>
      <c r="AB1357">
        <v>0.17</v>
      </c>
      <c r="AC1357">
        <f>37.6*AE1357*(AG1357*SIN(AF1357)*SIN(AD1357)+COS(AF1357)*COS(AD1357)*SIN(AG1357))</f>
        <v>26.160164507699903</v>
      </c>
      <c r="AD1357">
        <f>0.409*SIN(0.0172*R1357-1.39)</f>
        <v>2.4358971736635447E-2</v>
      </c>
      <c r="AE1357">
        <f>1+0.033*COS(0.0172*R1357)</f>
        <v>0.99214334548482319</v>
      </c>
      <c r="AF1357">
        <f>47.70748439*PI()/180</f>
        <v>0.83265268044929852</v>
      </c>
      <c r="AG1357">
        <f>ACOS(-TAN(AF1357)*TAN(AD1357))</f>
        <v>1.5975820135155812</v>
      </c>
      <c r="AL1357" s="6">
        <f>24*AG1357/PI()</f>
        <v>12.20462757339398</v>
      </c>
      <c r="AS1357" s="6">
        <f>IF(O1357=2015,$AQ$2,IF(O1357=2016,$AQ$14,IF(O1357=2017,$AQ$26,IF(O1357=2018,$AQ$38,IF(O1357=2019,$AQ$50,$AQ$62)))))</f>
        <v>53.201105369070518</v>
      </c>
      <c r="AT1357" s="6">
        <f>IF(O1357=2015,$AR$2,IF(O1357=2016,$AR$14,IF(O1357=2017,$AR$26,IF(O1357=2018,$AR$38,IF(O1357=2019,$AR$50,$AR$62)))))</f>
        <v>1.3291734899533318</v>
      </c>
      <c r="AU1357" s="6">
        <f>IF(T1357*0.1&lt;0,0,IF(T1357*0.1&lt;=26,(16*AL1357/360)*(T1357/AS1357)^AT1357,(AL1357/360)*(-415.85+30.5332*0.1*T1357-0.43*0.01*T1357*T1357)))</f>
        <v>3.1952581930047699</v>
      </c>
    </row>
    <row r="1358" spans="1:47">
      <c r="A1358">
        <v>2016</v>
      </c>
      <c r="B1358">
        <v>3</v>
      </c>
      <c r="C1358">
        <v>18</v>
      </c>
      <c r="D1358" t="s">
        <v>51</v>
      </c>
      <c r="E1358">
        <v>68</v>
      </c>
      <c r="O1358">
        <v>2018</v>
      </c>
      <c r="P1358">
        <v>9</v>
      </c>
      <c r="Q1358">
        <v>19</v>
      </c>
      <c r="R1358">
        <f>R1357+1</f>
        <v>261</v>
      </c>
      <c r="S1358" t="s">
        <v>51</v>
      </c>
      <c r="T1358">
        <v>197</v>
      </c>
      <c r="U1358" t="s">
        <v>50</v>
      </c>
      <c r="V1358">
        <v>279</v>
      </c>
      <c r="W1358" t="s">
        <v>52</v>
      </c>
      <c r="X1358">
        <v>100</v>
      </c>
      <c r="Y1358">
        <f>0.0135*AB1358*(AC1358/AA1358)*((0.1*(V1358-X1358))^0.5)*(17.8+0.5*0.1*(X1358+V1358))</f>
        <v>3.8279053536675849</v>
      </c>
      <c r="Z1358">
        <f>IF(Y1358&lt;0,0,Y1358)</f>
        <v>3.8279053536675849</v>
      </c>
      <c r="AA1358">
        <f>2.501-0.002361*(V1358+X1358)*0.1</f>
        <v>2.4115180999999999</v>
      </c>
      <c r="AB1358">
        <v>0.17</v>
      </c>
      <c r="AC1358">
        <f>37.6*AE1358*(AG1358*SIN(AF1358)*SIN(AD1358)+COS(AF1358)*COS(AD1358)*SIN(AG1358))</f>
        <v>25.869329249469644</v>
      </c>
      <c r="AD1358">
        <f>0.409*SIN(0.0172*R1358-1.39)</f>
        <v>1.733340247943705E-2</v>
      </c>
      <c r="AE1358">
        <f>1+0.033*COS(0.0172*R1358)</f>
        <v>0.99269575934276477</v>
      </c>
      <c r="AF1358">
        <f>47.70748439*PI()/180</f>
        <v>0.83265268044929852</v>
      </c>
      <c r="AG1358">
        <f>ACOS(-TAN(AF1358)*TAN(AD1358))</f>
        <v>1.5898535489654118</v>
      </c>
      <c r="AL1358" s="6">
        <f>24*AG1358/PI()</f>
        <v>12.145586453281823</v>
      </c>
      <c r="AS1358" s="6">
        <f>IF(O1358=2015,$AQ$2,IF(O1358=2016,$AQ$14,IF(O1358=2017,$AQ$26,IF(O1358=2018,$AQ$38,IF(O1358=2019,$AQ$50,$AQ$62)))))</f>
        <v>53.201105369070518</v>
      </c>
      <c r="AT1358" s="6">
        <f>IF(O1358=2015,$AR$2,IF(O1358=2016,$AR$14,IF(O1358=2017,$AR$26,IF(O1358=2018,$AR$38,IF(O1358=2019,$AR$50,$AR$62)))))</f>
        <v>1.3291734899533318</v>
      </c>
      <c r="AU1358" s="6">
        <f>IF(T1358*0.1&lt;0,0,IF(T1358*0.1&lt;=26,(16*AL1358/360)*(T1358/AS1358)^AT1358,(AL1358/360)*(-415.85+30.5332*0.1*T1358-0.43*0.01*T1358*T1358)))</f>
        <v>3.0756128839486205</v>
      </c>
    </row>
    <row r="1359" spans="1:47">
      <c r="A1359">
        <v>2016</v>
      </c>
      <c r="B1359">
        <v>3</v>
      </c>
      <c r="C1359">
        <v>19</v>
      </c>
      <c r="D1359" t="s">
        <v>51</v>
      </c>
      <c r="E1359">
        <v>-6</v>
      </c>
      <c r="O1359">
        <v>2018</v>
      </c>
      <c r="P1359">
        <v>9</v>
      </c>
      <c r="Q1359">
        <v>20</v>
      </c>
      <c r="R1359">
        <f>R1358+1</f>
        <v>262</v>
      </c>
      <c r="S1359" t="s">
        <v>51</v>
      </c>
      <c r="T1359">
        <v>214</v>
      </c>
      <c r="U1359" t="s">
        <v>50</v>
      </c>
      <c r="V1359">
        <v>296</v>
      </c>
      <c r="W1359" t="s">
        <v>52</v>
      </c>
      <c r="X1359">
        <v>120</v>
      </c>
      <c r="Y1359">
        <f>0.0135*AB1359*(AC1359/AA1359)*((0.1*(V1359-X1359))^0.5)*(17.8+0.5*0.1*(X1359+V1359))</f>
        <v>3.9562344708664603</v>
      </c>
      <c r="Z1359">
        <f>IF(Y1359&lt;0,0,Y1359)</f>
        <v>3.9562344708664603</v>
      </c>
      <c r="AA1359">
        <f>2.501-0.002361*(V1359+X1359)*0.1</f>
        <v>2.4027824</v>
      </c>
      <c r="AB1359">
        <v>0.17</v>
      </c>
      <c r="AC1359">
        <f>37.6*AE1359*(AG1359*SIN(AF1359)*SIN(AD1359)+COS(AF1359)*COS(AD1359)*SIN(AG1359))</f>
        <v>25.578209275759477</v>
      </c>
      <c r="AD1359">
        <f>0.409*SIN(0.0172*R1359-1.39)</f>
        <v>1.0302705434868062E-2</v>
      </c>
      <c r="AE1359">
        <f>1+0.033*COS(0.0172*R1359)</f>
        <v>0.99325033403398977</v>
      </c>
      <c r="AF1359">
        <f>47.70748439*PI()/180</f>
        <v>0.83265268044929852</v>
      </c>
      <c r="AG1359">
        <f>ACOS(-TAN(AF1359)*TAN(AD1359))</f>
        <v>1.5821224667921387</v>
      </c>
      <c r="AL1359" s="6">
        <f>24*AG1359/PI()</f>
        <v>12.086525336002172</v>
      </c>
      <c r="AS1359" s="6">
        <f>IF(O1359=2015,$AQ$2,IF(O1359=2016,$AQ$14,IF(O1359=2017,$AQ$26,IF(O1359=2018,$AQ$38,IF(O1359=2019,$AQ$50,$AQ$62)))))</f>
        <v>53.201105369070518</v>
      </c>
      <c r="AT1359" s="6">
        <f>IF(O1359=2015,$AR$2,IF(O1359=2016,$AR$14,IF(O1359=2017,$AR$26,IF(O1359=2018,$AR$38,IF(O1359=2019,$AR$50,$AR$62)))))</f>
        <v>1.3291734899533318</v>
      </c>
      <c r="AU1359" s="6">
        <f>IF(T1359*0.1&lt;0,0,IF(T1359*0.1&lt;=26,(16*AL1359/360)*(T1359/AS1359)^AT1359,(AL1359/360)*(-415.85+30.5332*0.1*T1359-0.43*0.01*T1359*T1359)))</f>
        <v>3.4166081722357902</v>
      </c>
    </row>
    <row r="1360" spans="1:47">
      <c r="A1360">
        <v>2016</v>
      </c>
      <c r="B1360">
        <v>3</v>
      </c>
      <c r="C1360">
        <v>20</v>
      </c>
      <c r="D1360" t="s">
        <v>51</v>
      </c>
      <c r="E1360">
        <v>1</v>
      </c>
      <c r="O1360">
        <v>2018</v>
      </c>
      <c r="P1360">
        <v>9</v>
      </c>
      <c r="Q1360">
        <v>21</v>
      </c>
      <c r="R1360">
        <f>R1359+1</f>
        <v>263</v>
      </c>
      <c r="S1360" t="s">
        <v>51</v>
      </c>
      <c r="T1360">
        <v>220</v>
      </c>
      <c r="U1360" t="s">
        <v>50</v>
      </c>
      <c r="V1360">
        <v>296</v>
      </c>
      <c r="W1360" t="s">
        <v>52</v>
      </c>
      <c r="X1360">
        <v>142</v>
      </c>
      <c r="Y1360">
        <f>0.0135*AB1360*(AC1360/AA1360)*((0.1*(V1360-X1360))^0.5)*(17.8+0.5*0.1*(X1360+V1360))</f>
        <v>3.7709833964972792</v>
      </c>
      <c r="Z1360">
        <f>IF(Y1360&lt;0,0,Y1360)</f>
        <v>3.7709833964972792</v>
      </c>
      <c r="AA1360">
        <f>2.501-0.002361*(V1360+X1360)*0.1</f>
        <v>2.3975881999999999</v>
      </c>
      <c r="AB1360">
        <v>0.17</v>
      </c>
      <c r="AC1360">
        <f>37.6*AE1360*(AG1360*SIN(AF1360)*SIN(AD1360)+COS(AF1360)*COS(AD1360)*SIN(AG1360))</f>
        <v>25.286903761034065</v>
      </c>
      <c r="AD1360">
        <f>0.409*SIN(0.0172*R1360-1.39)</f>
        <v>3.2689605130646654E-3</v>
      </c>
      <c r="AE1360">
        <f>1+0.033*COS(0.0172*R1360)</f>
        <v>0.99380690549716633</v>
      </c>
      <c r="AF1360">
        <f>47.70748439*PI()/180</f>
        <v>0.83265268044929852</v>
      </c>
      <c r="AG1360">
        <f>ACOS(-TAN(AF1360)*TAN(AD1360))</f>
        <v>1.5743898309118052</v>
      </c>
      <c r="AL1360" s="6">
        <f>24*AG1360/PI()</f>
        <v>12.027452349274901</v>
      </c>
      <c r="AS1360" s="6">
        <f>IF(O1360=2015,$AQ$2,IF(O1360=2016,$AQ$14,IF(O1360=2017,$AQ$26,IF(O1360=2018,$AQ$38,IF(O1360=2019,$AQ$50,$AQ$62)))))</f>
        <v>53.201105369070518</v>
      </c>
      <c r="AT1360" s="6">
        <f>IF(O1360=2015,$AR$2,IF(O1360=2016,$AR$14,IF(O1360=2017,$AR$26,IF(O1360=2018,$AR$38,IF(O1360=2019,$AR$50,$AR$62)))))</f>
        <v>1.3291734899533318</v>
      </c>
      <c r="AU1360" s="6">
        <f>IF(T1360*0.1&lt;0,0,IF(T1360*0.1&lt;=26,(16*AL1360/360)*(T1360/AS1360)^AT1360,(AL1360/360)*(-415.85+30.5332*0.1*T1360-0.43*0.01*T1360*T1360)))</f>
        <v>3.5271934149777846</v>
      </c>
    </row>
    <row r="1361" spans="1:47">
      <c r="A1361">
        <v>2016</v>
      </c>
      <c r="B1361">
        <v>3</v>
      </c>
      <c r="C1361">
        <v>21</v>
      </c>
      <c r="D1361" t="s">
        <v>51</v>
      </c>
      <c r="E1361">
        <v>46</v>
      </c>
      <c r="O1361">
        <v>2018</v>
      </c>
      <c r="P1361">
        <v>9</v>
      </c>
      <c r="Q1361">
        <v>22</v>
      </c>
      <c r="R1361">
        <f>R1360+1</f>
        <v>264</v>
      </c>
      <c r="S1361" t="s">
        <v>51</v>
      </c>
      <c r="T1361">
        <v>221</v>
      </c>
      <c r="U1361" t="s">
        <v>50</v>
      </c>
      <c r="V1361">
        <v>301</v>
      </c>
      <c r="W1361" t="s">
        <v>52</v>
      </c>
      <c r="X1361">
        <v>123</v>
      </c>
      <c r="Y1361">
        <f>0.0135*AB1361*(AC1361/AA1361)*((0.1*(V1361-X1361))^0.5)*(17.8+0.5*0.1*(X1361+V1361))</f>
        <v>3.9313927119248149</v>
      </c>
      <c r="Z1361">
        <f>IF(Y1361&lt;0,0,Y1361)</f>
        <v>3.9313927119248149</v>
      </c>
      <c r="AA1361">
        <f>2.501-0.002361*(V1361+X1361)*0.1</f>
        <v>2.4008935999999999</v>
      </c>
      <c r="AB1361">
        <v>0.17</v>
      </c>
      <c r="AC1361">
        <f>37.6*AE1361*(AG1361*SIN(AF1361)*SIN(AD1361)+COS(AF1361)*COS(AD1361)*SIN(AG1361))</f>
        <v>24.995512401301966</v>
      </c>
      <c r="AD1361">
        <f>0.409*SIN(0.0172*R1361-1.39)</f>
        <v>-3.7657514741751773E-3</v>
      </c>
      <c r="AE1361">
        <f>1+0.033*COS(0.0172*R1361)</f>
        <v>0.99436530908025211</v>
      </c>
      <c r="AF1361">
        <f>47.70748439*PI()/180</f>
        <v>0.83265268044929852</v>
      </c>
      <c r="AG1361">
        <f>ACOS(-TAN(AF1361)*TAN(AD1361))</f>
        <v>1.5666567023911271</v>
      </c>
      <c r="AL1361" s="6">
        <f>24*AG1361/PI()</f>
        <v>11.968375599052621</v>
      </c>
      <c r="AS1361" s="6">
        <f>IF(O1361=2015,$AQ$2,IF(O1361=2016,$AQ$14,IF(O1361=2017,$AQ$26,IF(O1361=2018,$AQ$38,IF(O1361=2019,$AQ$50,$AQ$62)))))</f>
        <v>53.201105369070518</v>
      </c>
      <c r="AT1361" s="6">
        <f>IF(O1361=2015,$AR$2,IF(O1361=2016,$AR$14,IF(O1361=2017,$AR$26,IF(O1361=2018,$AR$38,IF(O1361=2019,$AR$50,$AR$62)))))</f>
        <v>1.3291734899533318</v>
      </c>
      <c r="AU1361" s="6">
        <f>IF(T1361*0.1&lt;0,0,IF(T1361*0.1&lt;=26,(16*AL1361/360)*(T1361/AS1361)^AT1361,(AL1361/360)*(-415.85+30.5332*0.1*T1361-0.43*0.01*T1361*T1361)))</f>
        <v>3.5310898678737286</v>
      </c>
    </row>
    <row r="1362" spans="1:47">
      <c r="A1362">
        <v>2016</v>
      </c>
      <c r="B1362">
        <v>3</v>
      </c>
      <c r="C1362">
        <v>22</v>
      </c>
      <c r="D1362" t="s">
        <v>51</v>
      </c>
      <c r="E1362">
        <v>56</v>
      </c>
      <c r="O1362">
        <v>2018</v>
      </c>
      <c r="P1362">
        <v>9</v>
      </c>
      <c r="Q1362">
        <v>23</v>
      </c>
      <c r="R1362">
        <f>R1361+1</f>
        <v>265</v>
      </c>
      <c r="S1362" t="s">
        <v>51</v>
      </c>
      <c r="T1362">
        <v>132</v>
      </c>
      <c r="U1362" t="s">
        <v>50</v>
      </c>
      <c r="V1362">
        <v>167</v>
      </c>
      <c r="W1362" t="s">
        <v>52</v>
      </c>
      <c r="X1362">
        <v>73</v>
      </c>
      <c r="Y1362">
        <f>0.0135*AB1362*(AC1362/AA1362)*((0.1*(V1362-X1362))^0.5)*(17.8+0.5*0.1*(X1362+V1362))</f>
        <v>2.1191984845304974</v>
      </c>
      <c r="Z1362">
        <f>IF(Y1362&lt;0,0,Y1362)</f>
        <v>2.1191984845304974</v>
      </c>
      <c r="AA1362">
        <f>2.501-0.002361*(V1362+X1362)*0.1</f>
        <v>2.4443359999999998</v>
      </c>
      <c r="AB1362">
        <v>0.17</v>
      </c>
      <c r="AC1362">
        <f>37.6*AE1362*(AG1362*SIN(AF1362)*SIN(AD1362)+COS(AF1362)*COS(AD1362)*SIN(AG1362))</f>
        <v>24.704135347190164</v>
      </c>
      <c r="AD1362">
        <f>0.409*SIN(0.0172*R1362-1.39)</f>
        <v>-1.079934942896392E-2</v>
      </c>
      <c r="AE1362">
        <f>1+0.033*COS(0.0172*R1362)</f>
        <v>0.99492537958920368</v>
      </c>
      <c r="AF1362">
        <f>47.70748439*PI()/180</f>
        <v>0.83265268044929852</v>
      </c>
      <c r="AG1362">
        <f>ACOS(-TAN(AF1362)*TAN(AD1362))</f>
        <v>1.5589241413926431</v>
      </c>
      <c r="AL1362" s="6">
        <f>24*AG1362/PI()</f>
        <v>11.909303184380542</v>
      </c>
      <c r="AS1362" s="6">
        <f>IF(O1362=2015,$AQ$2,IF(O1362=2016,$AQ$14,IF(O1362=2017,$AQ$26,IF(O1362=2018,$AQ$38,IF(O1362=2019,$AQ$50,$AQ$62)))))</f>
        <v>53.201105369070518</v>
      </c>
      <c r="AT1362" s="6">
        <f>IF(O1362=2015,$AR$2,IF(O1362=2016,$AR$14,IF(O1362=2017,$AR$26,IF(O1362=2018,$AR$38,IF(O1362=2019,$AR$50,$AR$62)))))</f>
        <v>1.3291734899533318</v>
      </c>
      <c r="AU1362" s="6">
        <f>IF(T1362*0.1&lt;0,0,IF(T1362*0.1&lt;=26,(16*AL1362/360)*(T1362/AS1362)^AT1362,(AL1362/360)*(-415.85+30.5332*0.1*T1362-0.43*0.01*T1362*T1362)))</f>
        <v>1.7711955191889954</v>
      </c>
    </row>
    <row r="1363" spans="1:47">
      <c r="A1363">
        <v>2016</v>
      </c>
      <c r="B1363">
        <v>3</v>
      </c>
      <c r="C1363">
        <v>23</v>
      </c>
      <c r="D1363" t="s">
        <v>51</v>
      </c>
      <c r="E1363">
        <v>54</v>
      </c>
      <c r="O1363">
        <v>2018</v>
      </c>
      <c r="P1363">
        <v>9</v>
      </c>
      <c r="Q1363">
        <v>24</v>
      </c>
      <c r="R1363">
        <f>R1362+1</f>
        <v>266</v>
      </c>
      <c r="S1363" t="s">
        <v>51</v>
      </c>
      <c r="T1363">
        <v>136</v>
      </c>
      <c r="U1363" t="s">
        <v>50</v>
      </c>
      <c r="V1363">
        <v>223</v>
      </c>
      <c r="W1363" t="s">
        <v>52</v>
      </c>
      <c r="X1363">
        <v>73</v>
      </c>
      <c r="Y1363">
        <f>0.0135*AB1363*(AC1363/AA1363)*((0.1*(V1363-X1363))^0.5)*(17.8+0.5*0.1*(X1363+V1363))</f>
        <v>2.9097750654023637</v>
      </c>
      <c r="Z1363">
        <f>IF(Y1363&lt;0,0,Y1363)</f>
        <v>2.9097750654023637</v>
      </c>
      <c r="AA1363">
        <f>2.501-0.002361*(V1363+X1363)*0.1</f>
        <v>2.4311143999999998</v>
      </c>
      <c r="AB1363">
        <v>0.17</v>
      </c>
      <c r="AC1363">
        <f>37.6*AE1363*(AG1363*SIN(AF1363)*SIN(AD1363)+COS(AF1363)*COS(AD1363)*SIN(AG1363))</f>
        <v>24.412873135136177</v>
      </c>
      <c r="AD1363">
        <f>0.409*SIN(0.0172*R1363-1.39)</f>
        <v>-1.7829752582981251E-2</v>
      </c>
      <c r="AE1363">
        <f>1+0.033*COS(0.0172*R1363)</f>
        <v>0.9954869513368465</v>
      </c>
      <c r="AF1363">
        <f>47.70748439*PI()/180</f>
        <v>0.83265268044929852</v>
      </c>
      <c r="AG1363">
        <f>ACOS(-TAN(AF1363)*TAN(AD1363))</f>
        <v>1.5511932091204745</v>
      </c>
      <c r="AL1363" s="6">
        <f>24*AG1363/PI()</f>
        <v>11.850243212260976</v>
      </c>
      <c r="AS1363" s="6">
        <f>IF(O1363=2015,$AQ$2,IF(O1363=2016,$AQ$14,IF(O1363=2017,$AQ$26,IF(O1363=2018,$AQ$38,IF(O1363=2019,$AQ$50,$AQ$62)))))</f>
        <v>53.201105369070518</v>
      </c>
      <c r="AT1363" s="6">
        <f>IF(O1363=2015,$AR$2,IF(O1363=2016,$AR$14,IF(O1363=2017,$AR$26,IF(O1363=2018,$AR$38,IF(O1363=2019,$AR$50,$AR$62)))))</f>
        <v>1.3291734899533318</v>
      </c>
      <c r="AU1363" s="6">
        <f>IF(T1363*0.1&lt;0,0,IF(T1363*0.1&lt;=26,(16*AL1363/360)*(T1363/AS1363)^AT1363,(AL1363/360)*(-415.85+30.5332*0.1*T1363-0.43*0.01*T1363*T1363)))</f>
        <v>1.8337499754606998</v>
      </c>
    </row>
    <row r="1364" spans="1:47">
      <c r="A1364">
        <v>2016</v>
      </c>
      <c r="B1364">
        <v>3</v>
      </c>
      <c r="C1364">
        <v>24</v>
      </c>
      <c r="D1364" t="s">
        <v>51</v>
      </c>
      <c r="E1364">
        <v>49</v>
      </c>
      <c r="O1364">
        <v>2018</v>
      </c>
      <c r="P1364">
        <v>9</v>
      </c>
      <c r="Q1364">
        <v>25</v>
      </c>
      <c r="R1364">
        <f>R1363+1</f>
        <v>267</v>
      </c>
      <c r="S1364" t="s">
        <v>51</v>
      </c>
      <c r="T1364">
        <v>93</v>
      </c>
      <c r="U1364" t="s">
        <v>50</v>
      </c>
      <c r="V1364">
        <v>137</v>
      </c>
      <c r="W1364" t="s">
        <v>52</v>
      </c>
      <c r="X1364">
        <v>78</v>
      </c>
      <c r="Y1364">
        <f>0.0135*AB1364*(AC1364/AA1364)*((0.1*(V1364-X1364))^0.5)*(17.8+0.5*0.1*(X1364+V1364))</f>
        <v>1.5668111022199398</v>
      </c>
      <c r="Z1364">
        <f>IF(Y1364&lt;0,0,Y1364)</f>
        <v>1.5668111022199398</v>
      </c>
      <c r="AA1364">
        <f>2.501-0.002361*(V1364+X1364)*0.1</f>
        <v>2.4502384999999998</v>
      </c>
      <c r="AB1364">
        <v>0.17</v>
      </c>
      <c r="AC1364">
        <f>37.6*AE1364*(AG1364*SIN(AF1364)*SIN(AD1364)+COS(AF1364)*COS(AD1364)*SIN(AG1364))</f>
        <v>24.121826616824372</v>
      </c>
      <c r="AD1364">
        <f>0.409*SIN(0.0172*R1364-1.39)</f>
        <v>-2.4854881113033418E-2</v>
      </c>
      <c r="AE1364">
        <f>1+0.033*COS(0.0172*R1364)</f>
        <v>0.99604985819189051</v>
      </c>
      <c r="AF1364">
        <f>47.70748439*PI()/180</f>
        <v>0.83265268044929852</v>
      </c>
      <c r="AG1364">
        <f>ACOS(-TAN(AF1364)*TAN(AD1364))</f>
        <v>1.5434649697653817</v>
      </c>
      <c r="AL1364" s="6">
        <f>24*AG1364/PI()</f>
        <v>11.791203812512478</v>
      </c>
      <c r="AS1364" s="6">
        <f>IF(O1364=2015,$AQ$2,IF(O1364=2016,$AQ$14,IF(O1364=2017,$AQ$26,IF(O1364=2018,$AQ$38,IF(O1364=2019,$AQ$50,$AQ$62)))))</f>
        <v>53.201105369070518</v>
      </c>
      <c r="AT1364" s="6">
        <f>IF(O1364=2015,$AR$2,IF(O1364=2016,$AR$14,IF(O1364=2017,$AR$26,IF(O1364=2018,$AR$38,IF(O1364=2019,$AR$50,$AR$62)))))</f>
        <v>1.3291734899533318</v>
      </c>
      <c r="AU1364" s="6">
        <f>IF(T1364*0.1&lt;0,0,IF(T1364*0.1&lt;=26,(16*AL1364/360)*(T1364/AS1364)^AT1364,(AL1364/360)*(-415.85+30.5332*0.1*T1364-0.43*0.01*T1364*T1364)))</f>
        <v>1.1009890440931718</v>
      </c>
    </row>
    <row r="1365" spans="1:47">
      <c r="A1365">
        <v>2016</v>
      </c>
      <c r="B1365">
        <v>3</v>
      </c>
      <c r="C1365">
        <v>25</v>
      </c>
      <c r="D1365" t="s">
        <v>51</v>
      </c>
      <c r="E1365">
        <v>16</v>
      </c>
      <c r="O1365">
        <v>2018</v>
      </c>
      <c r="P1365">
        <v>9</v>
      </c>
      <c r="Q1365">
        <v>26</v>
      </c>
      <c r="R1365">
        <f>R1364+1</f>
        <v>268</v>
      </c>
      <c r="S1365" t="s">
        <v>51</v>
      </c>
      <c r="T1365">
        <v>77</v>
      </c>
      <c r="U1365" t="s">
        <v>50</v>
      </c>
      <c r="V1365">
        <v>123</v>
      </c>
      <c r="W1365" t="s">
        <v>52</v>
      </c>
      <c r="X1365">
        <v>41</v>
      </c>
      <c r="Y1365">
        <f>0.0135*AB1365*(AC1365/AA1365)*((0.1*(V1365-X1365))^0.5)*(17.8+0.5*0.1*(X1365+V1365))</f>
        <v>1.653749132507887</v>
      </c>
      <c r="Z1365">
        <f>IF(Y1365&lt;0,0,Y1365)</f>
        <v>1.653749132507887</v>
      </c>
      <c r="AA1365">
        <f>2.501-0.002361*(V1365+X1365)*0.1</f>
        <v>2.4622796</v>
      </c>
      <c r="AB1365">
        <v>0.17</v>
      </c>
      <c r="AC1365">
        <f>37.6*AE1365*(AG1365*SIN(AF1365)*SIN(AD1365)+COS(AF1365)*COS(AD1365)*SIN(AG1365))</f>
        <v>23.831096886999099</v>
      </c>
      <c r="AD1365">
        <f>0.409*SIN(0.0172*R1365-1.39)</f>
        <v>-3.1872656756333322E-2</v>
      </c>
      <c r="AE1365">
        <f>1+0.033*COS(0.0172*R1365)</f>
        <v>0.99661393362807726</v>
      </c>
      <c r="AF1365">
        <f>47.70748439*PI()/180</f>
        <v>0.83265268044929852</v>
      </c>
      <c r="AG1365">
        <f>ACOS(-TAN(AF1365)*TAN(AD1365))</f>
        <v>1.535740492447792</v>
      </c>
      <c r="AL1365" s="6">
        <f>24*AG1365/PI()</f>
        <v>11.732193152613489</v>
      </c>
      <c r="AS1365" s="6">
        <f>IF(O1365=2015,$AQ$2,IF(O1365=2016,$AQ$14,IF(O1365=2017,$AQ$26,IF(O1365=2018,$AQ$38,IF(O1365=2019,$AQ$50,$AQ$62)))))</f>
        <v>53.201105369070518</v>
      </c>
      <c r="AT1365" s="6">
        <f>IF(O1365=2015,$AR$2,IF(O1365=2016,$AR$14,IF(O1365=2017,$AR$26,IF(O1365=2018,$AR$38,IF(O1365=2019,$AR$50,$AR$62)))))</f>
        <v>1.3291734899533318</v>
      </c>
      <c r="AU1365" s="6">
        <f>IF(T1365*0.1&lt;0,0,IF(T1365*0.1&lt;=26,(16*AL1365/360)*(T1365/AS1365)^AT1365,(AL1365/360)*(-415.85+30.5332*0.1*T1365-0.43*0.01*T1365*T1365)))</f>
        <v>0.85235824347528799</v>
      </c>
    </row>
    <row r="1366" spans="1:47">
      <c r="A1366">
        <v>2016</v>
      </c>
      <c r="B1366">
        <v>3</v>
      </c>
      <c r="C1366">
        <v>26</v>
      </c>
      <c r="D1366" t="s">
        <v>51</v>
      </c>
      <c r="E1366">
        <v>24</v>
      </c>
      <c r="O1366">
        <v>2018</v>
      </c>
      <c r="P1366">
        <v>9</v>
      </c>
      <c r="Q1366">
        <v>27</v>
      </c>
      <c r="R1366">
        <f>R1365+1</f>
        <v>269</v>
      </c>
      <c r="S1366" t="s">
        <v>51</v>
      </c>
      <c r="T1366">
        <v>93</v>
      </c>
      <c r="U1366" t="s">
        <v>50</v>
      </c>
      <c r="V1366">
        <v>143</v>
      </c>
      <c r="W1366" t="s">
        <v>52</v>
      </c>
      <c r="X1366">
        <v>15</v>
      </c>
      <c r="Y1366">
        <f>0.0135*AB1366*(AC1366/AA1366)*((0.1*(V1366-X1366))^0.5)*(17.8+0.5*0.1*(X1366+V1366))</f>
        <v>2.0162973955446799</v>
      </c>
      <c r="Z1366">
        <f>IF(Y1366&lt;0,0,Y1366)</f>
        <v>2.0162973955446799</v>
      </c>
      <c r="AA1366">
        <f>2.501-0.002361*(V1366+X1366)*0.1</f>
        <v>2.4636961999999998</v>
      </c>
      <c r="AB1366">
        <v>0.17</v>
      </c>
      <c r="AC1366">
        <f>37.6*AE1366*(AG1366*SIN(AF1366)*SIN(AD1366)+COS(AF1366)*COS(AD1366)*SIN(AG1366))</f>
        <v>23.540785209793114</v>
      </c>
      <c r="AD1366">
        <f>0.409*SIN(0.0172*R1366-1.39)</f>
        <v>-3.8881003425317154E-2</v>
      </c>
      <c r="AE1366">
        <f>1+0.033*COS(0.0172*R1366)</f>
        <v>0.99717901077344351</v>
      </c>
      <c r="AF1366">
        <f>47.70748439*PI()/180</f>
        <v>0.83265268044929852</v>
      </c>
      <c r="AG1366">
        <f>ACOS(-TAN(AF1366)*TAN(AD1366))</f>
        <v>1.5280208531574564</v>
      </c>
      <c r="AL1366" s="6">
        <f>24*AG1366/PI()</f>
        <v>11.673219452520208</v>
      </c>
      <c r="AS1366" s="6">
        <f>IF(O1366=2015,$AQ$2,IF(O1366=2016,$AQ$14,IF(O1366=2017,$AQ$26,IF(O1366=2018,$AQ$38,IF(O1366=2019,$AQ$50,$AQ$62)))))</f>
        <v>53.201105369070518</v>
      </c>
      <c r="AT1366" s="6">
        <f>IF(O1366=2015,$AR$2,IF(O1366=2016,$AR$14,IF(O1366=2017,$AR$26,IF(O1366=2018,$AR$38,IF(O1366=2019,$AR$50,$AR$62)))))</f>
        <v>1.3291734899533318</v>
      </c>
      <c r="AU1366" s="6">
        <f>IF(T1366*0.1&lt;0,0,IF(T1366*0.1&lt;=26,(16*AL1366/360)*(T1366/AS1366)^AT1366,(AL1366/360)*(-415.85+30.5332*0.1*T1366-0.43*0.01*T1366*T1366)))</f>
        <v>1.089972400687518</v>
      </c>
    </row>
    <row r="1367" spans="1:47">
      <c r="A1367">
        <v>2016</v>
      </c>
      <c r="B1367">
        <v>3</v>
      </c>
      <c r="C1367">
        <v>27</v>
      </c>
      <c r="D1367" t="s">
        <v>51</v>
      </c>
      <c r="E1367">
        <v>31</v>
      </c>
      <c r="O1367">
        <v>2018</v>
      </c>
      <c r="P1367">
        <v>9</v>
      </c>
      <c r="Q1367">
        <v>28</v>
      </c>
      <c r="R1367">
        <f>R1366+1</f>
        <v>270</v>
      </c>
      <c r="S1367" t="s">
        <v>51</v>
      </c>
      <c r="T1367">
        <v>137</v>
      </c>
      <c r="U1367" t="s">
        <v>50</v>
      </c>
      <c r="V1367">
        <v>179</v>
      </c>
      <c r="W1367" t="s">
        <v>52</v>
      </c>
      <c r="X1367">
        <v>94</v>
      </c>
      <c r="Y1367">
        <f>0.0135*AB1367*(AC1367/AA1367)*((0.1*(V1367-X1367))^0.5)*(17.8+0.5*0.1*(X1367+V1367))</f>
        <v>2.0080749737988506</v>
      </c>
      <c r="Z1367">
        <f>IF(Y1367&lt;0,0,Y1367)</f>
        <v>2.0080749737988506</v>
      </c>
      <c r="AA1367">
        <f>2.501-0.002361*(V1367+X1367)*0.1</f>
        <v>2.4365446999999998</v>
      </c>
      <c r="AB1367">
        <v>0.17</v>
      </c>
      <c r="AC1367">
        <f>37.6*AE1367*(AG1367*SIN(AF1367)*SIN(AD1367)+COS(AF1367)*COS(AD1367)*SIN(AG1367))</f>
        <v>23.250992943714206</v>
      </c>
      <c r="AD1367">
        <f>0.409*SIN(0.0172*R1367-1.39)</f>
        <v>-4.5877847821821187E-2</v>
      </c>
      <c r="AE1367">
        <f>1+0.033*COS(0.0172*R1367)</f>
        <v>0.99774492245968815</v>
      </c>
      <c r="AF1367">
        <f>47.70748439*PI()/180</f>
        <v>0.83265268044929852</v>
      </c>
      <c r="AG1367">
        <f>ACOS(-TAN(AF1367)*TAN(AD1367))</f>
        <v>1.5203071366883452</v>
      </c>
      <c r="AL1367" s="6">
        <f>24*AG1367/PI()</f>
        <v>11.614290999448125</v>
      </c>
      <c r="AS1367" s="6">
        <f>IF(O1367=2015,$AQ$2,IF(O1367=2016,$AQ$14,IF(O1367=2017,$AQ$26,IF(O1367=2018,$AQ$38,IF(O1367=2019,$AQ$50,$AQ$62)))))</f>
        <v>53.201105369070518</v>
      </c>
      <c r="AT1367" s="6">
        <f>IF(O1367=2015,$AR$2,IF(O1367=2016,$AR$14,IF(O1367=2017,$AR$26,IF(O1367=2018,$AR$38,IF(O1367=2019,$AR$50,$AR$62)))))</f>
        <v>1.3291734899533318</v>
      </c>
      <c r="AU1367" s="6">
        <f>IF(T1367*0.1&lt;0,0,IF(T1367*0.1&lt;=26,(16*AL1367/360)*(T1367/AS1367)^AT1367,(AL1367/360)*(-415.85+30.5332*0.1*T1367-0.43*0.01*T1367*T1367)))</f>
        <v>1.8148240961769471</v>
      </c>
    </row>
    <row r="1368" spans="1:47">
      <c r="A1368">
        <v>2016</v>
      </c>
      <c r="B1368">
        <v>3</v>
      </c>
      <c r="C1368">
        <v>28</v>
      </c>
      <c r="D1368" t="s">
        <v>51</v>
      </c>
      <c r="E1368">
        <v>41</v>
      </c>
      <c r="O1368">
        <v>2018</v>
      </c>
      <c r="P1368">
        <v>9</v>
      </c>
      <c r="Q1368">
        <v>29</v>
      </c>
      <c r="R1368">
        <f>R1367+1</f>
        <v>271</v>
      </c>
      <c r="S1368" t="s">
        <v>51</v>
      </c>
      <c r="T1368">
        <v>131</v>
      </c>
      <c r="U1368" t="s">
        <v>50</v>
      </c>
      <c r="V1368">
        <v>214</v>
      </c>
      <c r="W1368" t="s">
        <v>52</v>
      </c>
      <c r="X1368">
        <v>85</v>
      </c>
      <c r="Y1368">
        <f>0.0135*AB1368*(AC1368/AA1368)*((0.1*(V1368-X1368))^0.5)*(17.8+0.5*0.1*(X1368+V1368))</f>
        <v>2.550447209294012</v>
      </c>
      <c r="Z1368">
        <f>IF(Y1368&lt;0,0,Y1368)</f>
        <v>2.550447209294012</v>
      </c>
      <c r="AA1368">
        <f>2.501-0.002361*(V1368+X1368)*0.1</f>
        <v>2.4304060999999999</v>
      </c>
      <c r="AB1368">
        <v>0.17</v>
      </c>
      <c r="AC1368">
        <f>37.6*AE1368*(AG1368*SIN(AF1368)*SIN(AD1368)+COS(AF1368)*COS(AD1368)*SIN(AG1368))</f>
        <v>22.961821465438742</v>
      </c>
      <c r="AD1368">
        <f>0.409*SIN(0.0172*R1368-1.39)</f>
        <v>-5.2861120050429734E-2</v>
      </c>
      <c r="AE1368">
        <f>1+0.033*COS(0.0172*R1368)</f>
        <v>0.99831150127162516</v>
      </c>
      <c r="AF1368">
        <f>47.70748439*PI()/180</f>
        <v>0.83265268044929852</v>
      </c>
      <c r="AG1368">
        <f>ACOS(-TAN(AF1368)*TAN(AD1368))</f>
        <v>1.5126004385673602</v>
      </c>
      <c r="AL1368" s="6">
        <f>24*AG1368/PI()</f>
        <v>11.555416162606278</v>
      </c>
      <c r="AS1368" s="6">
        <f>IF(O1368=2015,$AQ$2,IF(O1368=2016,$AQ$14,IF(O1368=2017,$AQ$26,IF(O1368=2018,$AQ$38,IF(O1368=2019,$AQ$50,$AQ$62)))))</f>
        <v>53.201105369070518</v>
      </c>
      <c r="AT1368" s="6">
        <f>IF(O1368=2015,$AR$2,IF(O1368=2016,$AR$14,IF(O1368=2017,$AR$26,IF(O1368=2018,$AR$38,IF(O1368=2019,$AR$50,$AR$62)))))</f>
        <v>1.3291734899533318</v>
      </c>
      <c r="AU1368" s="6">
        <f>IF(T1368*0.1&lt;0,0,IF(T1368*0.1&lt;=26,(16*AL1368/360)*(T1368/AS1368)^AT1368,(AL1368/360)*(-415.85+30.5332*0.1*T1368-0.43*0.01*T1368*T1368)))</f>
        <v>1.7012806742544655</v>
      </c>
    </row>
    <row r="1369" spans="1:47">
      <c r="A1369">
        <v>2016</v>
      </c>
      <c r="B1369">
        <v>3</v>
      </c>
      <c r="C1369">
        <v>29</v>
      </c>
      <c r="D1369" t="s">
        <v>51</v>
      </c>
      <c r="E1369">
        <v>68</v>
      </c>
      <c r="O1369">
        <v>2018</v>
      </c>
      <c r="P1369">
        <v>9</v>
      </c>
      <c r="Q1369">
        <v>30</v>
      </c>
      <c r="R1369">
        <f>R1368+1</f>
        <v>272</v>
      </c>
      <c r="S1369" t="s">
        <v>51</v>
      </c>
      <c r="T1369">
        <v>102</v>
      </c>
      <c r="U1369" t="s">
        <v>50</v>
      </c>
      <c r="V1369">
        <v>154</v>
      </c>
      <c r="W1369" t="s">
        <v>52</v>
      </c>
      <c r="X1369">
        <v>62</v>
      </c>
      <c r="Y1369">
        <f>0.0135*AB1369*(AC1369/AA1369)*((0.1*(V1369-X1369))^0.5)*(17.8+0.5*0.1*(X1369+V1369))</f>
        <v>1.8424352842952594</v>
      </c>
      <c r="Z1369">
        <f>IF(Y1369&lt;0,0,Y1369)</f>
        <v>1.8424352842952594</v>
      </c>
      <c r="AA1369">
        <f>2.501-0.002361*(V1369+X1369)*0.1</f>
        <v>2.4500023999999998</v>
      </c>
      <c r="AB1369">
        <v>0.17</v>
      </c>
      <c r="AC1369">
        <f>37.6*AE1369*(AG1369*SIN(AF1369)*SIN(AD1369)+COS(AF1369)*COS(AD1369)*SIN(AG1369))</f>
        <v>22.673372092564616</v>
      </c>
      <c r="AD1369">
        <f>0.409*SIN(0.0172*R1369-1.39)</f>
        <v>-5.9828754230818293E-2</v>
      </c>
      <c r="AE1369">
        <f>1+0.033*COS(0.0172*R1369)</f>
        <v>0.998878579596711</v>
      </c>
      <c r="AF1369">
        <f>47.70748439*PI()/180</f>
        <v>0.83265268044929852</v>
      </c>
      <c r="AG1369">
        <f>ACOS(-TAN(AF1369)*TAN(AD1369))</f>
        <v>1.504901866975358</v>
      </c>
      <c r="AL1369" s="6">
        <f>24*AG1369/PI()</f>
        <v>11.496603407872808</v>
      </c>
      <c r="AS1369" s="6">
        <f>IF(O1369=2015,$AQ$2,IF(O1369=2016,$AQ$14,IF(O1369=2017,$AQ$26,IF(O1369=2018,$AQ$38,IF(O1369=2019,$AQ$50,$AQ$62)))))</f>
        <v>53.201105369070518</v>
      </c>
      <c r="AT1369" s="6">
        <f>IF(O1369=2015,$AR$2,IF(O1369=2016,$AR$14,IF(O1369=2017,$AR$26,IF(O1369=2018,$AR$38,IF(O1369=2019,$AR$50,$AR$62)))))</f>
        <v>1.3291734899533318</v>
      </c>
      <c r="AU1369" s="6">
        <f>IF(T1369*0.1&lt;0,0,IF(T1369*0.1&lt;=26,(16*AL1369/360)*(T1369/AS1369)^AT1369,(AL1369/360)*(-415.85+30.5332*0.1*T1369-0.43*0.01*T1369*T1369)))</f>
        <v>1.2137162054537467</v>
      </c>
    </row>
    <row r="1370" spans="1:47">
      <c r="A1370">
        <v>2016</v>
      </c>
      <c r="B1370">
        <v>3</v>
      </c>
      <c r="C1370">
        <v>30</v>
      </c>
      <c r="D1370" t="s">
        <v>51</v>
      </c>
      <c r="E1370">
        <v>72</v>
      </c>
      <c r="O1370">
        <v>2018</v>
      </c>
      <c r="P1370">
        <v>10</v>
      </c>
      <c r="Q1370">
        <v>1</v>
      </c>
      <c r="R1370">
        <f>R1369+1</f>
        <v>273</v>
      </c>
      <c r="S1370" t="s">
        <v>51</v>
      </c>
      <c r="T1370">
        <v>127</v>
      </c>
      <c r="U1370" t="s">
        <v>50</v>
      </c>
      <c r="V1370">
        <v>193</v>
      </c>
      <c r="W1370" t="s">
        <v>52</v>
      </c>
      <c r="X1370">
        <v>48</v>
      </c>
      <c r="Y1370">
        <f>0.0135*AB1370*(AC1370/AA1370)*((0.1*(V1370-X1370))^0.5)*(17.8+0.5*0.1*(X1370+V1370))</f>
        <v>2.3892612799164872</v>
      </c>
      <c r="Z1370">
        <f>IF(Y1370&lt;0,0,Y1370)</f>
        <v>2.3892612799164872</v>
      </c>
      <c r="AA1370">
        <f>2.501-0.002361*(V1370+X1370)*0.1</f>
        <v>2.4440998999999999</v>
      </c>
      <c r="AB1370">
        <v>0.17</v>
      </c>
      <c r="AC1370">
        <f>37.6*AE1370*(AG1370*SIN(AF1370)*SIN(AD1370)+COS(AF1370)*COS(AD1370)*SIN(AG1370))</f>
        <v>22.385746005480406</v>
      </c>
      <c r="AD1370">
        <f>0.409*SIN(0.0172*R1370-1.39)</f>
        <v>-6.6778689108908468E-2</v>
      </c>
      <c r="AE1370">
        <f>1+0.033*COS(0.0172*R1370)</f>
        <v>0.99944598967463016</v>
      </c>
      <c r="AF1370">
        <f>47.70748439*PI()/180</f>
        <v>0.83265268044929852</v>
      </c>
      <c r="AG1370">
        <f>ACOS(-TAN(AF1370)*TAN(AD1370))</f>
        <v>1.4972125446589062</v>
      </c>
      <c r="AL1370" s="6">
        <f>24*AG1370/PI()</f>
        <v>11.437861312399683</v>
      </c>
      <c r="AS1370" s="6">
        <f>IF(O1370=2015,$AQ$2,IF(O1370=2016,$AQ$14,IF(O1370=2017,$AQ$26,IF(O1370=2018,$AQ$38,IF(O1370=2019,$AQ$50,$AQ$62)))))</f>
        <v>53.201105369070518</v>
      </c>
      <c r="AT1370" s="6">
        <f>IF(O1370=2015,$AR$2,IF(O1370=2016,$AR$14,IF(O1370=2017,$AR$26,IF(O1370=2018,$AR$38,IF(O1370=2019,$AR$50,$AR$62)))))</f>
        <v>1.3291734899533318</v>
      </c>
      <c r="AU1370" s="6">
        <f>IF(T1370*0.1&lt;0,0,IF(T1370*0.1&lt;=26,(16*AL1370/360)*(T1370/AS1370)^AT1370,(AL1370/360)*(-415.85+30.5332*0.1*T1370-0.43*0.01*T1370*T1370)))</f>
        <v>1.6159743412344483</v>
      </c>
    </row>
    <row r="1371" spans="1:47">
      <c r="A1371">
        <v>2016</v>
      </c>
      <c r="B1371">
        <v>3</v>
      </c>
      <c r="C1371">
        <v>31</v>
      </c>
      <c r="D1371" t="s">
        <v>51</v>
      </c>
      <c r="E1371">
        <v>77</v>
      </c>
      <c r="O1371">
        <v>2018</v>
      </c>
      <c r="P1371">
        <v>10</v>
      </c>
      <c r="Q1371">
        <v>2</v>
      </c>
      <c r="R1371">
        <f>R1370+1</f>
        <v>274</v>
      </c>
      <c r="S1371" t="s">
        <v>51</v>
      </c>
      <c r="T1371">
        <v>149</v>
      </c>
      <c r="U1371" t="s">
        <v>50</v>
      </c>
      <c r="V1371">
        <v>187</v>
      </c>
      <c r="W1371" t="s">
        <v>52</v>
      </c>
      <c r="X1371">
        <v>124</v>
      </c>
      <c r="Y1371">
        <f>0.0135*AB1371*(AC1371/AA1371)*((0.1*(V1371-X1371))^0.5)*(17.8+0.5*0.1*(X1371+V1371))</f>
        <v>1.7488397346161435</v>
      </c>
      <c r="Z1371">
        <f>IF(Y1371&lt;0,0,Y1371)</f>
        <v>1.7488397346161435</v>
      </c>
      <c r="AA1371">
        <f>2.501-0.002361*(V1371+X1371)*0.1</f>
        <v>2.4275728999999999</v>
      </c>
      <c r="AB1371">
        <v>0.17</v>
      </c>
      <c r="AC1371">
        <f>37.6*AE1371*(AG1371*SIN(AF1371)*SIN(AD1371)+COS(AF1371)*COS(AD1371)*SIN(AG1371))</f>
        <v>22.099044168511359</v>
      </c>
      <c r="AD1371">
        <f>0.409*SIN(0.0172*R1371-1.39)</f>
        <v>-7.3708868666654354E-2</v>
      </c>
      <c r="AE1371">
        <f>1+0.033*COS(0.0172*R1371)</f>
        <v>1.0000135636469234</v>
      </c>
      <c r="AF1371">
        <f>47.70748439*PI()/180</f>
        <v>0.83265268044929852</v>
      </c>
      <c r="AG1371">
        <f>ACOS(-TAN(AF1371)*TAN(AD1371))</f>
        <v>1.4895336108311046</v>
      </c>
      <c r="AL1371" s="6">
        <f>24*AG1371/PI()</f>
        <v>11.379198579133911</v>
      </c>
      <c r="AS1371" s="6">
        <f>IF(O1371=2015,$AQ$2,IF(O1371=2016,$AQ$14,IF(O1371=2017,$AQ$26,IF(O1371=2018,$AQ$38,IF(O1371=2019,$AQ$50,$AQ$62)))))</f>
        <v>53.201105369070518</v>
      </c>
      <c r="AT1371" s="6">
        <f>IF(O1371=2015,$AR$2,IF(O1371=2016,$AR$14,IF(O1371=2017,$AR$26,IF(O1371=2018,$AR$38,IF(O1371=2019,$AR$50,$AR$62)))))</f>
        <v>1.3291734899533318</v>
      </c>
      <c r="AU1371" s="6">
        <f>IF(T1371*0.1&lt;0,0,IF(T1371*0.1&lt;=26,(16*AL1371/360)*(T1371/AS1371)^AT1371,(AL1371/360)*(-415.85+30.5332*0.1*T1371-0.43*0.01*T1371*T1371)))</f>
        <v>1.9880291749914853</v>
      </c>
    </row>
    <row r="1372" spans="1:47">
      <c r="A1372">
        <v>2016</v>
      </c>
      <c r="B1372">
        <v>4</v>
      </c>
      <c r="C1372">
        <v>1</v>
      </c>
      <c r="D1372" t="s">
        <v>50</v>
      </c>
      <c r="E1372">
        <v>201</v>
      </c>
      <c r="O1372">
        <v>2018</v>
      </c>
      <c r="P1372">
        <v>10</v>
      </c>
      <c r="Q1372">
        <v>3</v>
      </c>
      <c r="R1372">
        <f>R1371+1</f>
        <v>275</v>
      </c>
      <c r="S1372" t="s">
        <v>51</v>
      </c>
      <c r="T1372">
        <v>130</v>
      </c>
      <c r="U1372" t="s">
        <v>50</v>
      </c>
      <c r="V1372">
        <v>161</v>
      </c>
      <c r="W1372" t="s">
        <v>52</v>
      </c>
      <c r="X1372">
        <v>42</v>
      </c>
      <c r="Y1372">
        <f>0.0135*AB1372*(AC1372/AA1372)*((0.1*(V1372-X1372))^0.5)*(17.8+0.5*0.1*(X1372+V1372))</f>
        <v>1.9676617883223502</v>
      </c>
      <c r="Z1372">
        <f>IF(Y1372&lt;0,0,Y1372)</f>
        <v>1.9676617883223502</v>
      </c>
      <c r="AA1372">
        <f>2.501-0.002361*(V1372+X1372)*0.1</f>
        <v>2.4530716999999997</v>
      </c>
      <c r="AB1372">
        <v>0.17</v>
      </c>
      <c r="AC1372">
        <f>37.6*AE1372*(AG1372*SIN(AF1372)*SIN(AD1372)+COS(AF1372)*COS(AD1372)*SIN(AG1372))</f>
        <v>21.813367250506015</v>
      </c>
      <c r="AD1372">
        <f>0.409*SIN(0.0172*R1372-1.39)</f>
        <v>-8.0617242730280328E-2</v>
      </c>
      <c r="AE1372">
        <f>1+0.033*COS(0.0172*R1372)</f>
        <v>1.0005811336066461</v>
      </c>
      <c r="AF1372">
        <f>47.70748439*PI()/180</f>
        <v>0.83265268044929852</v>
      </c>
      <c r="AG1372">
        <f>ACOS(-TAN(AF1372)*TAN(AD1372))</f>
        <v>1.481866223059686</v>
      </c>
      <c r="AL1372" s="6">
        <f>24*AG1372/PI()</f>
        <v>11.320624051241577</v>
      </c>
      <c r="AS1372" s="6">
        <f>IF(O1372=2015,$AQ$2,IF(O1372=2016,$AQ$14,IF(O1372=2017,$AQ$26,IF(O1372=2018,$AQ$38,IF(O1372=2019,$AQ$50,$AQ$62)))))</f>
        <v>53.201105369070518</v>
      </c>
      <c r="AT1372" s="6">
        <f>IF(O1372=2015,$AR$2,IF(O1372=2016,$AR$14,IF(O1372=2017,$AR$26,IF(O1372=2018,$AR$38,IF(O1372=2019,$AR$50,$AR$62)))))</f>
        <v>1.3291734899533318</v>
      </c>
      <c r="AU1372" s="6">
        <f>IF(T1372*0.1&lt;0,0,IF(T1372*0.1&lt;=26,(16*AL1372/360)*(T1372/AS1372)^AT1372,(AL1372/360)*(-415.85+30.5332*0.1*T1372-0.43*0.01*T1372*T1372)))</f>
        <v>1.6498229159862541</v>
      </c>
    </row>
    <row r="1373" spans="1:47">
      <c r="A1373">
        <v>2016</v>
      </c>
      <c r="B1373">
        <v>4</v>
      </c>
      <c r="C1373">
        <v>2</v>
      </c>
      <c r="D1373" t="s">
        <v>50</v>
      </c>
      <c r="E1373">
        <v>82</v>
      </c>
      <c r="O1373">
        <v>2018</v>
      </c>
      <c r="P1373">
        <v>10</v>
      </c>
      <c r="Q1373">
        <v>4</v>
      </c>
      <c r="R1373">
        <f>R1372+1</f>
        <v>276</v>
      </c>
      <c r="S1373" t="s">
        <v>51</v>
      </c>
      <c r="T1373">
        <v>83</v>
      </c>
      <c r="U1373" t="s">
        <v>50</v>
      </c>
      <c r="V1373">
        <v>134</v>
      </c>
      <c r="W1373" t="s">
        <v>52</v>
      </c>
      <c r="X1373">
        <v>42</v>
      </c>
      <c r="Y1373">
        <f>0.0135*AB1373*(AC1373/AA1373)*((0.1*(V1373-X1373))^0.5)*(17.8+0.5*0.1*(X1373+V1373))</f>
        <v>1.620843242812382</v>
      </c>
      <c r="Z1373">
        <f>IF(Y1373&lt;0,0,Y1373)</f>
        <v>1.620843242812382</v>
      </c>
      <c r="AA1373">
        <f>2.501-0.002361*(V1373+X1373)*0.1</f>
        <v>2.4594464</v>
      </c>
      <c r="AB1373">
        <v>0.17</v>
      </c>
      <c r="AC1373">
        <f>37.6*AE1373*(AG1373*SIN(AF1373)*SIN(AD1373)+COS(AF1373)*COS(AD1373)*SIN(AG1373))</f>
        <v>21.528815545030401</v>
      </c>
      <c r="AD1373">
        <f>0.409*SIN(0.0172*R1373-1.39)</f>
        <v>-8.7501767576788E-2</v>
      </c>
      <c r="AE1373">
        <f>1+0.033*COS(0.0172*R1373)</f>
        <v>1.0011485316480411</v>
      </c>
      <c r="AF1373">
        <f>47.70748439*PI()/180</f>
        <v>0.83265268044929852</v>
      </c>
      <c r="AG1373">
        <f>ACOS(-TAN(AF1373)*TAN(AD1373))</f>
        <v>1.4742115591405003</v>
      </c>
      <c r="AL1373" s="6">
        <f>24*AG1373/PI()</f>
        <v>11.262146726420189</v>
      </c>
      <c r="AS1373" s="6">
        <f>IF(O1373=2015,$AQ$2,IF(O1373=2016,$AQ$14,IF(O1373=2017,$AQ$26,IF(O1373=2018,$AQ$38,IF(O1373=2019,$AQ$50,$AQ$62)))))</f>
        <v>53.201105369070518</v>
      </c>
      <c r="AT1373" s="6">
        <f>IF(O1373=2015,$AR$2,IF(O1373=2016,$AR$14,IF(O1373=2017,$AR$26,IF(O1373=2018,$AR$38,IF(O1373=2019,$AR$50,$AR$62)))))</f>
        <v>1.3291734899533318</v>
      </c>
      <c r="AU1373" s="6">
        <f>IF(T1373*0.1&lt;0,0,IF(T1373*0.1&lt;=26,(16*AL1373/360)*(T1373/AS1373)^AT1373,(AL1373/360)*(-415.85+30.5332*0.1*T1373-0.43*0.01*T1373*T1373)))</f>
        <v>0.90402076699203793</v>
      </c>
    </row>
    <row r="1374" spans="1:47">
      <c r="A1374">
        <v>2016</v>
      </c>
      <c r="B1374">
        <v>4</v>
      </c>
      <c r="C1374">
        <v>3</v>
      </c>
      <c r="D1374" t="s">
        <v>50</v>
      </c>
      <c r="E1374">
        <v>129</v>
      </c>
      <c r="O1374">
        <v>2018</v>
      </c>
      <c r="P1374">
        <v>10</v>
      </c>
      <c r="Q1374">
        <v>5</v>
      </c>
      <c r="R1374">
        <f>R1373+1</f>
        <v>277</v>
      </c>
      <c r="S1374" t="s">
        <v>51</v>
      </c>
      <c r="T1374">
        <v>89</v>
      </c>
      <c r="U1374" t="s">
        <v>50</v>
      </c>
      <c r="V1374">
        <v>147</v>
      </c>
      <c r="W1374" t="s">
        <v>52</v>
      </c>
      <c r="X1374">
        <v>42</v>
      </c>
      <c r="Y1374">
        <f>0.0135*AB1374*(AC1374/AA1374)*((0.1*(V1374-X1374))^0.5)*(17.8+0.5*0.1*(X1374+V1374))</f>
        <v>1.7527320792630392</v>
      </c>
      <c r="Z1374">
        <f>IF(Y1374&lt;0,0,Y1374)</f>
        <v>1.7527320792630392</v>
      </c>
      <c r="AA1374">
        <f>2.501-0.002361*(V1374+X1374)*0.1</f>
        <v>2.4563771000000001</v>
      </c>
      <c r="AB1374">
        <v>0.17</v>
      </c>
      <c r="AC1374">
        <f>37.6*AE1374*(AG1374*SIN(AF1374)*SIN(AD1374)+COS(AF1374)*COS(AD1374)*SIN(AG1374))</f>
        <v>21.24548889033899</v>
      </c>
      <c r="AD1374">
        <f>0.409*SIN(0.0172*R1374-1.39)</f>
        <v>-9.4360406538558553E-2</v>
      </c>
      <c r="AE1374">
        <f>1+0.033*COS(0.0172*R1374)</f>
        <v>1.00171558991621</v>
      </c>
      <c r="AF1374">
        <f>47.70748439*PI()/180</f>
        <v>0.83265268044929852</v>
      </c>
      <c r="AG1374">
        <f>ACOS(-TAN(AF1374)*TAN(AD1374))</f>
        <v>1.4665708189543327</v>
      </c>
      <c r="AL1374" s="6">
        <f>24*AG1374/PI()</f>
        <v>11.203775771083736</v>
      </c>
      <c r="AS1374" s="6">
        <f>IF(O1374=2015,$AQ$2,IF(O1374=2016,$AQ$14,IF(O1374=2017,$AQ$26,IF(O1374=2018,$AQ$38,IF(O1374=2019,$AQ$50,$AQ$62)))))</f>
        <v>53.201105369070518</v>
      </c>
      <c r="AT1374" s="6">
        <f>IF(O1374=2015,$AR$2,IF(O1374=2016,$AR$14,IF(O1374=2017,$AR$26,IF(O1374=2018,$AR$38,IF(O1374=2019,$AR$50,$AR$62)))))</f>
        <v>1.3291734899533318</v>
      </c>
      <c r="AU1374" s="6">
        <f>IF(T1374*0.1&lt;0,0,IF(T1374*0.1&lt;=26,(16*AL1374/360)*(T1374/AS1374)^AT1374,(AL1374/360)*(-415.85+30.5332*0.1*T1374-0.43*0.01*T1374*T1374)))</f>
        <v>0.98675975220179601</v>
      </c>
    </row>
    <row r="1375" spans="1:47">
      <c r="A1375">
        <v>2016</v>
      </c>
      <c r="B1375">
        <v>4</v>
      </c>
      <c r="C1375">
        <v>4</v>
      </c>
      <c r="D1375" t="s">
        <v>50</v>
      </c>
      <c r="E1375">
        <v>158</v>
      </c>
      <c r="O1375">
        <v>2018</v>
      </c>
      <c r="P1375">
        <v>10</v>
      </c>
      <c r="Q1375">
        <v>6</v>
      </c>
      <c r="R1375">
        <f>R1374+1</f>
        <v>278</v>
      </c>
      <c r="S1375" t="s">
        <v>51</v>
      </c>
      <c r="T1375">
        <v>111</v>
      </c>
      <c r="U1375" t="s">
        <v>50</v>
      </c>
      <c r="V1375">
        <v>178</v>
      </c>
      <c r="W1375" t="s">
        <v>52</v>
      </c>
      <c r="X1375">
        <v>43</v>
      </c>
      <c r="Y1375">
        <f>0.0135*AB1375*(AC1375/AA1375)*((0.1*(V1375-X1375))^0.5)*(17.8+0.5*0.1*(X1375+V1375))</f>
        <v>2.0825800609836609</v>
      </c>
      <c r="Z1375">
        <f>IF(Y1375&lt;0,0,Y1375)</f>
        <v>2.0825800609836609</v>
      </c>
      <c r="AA1375">
        <f>2.501-0.002361*(V1375+X1375)*0.1</f>
        <v>2.4488219</v>
      </c>
      <c r="AB1375">
        <v>0.17</v>
      </c>
      <c r="AC1375">
        <f>37.6*AE1375*(AG1375*SIN(AF1375)*SIN(AD1375)+COS(AF1375)*COS(AD1375)*SIN(AG1375))</f>
        <v>20.963486589294224</v>
      </c>
      <c r="AD1375">
        <f>0.409*SIN(0.0172*R1375-1.39)</f>
        <v>-0.10119113060586411</v>
      </c>
      <c r="AE1375">
        <f>1+0.033*COS(0.0172*R1375)</f>
        <v>1.0022821406567706</v>
      </c>
      <c r="AF1375">
        <f>47.70748439*PI()/180</f>
        <v>0.83265268044929852</v>
      </c>
      <c r="AG1375">
        <f>ACOS(-TAN(AF1375)*TAN(AD1375))</f>
        <v>1.4589452263048759</v>
      </c>
      <c r="AL1375" s="6">
        <f>24*AG1375/PI()</f>
        <v>11.145520534403754</v>
      </c>
      <c r="AS1375" s="6">
        <f>IF(O1375=2015,$AQ$2,IF(O1375=2016,$AQ$14,IF(O1375=2017,$AQ$26,IF(O1375=2018,$AQ$38,IF(O1375=2019,$AQ$50,$AQ$62)))))</f>
        <v>53.201105369070518</v>
      </c>
      <c r="AT1375" s="6">
        <f>IF(O1375=2015,$AR$2,IF(O1375=2016,$AR$14,IF(O1375=2017,$AR$26,IF(O1375=2018,$AR$38,IF(O1375=2019,$AR$50,$AR$62)))))</f>
        <v>1.3291734899533318</v>
      </c>
      <c r="AU1375" s="6">
        <f>IF(T1375*0.1&lt;0,0,IF(T1375*0.1&lt;=26,(16*AL1375/360)*(T1375/AS1375)^AT1375,(AL1375/360)*(-415.85+30.5332*0.1*T1375-0.43*0.01*T1375*T1375)))</f>
        <v>1.3166154242299386</v>
      </c>
    </row>
    <row r="1376" spans="1:47">
      <c r="A1376">
        <v>2016</v>
      </c>
      <c r="B1376">
        <v>4</v>
      </c>
      <c r="C1376">
        <v>5</v>
      </c>
      <c r="D1376" t="s">
        <v>50</v>
      </c>
      <c r="E1376">
        <v>159</v>
      </c>
      <c r="O1376">
        <v>2018</v>
      </c>
      <c r="P1376">
        <v>10</v>
      </c>
      <c r="Q1376">
        <v>7</v>
      </c>
      <c r="R1376">
        <f>R1375+1</f>
        <v>279</v>
      </c>
      <c r="S1376" t="s">
        <v>51</v>
      </c>
      <c r="T1376">
        <v>112</v>
      </c>
      <c r="U1376" t="s">
        <v>50</v>
      </c>
      <c r="V1376">
        <v>190</v>
      </c>
      <c r="W1376" t="s">
        <v>52</v>
      </c>
      <c r="X1376">
        <v>40</v>
      </c>
      <c r="Y1376">
        <f>0.0135*AB1376*(AC1376/AA1376)*((0.1*(V1376-X1376))^0.5)*(17.8+0.5*0.1*(X1376+V1376))</f>
        <v>2.201543831148828</v>
      </c>
      <c r="Z1376">
        <f>IF(Y1376&lt;0,0,Y1376)</f>
        <v>2.201543831148828</v>
      </c>
      <c r="AA1376">
        <f>2.501-0.002361*(V1376+X1376)*0.1</f>
        <v>2.4466969999999999</v>
      </c>
      <c r="AB1376">
        <v>0.17</v>
      </c>
      <c r="AC1376">
        <f>37.6*AE1376*(AG1376*SIN(AF1376)*SIN(AD1376)+COS(AF1376)*COS(AD1376)*SIN(AG1376))</f>
        <v>20.682907329407819</v>
      </c>
      <c r="AD1376">
        <f>0.409*SIN(0.0172*R1376-1.39)</f>
        <v>-0.10799191902711562</v>
      </c>
      <c r="AE1376">
        <f>1+0.033*COS(0.0172*R1376)</f>
        <v>1.0028480162654838</v>
      </c>
      <c r="AF1376">
        <f>47.70748439*PI()/180</f>
        <v>0.83265268044929852</v>
      </c>
      <c r="AG1376">
        <f>ACOS(-TAN(AF1376)*TAN(AD1376))</f>
        <v>1.4513360307354941</v>
      </c>
      <c r="AL1376" s="6">
        <f>24*AG1376/PI()</f>
        <v>11.087390562188393</v>
      </c>
      <c r="AS1376" s="6">
        <f>IF(O1376=2015,$AQ$2,IF(O1376=2016,$AQ$14,IF(O1376=2017,$AQ$26,IF(O1376=2018,$AQ$38,IF(O1376=2019,$AQ$50,$AQ$62)))))</f>
        <v>53.201105369070518</v>
      </c>
      <c r="AT1376" s="6">
        <f>IF(O1376=2015,$AR$2,IF(O1376=2016,$AR$14,IF(O1376=2017,$AR$26,IF(O1376=2018,$AR$38,IF(O1376=2019,$AR$50,$AR$62)))))</f>
        <v>1.3291734899533318</v>
      </c>
      <c r="AU1376" s="6">
        <f>IF(T1376*0.1&lt;0,0,IF(T1376*0.1&lt;=26,(16*AL1376/360)*(T1376/AS1376)^AT1376,(AL1376/360)*(-415.85+30.5332*0.1*T1376-0.43*0.01*T1376*T1376)))</f>
        <v>1.3254553958643334</v>
      </c>
    </row>
    <row r="1377" spans="1:47">
      <c r="A1377">
        <v>2016</v>
      </c>
      <c r="B1377">
        <v>4</v>
      </c>
      <c r="C1377">
        <v>6</v>
      </c>
      <c r="D1377" t="s">
        <v>50</v>
      </c>
      <c r="E1377">
        <v>186</v>
      </c>
      <c r="O1377">
        <v>2018</v>
      </c>
      <c r="P1377">
        <v>10</v>
      </c>
      <c r="Q1377">
        <v>8</v>
      </c>
      <c r="R1377">
        <f>R1376+1</f>
        <v>280</v>
      </c>
      <c r="S1377" t="s">
        <v>51</v>
      </c>
      <c r="T1377">
        <v>122</v>
      </c>
      <c r="U1377" t="s">
        <v>50</v>
      </c>
      <c r="V1377">
        <v>201</v>
      </c>
      <c r="W1377" t="s">
        <v>52</v>
      </c>
      <c r="X1377">
        <v>37</v>
      </c>
      <c r="Y1377">
        <f>0.0135*AB1377*(AC1377/AA1377)*((0.1*(V1377-X1377))^0.5)*(17.8+0.5*0.1*(X1377+V1377))</f>
        <v>2.3037129981340967</v>
      </c>
      <c r="Z1377">
        <f>IF(Y1377&lt;0,0,Y1377)</f>
        <v>2.3037129981340967</v>
      </c>
      <c r="AA1377">
        <f>2.501-0.002361*(V1377+X1377)*0.1</f>
        <v>2.4448081999999998</v>
      </c>
      <c r="AB1377">
        <v>0.17</v>
      </c>
      <c r="AC1377">
        <f>37.6*AE1377*(AG1377*SIN(AF1377)*SIN(AD1377)+COS(AF1377)*COS(AD1377)*SIN(AG1377))</f>
        <v>20.403849103178583</v>
      </c>
      <c r="AD1377">
        <f>0.409*SIN(0.0172*R1377-1.39)</f>
        <v>-0.11476075990666719</v>
      </c>
      <c r="AE1377">
        <f>1+0.033*COS(0.0172*R1377)</f>
        <v>1.0034130493378366</v>
      </c>
      <c r="AF1377">
        <f>47.70748439*PI()/180</f>
        <v>0.83265268044929852</v>
      </c>
      <c r="AG1377">
        <f>ACOS(-TAN(AF1377)*TAN(AD1377))</f>
        <v>1.4437445093222496</v>
      </c>
      <c r="AL1377" s="6">
        <f>24*AG1377/PI()</f>
        <v>11.029395610580112</v>
      </c>
      <c r="AS1377" s="6">
        <f>IF(O1377=2015,$AQ$2,IF(O1377=2016,$AQ$14,IF(O1377=2017,$AQ$26,IF(O1377=2018,$AQ$38,IF(O1377=2019,$AQ$50,$AQ$62)))))</f>
        <v>53.201105369070518</v>
      </c>
      <c r="AT1377" s="6">
        <f>IF(O1377=2015,$AR$2,IF(O1377=2016,$AR$14,IF(O1377=2017,$AR$26,IF(O1377=2018,$AR$38,IF(O1377=2019,$AR$50,$AR$62)))))</f>
        <v>1.3291734899533318</v>
      </c>
      <c r="AU1377" s="6">
        <f>IF(T1377*0.1&lt;0,0,IF(T1377*0.1&lt;=26,(16*AL1377/360)*(T1377/AS1377)^AT1377,(AL1377/360)*(-415.85+30.5332*0.1*T1377-0.43*0.01*T1377*T1377)))</f>
        <v>1.4772547410599912</v>
      </c>
    </row>
    <row r="1378" spans="1:47">
      <c r="A1378">
        <v>2016</v>
      </c>
      <c r="B1378">
        <v>4</v>
      </c>
      <c r="C1378">
        <v>7</v>
      </c>
      <c r="D1378" t="s">
        <v>50</v>
      </c>
      <c r="E1378">
        <v>226</v>
      </c>
      <c r="O1378">
        <v>2018</v>
      </c>
      <c r="P1378">
        <v>10</v>
      </c>
      <c r="Q1378">
        <v>9</v>
      </c>
      <c r="R1378">
        <f>R1377+1</f>
        <v>281</v>
      </c>
      <c r="S1378" t="s">
        <v>51</v>
      </c>
      <c r="T1378">
        <v>116</v>
      </c>
      <c r="U1378" t="s">
        <v>50</v>
      </c>
      <c r="V1378">
        <v>182</v>
      </c>
      <c r="W1378" t="s">
        <v>52</v>
      </c>
      <c r="X1378">
        <v>67</v>
      </c>
      <c r="Y1378">
        <f>0.0135*AB1378*(AC1378/AA1378)*((0.1*(V1378-X1378))^0.5)*(17.8+0.5*0.1*(X1378+V1378))</f>
        <v>1.9401713402348044</v>
      </c>
      <c r="Z1378">
        <f>IF(Y1378&lt;0,0,Y1378)</f>
        <v>1.9401713402348044</v>
      </c>
      <c r="AA1378">
        <f>2.501-0.002361*(V1378+X1378)*0.1</f>
        <v>2.4422110999999997</v>
      </c>
      <c r="AB1378">
        <v>0.17</v>
      </c>
      <c r="AC1378">
        <f>37.6*AE1378*(AG1378*SIN(AF1378)*SIN(AD1378)+COS(AF1378)*COS(AD1378)*SIN(AG1378))</f>
        <v>20.126409128902509</v>
      </c>
      <c r="AD1378">
        <f>0.409*SIN(0.0172*R1378-1.39)</f>
        <v>-0.12149565080000066</v>
      </c>
      <c r="AE1378">
        <f>1+0.033*COS(0.0172*R1378)</f>
        <v>1.003977072718566</v>
      </c>
      <c r="AF1378">
        <f>47.70748439*PI()/180</f>
        <v>0.83265268044929852</v>
      </c>
      <c r="AG1378">
        <f>ACOS(-TAN(AF1378)*TAN(AD1378))</f>
        <v>1.4361719684404655</v>
      </c>
      <c r="AL1378" s="6">
        <f>24*AG1378/PI()</f>
        <v>10.971545659551245</v>
      </c>
      <c r="AS1378" s="6">
        <f>IF(O1378=2015,$AQ$2,IF(O1378=2016,$AQ$14,IF(O1378=2017,$AQ$26,IF(O1378=2018,$AQ$38,IF(O1378=2019,$AQ$50,$AQ$62)))))</f>
        <v>53.201105369070518</v>
      </c>
      <c r="AT1378" s="6">
        <f>IF(O1378=2015,$AR$2,IF(O1378=2016,$AR$14,IF(O1378=2017,$AR$26,IF(O1378=2018,$AR$38,IF(O1378=2019,$AR$50,$AR$62)))))</f>
        <v>1.3291734899533318</v>
      </c>
      <c r="AU1378" s="6">
        <f>IF(T1378*0.1&lt;0,0,IF(T1378*0.1&lt;=26,(16*AL1378/360)*(T1378/AS1378)^AT1378,(AL1378/360)*(-415.85+30.5332*0.1*T1378-0.43*0.01*T1378*T1378)))</f>
        <v>1.3742322799424651</v>
      </c>
    </row>
    <row r="1379" spans="1:47">
      <c r="A1379">
        <v>2016</v>
      </c>
      <c r="B1379">
        <v>4</v>
      </c>
      <c r="C1379">
        <v>8</v>
      </c>
      <c r="D1379" t="s">
        <v>50</v>
      </c>
      <c r="E1379">
        <v>237</v>
      </c>
      <c r="O1379">
        <v>2018</v>
      </c>
      <c r="P1379">
        <v>10</v>
      </c>
      <c r="Q1379">
        <v>10</v>
      </c>
      <c r="R1379">
        <f>R1378+1</f>
        <v>282</v>
      </c>
      <c r="S1379" t="s">
        <v>51</v>
      </c>
      <c r="T1379">
        <v>128</v>
      </c>
      <c r="U1379" t="s">
        <v>50</v>
      </c>
      <c r="V1379">
        <v>195</v>
      </c>
      <c r="W1379" t="s">
        <v>52</v>
      </c>
      <c r="X1379">
        <v>79</v>
      </c>
      <c r="Y1379">
        <f>0.0135*AB1379*(AC1379/AA1379)*((0.1*(V1379-X1379))^0.5)*(17.8+0.5*0.1*(X1379+V1379))</f>
        <v>2.0061592796459986</v>
      </c>
      <c r="Z1379">
        <f>IF(Y1379&lt;0,0,Y1379)</f>
        <v>2.0061592796459986</v>
      </c>
      <c r="AA1379">
        <f>2.501-0.002361*(V1379+X1379)*0.1</f>
        <v>2.4363085999999998</v>
      </c>
      <c r="AB1379">
        <v>0.17</v>
      </c>
      <c r="AC1379">
        <f>37.6*AE1379*(AG1379*SIN(AF1379)*SIN(AD1379)+COS(AF1379)*COS(AD1379)*SIN(AG1379))</f>
        <v>19.850683772131507</v>
      </c>
      <c r="AD1379">
        <f>0.409*SIN(0.0172*R1379-1.39)</f>
        <v>-0.12819459930611424</v>
      </c>
      <c r="AE1379">
        <f>1+0.033*COS(0.0172*R1379)</f>
        <v>1.0045399195511084</v>
      </c>
      <c r="AF1379">
        <f>47.70748439*PI()/180</f>
        <v>0.83265268044929852</v>
      </c>
      <c r="AG1379">
        <f>ACOS(-TAN(AF1379)*TAN(AD1379))</f>
        <v>1.4286197455018947</v>
      </c>
      <c r="AL1379" s="6">
        <f>24*AG1379/PI()</f>
        <v>10.91385092617498</v>
      </c>
      <c r="AS1379" s="6">
        <f>IF(O1379=2015,$AQ$2,IF(O1379=2016,$AQ$14,IF(O1379=2017,$AQ$26,IF(O1379=2018,$AQ$38,IF(O1379=2019,$AQ$50,$AQ$62)))))</f>
        <v>53.201105369070518</v>
      </c>
      <c r="AT1379" s="6">
        <f>IF(O1379=2015,$AR$2,IF(O1379=2016,$AR$14,IF(O1379=2017,$AR$26,IF(O1379=2018,$AR$38,IF(O1379=2019,$AR$50,$AR$62)))))</f>
        <v>1.3291734899533318</v>
      </c>
      <c r="AU1379" s="6">
        <f>IF(T1379*0.1&lt;0,0,IF(T1379*0.1&lt;=26,(16*AL1379/360)*(T1379/AS1379)^AT1379,(AL1379/360)*(-415.85+30.5332*0.1*T1379-0.43*0.01*T1379*T1379)))</f>
        <v>1.5580993530765535</v>
      </c>
    </row>
    <row r="1380" spans="1:47">
      <c r="A1380">
        <v>2016</v>
      </c>
      <c r="B1380">
        <v>4</v>
      </c>
      <c r="C1380">
        <v>9</v>
      </c>
      <c r="D1380" t="s">
        <v>50</v>
      </c>
      <c r="E1380">
        <v>238</v>
      </c>
      <c r="O1380">
        <v>2018</v>
      </c>
      <c r="P1380">
        <v>10</v>
      </c>
      <c r="Q1380">
        <v>11</v>
      </c>
      <c r="R1380">
        <f>R1379+1</f>
        <v>283</v>
      </c>
      <c r="S1380" t="s">
        <v>51</v>
      </c>
      <c r="T1380">
        <v>137</v>
      </c>
      <c r="U1380" t="s">
        <v>50</v>
      </c>
      <c r="V1380">
        <v>208</v>
      </c>
      <c r="W1380" t="s">
        <v>52</v>
      </c>
      <c r="X1380">
        <v>88</v>
      </c>
      <c r="Y1380">
        <f>0.0135*AB1380*(AC1380/AA1380)*((0.1*(V1380-X1380))^0.5)*(17.8+0.5*0.1*(X1380+V1380))</f>
        <v>2.0870195712233492</v>
      </c>
      <c r="Z1380">
        <f>IF(Y1380&lt;0,0,Y1380)</f>
        <v>2.0870195712233492</v>
      </c>
      <c r="AA1380">
        <f>2.501-0.002361*(V1380+X1380)*0.1</f>
        <v>2.4311143999999998</v>
      </c>
      <c r="AB1380">
        <v>0.17</v>
      </c>
      <c r="AC1380">
        <f>37.6*AE1380*(AG1380*SIN(AF1380)*SIN(AD1380)+COS(AF1380)*COS(AD1380)*SIN(AG1380))</f>
        <v>19.576768467957244</v>
      </c>
      <c r="AD1380">
        <f>0.409*SIN(0.0172*R1380-1.39)</f>
        <v>-0.13485562365694009</v>
      </c>
      <c r="AE1380">
        <f>1+0.033*COS(0.0172*R1380)</f>
        <v>1.0051014233269624</v>
      </c>
      <c r="AF1380">
        <f>47.70748439*PI()/180</f>
        <v>0.83265268044929852</v>
      </c>
      <c r="AG1380">
        <f>ACOS(-TAN(AF1380)*TAN(AD1380))</f>
        <v>1.4210892106593496</v>
      </c>
      <c r="AL1380" s="6">
        <f>24*AG1380/PI()</f>
        <v>10.856321877647771</v>
      </c>
      <c r="AS1380" s="6">
        <f>IF(O1380=2015,$AQ$2,IF(O1380=2016,$AQ$14,IF(O1380=2017,$AQ$26,IF(O1380=2018,$AQ$38,IF(O1380=2019,$AQ$50,$AQ$62)))))</f>
        <v>53.201105369070518</v>
      </c>
      <c r="AT1380" s="6">
        <f>IF(O1380=2015,$AR$2,IF(O1380=2016,$AR$14,IF(O1380=2017,$AR$26,IF(O1380=2018,$AR$38,IF(O1380=2019,$AR$50,$AR$62)))))</f>
        <v>1.3291734899533318</v>
      </c>
      <c r="AU1380" s="6">
        <f>IF(T1380*0.1&lt;0,0,IF(T1380*0.1&lt;=26,(16*AL1380/360)*(T1380/AS1380)^AT1380,(AL1380/360)*(-415.85+30.5332*0.1*T1380-0.43*0.01*T1380*T1380)))</f>
        <v>1.696385473753355</v>
      </c>
    </row>
    <row r="1381" spans="1:47">
      <c r="A1381">
        <v>2016</v>
      </c>
      <c r="B1381">
        <v>4</v>
      </c>
      <c r="C1381">
        <v>10</v>
      </c>
      <c r="D1381" t="s">
        <v>50</v>
      </c>
      <c r="E1381">
        <v>232</v>
      </c>
      <c r="O1381">
        <v>2018</v>
      </c>
      <c r="P1381">
        <v>10</v>
      </c>
      <c r="Q1381">
        <v>12</v>
      </c>
      <c r="R1381">
        <f>R1380+1</f>
        <v>284</v>
      </c>
      <c r="S1381" t="s">
        <v>51</v>
      </c>
      <c r="T1381">
        <v>128</v>
      </c>
      <c r="U1381" t="s">
        <v>50</v>
      </c>
      <c r="V1381">
        <v>196</v>
      </c>
      <c r="W1381" t="s">
        <v>52</v>
      </c>
      <c r="X1381">
        <v>53</v>
      </c>
      <c r="Y1381">
        <f>0.0135*AB1381*(AC1381/AA1381)*((0.1*(V1381-X1381))^0.5)*(17.8+0.5*0.1*(X1381+V1381))</f>
        <v>2.0751870117182007</v>
      </c>
      <c r="Z1381">
        <f>IF(Y1381&lt;0,0,Y1381)</f>
        <v>2.0751870117182007</v>
      </c>
      <c r="AA1381">
        <f>2.501-0.002361*(V1381+X1381)*0.1</f>
        <v>2.4422110999999997</v>
      </c>
      <c r="AB1381">
        <v>0.17</v>
      </c>
      <c r="AC1381">
        <f>37.6*AE1381*(AG1381*SIN(AF1381)*SIN(AD1381)+COS(AF1381)*COS(AD1381)*SIN(AG1381))</f>
        <v>19.304757644296558</v>
      </c>
      <c r="AD1381">
        <f>0.409*SIN(0.0172*R1381-1.39)</f>
        <v>-0.14147675330361495</v>
      </c>
      <c r="AE1381">
        <f>1+0.033*COS(0.0172*R1381)</f>
        <v>1.0056614179349457</v>
      </c>
      <c r="AF1381">
        <f>47.70748439*PI()/180</f>
        <v>0.83265268044929852</v>
      </c>
      <c r="AG1381">
        <f>ACOS(-TAN(AF1381)*TAN(AD1381))</f>
        <v>1.4135817684754151</v>
      </c>
      <c r="AL1381" s="6">
        <f>24*AG1381/PI()</f>
        <v>10.79896924403738</v>
      </c>
      <c r="AS1381" s="6">
        <f>IF(O1381=2015,$AQ$2,IF(O1381=2016,$AQ$14,IF(O1381=2017,$AQ$26,IF(O1381=2018,$AQ$38,IF(O1381=2019,$AQ$50,$AQ$62)))))</f>
        <v>53.201105369070518</v>
      </c>
      <c r="AT1381" s="6">
        <f>IF(O1381=2015,$AR$2,IF(O1381=2016,$AR$14,IF(O1381=2017,$AR$26,IF(O1381=2018,$AR$38,IF(O1381=2019,$AR$50,$AR$62)))))</f>
        <v>1.3291734899533318</v>
      </c>
      <c r="AU1381" s="6">
        <f>IF(T1381*0.1&lt;0,0,IF(T1381*0.1&lt;=26,(16*AL1381/360)*(T1381/AS1381)^AT1381,(AL1381/360)*(-415.85+30.5332*0.1*T1381-0.43*0.01*T1381*T1381)))</f>
        <v>1.5416984441920782</v>
      </c>
    </row>
    <row r="1382" spans="1:47">
      <c r="A1382">
        <v>2016</v>
      </c>
      <c r="B1382">
        <v>4</v>
      </c>
      <c r="C1382">
        <v>11</v>
      </c>
      <c r="D1382" t="s">
        <v>50</v>
      </c>
      <c r="E1382">
        <v>195</v>
      </c>
      <c r="O1382">
        <v>2018</v>
      </c>
      <c r="P1382">
        <v>10</v>
      </c>
      <c r="Q1382">
        <v>13</v>
      </c>
      <c r="R1382">
        <f>R1381+1</f>
        <v>285</v>
      </c>
      <c r="S1382" t="s">
        <v>51</v>
      </c>
      <c r="T1382">
        <v>117</v>
      </c>
      <c r="U1382" t="s">
        <v>50</v>
      </c>
      <c r="V1382">
        <v>184</v>
      </c>
      <c r="W1382" t="s">
        <v>52</v>
      </c>
      <c r="X1382">
        <v>53</v>
      </c>
      <c r="Y1382">
        <f>0.0135*AB1382*(AC1382/AA1382)*((0.1*(V1382-X1382))^0.5)*(17.8+0.5*0.1*(X1382+V1382))</f>
        <v>1.9173586552340749</v>
      </c>
      <c r="Z1382">
        <f>IF(Y1382&lt;0,0,Y1382)</f>
        <v>1.9173586552340749</v>
      </c>
      <c r="AA1382">
        <f>2.501-0.002361*(V1382+X1382)*0.1</f>
        <v>2.4450442999999997</v>
      </c>
      <c r="AB1382">
        <v>0.17</v>
      </c>
      <c r="AC1382">
        <f>37.6*AE1382*(AG1382*SIN(AF1382)*SIN(AD1382)+COS(AF1382)*COS(AD1382)*SIN(AG1382))</f>
        <v>19.034744646354092</v>
      </c>
      <c r="AD1382">
        <f>0.409*SIN(0.0172*R1382-1.39)</f>
        <v>-0.14805602949943478</v>
      </c>
      <c r="AE1382">
        <f>1+0.033*COS(0.0172*R1382)</f>
        <v>1.0062197377103379</v>
      </c>
      <c r="AF1382">
        <f>47.70748439*PI()/180</f>
        <v>0.83265268044929852</v>
      </c>
      <c r="AG1382">
        <f>ACOS(-TAN(AF1382)*TAN(AD1382))</f>
        <v>1.4060988595516224</v>
      </c>
      <c r="AL1382" s="6">
        <f>24*AG1382/PI()</f>
        <v>10.741804030728835</v>
      </c>
      <c r="AS1382" s="6">
        <f>IF(O1382=2015,$AQ$2,IF(O1382=2016,$AQ$14,IF(O1382=2017,$AQ$26,IF(O1382=2018,$AQ$38,IF(O1382=2019,$AQ$50,$AQ$62)))))</f>
        <v>53.201105369070518</v>
      </c>
      <c r="AT1382" s="6">
        <f>IF(O1382=2015,$AR$2,IF(O1382=2016,$AR$14,IF(O1382=2017,$AR$26,IF(O1382=2018,$AR$38,IF(O1382=2019,$AR$50,$AR$62)))))</f>
        <v>1.3291734899533318</v>
      </c>
      <c r="AU1382" s="6">
        <f>IF(T1382*0.1&lt;0,0,IF(T1382*0.1&lt;=26,(16*AL1382/360)*(T1382/AS1382)^AT1382,(AL1382/360)*(-415.85+30.5332*0.1*T1382-0.43*0.01*T1382*T1382)))</f>
        <v>1.3608947703538796</v>
      </c>
    </row>
    <row r="1383" spans="1:47">
      <c r="A1383">
        <v>2016</v>
      </c>
      <c r="B1383">
        <v>4</v>
      </c>
      <c r="C1383">
        <v>12</v>
      </c>
      <c r="D1383" t="s">
        <v>50</v>
      </c>
      <c r="E1383">
        <v>221</v>
      </c>
      <c r="O1383">
        <v>2018</v>
      </c>
      <c r="P1383">
        <v>10</v>
      </c>
      <c r="Q1383">
        <v>14</v>
      </c>
      <c r="R1383">
        <f>R1382+1</f>
        <v>286</v>
      </c>
      <c r="S1383" t="s">
        <v>51</v>
      </c>
      <c r="T1383">
        <v>134</v>
      </c>
      <c r="U1383" t="s">
        <v>50</v>
      </c>
      <c r="V1383">
        <v>210</v>
      </c>
      <c r="W1383" t="s">
        <v>52</v>
      </c>
      <c r="X1383">
        <v>70</v>
      </c>
      <c r="Y1383">
        <f>0.0135*AB1383*(AC1383/AA1383)*((0.1*(V1383-X1383))^0.5)*(17.8+0.5*0.1*(X1383+V1383))</f>
        <v>2.1046740768561336</v>
      </c>
      <c r="Z1383">
        <f>IF(Y1383&lt;0,0,Y1383)</f>
        <v>2.1046740768561336</v>
      </c>
      <c r="AA1383">
        <f>2.501-0.002361*(V1383+X1383)*0.1</f>
        <v>2.4348920000000001</v>
      </c>
      <c r="AB1383">
        <v>0.17</v>
      </c>
      <c r="AC1383">
        <f>37.6*AE1383*(AG1383*SIN(AF1383)*SIN(AD1383)+COS(AF1383)*COS(AD1383)*SIN(AG1383))</f>
        <v>18.766821662437113</v>
      </c>
      <c r="AD1383">
        <f>0.409*SIN(0.0172*R1383-1.39)</f>
        <v>-0.15459150587931494</v>
      </c>
      <c r="AE1383">
        <f>1+0.033*COS(0.0172*R1383)</f>
        <v>1.006776217483889</v>
      </c>
      <c r="AF1383">
        <f>47.70748439*PI()/180</f>
        <v>0.83265268044929852</v>
      </c>
      <c r="AG1383">
        <f>ACOS(-TAN(AF1383)*TAN(AD1383))</f>
        <v>1.3986419621142192</v>
      </c>
      <c r="AL1383" s="6">
        <f>24*AG1383/PI()</f>
        <v>10.68483753053882</v>
      </c>
      <c r="AS1383" s="6">
        <f>IF(O1383=2015,$AQ$2,IF(O1383=2016,$AQ$14,IF(O1383=2017,$AQ$26,IF(O1383=2018,$AQ$38,IF(O1383=2019,$AQ$50,$AQ$62)))))</f>
        <v>53.201105369070518</v>
      </c>
      <c r="AT1383" s="6">
        <f>IF(O1383=2015,$AR$2,IF(O1383=2016,$AR$14,IF(O1383=2017,$AR$26,IF(O1383=2018,$AR$38,IF(O1383=2019,$AR$50,$AR$62)))))</f>
        <v>1.3291734899533318</v>
      </c>
      <c r="AU1383" s="6">
        <f>IF(T1383*0.1&lt;0,0,IF(T1383*0.1&lt;=26,(16*AL1383/360)*(T1383/AS1383)^AT1383,(AL1383/360)*(-415.85+30.5332*0.1*T1383-0.43*0.01*T1383*T1383)))</f>
        <v>1.6211706463481119</v>
      </c>
    </row>
    <row r="1384" spans="1:47">
      <c r="A1384">
        <v>2016</v>
      </c>
      <c r="B1384">
        <v>4</v>
      </c>
      <c r="C1384">
        <v>13</v>
      </c>
      <c r="D1384" t="s">
        <v>50</v>
      </c>
      <c r="E1384">
        <v>219</v>
      </c>
      <c r="O1384">
        <v>2018</v>
      </c>
      <c r="P1384">
        <v>10</v>
      </c>
      <c r="Q1384">
        <v>15</v>
      </c>
      <c r="R1384">
        <f>R1383+1</f>
        <v>287</v>
      </c>
      <c r="S1384" t="s">
        <v>51</v>
      </c>
      <c r="T1384">
        <v>149</v>
      </c>
      <c r="U1384" t="s">
        <v>50</v>
      </c>
      <c r="V1384">
        <v>222</v>
      </c>
      <c r="W1384" t="s">
        <v>52</v>
      </c>
      <c r="X1384">
        <v>81</v>
      </c>
      <c r="Y1384">
        <f>0.0135*AB1384*(AC1384/AA1384)*((0.1*(V1384-X1384))^0.5)*(17.8+0.5*0.1*(X1384+V1384))</f>
        <v>2.1623932704548201</v>
      </c>
      <c r="Z1384">
        <f>IF(Y1384&lt;0,0,Y1384)</f>
        <v>2.1623932704548201</v>
      </c>
      <c r="AA1384">
        <f>2.501-0.002361*(V1384+X1384)*0.1</f>
        <v>2.4294617000000001</v>
      </c>
      <c r="AB1384">
        <v>0.17</v>
      </c>
      <c r="AC1384">
        <f>37.6*AE1384*(AG1384*SIN(AF1384)*SIN(AD1384)+COS(AF1384)*COS(AD1384)*SIN(AG1384))</f>
        <v>18.501079651295989</v>
      </c>
      <c r="AD1384">
        <f>0.409*SIN(0.0172*R1384-1.39)</f>
        <v>-0.16108124903558887</v>
      </c>
      <c r="AE1384">
        <f>1+0.033*COS(0.0172*R1384)</f>
        <v>1.0073306926306809</v>
      </c>
      <c r="AF1384">
        <f>47.70748439*PI()/180</f>
        <v>0.83265268044929852</v>
      </c>
      <c r="AG1384">
        <f>ACOS(-TAN(AF1384)*TAN(AD1384))</f>
        <v>1.3912125935523956</v>
      </c>
      <c r="AL1384" s="6">
        <f>24*AG1384/PI()</f>
        <v>10.628081335466861</v>
      </c>
      <c r="AS1384" s="6">
        <f>IF(O1384=2015,$AQ$2,IF(O1384=2016,$AQ$14,IF(O1384=2017,$AQ$26,IF(O1384=2018,$AQ$38,IF(O1384=2019,$AQ$50,$AQ$62)))))</f>
        <v>53.201105369070518</v>
      </c>
      <c r="AT1384" s="6">
        <f>IF(O1384=2015,$AR$2,IF(O1384=2016,$AR$14,IF(O1384=2017,$AR$26,IF(O1384=2018,$AR$38,IF(O1384=2019,$AR$50,$AR$62)))))</f>
        <v>1.3291734899533318</v>
      </c>
      <c r="AU1384" s="6">
        <f>IF(T1384*0.1&lt;0,0,IF(T1384*0.1&lt;=26,(16*AL1384/360)*(T1384/AS1384)^AT1384,(AL1384/360)*(-415.85+30.5332*0.1*T1384-0.43*0.01*T1384*T1384)))</f>
        <v>1.8568035017716285</v>
      </c>
    </row>
    <row r="1385" spans="1:47">
      <c r="A1385">
        <v>2016</v>
      </c>
      <c r="B1385">
        <v>4</v>
      </c>
      <c r="C1385">
        <v>14</v>
      </c>
      <c r="D1385" t="s">
        <v>50</v>
      </c>
      <c r="E1385">
        <v>220</v>
      </c>
      <c r="O1385">
        <v>2018</v>
      </c>
      <c r="P1385">
        <v>10</v>
      </c>
      <c r="Q1385">
        <v>16</v>
      </c>
      <c r="R1385">
        <f>R1384+1</f>
        <v>288</v>
      </c>
      <c r="S1385" t="s">
        <v>51</v>
      </c>
      <c r="T1385">
        <v>171</v>
      </c>
      <c r="U1385" t="s">
        <v>50</v>
      </c>
      <c r="V1385">
        <v>251</v>
      </c>
      <c r="W1385" t="s">
        <v>52</v>
      </c>
      <c r="X1385">
        <v>106</v>
      </c>
      <c r="Y1385">
        <f>0.0135*AB1385*(AC1385/AA1385)*((0.1*(V1385-X1385))^0.5)*(17.8+0.5*0.1*(X1385+V1385))</f>
        <v>2.351089467434794</v>
      </c>
      <c r="Z1385">
        <f>IF(Y1385&lt;0,0,Y1385)</f>
        <v>2.351089467434794</v>
      </c>
      <c r="AA1385">
        <f>2.501-0.002361*(V1385+X1385)*0.1</f>
        <v>2.4167122999999999</v>
      </c>
      <c r="AB1385">
        <v>0.17</v>
      </c>
      <c r="AC1385">
        <f>37.6*AE1385*(AG1385*SIN(AF1385)*SIN(AD1385)+COS(AF1385)*COS(AD1385)*SIN(AG1385))</f>
        <v>18.237608271161882</v>
      </c>
      <c r="AD1385">
        <f>0.409*SIN(0.0172*R1385-1.39)</f>
        <v>-0.16752333908997327</v>
      </c>
      <c r="AE1385">
        <f>1+0.033*COS(0.0172*R1385)</f>
        <v>1.0078829991188305</v>
      </c>
      <c r="AF1385">
        <f>47.70748439*PI()/180</f>
        <v>0.83265268044929852</v>
      </c>
      <c r="AG1385">
        <f>ACOS(-TAN(AF1385)*TAN(AD1385))</f>
        <v>1.3838123119045629</v>
      </c>
      <c r="AL1385" s="6">
        <f>24*AG1385/PI()</f>
        <v>10.571547348049672</v>
      </c>
      <c r="AS1385" s="6">
        <f>IF(O1385=2015,$AQ$2,IF(O1385=2016,$AQ$14,IF(O1385=2017,$AQ$26,IF(O1385=2018,$AQ$38,IF(O1385=2019,$AQ$50,$AQ$62)))))</f>
        <v>53.201105369070518</v>
      </c>
      <c r="AT1385" s="6">
        <f>IF(O1385=2015,$AR$2,IF(O1385=2016,$AR$14,IF(O1385=2017,$AR$26,IF(O1385=2018,$AR$38,IF(O1385=2019,$AR$50,$AR$62)))))</f>
        <v>1.3291734899533318</v>
      </c>
      <c r="AU1385" s="6">
        <f>IF(T1385*0.1&lt;0,0,IF(T1385*0.1&lt;=26,(16*AL1385/360)*(T1385/AS1385)^AT1385,(AL1385/360)*(-415.85+30.5332*0.1*T1385-0.43*0.01*T1385*T1385)))</f>
        <v>2.217927229539534</v>
      </c>
    </row>
    <row r="1386" spans="1:47">
      <c r="A1386">
        <v>2016</v>
      </c>
      <c r="B1386">
        <v>4</v>
      </c>
      <c r="C1386">
        <v>15</v>
      </c>
      <c r="D1386" t="s">
        <v>50</v>
      </c>
      <c r="E1386">
        <v>168</v>
      </c>
      <c r="O1386">
        <v>2018</v>
      </c>
      <c r="P1386">
        <v>10</v>
      </c>
      <c r="Q1386">
        <v>17</v>
      </c>
      <c r="R1386">
        <f>R1385+1</f>
        <v>289</v>
      </c>
      <c r="S1386" t="s">
        <v>51</v>
      </c>
      <c r="T1386">
        <v>166</v>
      </c>
      <c r="U1386" t="s">
        <v>50</v>
      </c>
      <c r="V1386">
        <v>235</v>
      </c>
      <c r="W1386" t="s">
        <v>52</v>
      </c>
      <c r="X1386">
        <v>108</v>
      </c>
      <c r="Y1386">
        <f>0.0135*AB1386*(AC1386/AA1386)*((0.1*(V1386-X1386))^0.5)*(17.8+0.5*0.1*(X1386+V1386))</f>
        <v>2.1233335693411397</v>
      </c>
      <c r="Z1386">
        <f>IF(Y1386&lt;0,0,Y1386)</f>
        <v>2.1233335693411397</v>
      </c>
      <c r="AA1386">
        <f>2.501-0.002361*(V1386+X1386)*0.1</f>
        <v>2.4200176999999998</v>
      </c>
      <c r="AB1386">
        <v>0.17</v>
      </c>
      <c r="AC1386">
        <f>37.6*AE1386*(AG1386*SIN(AF1386)*SIN(AD1386)+COS(AF1386)*COS(AD1386)*SIN(AG1386))</f>
        <v>17.976495810651492</v>
      </c>
      <c r="AD1386">
        <f>0.409*SIN(0.0172*R1386-1.39)</f>
        <v>-0.17391587026153102</v>
      </c>
      <c r="AE1386">
        <f>1+0.033*COS(0.0172*R1386)</f>
        <v>1.0084329735580144</v>
      </c>
      <c r="AF1386">
        <f>47.70748439*PI()/180</f>
        <v>0.83265268044929852</v>
      </c>
      <c r="AG1386">
        <f>ACOS(-TAN(AF1386)*TAN(AD1386))</f>
        <v>1.3764427172879943</v>
      </c>
      <c r="AL1386" s="6">
        <f>24*AG1386/PI()</f>
        <v>10.515247792282777</v>
      </c>
      <c r="AS1386" s="6">
        <f>IF(O1386=2015,$AQ$2,IF(O1386=2016,$AQ$14,IF(O1386=2017,$AQ$26,IF(O1386=2018,$AQ$38,IF(O1386=2019,$AQ$50,$AQ$62)))))</f>
        <v>53.201105369070518</v>
      </c>
      <c r="AT1386" s="6">
        <f>IF(O1386=2015,$AR$2,IF(O1386=2016,$AR$14,IF(O1386=2017,$AR$26,IF(O1386=2018,$AR$38,IF(O1386=2019,$AR$50,$AR$62)))))</f>
        <v>1.3291734899533318</v>
      </c>
      <c r="AU1386" s="6">
        <f>IF(T1386*0.1&lt;0,0,IF(T1386*0.1&lt;=26,(16*AL1386/360)*(T1386/AS1386)^AT1386,(AL1386/360)*(-415.85+30.5332*0.1*T1386-0.43*0.01*T1386*T1386)))</f>
        <v>2.1207907826072967</v>
      </c>
    </row>
    <row r="1387" spans="1:47">
      <c r="A1387">
        <v>2016</v>
      </c>
      <c r="B1387">
        <v>4</v>
      </c>
      <c r="C1387">
        <v>16</v>
      </c>
      <c r="D1387" t="s">
        <v>50</v>
      </c>
      <c r="E1387">
        <v>180</v>
      </c>
      <c r="O1387">
        <v>2018</v>
      </c>
      <c r="P1387">
        <v>10</v>
      </c>
      <c r="Q1387">
        <v>18</v>
      </c>
      <c r="R1387">
        <f>R1386+1</f>
        <v>290</v>
      </c>
      <c r="S1387" t="s">
        <v>51</v>
      </c>
      <c r="T1387">
        <v>156</v>
      </c>
      <c r="U1387" t="s">
        <v>50</v>
      </c>
      <c r="V1387">
        <v>235</v>
      </c>
      <c r="W1387" t="s">
        <v>52</v>
      </c>
      <c r="X1387">
        <v>92</v>
      </c>
      <c r="Y1387">
        <f>0.0135*AB1387*(AC1387/AA1387)*((0.1*(V1387-X1387))^0.5)*(17.8+0.5*0.1*(X1387+V1387))</f>
        <v>2.1664864965638944</v>
      </c>
      <c r="Z1387">
        <f>IF(Y1387&lt;0,0,Y1387)</f>
        <v>2.1664864965638944</v>
      </c>
      <c r="AA1387">
        <f>2.501-0.002361*(V1387+X1387)*0.1</f>
        <v>2.4237953000000001</v>
      </c>
      <c r="AB1387">
        <v>0.17</v>
      </c>
      <c r="AC1387">
        <f>37.6*AE1387*(AG1387*SIN(AF1387)*SIN(AD1387)+COS(AF1387)*COS(AD1387)*SIN(AG1387))</f>
        <v>17.717829121705719</v>
      </c>
      <c r="AD1387">
        <f>0.409*SIN(0.0172*R1387-1.39)</f>
        <v>-0.18025695143046375</v>
      </c>
      <c r="AE1387">
        <f>1+0.033*COS(0.0172*R1387)</f>
        <v>1.0089804532478057</v>
      </c>
      <c r="AF1387">
        <f>47.70748439*PI()/180</f>
        <v>0.83265268044929852</v>
      </c>
      <c r="AG1387">
        <f>ACOS(-TAN(AF1387)*TAN(AD1387))</f>
        <v>1.3691054532668541</v>
      </c>
      <c r="AL1387" s="6">
        <f>24*AG1387/PI()</f>
        <v>10.459195224071506</v>
      </c>
      <c r="AS1387" s="6">
        <f>IF(O1387=2015,$AQ$2,IF(O1387=2016,$AQ$14,IF(O1387=2017,$AQ$26,IF(O1387=2018,$AQ$38,IF(O1387=2019,$AQ$50,$AQ$62)))))</f>
        <v>53.201105369070518</v>
      </c>
      <c r="AT1387" s="6">
        <f>IF(O1387=2015,$AR$2,IF(O1387=2016,$AR$14,IF(O1387=2017,$AR$26,IF(O1387=2018,$AR$38,IF(O1387=2019,$AR$50,$AR$62)))))</f>
        <v>1.3291734899533318</v>
      </c>
      <c r="AU1387" s="6">
        <f>IF(T1387*0.1&lt;0,0,IF(T1387*0.1&lt;=26,(16*AL1387/360)*(T1387/AS1387)^AT1387,(AL1387/360)*(-415.85+30.5332*0.1*T1387-0.43*0.01*T1387*T1387)))</f>
        <v>1.9422755628815311</v>
      </c>
    </row>
    <row r="1388" spans="1:47">
      <c r="A1388">
        <v>2016</v>
      </c>
      <c r="B1388">
        <v>4</v>
      </c>
      <c r="C1388">
        <v>17</v>
      </c>
      <c r="D1388" t="s">
        <v>50</v>
      </c>
      <c r="E1388">
        <v>242</v>
      </c>
      <c r="O1388">
        <v>2018</v>
      </c>
      <c r="P1388">
        <v>10</v>
      </c>
      <c r="Q1388">
        <v>19</v>
      </c>
      <c r="R1388">
        <f>R1387+1</f>
        <v>291</v>
      </c>
      <c r="S1388" t="s">
        <v>51</v>
      </c>
      <c r="T1388">
        <v>142</v>
      </c>
      <c r="U1388" t="s">
        <v>50</v>
      </c>
      <c r="V1388">
        <v>217</v>
      </c>
      <c r="W1388" t="s">
        <v>52</v>
      </c>
      <c r="X1388">
        <v>68</v>
      </c>
      <c r="Y1388">
        <f>0.0135*AB1388*(AC1388/AA1388)*((0.1*(V1388-X1388))^0.5)*(17.8+0.5*0.1*(X1388+V1388))</f>
        <v>2.0371411704727533</v>
      </c>
      <c r="Z1388">
        <f>IF(Y1388&lt;0,0,Y1388)</f>
        <v>2.0371411704727533</v>
      </c>
      <c r="AA1388">
        <f>2.501-0.002361*(V1388+X1388)*0.1</f>
        <v>2.4337114999999998</v>
      </c>
      <c r="AB1388">
        <v>0.17</v>
      </c>
      <c r="AC1388">
        <f>37.6*AE1388*(AG1388*SIN(AF1388)*SIN(AD1388)+COS(AF1388)*COS(AD1388)*SIN(AG1388))</f>
        <v>17.461693554726576</v>
      </c>
      <c r="AD1388">
        <f>0.409*SIN(0.0172*R1388-1.39)</f>
        <v>-0.18654470669756568</v>
      </c>
      <c r="AE1388">
        <f>1+0.033*COS(0.0172*R1388)</f>
        <v>1.0095252762258058</v>
      </c>
      <c r="AF1388">
        <f>47.70748439*PI()/180</f>
        <v>0.83265268044929852</v>
      </c>
      <c r="AG1388">
        <f>ACOS(-TAN(AF1388)*TAN(AD1388))</f>
        <v>1.3618022081533452</v>
      </c>
      <c r="AL1388" s="6">
        <f>24*AG1388/PI()</f>
        <v>10.403402541171028</v>
      </c>
      <c r="AS1388" s="6">
        <f>IF(O1388=2015,$AQ$2,IF(O1388=2016,$AQ$14,IF(O1388=2017,$AQ$26,IF(O1388=2018,$AQ$38,IF(O1388=2019,$AQ$50,$AQ$62)))))</f>
        <v>53.201105369070518</v>
      </c>
      <c r="AT1388" s="6">
        <f>IF(O1388=2015,$AR$2,IF(O1388=2016,$AR$14,IF(O1388=2017,$AR$26,IF(O1388=2018,$AR$38,IF(O1388=2019,$AR$50,$AR$62)))))</f>
        <v>1.3291734899533318</v>
      </c>
      <c r="AU1388" s="6">
        <f>IF(T1388*0.1&lt;0,0,IF(T1388*0.1&lt;=26,(16*AL1388/360)*(T1388/AS1388)^AT1388,(AL1388/360)*(-415.85+30.5332*0.1*T1388-0.43*0.01*T1388*T1388)))</f>
        <v>1.7049416237644912</v>
      </c>
    </row>
    <row r="1389" spans="1:47">
      <c r="A1389">
        <v>2016</v>
      </c>
      <c r="B1389">
        <v>4</v>
      </c>
      <c r="C1389">
        <v>18</v>
      </c>
      <c r="D1389" t="s">
        <v>50</v>
      </c>
      <c r="E1389">
        <v>273</v>
      </c>
      <c r="O1389">
        <v>2018</v>
      </c>
      <c r="P1389">
        <v>10</v>
      </c>
      <c r="Q1389">
        <v>20</v>
      </c>
      <c r="R1389">
        <f>R1388+1</f>
        <v>292</v>
      </c>
      <c r="S1389" t="s">
        <v>51</v>
      </c>
      <c r="T1389">
        <v>143</v>
      </c>
      <c r="U1389" t="s">
        <v>50</v>
      </c>
      <c r="V1389">
        <v>240</v>
      </c>
      <c r="W1389" t="s">
        <v>52</v>
      </c>
      <c r="X1389">
        <v>88</v>
      </c>
      <c r="Y1389">
        <f>0.0135*AB1389*(AC1389/AA1389)*((0.1*(V1389-X1389))^0.5)*(17.8+0.5*0.1*(X1389+V1389))</f>
        <v>2.172759803562998</v>
      </c>
      <c r="Z1389">
        <f>IF(Y1389&lt;0,0,Y1389)</f>
        <v>2.172759803562998</v>
      </c>
      <c r="AA1389">
        <f>2.501-0.002361*(V1389+X1389)*0.1</f>
        <v>2.4235591999999997</v>
      </c>
      <c r="AB1389">
        <v>0.17</v>
      </c>
      <c r="AC1389">
        <f>37.6*AE1389*(AG1389*SIN(AF1389)*SIN(AD1389)+COS(AF1389)*COS(AD1389)*SIN(AG1389))</f>
        <v>17.208172896072941</v>
      </c>
      <c r="AD1389">
        <f>0.409*SIN(0.0172*R1389-1.39)</f>
        <v>-0.19277727593917776</v>
      </c>
      <c r="AE1389">
        <f>1+0.033*COS(0.0172*R1389)</f>
        <v>1.0100672813155589</v>
      </c>
      <c r="AF1389">
        <f>47.70748439*PI()/180</f>
        <v>0.83265268044929852</v>
      </c>
      <c r="AG1389">
        <f>ACOS(-TAN(AF1389)*TAN(AD1389))</f>
        <v>1.3545347162364063</v>
      </c>
      <c r="AL1389" s="6">
        <f>24*AG1389/PI()</f>
        <v>10.347882992572888</v>
      </c>
      <c r="AS1389" s="6">
        <f>IF(O1389=2015,$AQ$2,IF(O1389=2016,$AQ$14,IF(O1389=2017,$AQ$26,IF(O1389=2018,$AQ$38,IF(O1389=2019,$AQ$50,$AQ$62)))))</f>
        <v>53.201105369070518</v>
      </c>
      <c r="AT1389" s="6">
        <f>IF(O1389=2015,$AR$2,IF(O1389=2016,$AR$14,IF(O1389=2017,$AR$26,IF(O1389=2018,$AR$38,IF(O1389=2019,$AR$50,$AR$62)))))</f>
        <v>1.3291734899533318</v>
      </c>
      <c r="AU1389" s="6">
        <f>IF(T1389*0.1&lt;0,0,IF(T1389*0.1&lt;=26,(16*AL1389/360)*(T1389/AS1389)^AT1389,(AL1389/360)*(-415.85+30.5332*0.1*T1389-0.43*0.01*T1389*T1389)))</f>
        <v>1.7117350074638613</v>
      </c>
    </row>
    <row r="1390" spans="1:47">
      <c r="A1390">
        <v>2016</v>
      </c>
      <c r="B1390">
        <v>4</v>
      </c>
      <c r="C1390">
        <v>19</v>
      </c>
      <c r="D1390" t="s">
        <v>50</v>
      </c>
      <c r="E1390">
        <v>195</v>
      </c>
      <c r="O1390">
        <v>2018</v>
      </c>
      <c r="P1390">
        <v>10</v>
      </c>
      <c r="Q1390">
        <v>21</v>
      </c>
      <c r="R1390">
        <f>R1389+1</f>
        <v>293</v>
      </c>
      <c r="S1390" t="s">
        <v>51</v>
      </c>
      <c r="T1390">
        <v>132</v>
      </c>
      <c r="U1390" t="s">
        <v>50</v>
      </c>
      <c r="V1390">
        <v>171</v>
      </c>
      <c r="W1390" t="s">
        <v>52</v>
      </c>
      <c r="X1390">
        <v>102</v>
      </c>
      <c r="Y1390">
        <f>0.0135*AB1390*(AC1390/AA1390)*((0.1*(V1390-X1390))^0.5)*(17.8+0.5*0.1*(X1390+V1390))</f>
        <v>1.3195063002942684</v>
      </c>
      <c r="Z1390">
        <f>IF(Y1390&lt;0,0,Y1390)</f>
        <v>1.3195063002942684</v>
      </c>
      <c r="AA1390">
        <f>2.501-0.002361*(V1390+X1390)*0.1</f>
        <v>2.4365446999999998</v>
      </c>
      <c r="AB1390">
        <v>0.17</v>
      </c>
      <c r="AC1390">
        <f>37.6*AE1390*(AG1390*SIN(AF1390)*SIN(AD1390)+COS(AF1390)*COS(AD1390)*SIN(AG1390))</f>
        <v>16.957349308072651</v>
      </c>
      <c r="AD1390">
        <f>0.409*SIN(0.0172*R1390-1.39)</f>
        <v>-0.19895281535747208</v>
      </c>
      <c r="AE1390">
        <f>1+0.033*COS(0.0172*R1390)</f>
        <v>1.0106063081742318</v>
      </c>
      <c r="AF1390">
        <f>47.70748439*PI()/180</f>
        <v>0.83265268044929852</v>
      </c>
      <c r="AG1390">
        <f>ACOS(-TAN(AF1390)*TAN(AD1390))</f>
        <v>1.3473047589320917</v>
      </c>
      <c r="AL1390" s="6">
        <f>24*AG1390/PI()</f>
        <v>10.292650187293287</v>
      </c>
      <c r="AS1390" s="6">
        <f>IF(O1390=2015,$AQ$2,IF(O1390=2016,$AQ$14,IF(O1390=2017,$AQ$26,IF(O1390=2018,$AQ$38,IF(O1390=2019,$AQ$50,$AQ$62)))))</f>
        <v>53.201105369070518</v>
      </c>
      <c r="AT1390" s="6">
        <f>IF(O1390=2015,$AR$2,IF(O1390=2016,$AR$14,IF(O1390=2017,$AR$26,IF(O1390=2018,$AR$38,IF(O1390=2019,$AR$50,$AR$62)))))</f>
        <v>1.3291734899533318</v>
      </c>
      <c r="AU1390" s="6">
        <f>IF(T1390*0.1&lt;0,0,IF(T1390*0.1&lt;=26,(16*AL1390/360)*(T1390/AS1390)^AT1390,(AL1390/360)*(-415.85+30.5332*0.1*T1390-0.43*0.01*T1390*T1390)))</f>
        <v>1.5307609194317346</v>
      </c>
    </row>
    <row r="1391" spans="1:47">
      <c r="A1391">
        <v>2016</v>
      </c>
      <c r="B1391">
        <v>4</v>
      </c>
      <c r="C1391">
        <v>21</v>
      </c>
      <c r="D1391" t="s">
        <v>50</v>
      </c>
      <c r="E1391">
        <v>96</v>
      </c>
      <c r="O1391">
        <v>2018</v>
      </c>
      <c r="P1391">
        <v>10</v>
      </c>
      <c r="Q1391">
        <v>22</v>
      </c>
      <c r="R1391">
        <f>R1390+1</f>
        <v>294</v>
      </c>
      <c r="S1391" t="s">
        <v>51</v>
      </c>
      <c r="T1391">
        <v>102</v>
      </c>
      <c r="U1391" t="s">
        <v>50</v>
      </c>
      <c r="V1391">
        <v>156</v>
      </c>
      <c r="W1391" t="s">
        <v>52</v>
      </c>
      <c r="X1391">
        <v>23</v>
      </c>
      <c r="Y1391">
        <f>0.0135*AB1391*(AC1391/AA1391)*((0.1*(V1391-X1391))^0.5)*(17.8+0.5*0.1*(X1391+V1391))</f>
        <v>1.5215224586127689</v>
      </c>
      <c r="Z1391">
        <f>IF(Y1391&lt;0,0,Y1391)</f>
        <v>1.5215224586127689</v>
      </c>
      <c r="AA1391">
        <f>2.501-0.002361*(V1391+X1391)*0.1</f>
        <v>2.4587380999999997</v>
      </c>
      <c r="AB1391">
        <v>0.17</v>
      </c>
      <c r="AC1391">
        <f>37.6*AE1391*(AG1391*SIN(AF1391)*SIN(AD1391)+COS(AF1391)*COS(AD1391)*SIN(AG1391))</f>
        <v>16.709303271703575</v>
      </c>
      <c r="AD1391">
        <f>0.409*SIN(0.0172*R1391-1.39)</f>
        <v>-0.20506949802590757</v>
      </c>
      <c r="AE1391">
        <f>1+0.033*COS(0.0172*R1391)</f>
        <v>1.0111421973400501</v>
      </c>
      <c r="AF1391">
        <f>47.70748439*PI()/180</f>
        <v>0.83265268044929852</v>
      </c>
      <c r="AG1391">
        <f>ACOS(-TAN(AF1391)*TAN(AD1391))</f>
        <v>1.3401141658494637</v>
      </c>
      <c r="AL1391" s="6">
        <f>24*AG1391/PI()</f>
        <v>10.237718102515881</v>
      </c>
      <c r="AS1391" s="6">
        <f>IF(O1391=2015,$AQ$2,IF(O1391=2016,$AQ$14,IF(O1391=2017,$AQ$26,IF(O1391=2018,$AQ$38,IF(O1391=2019,$AQ$50,$AQ$62)))))</f>
        <v>53.201105369070518</v>
      </c>
      <c r="AT1391" s="6">
        <f>IF(O1391=2015,$AR$2,IF(O1391=2016,$AR$14,IF(O1391=2017,$AR$26,IF(O1391=2018,$AR$38,IF(O1391=2019,$AR$50,$AR$62)))))</f>
        <v>1.3291734899533318</v>
      </c>
      <c r="AU1391" s="6">
        <f>IF(T1391*0.1&lt;0,0,IF(T1391*0.1&lt;=26,(16*AL1391/360)*(T1391/AS1391)^AT1391,(AL1391/360)*(-415.85+30.5332*0.1*T1391-0.43*0.01*T1391*T1391)))</f>
        <v>1.0808135174413054</v>
      </c>
    </row>
    <row r="1392" spans="1:47">
      <c r="A1392">
        <v>2016</v>
      </c>
      <c r="B1392">
        <v>4</v>
      </c>
      <c r="C1392">
        <v>22</v>
      </c>
      <c r="D1392" t="s">
        <v>50</v>
      </c>
      <c r="E1392">
        <v>178</v>
      </c>
      <c r="O1392">
        <v>2018</v>
      </c>
      <c r="P1392">
        <v>10</v>
      </c>
      <c r="Q1392">
        <v>23</v>
      </c>
      <c r="R1392">
        <f>R1391+1</f>
        <v>295</v>
      </c>
      <c r="S1392" t="s">
        <v>51</v>
      </c>
      <c r="T1392">
        <v>99</v>
      </c>
      <c r="U1392" t="s">
        <v>50</v>
      </c>
      <c r="V1392">
        <v>146</v>
      </c>
      <c r="W1392" t="s">
        <v>52</v>
      </c>
      <c r="X1392">
        <v>23</v>
      </c>
      <c r="Y1392">
        <f>0.0135*AB1392*(AC1392/AA1392)*((0.1*(V1392-X1392))^0.5)*(17.8+0.5*0.1*(X1392+V1392))</f>
        <v>1.4134283694090402</v>
      </c>
      <c r="Z1392">
        <f>IF(Y1392&lt;0,0,Y1392)</f>
        <v>1.4134283694090402</v>
      </c>
      <c r="AA1392">
        <f>2.501-0.002361*(V1392+X1392)*0.1</f>
        <v>2.4610990999999998</v>
      </c>
      <c r="AB1392">
        <v>0.17</v>
      </c>
      <c r="AC1392">
        <f>37.6*AE1392*(AG1392*SIN(AF1392)*SIN(AD1392)+COS(AF1392)*COS(AD1392)*SIN(AG1392))</f>
        <v>16.464113532092469</v>
      </c>
      <c r="AD1392">
        <f>0.409*SIN(0.0172*R1392-1.39)</f>
        <v>-0.21112551442969485</v>
      </c>
      <c r="AE1392">
        <f>1+0.033*COS(0.0172*R1392)</f>
        <v>1.0116747902794716</v>
      </c>
      <c r="AF1392">
        <f>47.70748439*PI()/180</f>
        <v>0.83265268044929852</v>
      </c>
      <c r="AG1392">
        <f>ACOS(-TAN(AF1392)*TAN(AD1392))</f>
        <v>1.3329648157655345</v>
      </c>
      <c r="AL1392" s="6">
        <f>24*AG1392/PI()</f>
        <v>10.183101091039795</v>
      </c>
      <c r="AS1392" s="6">
        <f>IF(O1392=2015,$AQ$2,IF(O1392=2016,$AQ$14,IF(O1392=2017,$AQ$26,IF(O1392=2018,$AQ$38,IF(O1392=2019,$AQ$50,$AQ$62)))))</f>
        <v>53.201105369070518</v>
      </c>
      <c r="AT1392" s="6">
        <f>IF(O1392=2015,$AR$2,IF(O1392=2016,$AR$14,IF(O1392=2017,$AR$26,IF(O1392=2018,$AR$38,IF(O1392=2019,$AR$50,$AR$62)))))</f>
        <v>1.3291734899533318</v>
      </c>
      <c r="AU1392" s="6">
        <f>IF(T1392*0.1&lt;0,0,IF(T1392*0.1&lt;=26,(16*AL1392/360)*(T1392/AS1392)^AT1392,(AL1392/360)*(-415.85+30.5332*0.1*T1392-0.43*0.01*T1392*T1392)))</f>
        <v>1.0332251095043872</v>
      </c>
    </row>
    <row r="1393" spans="1:47">
      <c r="A1393">
        <v>2016</v>
      </c>
      <c r="B1393">
        <v>4</v>
      </c>
      <c r="C1393">
        <v>23</v>
      </c>
      <c r="D1393" t="s">
        <v>50</v>
      </c>
      <c r="E1393">
        <v>175</v>
      </c>
      <c r="O1393">
        <v>2018</v>
      </c>
      <c r="P1393">
        <v>10</v>
      </c>
      <c r="Q1393">
        <v>24</v>
      </c>
      <c r="R1393">
        <f>R1392+1</f>
        <v>296</v>
      </c>
      <c r="S1393" t="s">
        <v>51</v>
      </c>
      <c r="T1393">
        <v>91</v>
      </c>
      <c r="U1393" t="s">
        <v>50</v>
      </c>
      <c r="V1393">
        <v>122</v>
      </c>
      <c r="W1393" t="s">
        <v>52</v>
      </c>
      <c r="X1393">
        <v>6</v>
      </c>
      <c r="Y1393">
        <f>0.0135*AB1393*(AC1393/AA1393)*((0.1*(V1393-X1393))^0.5)*(17.8+0.5*0.1*(X1393+V1393))</f>
        <v>1.2419201793189549</v>
      </c>
      <c r="Z1393">
        <f>IF(Y1393&lt;0,0,Y1393)</f>
        <v>1.2419201793189549</v>
      </c>
      <c r="AA1393">
        <f>2.501-0.002361*(V1393+X1393)*0.1</f>
        <v>2.4707792</v>
      </c>
      <c r="AB1393">
        <v>0.17</v>
      </c>
      <c r="AC1393">
        <f>37.6*AE1393*(AG1393*SIN(AF1393)*SIN(AD1393)+COS(AF1393)*COS(AD1393)*SIN(AG1393))</f>
        <v>16.22185704697506</v>
      </c>
      <c r="AD1393">
        <f>0.409*SIN(0.0172*R1393-1.39)</f>
        <v>-0.21711907300110972</v>
      </c>
      <c r="AE1393">
        <f>1+0.033*COS(0.0172*R1393)</f>
        <v>1.0122039294340854</v>
      </c>
      <c r="AF1393">
        <f>47.70748439*PI()/180</f>
        <v>0.83265268044929852</v>
      </c>
      <c r="AG1393">
        <f>ACOS(-TAN(AF1393)*TAN(AD1393))</f>
        <v>1.3258586375024859</v>
      </c>
      <c r="AL1393" s="6">
        <f>24*AG1393/PI()</f>
        <v>10.128813887981091</v>
      </c>
      <c r="AS1393" s="6">
        <f>IF(O1393=2015,$AQ$2,IF(O1393=2016,$AQ$14,IF(O1393=2017,$AQ$26,IF(O1393=2018,$AQ$38,IF(O1393=2019,$AQ$50,$AQ$62)))))</f>
        <v>53.201105369070518</v>
      </c>
      <c r="AT1393" s="6">
        <f>IF(O1393=2015,$AR$2,IF(O1393=2016,$AR$14,IF(O1393=2017,$AR$26,IF(O1393=2018,$AR$38,IF(O1393=2019,$AR$50,$AR$62)))))</f>
        <v>1.3291734899533318</v>
      </c>
      <c r="AU1393" s="6">
        <f>IF(T1393*0.1&lt;0,0,IF(T1393*0.1&lt;=26,(16*AL1393/360)*(T1393/AS1393)^AT1393,(AL1393/360)*(-415.85+30.5332*0.1*T1393-0.43*0.01*T1393*T1393)))</f>
        <v>0.91882748131945702</v>
      </c>
    </row>
    <row r="1394" spans="1:47">
      <c r="A1394">
        <v>2016</v>
      </c>
      <c r="B1394">
        <v>4</v>
      </c>
      <c r="C1394">
        <v>24</v>
      </c>
      <c r="D1394" t="s">
        <v>50</v>
      </c>
      <c r="E1394">
        <v>170</v>
      </c>
      <c r="O1394">
        <v>2018</v>
      </c>
      <c r="P1394">
        <v>10</v>
      </c>
      <c r="Q1394">
        <v>25</v>
      </c>
      <c r="R1394">
        <f>R1393+1</f>
        <v>297</v>
      </c>
      <c r="S1394" t="s">
        <v>51</v>
      </c>
      <c r="T1394">
        <v>38</v>
      </c>
      <c r="U1394" t="s">
        <v>50</v>
      </c>
      <c r="V1394">
        <v>80</v>
      </c>
      <c r="W1394" t="s">
        <v>52</v>
      </c>
      <c r="X1394">
        <v>6</v>
      </c>
      <c r="Y1394">
        <f>0.0135*AB1394*(AC1394/AA1394)*((0.1*(V1394-X1394))^0.5)*(17.8+0.5*0.1*(X1394+V1394))</f>
        <v>0.8889248669059252</v>
      </c>
      <c r="Z1394">
        <f>IF(Y1394&lt;0,0,Y1394)</f>
        <v>0.8889248669059252</v>
      </c>
      <c r="AA1394">
        <f>2.501-0.002361*(V1394+X1394)*0.1</f>
        <v>2.4806954000000001</v>
      </c>
      <c r="AB1394">
        <v>0.17</v>
      </c>
      <c r="AC1394">
        <f>37.6*AE1394*(AG1394*SIN(AF1394)*SIN(AD1394)+COS(AF1394)*COS(AD1394)*SIN(AG1394))</f>
        <v>15.982608938255678</v>
      </c>
      <c r="AD1394">
        <f>0.409*SIN(0.0172*R1394-1.39)</f>
        <v>-0.2230484006494978</v>
      </c>
      <c r="AE1394">
        <f>1+0.033*COS(0.0172*R1394)</f>
        <v>1.0127294582672233</v>
      </c>
      <c r="AF1394">
        <f>47.70748439*PI()/180</f>
        <v>0.83265268044929852</v>
      </c>
      <c r="AG1394">
        <f>ACOS(-TAN(AF1394)*TAN(AD1394))</f>
        <v>1.3187976107001271</v>
      </c>
      <c r="AL1394" s="6">
        <f>24*AG1394/PI()</f>
        <v>10.074871616673901</v>
      </c>
      <c r="AS1394" s="6">
        <f>IF(O1394=2015,$AQ$2,IF(O1394=2016,$AQ$14,IF(O1394=2017,$AQ$26,IF(O1394=2018,$AQ$38,IF(O1394=2019,$AQ$50,$AQ$62)))))</f>
        <v>53.201105369070518</v>
      </c>
      <c r="AT1394" s="6">
        <f>IF(O1394=2015,$AR$2,IF(O1394=2016,$AR$14,IF(O1394=2017,$AR$26,IF(O1394=2018,$AR$38,IF(O1394=2019,$AR$50,$AR$62)))))</f>
        <v>1.3291734899533318</v>
      </c>
      <c r="AU1394" s="6">
        <f>IF(T1394*0.1&lt;0,0,IF(T1394*0.1&lt;=26,(16*AL1394/360)*(T1394/AS1394)^AT1394,(AL1394/360)*(-415.85+30.5332*0.1*T1394-0.43*0.01*T1394*T1394)))</f>
        <v>0.28629614324093794</v>
      </c>
    </row>
    <row r="1395" spans="1:47">
      <c r="A1395">
        <v>2016</v>
      </c>
      <c r="B1395">
        <v>4</v>
      </c>
      <c r="C1395">
        <v>25</v>
      </c>
      <c r="D1395" t="s">
        <v>50</v>
      </c>
      <c r="E1395">
        <v>147</v>
      </c>
      <c r="O1395">
        <v>2018</v>
      </c>
      <c r="P1395">
        <v>10</v>
      </c>
      <c r="Q1395">
        <v>26</v>
      </c>
      <c r="R1395">
        <f>R1394+1</f>
        <v>298</v>
      </c>
      <c r="S1395" t="s">
        <v>51</v>
      </c>
      <c r="T1395">
        <v>54</v>
      </c>
      <c r="U1395" t="s">
        <v>50</v>
      </c>
      <c r="V1395">
        <v>91</v>
      </c>
      <c r="W1395" t="s">
        <v>52</v>
      </c>
      <c r="X1395">
        <v>6</v>
      </c>
      <c r="Y1395">
        <f>0.0135*AB1395*(AC1395/AA1395)*((0.1*(V1395-X1395))^0.5)*(17.8+0.5*0.1*(X1395+V1395))</f>
        <v>0.96299554829958156</v>
      </c>
      <c r="Z1395">
        <f>IF(Y1395&lt;0,0,Y1395)</f>
        <v>0.96299554829958156</v>
      </c>
      <c r="AA1395">
        <f>2.501-0.002361*(V1395+X1395)*0.1</f>
        <v>2.4780983000000001</v>
      </c>
      <c r="AB1395">
        <v>0.17</v>
      </c>
      <c r="AC1395">
        <f>37.6*AE1395*(AG1395*SIN(AF1395)*SIN(AD1395)+COS(AF1395)*COS(AD1395)*SIN(AG1395))</f>
        <v>15.746442446799005</v>
      </c>
      <c r="AD1395">
        <f>0.409*SIN(0.0172*R1395-1.39)</f>
        <v>-0.2289117432858126</v>
      </c>
      <c r="AE1395">
        <f>1+0.033*COS(0.0172*R1395)</f>
        <v>1.013251221310268</v>
      </c>
      <c r="AF1395">
        <f>47.70748439*PI()/180</f>
        <v>0.83265268044929852</v>
      </c>
      <c r="AG1395">
        <f>ACOS(-TAN(AF1395)*TAN(AD1395))</f>
        <v>1.3117837664762597</v>
      </c>
      <c r="AL1395" s="6">
        <f>24*AG1395/PI()</f>
        <v>10.02128979371526</v>
      </c>
      <c r="AS1395" s="6">
        <f>IF(O1395=2015,$AQ$2,IF(O1395=2016,$AQ$14,IF(O1395=2017,$AQ$26,IF(O1395=2018,$AQ$38,IF(O1395=2019,$AQ$50,$AQ$62)))))</f>
        <v>53.201105369070518</v>
      </c>
      <c r="AT1395" s="6">
        <f>IF(O1395=2015,$AR$2,IF(O1395=2016,$AR$14,IF(O1395=2017,$AR$26,IF(O1395=2018,$AR$38,IF(O1395=2019,$AR$50,$AR$62)))))</f>
        <v>1.3291734899533318</v>
      </c>
      <c r="AU1395" s="6">
        <f>IF(T1395*0.1&lt;0,0,IF(T1395*0.1&lt;=26,(16*AL1395/360)*(T1395/AS1395)^AT1395,(AL1395/360)*(-415.85+30.5332*0.1*T1395-0.43*0.01*T1395*T1395)))</f>
        <v>0.45430234788671181</v>
      </c>
    </row>
    <row r="1396" spans="1:47">
      <c r="A1396">
        <v>2016</v>
      </c>
      <c r="B1396">
        <v>4</v>
      </c>
      <c r="C1396">
        <v>26</v>
      </c>
      <c r="D1396" t="s">
        <v>50</v>
      </c>
      <c r="E1396">
        <v>173</v>
      </c>
      <c r="O1396">
        <v>2018</v>
      </c>
      <c r="P1396">
        <v>10</v>
      </c>
      <c r="Q1396">
        <v>27</v>
      </c>
      <c r="R1396">
        <f>R1395+1</f>
        <v>299</v>
      </c>
      <c r="S1396" t="s">
        <v>51</v>
      </c>
      <c r="T1396">
        <v>88</v>
      </c>
      <c r="U1396" t="s">
        <v>50</v>
      </c>
      <c r="V1396">
        <v>160</v>
      </c>
      <c r="W1396" t="s">
        <v>52</v>
      </c>
      <c r="X1396">
        <v>10</v>
      </c>
      <c r="Y1396">
        <f>0.0135*AB1396*(AC1396/AA1396)*((0.1*(V1396-X1396))^0.5)*(17.8+0.5*0.1*(X1396+V1396))</f>
        <v>1.4736842115528956</v>
      </c>
      <c r="Z1396">
        <f>IF(Y1396&lt;0,0,Y1396)</f>
        <v>1.4736842115528956</v>
      </c>
      <c r="AA1396">
        <f>2.501-0.002361*(V1396+X1396)*0.1</f>
        <v>2.4608629999999998</v>
      </c>
      <c r="AB1396">
        <v>0.17</v>
      </c>
      <c r="AC1396">
        <f>37.6*AE1396*(AG1396*SIN(AF1396)*SIN(AD1396)+COS(AF1396)*COS(AD1396)*SIN(AG1396))</f>
        <v>15.513428890580222</v>
      </c>
      <c r="AD1396">
        <f>0.409*SIN(0.0172*R1396-1.39)</f>
        <v>-0.23470736634153147</v>
      </c>
      <c r="AE1396">
        <f>1+0.033*COS(0.0172*R1396)</f>
        <v>1.0137690642086463</v>
      </c>
      <c r="AF1396">
        <f>47.70748439*PI()/180</f>
        <v>0.83265268044929852</v>
      </c>
      <c r="AG1396">
        <f>ACOS(-TAN(AF1396)*TAN(AD1396))</f>
        <v>1.3048191879673605</v>
      </c>
      <c r="AL1396" s="6">
        <f>24*AG1396/PI()</f>
        <v>9.9680843330956002</v>
      </c>
      <c r="AS1396" s="6">
        <f>IF(O1396=2015,$AQ$2,IF(O1396=2016,$AQ$14,IF(O1396=2017,$AQ$26,IF(O1396=2018,$AQ$38,IF(O1396=2019,$AQ$50,$AQ$62)))))</f>
        <v>53.201105369070518</v>
      </c>
      <c r="AT1396" s="6">
        <f>IF(O1396=2015,$AR$2,IF(O1396=2016,$AR$14,IF(O1396=2017,$AR$26,IF(O1396=2018,$AR$38,IF(O1396=2019,$AR$50,$AR$62)))))</f>
        <v>1.3291734899533318</v>
      </c>
      <c r="AU1396" s="6">
        <f>IF(T1396*0.1&lt;0,0,IF(T1396*0.1&lt;=26,(16*AL1396/360)*(T1396/AS1396)^AT1396,(AL1396/360)*(-415.85+30.5332*0.1*T1396-0.43*0.01*T1396*T1396)))</f>
        <v>0.86484050862760731</v>
      </c>
    </row>
    <row r="1397" spans="1:47">
      <c r="A1397">
        <v>2016</v>
      </c>
      <c r="B1397">
        <v>4</v>
      </c>
      <c r="C1397">
        <v>27</v>
      </c>
      <c r="D1397" t="s">
        <v>50</v>
      </c>
      <c r="E1397">
        <v>128</v>
      </c>
      <c r="O1397">
        <v>2018</v>
      </c>
      <c r="P1397">
        <v>10</v>
      </c>
      <c r="Q1397">
        <v>28</v>
      </c>
      <c r="R1397">
        <f>R1396+1</f>
        <v>300</v>
      </c>
      <c r="S1397" t="s">
        <v>51</v>
      </c>
      <c r="T1397">
        <v>156</v>
      </c>
      <c r="U1397" t="s">
        <v>50</v>
      </c>
      <c r="V1397">
        <v>213</v>
      </c>
      <c r="W1397" t="s">
        <v>52</v>
      </c>
      <c r="X1397">
        <v>116</v>
      </c>
      <c r="Y1397">
        <f>0.0135*AB1397*(AC1397/AA1397)*((0.1*(V1397-X1397))^0.5)*(17.8+0.5*0.1*(X1397+V1397))</f>
        <v>1.5439902115506694</v>
      </c>
      <c r="Z1397">
        <f>IF(Y1397&lt;0,0,Y1397)</f>
        <v>1.5439902115506694</v>
      </c>
      <c r="AA1397">
        <f>2.501-0.002361*(V1397+X1397)*0.1</f>
        <v>2.4233230999999997</v>
      </c>
      <c r="AB1397">
        <v>0.17</v>
      </c>
      <c r="AC1397">
        <f>37.6*AE1397*(AG1397*SIN(AF1397)*SIN(AD1397)+COS(AF1397)*COS(AD1397)*SIN(AG1397))</f>
        <v>15.28363762631318</v>
      </c>
      <c r="AD1397">
        <f>0.409*SIN(0.0172*R1397-1.39)</f>
        <v>-0.2404335552817996</v>
      </c>
      <c r="AE1397">
        <f>1+0.033*COS(0.0172*R1397)</f>
        <v>1.0142828337674918</v>
      </c>
      <c r="AF1397">
        <f>47.70748439*PI()/180</f>
        <v>0.83265268044929852</v>
      </c>
      <c r="AG1397">
        <f>ACOS(-TAN(AF1397)*TAN(AD1397))</f>
        <v>1.2979060107417448</v>
      </c>
      <c r="AL1397" s="6">
        <f>24*AG1397/PI()</f>
        <v>9.9152715493551025</v>
      </c>
      <c r="AS1397" s="6">
        <f>IF(O1397=2015,$AQ$2,IF(O1397=2016,$AQ$14,IF(O1397=2017,$AQ$26,IF(O1397=2018,$AQ$38,IF(O1397=2019,$AQ$50,$AQ$62)))))</f>
        <v>53.201105369070518</v>
      </c>
      <c r="AT1397" s="6">
        <f>IF(O1397=2015,$AR$2,IF(O1397=2016,$AR$14,IF(O1397=2017,$AR$26,IF(O1397=2018,$AR$38,IF(O1397=2019,$AR$50,$AR$62)))))</f>
        <v>1.3291734899533318</v>
      </c>
      <c r="AU1397" s="6">
        <f>IF(T1397*0.1&lt;0,0,IF(T1397*0.1&lt;=26,(16*AL1397/360)*(T1397/AS1397)^AT1397,(AL1397/360)*(-415.85+30.5332*0.1*T1397-0.43*0.01*T1397*T1397)))</f>
        <v>1.8412687799654799</v>
      </c>
    </row>
    <row r="1398" spans="1:47">
      <c r="A1398">
        <v>2016</v>
      </c>
      <c r="B1398">
        <v>4</v>
      </c>
      <c r="C1398">
        <v>28</v>
      </c>
      <c r="D1398" t="s">
        <v>50</v>
      </c>
      <c r="E1398">
        <v>191</v>
      </c>
      <c r="O1398">
        <v>2018</v>
      </c>
      <c r="P1398">
        <v>10</v>
      </c>
      <c r="Q1398">
        <v>29</v>
      </c>
      <c r="R1398">
        <f>R1397+1</f>
        <v>301</v>
      </c>
      <c r="S1398" t="s">
        <v>51</v>
      </c>
      <c r="T1398">
        <v>158</v>
      </c>
      <c r="U1398" t="s">
        <v>50</v>
      </c>
      <c r="V1398">
        <v>208</v>
      </c>
      <c r="W1398" t="s">
        <v>52</v>
      </c>
      <c r="X1398">
        <v>116</v>
      </c>
      <c r="Y1398">
        <f>0.0135*AB1398*(AC1398/AA1398)*((0.1*(V1398-X1398))^0.5)*(17.8+0.5*0.1*(X1398+V1398))</f>
        <v>1.4698569180416363</v>
      </c>
      <c r="Z1398">
        <f>IF(Y1398&lt;0,0,Y1398)</f>
        <v>1.4698569180416363</v>
      </c>
      <c r="AA1398">
        <f>2.501-0.002361*(V1398+X1398)*0.1</f>
        <v>2.4245036</v>
      </c>
      <c r="AB1398">
        <v>0.17</v>
      </c>
      <c r="AC1398">
        <f>37.6*AE1398*(AG1398*SIN(AF1398)*SIN(AD1398)+COS(AF1398)*COS(AD1398)*SIN(AG1398))</f>
        <v>15.057136014669609</v>
      </c>
      <c r="AD1398">
        <f>0.409*SIN(0.0172*R1398-1.39)</f>
        <v>-0.24608861611264404</v>
      </c>
      <c r="AE1398">
        <f>1+0.033*COS(0.0172*R1398)</f>
        <v>1.0147923779969659</v>
      </c>
      <c r="AF1398">
        <f>47.70748439*PI()/180</f>
        <v>0.83265268044929852</v>
      </c>
      <c r="AG1398">
        <f>ACOS(-TAN(AF1398)*TAN(AD1398))</f>
        <v>1.2910464230771554</v>
      </c>
      <c r="AL1398" s="6">
        <f>24*AG1398/PI()</f>
        <v>9.8628681597043073</v>
      </c>
      <c r="AS1398" s="6">
        <f>IF(O1398=2015,$AQ$2,IF(O1398=2016,$AQ$14,IF(O1398=2017,$AQ$26,IF(O1398=2018,$AQ$38,IF(O1398=2019,$AQ$50,$AQ$62)))))</f>
        <v>53.201105369070518</v>
      </c>
      <c r="AT1398" s="6">
        <f>IF(O1398=2015,$AR$2,IF(O1398=2016,$AR$14,IF(O1398=2017,$AR$26,IF(O1398=2018,$AR$38,IF(O1398=2019,$AR$50,$AR$62)))))</f>
        <v>1.3291734899533318</v>
      </c>
      <c r="AU1398" s="6">
        <f>IF(T1398*0.1&lt;0,0,IF(T1398*0.1&lt;=26,(16*AL1398/360)*(T1398/AS1398)^AT1398,(AL1398/360)*(-415.85+30.5332*0.1*T1398-0.43*0.01*T1398*T1398)))</f>
        <v>1.8628137790645061</v>
      </c>
    </row>
    <row r="1399" spans="1:47">
      <c r="A1399">
        <v>2016</v>
      </c>
      <c r="B1399">
        <v>4</v>
      </c>
      <c r="C1399">
        <v>29</v>
      </c>
      <c r="D1399" t="s">
        <v>50</v>
      </c>
      <c r="E1399">
        <v>213</v>
      </c>
      <c r="O1399">
        <v>2018</v>
      </c>
      <c r="P1399">
        <v>10</v>
      </c>
      <c r="Q1399">
        <v>30</v>
      </c>
      <c r="R1399">
        <f>R1398+1</f>
        <v>302</v>
      </c>
      <c r="S1399" t="s">
        <v>51</v>
      </c>
      <c r="T1399">
        <v>134</v>
      </c>
      <c r="U1399" t="s">
        <v>50</v>
      </c>
      <c r="V1399">
        <v>205</v>
      </c>
      <c r="W1399" t="s">
        <v>52</v>
      </c>
      <c r="X1399">
        <v>116</v>
      </c>
      <c r="Y1399">
        <f>0.0135*AB1399*(AC1399/AA1399)*((0.1*(V1399-X1399))^0.5)*(17.8+0.5*0.1*(X1399+V1399))</f>
        <v>1.4175704112895595</v>
      </c>
      <c r="Z1399">
        <f>IF(Y1399&lt;0,0,Y1399)</f>
        <v>1.4175704112895595</v>
      </c>
      <c r="AA1399">
        <f>2.501-0.002361*(V1399+X1399)*0.1</f>
        <v>2.4252118999999999</v>
      </c>
      <c r="AB1399">
        <v>0.17</v>
      </c>
      <c r="AC1399">
        <f>37.6*AE1399*(AG1399*SIN(AF1399)*SIN(AD1399)+COS(AF1399)*COS(AD1399)*SIN(AG1399))</f>
        <v>14.83398938919418</v>
      </c>
      <c r="AD1399">
        <f>0.409*SIN(0.0172*R1399-1.39)</f>
        <v>-0.25167087588211318</v>
      </c>
      <c r="AE1399">
        <f>1+0.033*COS(0.0172*R1399)</f>
        <v>1.0152975461572193</v>
      </c>
      <c r="AF1399">
        <f>47.70748439*PI()/180</f>
        <v>0.83265268044929852</v>
      </c>
      <c r="AG1399">
        <f>ACOS(-TAN(AF1399)*TAN(AD1399))</f>
        <v>1.2842426660945154</v>
      </c>
      <c r="AL1399" s="6">
        <f>24*AG1399/PI()</f>
        <v>9.8108912850459138</v>
      </c>
      <c r="AS1399" s="6">
        <f>IF(O1399=2015,$AQ$2,IF(O1399=2016,$AQ$14,IF(O1399=2017,$AQ$26,IF(O1399=2018,$AQ$38,IF(O1399=2019,$AQ$50,$AQ$62)))))</f>
        <v>53.201105369070518</v>
      </c>
      <c r="AT1399" s="6">
        <f>IF(O1399=2015,$AR$2,IF(O1399=2016,$AR$14,IF(O1399=2017,$AR$26,IF(O1399=2018,$AR$38,IF(O1399=2019,$AR$50,$AR$62)))))</f>
        <v>1.3291734899533318</v>
      </c>
      <c r="AU1399" s="6">
        <f>IF(T1399*0.1&lt;0,0,IF(T1399*0.1&lt;=26,(16*AL1399/360)*(T1399/AS1399)^AT1399,(AL1399/360)*(-415.85+30.5332*0.1*T1399-0.43*0.01*T1399*T1399)))</f>
        <v>1.4885700339728865</v>
      </c>
    </row>
    <row r="1400" spans="1:47">
      <c r="A1400">
        <v>2016</v>
      </c>
      <c r="B1400">
        <v>4</v>
      </c>
      <c r="C1400">
        <v>30</v>
      </c>
      <c r="D1400" t="s">
        <v>50</v>
      </c>
      <c r="E1400">
        <v>212</v>
      </c>
      <c r="O1400">
        <v>2018</v>
      </c>
      <c r="P1400">
        <v>10</v>
      </c>
      <c r="Q1400">
        <v>31</v>
      </c>
      <c r="R1400">
        <f>R1399+1</f>
        <v>303</v>
      </c>
      <c r="S1400" t="s">
        <v>51</v>
      </c>
      <c r="T1400">
        <v>101</v>
      </c>
      <c r="U1400" t="s">
        <v>50</v>
      </c>
      <c r="V1400">
        <v>120</v>
      </c>
      <c r="W1400" t="s">
        <v>52</v>
      </c>
      <c r="X1400">
        <v>18</v>
      </c>
      <c r="Y1400">
        <f>0.0135*AB1400*(AC1400/AA1400)*((0.1*(V1400-X1400))^0.5)*(17.8+0.5*0.1*(X1400+V1400))</f>
        <v>1.0718594698055945</v>
      </c>
      <c r="Z1400">
        <f>IF(Y1400&lt;0,0,Y1400)</f>
        <v>1.0718594698055945</v>
      </c>
      <c r="AA1400">
        <f>2.501-0.002361*(V1400+X1400)*0.1</f>
        <v>2.4684181999999999</v>
      </c>
      <c r="AB1400">
        <v>0.17</v>
      </c>
      <c r="AC1400">
        <f>37.6*AE1400*(AG1400*SIN(AF1400)*SIN(AD1400)+COS(AF1400)*COS(AD1400)*SIN(AG1400))</f>
        <v>14.614261029012864</v>
      </c>
      <c r="AD1400">
        <f>0.409*SIN(0.0172*R1400-1.39)</f>
        <v>-0.25717868317519021</v>
      </c>
      <c r="AE1400">
        <f>1+0.033*COS(0.0172*R1400)</f>
        <v>1.0157981888029886</v>
      </c>
      <c r="AF1400">
        <f>47.70748439*PI()/180</f>
        <v>0.83265268044929852</v>
      </c>
      <c r="AG1400">
        <f>ACOS(-TAN(AF1400)*TAN(AD1400))</f>
        <v>1.2774970337394178</v>
      </c>
      <c r="AL1400" s="6">
        <f>24*AG1400/PI()</f>
        <v>9.7593584498333836</v>
      </c>
      <c r="AS1400" s="6">
        <f>IF(O1400=2015,$AQ$2,IF(O1400=2016,$AQ$14,IF(O1400=2017,$AQ$26,IF(O1400=2018,$AQ$38,IF(O1400=2019,$AQ$50,$AQ$62)))))</f>
        <v>53.201105369070518</v>
      </c>
      <c r="AT1400" s="6">
        <f>IF(O1400=2015,$AR$2,IF(O1400=2016,$AR$14,IF(O1400=2017,$AR$26,IF(O1400=2018,$AR$38,IF(O1400=2019,$AR$50,$AR$62)))))</f>
        <v>1.3291734899533318</v>
      </c>
      <c r="AU1400" s="6">
        <f>IF(T1400*0.1&lt;0,0,IF(T1400*0.1&lt;=26,(16*AL1400/360)*(T1400/AS1400)^AT1400,(AL1400/360)*(-415.85+30.5332*0.1*T1400-0.43*0.01*T1400*T1400)))</f>
        <v>1.0169078625452461</v>
      </c>
    </row>
    <row r="1401" spans="1:47">
      <c r="A1401">
        <v>2016</v>
      </c>
      <c r="B1401">
        <v>4</v>
      </c>
      <c r="C1401">
        <v>1</v>
      </c>
      <c r="D1401" t="s">
        <v>52</v>
      </c>
      <c r="E1401">
        <v>68</v>
      </c>
      <c r="O1401">
        <v>2018</v>
      </c>
      <c r="P1401">
        <v>11</v>
      </c>
      <c r="Q1401">
        <v>1</v>
      </c>
      <c r="R1401">
        <f>R1400+1</f>
        <v>304</v>
      </c>
      <c r="S1401" t="s">
        <v>51</v>
      </c>
      <c r="T1401">
        <v>68</v>
      </c>
      <c r="U1401" t="s">
        <v>50</v>
      </c>
      <c r="V1401">
        <v>116</v>
      </c>
      <c r="W1401" t="s">
        <v>52</v>
      </c>
      <c r="X1401">
        <v>18</v>
      </c>
      <c r="Y1401">
        <f>0.0135*AB1401*(AC1401/AA1401)*((0.1*(V1401-X1401))^0.5)*(17.8+0.5*0.1*(X1401+V1401))</f>
        <v>1.0263121755760796</v>
      </c>
      <c r="Z1401">
        <f>IF(Y1401&lt;0,0,Y1401)</f>
        <v>1.0263121755760796</v>
      </c>
      <c r="AA1401">
        <f>2.501-0.002361*(V1401+X1401)*0.1</f>
        <v>2.4693625999999997</v>
      </c>
      <c r="AB1401">
        <v>0.17</v>
      </c>
      <c r="AC1401">
        <f>37.6*AE1401*(AG1401*SIN(AF1401)*SIN(AD1401)+COS(AF1401)*COS(AD1401)*SIN(AG1401))</f>
        <v>14.39801213542334</v>
      </c>
      <c r="AD1401">
        <f>0.409*SIN(0.0172*R1401-1.39)</f>
        <v>-0.26261040860233603</v>
      </c>
      <c r="AE1401">
        <f>1+0.033*COS(0.0172*R1401)</f>
        <v>1.0162941578278042</v>
      </c>
      <c r="AF1401">
        <f>47.70748439*PI()/180</f>
        <v>0.83265268044929852</v>
      </c>
      <c r="AG1401">
        <f>ACOS(-TAN(AF1401)*TAN(AD1401))</f>
        <v>1.2708118726027973</v>
      </c>
      <c r="AL1401" s="6">
        <f>24*AG1401/PI()</f>
        <v>9.7082875807009508</v>
      </c>
      <c r="AS1401" s="6">
        <f>IF(O1401=2015,$AQ$2,IF(O1401=2016,$AQ$14,IF(O1401=2017,$AQ$26,IF(O1401=2018,$AQ$38,IF(O1401=2019,$AQ$50,$AQ$62)))))</f>
        <v>53.201105369070518</v>
      </c>
      <c r="AT1401" s="6">
        <f>IF(O1401=2015,$AR$2,IF(O1401=2016,$AR$14,IF(O1401=2017,$AR$26,IF(O1401=2018,$AR$38,IF(O1401=2019,$AR$50,$AR$62)))))</f>
        <v>1.3291734899533318</v>
      </c>
      <c r="AU1401" s="6">
        <f>IF(T1401*0.1&lt;0,0,IF(T1401*0.1&lt;=26,(16*AL1401/360)*(T1401/AS1401)^AT1401,(AL1401/360)*(-415.85+30.5332*0.1*T1401-0.43*0.01*T1401*T1401)))</f>
        <v>0.59790804900151096</v>
      </c>
    </row>
    <row r="1402" spans="1:47">
      <c r="A1402">
        <v>2016</v>
      </c>
      <c r="B1402">
        <v>4</v>
      </c>
      <c r="C1402">
        <v>3</v>
      </c>
      <c r="D1402" t="s">
        <v>52</v>
      </c>
      <c r="E1402">
        <v>4</v>
      </c>
      <c r="O1402">
        <v>2018</v>
      </c>
      <c r="P1402">
        <v>11</v>
      </c>
      <c r="Q1402">
        <v>2</v>
      </c>
      <c r="R1402">
        <f>R1401+1</f>
        <v>305</v>
      </c>
      <c r="S1402" t="s">
        <v>51</v>
      </c>
      <c r="T1402">
        <v>54</v>
      </c>
      <c r="U1402" t="s">
        <v>50</v>
      </c>
      <c r="V1402">
        <v>116</v>
      </c>
      <c r="W1402" t="s">
        <v>52</v>
      </c>
      <c r="X1402">
        <v>18</v>
      </c>
      <c r="Y1402">
        <f>0.0135*AB1402*(AC1402/AA1402)*((0.1*(V1402-X1402))^0.5)*(17.8+0.5*0.1*(X1402+V1402))</f>
        <v>1.011149860647621</v>
      </c>
      <c r="Z1402">
        <f>IF(Y1402&lt;0,0,Y1402)</f>
        <v>1.011149860647621</v>
      </c>
      <c r="AA1402">
        <f>2.501-0.002361*(V1402+X1402)*0.1</f>
        <v>2.4693625999999997</v>
      </c>
      <c r="AB1402">
        <v>0.17</v>
      </c>
      <c r="AC1402">
        <f>37.6*AE1402*(AG1402*SIN(AF1402)*SIN(AD1402)+COS(AF1402)*COS(AD1402)*SIN(AG1402))</f>
        <v>14.185301812447271</v>
      </c>
      <c r="AD1402">
        <f>0.409*SIN(0.0172*R1402-1.39)</f>
        <v>-0.26796444528151608</v>
      </c>
      <c r="AE1402">
        <f>1+0.033*COS(0.0172*R1402)</f>
        <v>1.0167853065078074</v>
      </c>
      <c r="AF1402">
        <f>47.70748439*PI()/180</f>
        <v>0.83265268044929852</v>
      </c>
      <c r="AG1402">
        <f>ACOS(-TAN(AF1402)*TAN(AD1402))</f>
        <v>1.2641895815721276</v>
      </c>
      <c r="AL1402" s="6">
        <f>24*AG1402/PI()</f>
        <v>9.6576970037989902</v>
      </c>
      <c r="AS1402" s="6">
        <f>IF(O1402=2015,$AQ$2,IF(O1402=2016,$AQ$14,IF(O1402=2017,$AQ$26,IF(O1402=2018,$AQ$38,IF(O1402=2019,$AQ$50,$AQ$62)))))</f>
        <v>53.201105369070518</v>
      </c>
      <c r="AT1402" s="6">
        <f>IF(O1402=2015,$AR$2,IF(O1402=2016,$AR$14,IF(O1402=2017,$AR$26,IF(O1402=2018,$AR$38,IF(O1402=2019,$AR$50,$AR$62)))))</f>
        <v>1.3291734899533318</v>
      </c>
      <c r="AU1402" s="6">
        <f>IF(T1402*0.1&lt;0,0,IF(T1402*0.1&lt;=26,(16*AL1402/360)*(T1402/AS1402)^AT1402,(AL1402/360)*(-415.85+30.5332*0.1*T1402-0.43*0.01*T1402*T1402)))</f>
        <v>0.43781933406974455</v>
      </c>
    </row>
    <row r="1403" spans="1:47">
      <c r="A1403">
        <v>2016</v>
      </c>
      <c r="B1403">
        <v>4</v>
      </c>
      <c r="C1403">
        <v>4</v>
      </c>
      <c r="D1403" t="s">
        <v>52</v>
      </c>
      <c r="E1403">
        <v>35</v>
      </c>
      <c r="O1403">
        <v>2018</v>
      </c>
      <c r="P1403">
        <v>11</v>
      </c>
      <c r="Q1403">
        <v>3</v>
      </c>
      <c r="R1403">
        <f>R1402+1</f>
        <v>306</v>
      </c>
      <c r="S1403" t="s">
        <v>51</v>
      </c>
      <c r="T1403">
        <v>65</v>
      </c>
      <c r="U1403" t="s">
        <v>50</v>
      </c>
      <c r="V1403">
        <v>132</v>
      </c>
      <c r="W1403" t="s">
        <v>52</v>
      </c>
      <c r="X1403">
        <v>19</v>
      </c>
      <c r="Y1403">
        <f>0.0135*AB1403*(AC1403/AA1403)*((0.1*(V1403-X1403))^0.5)*(17.8+0.5*0.1*(X1403+V1403))</f>
        <v>1.1086901515403049</v>
      </c>
      <c r="Z1403">
        <f>IF(Y1403&lt;0,0,Y1403)</f>
        <v>1.1086901515403049</v>
      </c>
      <c r="AA1403">
        <f>2.501-0.002361*(V1403+X1403)*0.1</f>
        <v>2.4653489</v>
      </c>
      <c r="AB1403">
        <v>0.17</v>
      </c>
      <c r="AC1403">
        <f>37.6*AE1403*(AG1403*SIN(AF1403)*SIN(AD1403)+COS(AF1403)*COS(AD1403)*SIN(AG1403))</f>
        <v>13.976187051415138</v>
      </c>
      <c r="AD1403">
        <f>0.409*SIN(0.0172*R1403-1.39)</f>
        <v>-0.27323920931356771</v>
      </c>
      <c r="AE1403">
        <f>1+0.033*COS(0.0172*R1403)</f>
        <v>1.0172714895451549</v>
      </c>
      <c r="AF1403">
        <f>47.70748439*PI()/180</f>
        <v>0.83265268044929852</v>
      </c>
      <c r="AG1403">
        <f>ACOS(-TAN(AF1403)*TAN(AD1403))</f>
        <v>1.2576326113044549</v>
      </c>
      <c r="AL1403" s="6">
        <f>24*AG1403/PI()</f>
        <v>9.6076054407682676</v>
      </c>
      <c r="AS1403" s="6">
        <f>IF(O1403=2015,$AQ$2,IF(O1403=2016,$AQ$14,IF(O1403=2017,$AQ$26,IF(O1403=2018,$AQ$38,IF(O1403=2019,$AQ$50,$AQ$62)))))</f>
        <v>53.201105369070518</v>
      </c>
      <c r="AT1403" s="6">
        <f>IF(O1403=2015,$AR$2,IF(O1403=2016,$AR$14,IF(O1403=2017,$AR$26,IF(O1403=2018,$AR$38,IF(O1403=2019,$AR$50,$AR$62)))))</f>
        <v>1.3291734899533318</v>
      </c>
      <c r="AU1403" s="6">
        <f>IF(T1403*0.1&lt;0,0,IF(T1403*0.1&lt;=26,(16*AL1403/360)*(T1403/AS1403)^AT1403,(AL1403/360)*(-415.85+30.5332*0.1*T1403-0.43*0.01*T1403*T1403)))</f>
        <v>0.55726405790468203</v>
      </c>
    </row>
    <row r="1404" spans="1:47">
      <c r="A1404">
        <v>2016</v>
      </c>
      <c r="B1404">
        <v>4</v>
      </c>
      <c r="C1404">
        <v>5</v>
      </c>
      <c r="D1404" t="s">
        <v>52</v>
      </c>
      <c r="E1404">
        <v>20</v>
      </c>
      <c r="O1404">
        <v>2018</v>
      </c>
      <c r="P1404">
        <v>11</v>
      </c>
      <c r="Q1404">
        <v>4</v>
      </c>
      <c r="R1404">
        <f>R1403+1</f>
        <v>307</v>
      </c>
      <c r="S1404" t="s">
        <v>51</v>
      </c>
      <c r="T1404">
        <v>81</v>
      </c>
      <c r="U1404" t="s">
        <v>50</v>
      </c>
      <c r="V1404">
        <v>139</v>
      </c>
      <c r="W1404" t="s">
        <v>52</v>
      </c>
      <c r="X1404">
        <v>38</v>
      </c>
      <c r="Y1404">
        <f>0.0135*AB1404*(AC1404/AA1404)*((0.1*(V1404-X1404))^0.5)*(17.8+0.5*0.1*(X1404+V1404))</f>
        <v>1.0884328848064986</v>
      </c>
      <c r="Z1404">
        <f>IF(Y1404&lt;0,0,Y1404)</f>
        <v>1.0884328848064986</v>
      </c>
      <c r="AA1404">
        <f>2.501-0.002361*(V1404+X1404)*0.1</f>
        <v>2.4592103000000001</v>
      </c>
      <c r="AB1404">
        <v>0.17</v>
      </c>
      <c r="AC1404">
        <f>37.6*AE1404*(AG1404*SIN(AF1404)*SIN(AD1404)+COS(AF1404)*COS(AD1404)*SIN(AG1404))</f>
        <v>13.770722719643912</v>
      </c>
      <c r="AD1404">
        <f>0.409*SIN(0.0172*R1404-1.39)</f>
        <v>-0.27843314025077076</v>
      </c>
      <c r="AE1404">
        <f>1+0.033*COS(0.0172*R1404)</f>
        <v>1.0177525631110025</v>
      </c>
      <c r="AF1404">
        <f>47.70748439*PI()/180</f>
        <v>0.83265268044929852</v>
      </c>
      <c r="AG1404">
        <f>ACOS(-TAN(AF1404)*TAN(AD1404))</f>
        <v>1.2511434635125724</v>
      </c>
      <c r="AL1404" s="6">
        <f>24*AG1404/PI()</f>
        <v>9.5580320032867352</v>
      </c>
      <c r="AS1404" s="6">
        <f>IF(O1404=2015,$AQ$2,IF(O1404=2016,$AQ$14,IF(O1404=2017,$AQ$26,IF(O1404=2018,$AQ$38,IF(O1404=2019,$AQ$50,$AQ$62)))))</f>
        <v>53.201105369070518</v>
      </c>
      <c r="AT1404" s="6">
        <f>IF(O1404=2015,$AR$2,IF(O1404=2016,$AR$14,IF(O1404=2017,$AR$26,IF(O1404=2018,$AR$38,IF(O1404=2019,$AR$50,$AR$62)))))</f>
        <v>1.3291734899533318</v>
      </c>
      <c r="AU1404" s="6">
        <f>IF(T1404*0.1&lt;0,0,IF(T1404*0.1&lt;=26,(16*AL1404/360)*(T1404/AS1404)^AT1404,(AL1404/360)*(-415.85+30.5332*0.1*T1404-0.43*0.01*T1404*T1404)))</f>
        <v>0.74275515360645517</v>
      </c>
    </row>
    <row r="1405" spans="1:47">
      <c r="A1405">
        <v>2016</v>
      </c>
      <c r="B1405">
        <v>4</v>
      </c>
      <c r="C1405">
        <v>6</v>
      </c>
      <c r="D1405" t="s">
        <v>52</v>
      </c>
      <c r="E1405">
        <v>34</v>
      </c>
      <c r="O1405">
        <v>2018</v>
      </c>
      <c r="P1405">
        <v>11</v>
      </c>
      <c r="Q1405">
        <v>5</v>
      </c>
      <c r="R1405">
        <f>R1404+1</f>
        <v>308</v>
      </c>
      <c r="S1405" t="s">
        <v>51</v>
      </c>
      <c r="T1405">
        <v>74</v>
      </c>
      <c r="U1405" t="s">
        <v>50</v>
      </c>
      <c r="V1405">
        <v>98</v>
      </c>
      <c r="W1405" t="s">
        <v>52</v>
      </c>
      <c r="X1405">
        <v>4</v>
      </c>
      <c r="Y1405">
        <f>0.0135*AB1405*(AC1405/AA1405)*((0.1*(V1405-X1405))^0.5)*(17.8+0.5*0.1*(X1405+V1405))</f>
        <v>0.88270811007978511</v>
      </c>
      <c r="Z1405">
        <f>IF(Y1405&lt;0,0,Y1405)</f>
        <v>0.88270811007978511</v>
      </c>
      <c r="AA1405">
        <f>2.501-0.002361*(V1405+X1405)*0.1</f>
        <v>2.4769177999999998</v>
      </c>
      <c r="AB1405">
        <v>0.17</v>
      </c>
      <c r="AC1405">
        <f>37.6*AE1405*(AG1405*SIN(AF1405)*SIN(AD1405)+COS(AF1405)*COS(AD1405)*SIN(AG1405))</f>
        <v>13.568961553258273</v>
      </c>
      <c r="AD1405">
        <f>0.409*SIN(0.0172*R1405-1.39)</f>
        <v>-0.28354470155847794</v>
      </c>
      <c r="AE1405">
        <f>1+0.033*COS(0.0172*R1405)</f>
        <v>1.0182283848880556</v>
      </c>
      <c r="AF1405">
        <f>47.70748439*PI()/180</f>
        <v>0.83265268044929852</v>
      </c>
      <c r="AG1405">
        <f>ACOS(-TAN(AF1405)*TAN(AD1405))</f>
        <v>1.2447246900557167</v>
      </c>
      <c r="AL1405" s="6">
        <f>24*AG1405/PI()</f>
        <v>9.5089961861229444</v>
      </c>
      <c r="AS1405" s="6">
        <f>IF(O1405=2015,$AQ$2,IF(O1405=2016,$AQ$14,IF(O1405=2017,$AQ$26,IF(O1405=2018,$AQ$38,IF(O1405=2019,$AQ$50,$AQ$62)))))</f>
        <v>53.201105369070518</v>
      </c>
      <c r="AT1405" s="6">
        <f>IF(O1405=2015,$AR$2,IF(O1405=2016,$AR$14,IF(O1405=2017,$AR$26,IF(O1405=2018,$AR$38,IF(O1405=2019,$AR$50,$AR$62)))))</f>
        <v>1.3291734899533318</v>
      </c>
      <c r="AU1405" s="6">
        <f>IF(T1405*0.1&lt;0,0,IF(T1405*0.1&lt;=26,(16*AL1405/360)*(T1405/AS1405)^AT1405,(AL1405/360)*(-415.85+30.5332*0.1*T1405-0.43*0.01*T1405*T1405)))</f>
        <v>0.65529585681635494</v>
      </c>
    </row>
    <row r="1406" spans="1:47">
      <c r="A1406">
        <v>2016</v>
      </c>
      <c r="B1406">
        <v>4</v>
      </c>
      <c r="C1406">
        <v>7</v>
      </c>
      <c r="D1406" t="s">
        <v>52</v>
      </c>
      <c r="E1406">
        <v>45</v>
      </c>
      <c r="O1406">
        <v>2018</v>
      </c>
      <c r="P1406">
        <v>11</v>
      </c>
      <c r="Q1406">
        <v>6</v>
      </c>
      <c r="R1406">
        <f>R1405+1</f>
        <v>309</v>
      </c>
      <c r="S1406" t="s">
        <v>51</v>
      </c>
      <c r="T1406">
        <v>49</v>
      </c>
      <c r="U1406" t="s">
        <v>50</v>
      </c>
      <c r="V1406">
        <v>112</v>
      </c>
      <c r="W1406" t="s">
        <v>52</v>
      </c>
      <c r="X1406">
        <v>4</v>
      </c>
      <c r="Y1406">
        <f>0.0135*AB1406*(AC1406/AA1406)*((0.1*(V1406-X1406))^0.5)*(17.8+0.5*0.1*(X1406+V1406))</f>
        <v>0.96213789669579164</v>
      </c>
      <c r="Z1406">
        <f>IF(Y1406&lt;0,0,Y1406)</f>
        <v>0.96213789669579164</v>
      </c>
      <c r="AA1406">
        <f>2.501-0.002361*(V1406+X1406)*0.1</f>
        <v>2.4736123999999999</v>
      </c>
      <c r="AB1406">
        <v>0.17</v>
      </c>
      <c r="AC1406">
        <f>37.6*AE1406*(AG1406*SIN(AF1406)*SIN(AD1406)+COS(AF1406)*COS(AD1406)*SIN(AG1406))</f>
        <v>13.370954154194342</v>
      </c>
      <c r="AD1406">
        <f>0.409*SIN(0.0172*R1406-1.39)</f>
        <v>-0.28857238106967259</v>
      </c>
      <c r="AE1406">
        <f>1+0.033*COS(0.0172*R1406)</f>
        <v>1.0186988141126696</v>
      </c>
      <c r="AF1406">
        <f>47.70748439*PI()/180</f>
        <v>0.83265268044929852</v>
      </c>
      <c r="AG1406">
        <f>ACOS(-TAN(AF1406)*TAN(AD1406))</f>
        <v>1.2383788918262875</v>
      </c>
      <c r="AL1406" s="6">
        <f>24*AG1406/PI()</f>
        <v>9.460517858631226</v>
      </c>
      <c r="AS1406" s="6">
        <f>IF(O1406=2015,$AQ$2,IF(O1406=2016,$AQ$14,IF(O1406=2017,$AQ$26,IF(O1406=2018,$AQ$38,IF(O1406=2019,$AQ$50,$AQ$62)))))</f>
        <v>53.201105369070518</v>
      </c>
      <c r="AT1406" s="6">
        <f>IF(O1406=2015,$AR$2,IF(O1406=2016,$AR$14,IF(O1406=2017,$AR$26,IF(O1406=2018,$AR$38,IF(O1406=2019,$AR$50,$AR$62)))))</f>
        <v>1.3291734899533318</v>
      </c>
      <c r="AU1406" s="6">
        <f>IF(T1406*0.1&lt;0,0,IF(T1406*0.1&lt;=26,(16*AL1406/360)*(T1406/AS1406)^AT1406,(AL1406/360)*(-415.85+30.5332*0.1*T1406-0.43*0.01*T1406*T1406)))</f>
        <v>0.37691917572140848</v>
      </c>
    </row>
    <row r="1407" spans="1:47">
      <c r="A1407">
        <v>2016</v>
      </c>
      <c r="B1407">
        <v>4</v>
      </c>
      <c r="C1407">
        <v>8</v>
      </c>
      <c r="D1407" t="s">
        <v>52</v>
      </c>
      <c r="E1407">
        <v>58</v>
      </c>
      <c r="O1407">
        <v>2018</v>
      </c>
      <c r="P1407">
        <v>11</v>
      </c>
      <c r="Q1407">
        <v>7</v>
      </c>
      <c r="R1407">
        <f>R1406+1</f>
        <v>310</v>
      </c>
      <c r="S1407" t="s">
        <v>51</v>
      </c>
      <c r="T1407">
        <v>43</v>
      </c>
      <c r="U1407" t="s">
        <v>50</v>
      </c>
      <c r="V1407">
        <v>116</v>
      </c>
      <c r="W1407" t="s">
        <v>52</v>
      </c>
      <c r="X1407">
        <v>0</v>
      </c>
      <c r="Y1407">
        <f>0.0135*AB1407*(AC1407/AA1407)*((0.1*(V1407-X1407))^0.5)*(17.8+0.5*0.1*(X1407+V1407))</f>
        <v>0.98265328678060804</v>
      </c>
      <c r="Z1407">
        <f>IF(Y1407&lt;0,0,Y1407)</f>
        <v>0.98265328678060804</v>
      </c>
      <c r="AA1407">
        <f>2.501-0.002361*(V1407+X1407)*0.1</f>
        <v>2.4736123999999999</v>
      </c>
      <c r="AB1407">
        <v>0.17</v>
      </c>
      <c r="AC1407">
        <f>37.6*AE1407*(AG1407*SIN(AF1407)*SIN(AD1407)+COS(AF1407)*COS(AD1407)*SIN(AG1407))</f>
        <v>13.176748991414167</v>
      </c>
      <c r="AD1407">
        <f>0.409*SIN(0.0172*R1407-1.39)</f>
        <v>-0.29351469143231679</v>
      </c>
      <c r="AE1407">
        <f>1+0.033*COS(0.0172*R1407)</f>
        <v>1.019163711616494</v>
      </c>
      <c r="AF1407">
        <f>47.70748439*PI()/180</f>
        <v>0.83265268044929852</v>
      </c>
      <c r="AG1407">
        <f>ACOS(-TAN(AF1407)*TAN(AD1407))</f>
        <v>1.2321087174242999</v>
      </c>
      <c r="AL1407" s="6">
        <f>24*AG1407/PI()</f>
        <v>9.4126172546252462</v>
      </c>
      <c r="AS1407" s="6">
        <f>IF(O1407=2015,$AQ$2,IF(O1407=2016,$AQ$14,IF(O1407=2017,$AQ$26,IF(O1407=2018,$AQ$38,IF(O1407=2019,$AQ$50,$AQ$62)))))</f>
        <v>53.201105369070518</v>
      </c>
      <c r="AT1407" s="6">
        <f>IF(O1407=2015,$AR$2,IF(O1407=2016,$AR$14,IF(O1407=2017,$AR$26,IF(O1407=2018,$AR$38,IF(O1407=2019,$AR$50,$AR$62)))))</f>
        <v>1.3291734899533318</v>
      </c>
      <c r="AU1407" s="6">
        <f>IF(T1407*0.1&lt;0,0,IF(T1407*0.1&lt;=26,(16*AL1407/360)*(T1407/AS1407)^AT1407,(AL1407/360)*(-415.85+30.5332*0.1*T1407-0.43*0.01*T1407*T1407)))</f>
        <v>0.3152411241907469</v>
      </c>
    </row>
    <row r="1408" spans="1:47">
      <c r="A1408">
        <v>2016</v>
      </c>
      <c r="B1408">
        <v>4</v>
      </c>
      <c r="C1408">
        <v>9</v>
      </c>
      <c r="D1408" t="s">
        <v>52</v>
      </c>
      <c r="E1408">
        <v>105</v>
      </c>
      <c r="O1408">
        <v>2018</v>
      </c>
      <c r="P1408">
        <v>11</v>
      </c>
      <c r="Q1408">
        <v>8</v>
      </c>
      <c r="R1408">
        <f>R1407+1</f>
        <v>311</v>
      </c>
      <c r="S1408" t="s">
        <v>51</v>
      </c>
      <c r="T1408">
        <v>42</v>
      </c>
      <c r="U1408" t="s">
        <v>50</v>
      </c>
      <c r="V1408">
        <v>108</v>
      </c>
      <c r="W1408" t="s">
        <v>52</v>
      </c>
      <c r="X1408">
        <v>-3</v>
      </c>
      <c r="Y1408">
        <f>0.0135*AB1408*(AC1408/AA1408)*((0.1*(V1408-X1408))^0.5)*(17.8+0.5*0.1*(X1408+V1408))</f>
        <v>0.92430700677348643</v>
      </c>
      <c r="Z1408">
        <f>IF(Y1408&lt;0,0,Y1408)</f>
        <v>0.92430700677348643</v>
      </c>
      <c r="AA1408">
        <f>2.501-0.002361*(V1408+X1408)*0.1</f>
        <v>2.4762095</v>
      </c>
      <c r="AB1408">
        <v>0.17</v>
      </c>
      <c r="AC1408">
        <f>37.6*AE1408*(AG1408*SIN(AF1408)*SIN(AD1408)+COS(AF1408)*COS(AD1408)*SIN(AG1408))</f>
        <v>12.986392406346855</v>
      </c>
      <c r="AD1408">
        <f>0.409*SIN(0.0172*R1408-1.39)</f>
        <v>-0.29837017054935894</v>
      </c>
      <c r="AE1408">
        <f>1+0.033*COS(0.0172*R1408)</f>
        <v>1.0196229398676417</v>
      </c>
      <c r="AF1408">
        <f>47.70748439*PI()/180</f>
        <v>0.83265268044929852</v>
      </c>
      <c r="AG1408">
        <f>ACOS(-TAN(AF1408)*TAN(AD1408))</f>
        <v>1.2259168616115494</v>
      </c>
      <c r="AL1408" s="6">
        <f>24*AG1408/PI()</f>
        <v>9.3653149605686927</v>
      </c>
      <c r="AS1408" s="6">
        <f>IF(O1408=2015,$AQ$2,IF(O1408=2016,$AQ$14,IF(O1408=2017,$AQ$26,IF(O1408=2018,$AQ$38,IF(O1408=2019,$AQ$50,$AQ$62)))))</f>
        <v>53.201105369070518</v>
      </c>
      <c r="AT1408" s="6">
        <f>IF(O1408=2015,$AR$2,IF(O1408=2016,$AR$14,IF(O1408=2017,$AR$26,IF(O1408=2018,$AR$38,IF(O1408=2019,$AR$50,$AR$62)))))</f>
        <v>1.3291734899533318</v>
      </c>
      <c r="AU1408" s="6">
        <f>IF(T1408*0.1&lt;0,0,IF(T1408*0.1&lt;=26,(16*AL1408/360)*(T1408/AS1408)^AT1408,(AL1408/360)*(-415.85+30.5332*0.1*T1408-0.43*0.01*T1408*T1408)))</f>
        <v>0.30399876012984778</v>
      </c>
    </row>
    <row r="1409" spans="1:47">
      <c r="A1409">
        <v>2016</v>
      </c>
      <c r="B1409">
        <v>4</v>
      </c>
      <c r="C1409">
        <v>10</v>
      </c>
      <c r="D1409" t="s">
        <v>52</v>
      </c>
      <c r="E1409">
        <v>118</v>
      </c>
      <c r="O1409">
        <v>2018</v>
      </c>
      <c r="P1409">
        <v>11</v>
      </c>
      <c r="Q1409">
        <v>9</v>
      </c>
      <c r="R1409">
        <f>R1408+1</f>
        <v>312</v>
      </c>
      <c r="S1409" t="s">
        <v>51</v>
      </c>
      <c r="T1409">
        <v>33</v>
      </c>
      <c r="U1409" t="s">
        <v>50</v>
      </c>
      <c r="V1409">
        <v>102</v>
      </c>
      <c r="W1409" t="s">
        <v>52</v>
      </c>
      <c r="X1409">
        <v>-30</v>
      </c>
      <c r="Y1409">
        <f>0.0135*AB1409*(AC1409/AA1409)*((0.1*(V1409-X1409))^0.5)*(17.8+0.5*0.1*(X1409+V1409))</f>
        <v>0.919473559888487</v>
      </c>
      <c r="Z1409">
        <f>IF(Y1409&lt;0,0,Y1409)</f>
        <v>0.919473559888487</v>
      </c>
      <c r="AA1409">
        <f>2.501-0.002361*(V1409+X1409)*0.1</f>
        <v>2.4840008</v>
      </c>
      <c r="AB1409">
        <v>0.17</v>
      </c>
      <c r="AC1409">
        <f>37.6*AE1409*(AG1409*SIN(AF1409)*SIN(AD1409)+COS(AF1409)*COS(AD1409)*SIN(AG1409))</f>
        <v>12.799928622560275</v>
      </c>
      <c r="AD1409">
        <f>0.409*SIN(0.0172*R1409-1.39)</f>
        <v>-0.30313738201126988</v>
      </c>
      <c r="AE1409">
        <f>1+0.033*COS(0.0172*R1409)</f>
        <v>1.0200763630113763</v>
      </c>
      <c r="AF1409">
        <f>47.70748439*PI()/180</f>
        <v>0.83265268044929852</v>
      </c>
      <c r="AG1409">
        <f>ACOS(-TAN(AF1409)*TAN(AD1409))</f>
        <v>1.2198060635378374</v>
      </c>
      <c r="AL1409" s="6">
        <f>24*AG1409/PI()</f>
        <v>9.3186319020246415</v>
      </c>
      <c r="AS1409" s="6">
        <f>IF(O1409=2015,$AQ$2,IF(O1409=2016,$AQ$14,IF(O1409=2017,$AQ$26,IF(O1409=2018,$AQ$38,IF(O1409=2019,$AQ$50,$AQ$62)))))</f>
        <v>53.201105369070518</v>
      </c>
      <c r="AT1409" s="6">
        <f>IF(O1409=2015,$AR$2,IF(O1409=2016,$AR$14,IF(O1409=2017,$AR$26,IF(O1409=2018,$AR$38,IF(O1409=2019,$AR$50,$AR$62)))))</f>
        <v>1.3291734899533318</v>
      </c>
      <c r="AU1409" s="6">
        <f>IF(T1409*0.1&lt;0,0,IF(T1409*0.1&lt;=26,(16*AL1409/360)*(T1409/AS1409)^AT1409,(AL1409/360)*(-415.85+30.5332*0.1*T1409-0.43*0.01*T1409*T1409)))</f>
        <v>0.21952810591084176</v>
      </c>
    </row>
    <row r="1410" spans="1:47">
      <c r="A1410">
        <v>2016</v>
      </c>
      <c r="B1410">
        <v>4</v>
      </c>
      <c r="C1410">
        <v>11</v>
      </c>
      <c r="D1410" t="s">
        <v>52</v>
      </c>
      <c r="E1410">
        <v>114</v>
      </c>
      <c r="O1410">
        <v>2018</v>
      </c>
      <c r="P1410">
        <v>11</v>
      </c>
      <c r="Q1410">
        <v>10</v>
      </c>
      <c r="R1410">
        <f>R1409+1</f>
        <v>313</v>
      </c>
      <c r="S1410" t="s">
        <v>51</v>
      </c>
      <c r="T1410">
        <v>-7</v>
      </c>
      <c r="U1410" t="s">
        <v>50</v>
      </c>
      <c r="V1410">
        <v>13</v>
      </c>
      <c r="W1410" t="s">
        <v>52</v>
      </c>
      <c r="X1410">
        <v>-32</v>
      </c>
      <c r="Y1410">
        <f>0.0135*AB1410*(AC1410/AA1410)*((0.1*(V1410-X1410))^0.5)*(17.8+0.5*0.1*(X1410+V1410))</f>
        <v>0.41311099321874856</v>
      </c>
      <c r="Z1410">
        <f>IF(Y1410&lt;0,0,Y1410)</f>
        <v>0.41311099321874856</v>
      </c>
      <c r="AA1410">
        <f>2.501-0.002361*(V1410+X1410)*0.1</f>
        <v>2.5054859</v>
      </c>
      <c r="AB1410">
        <v>0.17</v>
      </c>
      <c r="AC1410">
        <f>37.6*AE1410*(AG1410*SIN(AF1410)*SIN(AD1410)+COS(AF1410)*COS(AD1410)*SIN(AG1410))</f>
        <v>12.617399759653924</v>
      </c>
      <c r="AD1410">
        <f>0.409*SIN(0.0172*R1410-1.39)</f>
        <v>-0.30781491552098</v>
      </c>
      <c r="AE1410">
        <f>1+0.033*COS(0.0172*R1410)</f>
        <v>1.0205238469103022</v>
      </c>
      <c r="AF1410">
        <f>47.70748439*PI()/180</f>
        <v>0.83265268044929852</v>
      </c>
      <c r="AG1410">
        <f>ACOS(-TAN(AF1410)*TAN(AD1410))</f>
        <v>1.213779104732051</v>
      </c>
      <c r="AL1410" s="6">
        <f>24*AG1410/PI()</f>
        <v>9.2725893283085394</v>
      </c>
      <c r="AS1410" s="6">
        <f>IF(O1410=2015,$AQ$2,IF(O1410=2016,$AQ$14,IF(O1410=2017,$AQ$26,IF(O1410=2018,$AQ$38,IF(O1410=2019,$AQ$50,$AQ$62)))))</f>
        <v>53.201105369070518</v>
      </c>
      <c r="AT1410" s="6">
        <f>IF(O1410=2015,$AR$2,IF(O1410=2016,$AR$14,IF(O1410=2017,$AR$26,IF(O1410=2018,$AR$38,IF(O1410=2019,$AR$50,$AR$62)))))</f>
        <v>1.3291734899533318</v>
      </c>
      <c r="AU1410" s="6">
        <f>IF(T1410*0.1&lt;0,0,IF(T1410*0.1&lt;=26,(16*AL1410/360)*(T1410/AS1410)^AT1410,(AL1410/360)*(-415.85+30.5332*0.1*T1410-0.43*0.01*T1410*T1410)))</f>
        <v>0</v>
      </c>
    </row>
    <row r="1411" spans="1:47">
      <c r="A1411">
        <v>2016</v>
      </c>
      <c r="B1411">
        <v>4</v>
      </c>
      <c r="C1411">
        <v>12</v>
      </c>
      <c r="D1411" t="s">
        <v>52</v>
      </c>
      <c r="E1411">
        <v>112</v>
      </c>
      <c r="O1411">
        <v>2018</v>
      </c>
      <c r="P1411">
        <v>11</v>
      </c>
      <c r="Q1411">
        <v>11</v>
      </c>
      <c r="R1411">
        <f>R1410+1</f>
        <v>314</v>
      </c>
      <c r="S1411" t="s">
        <v>51</v>
      </c>
      <c r="T1411">
        <v>6</v>
      </c>
      <c r="U1411" t="s">
        <v>50</v>
      </c>
      <c r="V1411">
        <v>39</v>
      </c>
      <c r="W1411" t="s">
        <v>52</v>
      </c>
      <c r="X1411">
        <v>-21</v>
      </c>
      <c r="Y1411">
        <f>0.0135*AB1411*(AC1411/AA1411)*((0.1*(V1411-X1411))^0.5)*(17.8+0.5*0.1*(X1411+V1411))</f>
        <v>0.52372693994696251</v>
      </c>
      <c r="Z1411">
        <f>IF(Y1411&lt;0,0,Y1411)</f>
        <v>0.52372693994696251</v>
      </c>
      <c r="AA1411">
        <f>2.501-0.002361*(V1411+X1411)*0.1</f>
        <v>2.4967501999999997</v>
      </c>
      <c r="AB1411">
        <v>0.17</v>
      </c>
      <c r="AC1411">
        <f>37.6*AE1411*(AG1411*SIN(AF1411)*SIN(AD1411)+COS(AF1411)*COS(AD1411)*SIN(AG1411))</f>
        <v>12.438845851350512</v>
      </c>
      <c r="AD1411">
        <f>0.409*SIN(0.0172*R1411-1.39)</f>
        <v>-0.3124013873110903</v>
      </c>
      <c r="AE1411">
        <f>1+0.033*COS(0.0172*R1411)</f>
        <v>1.0209652591840459</v>
      </c>
      <c r="AF1411">
        <f>47.70748439*PI()/180</f>
        <v>0.83265268044929852</v>
      </c>
      <c r="AG1411">
        <f>ACOS(-TAN(AF1411)*TAN(AD1411))</f>
        <v>1.2078388068514421</v>
      </c>
      <c r="AL1411" s="6">
        <f>24*AG1411/PI()</f>
        <v>9.2272087952939525</v>
      </c>
      <c r="AS1411" s="6">
        <f>IF(O1411=2015,$AQ$2,IF(O1411=2016,$AQ$14,IF(O1411=2017,$AQ$26,IF(O1411=2018,$AQ$38,IF(O1411=2019,$AQ$50,$AQ$62)))))</f>
        <v>53.201105369070518</v>
      </c>
      <c r="AT1411" s="6">
        <f>IF(O1411=2015,$AR$2,IF(O1411=2016,$AR$14,IF(O1411=2017,$AR$26,IF(O1411=2018,$AR$38,IF(O1411=2019,$AR$50,$AR$62)))))</f>
        <v>1.3291734899533318</v>
      </c>
      <c r="AU1411" s="6">
        <f>IF(T1411*0.1&lt;0,0,IF(T1411*0.1&lt;=26,(16*AL1411/360)*(T1411/AS1411)^AT1411,(AL1411/360)*(-415.85+30.5332*0.1*T1411-0.43*0.01*T1411*T1411)))</f>
        <v>2.2549549073192812E-2</v>
      </c>
    </row>
    <row r="1412" spans="1:47">
      <c r="A1412">
        <v>2016</v>
      </c>
      <c r="B1412">
        <v>4</v>
      </c>
      <c r="C1412">
        <v>13</v>
      </c>
      <c r="D1412" t="s">
        <v>52</v>
      </c>
      <c r="E1412">
        <v>87</v>
      </c>
      <c r="O1412">
        <v>2018</v>
      </c>
      <c r="P1412">
        <v>11</v>
      </c>
      <c r="Q1412">
        <v>12</v>
      </c>
      <c r="R1412">
        <f>R1411+1</f>
        <v>315</v>
      </c>
      <c r="S1412" t="s">
        <v>51</v>
      </c>
      <c r="T1412">
        <v>-7</v>
      </c>
      <c r="U1412" t="s">
        <v>50</v>
      </c>
      <c r="V1412">
        <v>-10</v>
      </c>
      <c r="W1412" t="s">
        <v>52</v>
      </c>
      <c r="X1412">
        <v>-78</v>
      </c>
      <c r="Y1412">
        <f>0.0135*AB1412*(AC1412/AA1412)*((0.1*(V1412-X1412))^0.5)*(17.8+0.5*0.1*(X1412+V1412))</f>
        <v>0.39001224034744747</v>
      </c>
      <c r="Z1412">
        <f>IF(Y1412&lt;0,0,Y1412)</f>
        <v>0.39001224034744747</v>
      </c>
      <c r="AA1412">
        <f>2.501-0.002361*(V1412+X1412)*0.1</f>
        <v>2.5217768</v>
      </c>
      <c r="AB1412">
        <v>0.17</v>
      </c>
      <c r="AC1412">
        <f>37.6*AE1412*(AG1412*SIN(AF1412)*SIN(AD1412)+COS(AF1412)*COS(AD1412)*SIN(AG1412))</f>
        <v>12.264304867749773</v>
      </c>
      <c r="AD1412">
        <f>0.409*SIN(0.0172*R1412-1.39)</f>
        <v>-0.31689544055323748</v>
      </c>
      <c r="AE1412">
        <f>1+0.033*COS(0.0172*R1412)</f>
        <v>1.0214004692484202</v>
      </c>
      <c r="AF1412">
        <f>47.70748439*PI()/180</f>
        <v>0.83265268044929852</v>
      </c>
      <c r="AG1412">
        <f>ACOS(-TAN(AF1412)*TAN(AD1412))</f>
        <v>1.2019880291830924</v>
      </c>
      <c r="AL1412" s="6">
        <f>24*AG1412/PI()</f>
        <v>9.1825121463251769</v>
      </c>
      <c r="AS1412" s="6">
        <f>IF(O1412=2015,$AQ$2,IF(O1412=2016,$AQ$14,IF(O1412=2017,$AQ$26,IF(O1412=2018,$AQ$38,IF(O1412=2019,$AQ$50,$AQ$62)))))</f>
        <v>53.201105369070518</v>
      </c>
      <c r="AT1412" s="6">
        <f>IF(O1412=2015,$AR$2,IF(O1412=2016,$AR$14,IF(O1412=2017,$AR$26,IF(O1412=2018,$AR$38,IF(O1412=2019,$AR$50,$AR$62)))))</f>
        <v>1.3291734899533318</v>
      </c>
      <c r="AU1412" s="6">
        <f>IF(T1412*0.1&lt;0,0,IF(T1412*0.1&lt;=26,(16*AL1412/360)*(T1412/AS1412)^AT1412,(AL1412/360)*(-415.85+30.5332*0.1*T1412-0.43*0.01*T1412*T1412)))</f>
        <v>0</v>
      </c>
    </row>
    <row r="1413" spans="1:47">
      <c r="A1413">
        <v>2016</v>
      </c>
      <c r="B1413">
        <v>4</v>
      </c>
      <c r="C1413">
        <v>14</v>
      </c>
      <c r="D1413" t="s">
        <v>52</v>
      </c>
      <c r="E1413">
        <v>90</v>
      </c>
      <c r="O1413">
        <v>2018</v>
      </c>
      <c r="P1413">
        <v>11</v>
      </c>
      <c r="Q1413">
        <v>13</v>
      </c>
      <c r="R1413">
        <f>R1412+1</f>
        <v>316</v>
      </c>
      <c r="S1413" t="s">
        <v>51</v>
      </c>
      <c r="T1413">
        <v>-50</v>
      </c>
      <c r="U1413" t="s">
        <v>50</v>
      </c>
      <c r="V1413">
        <v>-10</v>
      </c>
      <c r="W1413" t="s">
        <v>52</v>
      </c>
      <c r="X1413">
        <v>-78</v>
      </c>
      <c r="Y1413">
        <f>0.0135*AB1413*(AC1413/AA1413)*((0.1*(V1413-X1413))^0.5)*(17.8+0.5*0.1*(X1413+V1413))</f>
        <v>0.38459048862472872</v>
      </c>
      <c r="Z1413">
        <f>IF(Y1413&lt;0,0,Y1413)</f>
        <v>0.38459048862472872</v>
      </c>
      <c r="AA1413">
        <f>2.501-0.002361*(V1413+X1413)*0.1</f>
        <v>2.5217768</v>
      </c>
      <c r="AB1413">
        <v>0.17</v>
      </c>
      <c r="AC1413">
        <f>37.6*AE1413*(AG1413*SIN(AF1413)*SIN(AD1413)+COS(AF1413)*COS(AD1413)*SIN(AG1413))</f>
        <v>12.093812741693851</v>
      </c>
      <c r="AD1413">
        <f>0.409*SIN(0.0172*R1413-1.39)</f>
        <v>-0.32129574575948711</v>
      </c>
      <c r="AE1413">
        <f>1+0.033*COS(0.0172*R1413)</f>
        <v>1.0218293483540535</v>
      </c>
      <c r="AF1413">
        <f>47.70748439*PI()/180</f>
        <v>0.83265268044929852</v>
      </c>
      <c r="AG1413">
        <f>ACOS(-TAN(AF1413)*TAN(AD1413))</f>
        <v>1.1962296658923195</v>
      </c>
      <c r="AL1413" s="6">
        <f>24*AG1413/PI()</f>
        <v>9.1385214911965953</v>
      </c>
      <c r="AS1413" s="6">
        <f>IF(O1413=2015,$AQ$2,IF(O1413=2016,$AQ$14,IF(O1413=2017,$AQ$26,IF(O1413=2018,$AQ$38,IF(O1413=2019,$AQ$50,$AQ$62)))))</f>
        <v>53.201105369070518</v>
      </c>
      <c r="AT1413" s="6">
        <f>IF(O1413=2015,$AR$2,IF(O1413=2016,$AR$14,IF(O1413=2017,$AR$26,IF(O1413=2018,$AR$38,IF(O1413=2019,$AR$50,$AR$62)))))</f>
        <v>1.3291734899533318</v>
      </c>
      <c r="AU1413" s="6">
        <f>IF(T1413*0.1&lt;0,0,IF(T1413*0.1&lt;=26,(16*AL1413/360)*(T1413/AS1413)^AT1413,(AL1413/360)*(-415.85+30.5332*0.1*T1413-0.43*0.01*T1413*T1413)))</f>
        <v>0</v>
      </c>
    </row>
    <row r="1414" spans="1:47">
      <c r="A1414">
        <v>2016</v>
      </c>
      <c r="B1414">
        <v>4</v>
      </c>
      <c r="C1414">
        <v>16</v>
      </c>
      <c r="D1414" t="s">
        <v>52</v>
      </c>
      <c r="E1414">
        <v>53</v>
      </c>
      <c r="O1414">
        <v>2018</v>
      </c>
      <c r="P1414">
        <v>11</v>
      </c>
      <c r="Q1414">
        <v>14</v>
      </c>
      <c r="R1414">
        <f>R1413+1</f>
        <v>317</v>
      </c>
      <c r="S1414" t="s">
        <v>51</v>
      </c>
      <c r="T1414">
        <v>-12</v>
      </c>
      <c r="U1414" t="s">
        <v>50</v>
      </c>
      <c r="V1414">
        <v>42</v>
      </c>
      <c r="W1414" t="s">
        <v>52</v>
      </c>
      <c r="X1414">
        <v>-74</v>
      </c>
      <c r="Y1414">
        <f>0.0135*AB1414*(AC1414/AA1414)*((0.1*(V1414-X1414))^0.5)*(17.8+0.5*0.1*(X1414+V1414))</f>
        <v>0.60207271334371926</v>
      </c>
      <c r="Z1414">
        <f>IF(Y1414&lt;0,0,Y1414)</f>
        <v>0.60207271334371926</v>
      </c>
      <c r="AA1414">
        <f>2.501-0.002361*(V1414+X1414)*0.1</f>
        <v>2.5085552</v>
      </c>
      <c r="AB1414">
        <v>0.17</v>
      </c>
      <c r="AC1414">
        <f>37.6*AE1414*(AG1414*SIN(AF1414)*SIN(AD1414)+COS(AF1414)*COS(AD1414)*SIN(AG1414))</f>
        <v>11.927403399178676</v>
      </c>
      <c r="AD1414">
        <f>0.409*SIN(0.0172*R1414-1.39)</f>
        <v>-0.32560100117564011</v>
      </c>
      <c r="AE1414">
        <f>1+0.033*COS(0.0172*R1414)</f>
        <v>1.0222517696244791</v>
      </c>
      <c r="AF1414">
        <f>47.70748439*PI()/180</f>
        <v>0.83265268044929852</v>
      </c>
      <c r="AG1414">
        <f>ACOS(-TAN(AF1414)*TAN(AD1414))</f>
        <v>1.1905666430136286</v>
      </c>
      <c r="AL1414" s="6">
        <f>24*AG1414/PI()</f>
        <v>9.0952591831652612</v>
      </c>
      <c r="AS1414" s="6">
        <f>IF(O1414=2015,$AQ$2,IF(O1414=2016,$AQ$14,IF(O1414=2017,$AQ$26,IF(O1414=2018,$AQ$38,IF(O1414=2019,$AQ$50,$AQ$62)))))</f>
        <v>53.201105369070518</v>
      </c>
      <c r="AT1414" s="6">
        <f>IF(O1414=2015,$AR$2,IF(O1414=2016,$AR$14,IF(O1414=2017,$AR$26,IF(O1414=2018,$AR$38,IF(O1414=2019,$AR$50,$AR$62)))))</f>
        <v>1.3291734899533318</v>
      </c>
      <c r="AU1414" s="6">
        <f>IF(T1414*0.1&lt;0,0,IF(T1414*0.1&lt;=26,(16*AL1414/360)*(T1414/AS1414)^AT1414,(AL1414/360)*(-415.85+30.5332*0.1*T1414-0.43*0.01*T1414*T1414)))</f>
        <v>0</v>
      </c>
    </row>
    <row r="1415" spans="1:47">
      <c r="A1415">
        <v>2016</v>
      </c>
      <c r="B1415">
        <v>4</v>
      </c>
      <c r="C1415">
        <v>17</v>
      </c>
      <c r="D1415" t="s">
        <v>52</v>
      </c>
      <c r="E1415">
        <v>80</v>
      </c>
      <c r="O1415">
        <v>2018</v>
      </c>
      <c r="P1415">
        <v>11</v>
      </c>
      <c r="Q1415">
        <v>15</v>
      </c>
      <c r="R1415">
        <f>R1414+1</f>
        <v>318</v>
      </c>
      <c r="S1415" t="s">
        <v>51</v>
      </c>
      <c r="T1415">
        <v>15</v>
      </c>
      <c r="U1415" t="s">
        <v>50</v>
      </c>
      <c r="V1415">
        <v>42</v>
      </c>
      <c r="W1415" t="s">
        <v>52</v>
      </c>
      <c r="X1415">
        <v>-19</v>
      </c>
      <c r="Y1415">
        <f>0.0135*AB1415*(AC1415/AA1415)*((0.1*(V1415-X1415))^0.5)*(17.8+0.5*0.1*(X1415+V1415))</f>
        <v>0.50638760315622833</v>
      </c>
      <c r="Z1415">
        <f>IF(Y1415&lt;0,0,Y1415)</f>
        <v>0.50638760315622833</v>
      </c>
      <c r="AA1415">
        <f>2.501-0.002361*(V1415+X1415)*0.1</f>
        <v>2.4955696999999999</v>
      </c>
      <c r="AB1415">
        <v>0.17</v>
      </c>
      <c r="AC1415">
        <f>37.6*AE1415*(AG1415*SIN(AF1415)*SIN(AD1415)+COS(AF1415)*COS(AD1415)*SIN(AG1415))</f>
        <v>11.765108793730922</v>
      </c>
      <c r="AD1415">
        <f>0.409*SIN(0.0172*R1415-1.39)</f>
        <v>-0.32980993316633395</v>
      </c>
      <c r="AE1415">
        <f>1+0.033*COS(0.0172*R1415)</f>
        <v>1.0226676080936696</v>
      </c>
      <c r="AF1415">
        <f>47.70748439*PI()/180</f>
        <v>0.83265268044929852</v>
      </c>
      <c r="AG1415">
        <f>ACOS(-TAN(AF1415)*TAN(AD1415))</f>
        <v>1.1850019151808096</v>
      </c>
      <c r="AL1415" s="6">
        <f>24*AG1415/PI()</f>
        <v>9.05274779397066</v>
      </c>
      <c r="AS1415" s="6">
        <f>IF(O1415=2015,$AQ$2,IF(O1415=2016,$AQ$14,IF(O1415=2017,$AQ$26,IF(O1415=2018,$AQ$38,IF(O1415=2019,$AQ$50,$AQ$62)))))</f>
        <v>53.201105369070518</v>
      </c>
      <c r="AT1415" s="6">
        <f>IF(O1415=2015,$AR$2,IF(O1415=2016,$AR$14,IF(O1415=2017,$AR$26,IF(O1415=2018,$AR$38,IF(O1415=2019,$AR$50,$AR$62)))))</f>
        <v>1.3291734899533318</v>
      </c>
      <c r="AU1415" s="6">
        <f>IF(T1415*0.1&lt;0,0,IF(T1415*0.1&lt;=26,(16*AL1415/360)*(T1415/AS1415)^AT1415,(AL1415/360)*(-415.85+30.5332*0.1*T1415-0.43*0.01*T1415*T1415)))</f>
        <v>7.4778929722100915E-2</v>
      </c>
    </row>
    <row r="1416" spans="1:47">
      <c r="A1416">
        <v>2016</v>
      </c>
      <c r="B1416">
        <v>4</v>
      </c>
      <c r="C1416">
        <v>18</v>
      </c>
      <c r="D1416" t="s">
        <v>52</v>
      </c>
      <c r="E1416">
        <v>93</v>
      </c>
      <c r="O1416">
        <v>2018</v>
      </c>
      <c r="P1416">
        <v>11</v>
      </c>
      <c r="Q1416">
        <v>16</v>
      </c>
      <c r="R1416">
        <f>R1415+1</f>
        <v>319</v>
      </c>
      <c r="S1416" t="s">
        <v>51</v>
      </c>
      <c r="T1416">
        <v>-7</v>
      </c>
      <c r="U1416" t="s">
        <v>50</v>
      </c>
      <c r="V1416">
        <v>2</v>
      </c>
      <c r="W1416" t="s">
        <v>52</v>
      </c>
      <c r="X1416">
        <v>-19</v>
      </c>
      <c r="Y1416">
        <f>0.0135*AB1416*(AC1416/AA1416)*((0.1*(V1416-X1416))^0.5)*(17.8+0.5*0.1*(X1416+V1416))</f>
        <v>0.26119832205094373</v>
      </c>
      <c r="Z1416">
        <f>IF(Y1416&lt;0,0,Y1416)</f>
        <v>0.26119832205094373</v>
      </c>
      <c r="AA1416">
        <f>2.501-0.002361*(V1416+X1416)*0.1</f>
        <v>2.5050136999999997</v>
      </c>
      <c r="AB1416">
        <v>0.17</v>
      </c>
      <c r="AC1416">
        <f>37.6*AE1416*(AG1416*SIN(AF1416)*SIN(AD1416)+COS(AF1416)*COS(AD1416)*SIN(AG1416))</f>
        <v>11.606958944654236</v>
      </c>
      <c r="AD1416">
        <f>0.409*SIN(0.0172*R1416-1.39)</f>
        <v>-0.33392129659182579</v>
      </c>
      <c r="AE1416">
        <f>1+0.033*COS(0.0172*R1416)</f>
        <v>1.0230767407430048</v>
      </c>
      <c r="AF1416">
        <f>47.70748439*PI()/180</f>
        <v>0.83265268044929852</v>
      </c>
      <c r="AG1416">
        <f>ACOS(-TAN(AF1416)*TAN(AD1416))</f>
        <v>1.179538462093876</v>
      </c>
      <c r="AL1416" s="6">
        <f>24*AG1416/PI()</f>
        <v>9.0110100868441236</v>
      </c>
      <c r="AS1416" s="6">
        <f>IF(O1416=2015,$AQ$2,IF(O1416=2016,$AQ$14,IF(O1416=2017,$AQ$26,IF(O1416=2018,$AQ$38,IF(O1416=2019,$AQ$50,$AQ$62)))))</f>
        <v>53.201105369070518</v>
      </c>
      <c r="AT1416" s="6">
        <f>IF(O1416=2015,$AR$2,IF(O1416=2016,$AR$14,IF(O1416=2017,$AR$26,IF(O1416=2018,$AR$38,IF(O1416=2019,$AR$50,$AR$62)))))</f>
        <v>1.3291734899533318</v>
      </c>
      <c r="AU1416" s="6">
        <f>IF(T1416*0.1&lt;0,0,IF(T1416*0.1&lt;=26,(16*AL1416/360)*(T1416/AS1416)^AT1416,(AL1416/360)*(-415.85+30.5332*0.1*T1416-0.43*0.01*T1416*T1416)))</f>
        <v>0</v>
      </c>
    </row>
    <row r="1417" spans="1:47">
      <c r="A1417">
        <v>2016</v>
      </c>
      <c r="B1417">
        <v>4</v>
      </c>
      <c r="C1417">
        <v>22</v>
      </c>
      <c r="D1417" t="s">
        <v>52</v>
      </c>
      <c r="E1417">
        <v>5</v>
      </c>
      <c r="O1417">
        <v>2018</v>
      </c>
      <c r="P1417">
        <v>11</v>
      </c>
      <c r="Q1417">
        <v>17</v>
      </c>
      <c r="R1417">
        <f>R1416+1</f>
        <v>320</v>
      </c>
      <c r="S1417" t="s">
        <v>51</v>
      </c>
      <c r="T1417">
        <v>-1</v>
      </c>
      <c r="U1417" t="s">
        <v>50</v>
      </c>
      <c r="V1417">
        <v>16</v>
      </c>
      <c r="W1417" t="s">
        <v>52</v>
      </c>
      <c r="X1417">
        <v>-20</v>
      </c>
      <c r="Y1417">
        <f>0.0135*AB1417*(AC1417/AA1417)*((0.1*(V1417-X1417))^0.5)*(17.8+0.5*0.1*(X1417+V1417))</f>
        <v>0.35082257441061543</v>
      </c>
      <c r="Z1417">
        <f>IF(Y1417&lt;0,0,Y1417)</f>
        <v>0.35082257441061543</v>
      </c>
      <c r="AA1417">
        <f>2.501-0.002361*(V1417+X1417)*0.1</f>
        <v>2.5019443999999997</v>
      </c>
      <c r="AB1417">
        <v>0.17</v>
      </c>
      <c r="AC1417">
        <f>37.6*AE1417*(AG1417*SIN(AF1417)*SIN(AD1417)+COS(AF1417)*COS(AD1417)*SIN(AG1417))</f>
        <v>11.452981979033112</v>
      </c>
      <c r="AD1417">
        <f>0.409*SIN(0.0172*R1417-1.39)</f>
        <v>-0.33793387517634554</v>
      </c>
      <c r="AE1417">
        <f>1+0.033*COS(0.0172*R1417)</f>
        <v>1.023479046537666</v>
      </c>
      <c r="AF1417">
        <f>47.70748439*PI()/180</f>
        <v>0.83265268044929852</v>
      </c>
      <c r="AG1417">
        <f>ACOS(-TAN(AF1417)*TAN(AD1417))</f>
        <v>1.1741792847217516</v>
      </c>
      <c r="AL1417" s="6">
        <f>24*AG1417/PI()</f>
        <v>8.9700689874994914</v>
      </c>
      <c r="AS1417" s="6">
        <f>IF(O1417=2015,$AQ$2,IF(O1417=2016,$AQ$14,IF(O1417=2017,$AQ$26,IF(O1417=2018,$AQ$38,IF(O1417=2019,$AQ$50,$AQ$62)))))</f>
        <v>53.201105369070518</v>
      </c>
      <c r="AT1417" s="6">
        <f>IF(O1417=2015,$AR$2,IF(O1417=2016,$AR$14,IF(O1417=2017,$AR$26,IF(O1417=2018,$AR$38,IF(O1417=2019,$AR$50,$AR$62)))))</f>
        <v>1.3291734899533318</v>
      </c>
      <c r="AU1417" s="6">
        <f>IF(T1417*0.1&lt;0,0,IF(T1417*0.1&lt;=26,(16*AL1417/360)*(T1417/AS1417)^AT1417,(AL1417/360)*(-415.85+30.5332*0.1*T1417-0.43*0.01*T1417*T1417)))</f>
        <v>0</v>
      </c>
    </row>
    <row r="1418" spans="1:47">
      <c r="A1418">
        <v>2016</v>
      </c>
      <c r="B1418">
        <v>4</v>
      </c>
      <c r="C1418">
        <v>23</v>
      </c>
      <c r="D1418" t="s">
        <v>52</v>
      </c>
      <c r="E1418">
        <v>53</v>
      </c>
      <c r="O1418">
        <v>2018</v>
      </c>
      <c r="P1418">
        <v>11</v>
      </c>
      <c r="Q1418">
        <v>18</v>
      </c>
      <c r="R1418">
        <f>R1417+1</f>
        <v>321</v>
      </c>
      <c r="S1418" t="s">
        <v>51</v>
      </c>
      <c r="T1418">
        <v>13</v>
      </c>
      <c r="U1418" t="s">
        <v>50</v>
      </c>
      <c r="V1418">
        <v>30</v>
      </c>
      <c r="W1418" t="s">
        <v>52</v>
      </c>
      <c r="X1418">
        <v>-2</v>
      </c>
      <c r="Y1418">
        <f>0.0135*AB1418*(AC1418/AA1418)*((0.1*(V1418-X1418))^0.5)*(17.8+0.5*0.1*(X1418+V1418))</f>
        <v>0.35718750889027084</v>
      </c>
      <c r="Z1418">
        <f>IF(Y1418&lt;0,0,Y1418)</f>
        <v>0.35718750889027084</v>
      </c>
      <c r="AA1418">
        <f>2.501-0.002361*(V1418+X1418)*0.1</f>
        <v>2.4943892000000001</v>
      </c>
      <c r="AB1418">
        <v>0.17</v>
      </c>
      <c r="AC1418">
        <f>37.6*AE1418*(AG1418*SIN(AF1418)*SIN(AD1418)+COS(AF1418)*COS(AD1418)*SIN(AG1418))</f>
        <v>11.303204177366307</v>
      </c>
      <c r="AD1418">
        <f>0.409*SIN(0.0172*R1418-1.39)</f>
        <v>-0.34184648186791022</v>
      </c>
      <c r="AE1418">
        <f>1+0.033*COS(0.0172*R1418)</f>
        <v>1.0238744064624408</v>
      </c>
      <c r="AF1418">
        <f>47.70748439*PI()/180</f>
        <v>0.83265268044929852</v>
      </c>
      <c r="AG1418">
        <f>ACOS(-TAN(AF1418)*TAN(AD1418))</f>
        <v>1.1689274012409669</v>
      </c>
      <c r="AL1418" s="6">
        <f>24*AG1418/PI()</f>
        <v>8.9299475531070343</v>
      </c>
      <c r="AS1418" s="6">
        <f>IF(O1418=2015,$AQ$2,IF(O1418=2016,$AQ$14,IF(O1418=2017,$AQ$26,IF(O1418=2018,$AQ$38,IF(O1418=2019,$AQ$50,$AQ$62)))))</f>
        <v>53.201105369070518</v>
      </c>
      <c r="AT1418" s="6">
        <f>IF(O1418=2015,$AR$2,IF(O1418=2016,$AR$14,IF(O1418=2017,$AR$26,IF(O1418=2018,$AR$38,IF(O1418=2019,$AR$50,$AR$62)))))</f>
        <v>1.3291734899533318</v>
      </c>
      <c r="AU1418" s="6">
        <f>IF(T1418*0.1&lt;0,0,IF(T1418*0.1&lt;=26,(16*AL1418/360)*(T1418/AS1418)^AT1418,(AL1418/360)*(-415.85+30.5332*0.1*T1418-0.43*0.01*T1418*T1418)))</f>
        <v>6.0987717767279792E-2</v>
      </c>
    </row>
    <row r="1419" spans="1:47">
      <c r="A1419">
        <v>2016</v>
      </c>
      <c r="B1419">
        <v>4</v>
      </c>
      <c r="C1419">
        <v>24</v>
      </c>
      <c r="D1419" t="s">
        <v>52</v>
      </c>
      <c r="E1419">
        <v>73</v>
      </c>
      <c r="O1419">
        <v>2018</v>
      </c>
      <c r="P1419">
        <v>11</v>
      </c>
      <c r="Q1419">
        <v>19</v>
      </c>
      <c r="R1419">
        <f>R1418+1</f>
        <v>322</v>
      </c>
      <c r="S1419" t="s">
        <v>51</v>
      </c>
      <c r="T1419">
        <v>11</v>
      </c>
      <c r="U1419" t="s">
        <v>50</v>
      </c>
      <c r="V1419">
        <v>39</v>
      </c>
      <c r="W1419" t="s">
        <v>52</v>
      </c>
      <c r="X1419">
        <v>-23</v>
      </c>
      <c r="Y1419">
        <f>0.0135*AB1419*(AC1419/AA1419)*((0.1*(V1419-X1419))^0.5)*(17.8+0.5*0.1*(X1419+V1419))</f>
        <v>0.47490527323643283</v>
      </c>
      <c r="Z1419">
        <f>IF(Y1419&lt;0,0,Y1419)</f>
        <v>0.47490527323643283</v>
      </c>
      <c r="AA1419">
        <f>2.501-0.002361*(V1419+X1419)*0.1</f>
        <v>2.4972224000000001</v>
      </c>
      <c r="AB1419">
        <v>0.17</v>
      </c>
      <c r="AC1419">
        <f>37.6*AE1419*(AG1419*SIN(AF1419)*SIN(AD1419)+COS(AF1419)*COS(AD1419)*SIN(AG1419))</f>
        <v>11.157650022685793</v>
      </c>
      <c r="AD1419">
        <f>0.409*SIN(0.0172*R1419-1.39)</f>
        <v>-0.34565795918949177</v>
      </c>
      <c r="AE1419">
        <f>1+0.033*COS(0.0172*R1419)</f>
        <v>1.0242627035569325</v>
      </c>
      <c r="AF1419">
        <f>47.70748439*PI()/180</f>
        <v>0.83265268044929852</v>
      </c>
      <c r="AG1419">
        <f>ACOS(-TAN(AF1419)*TAN(AD1419))</f>
        <v>1.1637858427120702</v>
      </c>
      <c r="AL1419" s="6">
        <f>24*AG1419/PI()</f>
        <v>8.890668939263664</v>
      </c>
      <c r="AS1419" s="6">
        <f>IF(O1419=2015,$AQ$2,IF(O1419=2016,$AQ$14,IF(O1419=2017,$AQ$26,IF(O1419=2018,$AQ$38,IF(O1419=2019,$AQ$50,$AQ$62)))))</f>
        <v>53.201105369070518</v>
      </c>
      <c r="AT1419" s="6">
        <f>IF(O1419=2015,$AR$2,IF(O1419=2016,$AR$14,IF(O1419=2017,$AR$26,IF(O1419=2018,$AR$38,IF(O1419=2019,$AR$50,$AR$62)))))</f>
        <v>1.3291734899533318</v>
      </c>
      <c r="AU1419" s="6">
        <f>IF(T1419*0.1&lt;0,0,IF(T1419*0.1&lt;=26,(16*AL1419/360)*(T1419/AS1419)^AT1419,(AL1419/360)*(-415.85+30.5332*0.1*T1419-0.43*0.01*T1419*T1419)))</f>
        <v>4.8629016802850152E-2</v>
      </c>
    </row>
    <row r="1420" spans="1:47">
      <c r="A1420">
        <v>2016</v>
      </c>
      <c r="B1420">
        <v>4</v>
      </c>
      <c r="C1420">
        <v>26</v>
      </c>
      <c r="D1420" t="s">
        <v>52</v>
      </c>
      <c r="E1420">
        <v>104</v>
      </c>
      <c r="O1420">
        <v>2018</v>
      </c>
      <c r="P1420">
        <v>11</v>
      </c>
      <c r="Q1420">
        <v>20</v>
      </c>
      <c r="R1420">
        <f>R1419+1</f>
        <v>323</v>
      </c>
      <c r="S1420" t="s">
        <v>51</v>
      </c>
      <c r="T1420">
        <v>1</v>
      </c>
      <c r="U1420" t="s">
        <v>50</v>
      </c>
      <c r="V1420">
        <v>-4</v>
      </c>
      <c r="W1420" t="s">
        <v>52</v>
      </c>
      <c r="X1420">
        <v>-49</v>
      </c>
      <c r="Y1420">
        <f>0.0135*AB1420*(AC1420/AA1420)*((0.1*(V1420-X1420))^0.5)*(17.8+0.5*0.1*(X1420+V1420))</f>
        <v>0.32326434948401944</v>
      </c>
      <c r="Z1420">
        <f>IF(Y1420&lt;0,0,Y1420)</f>
        <v>0.32326434948401944</v>
      </c>
      <c r="AA1420">
        <f>2.501-0.002361*(V1420+X1420)*0.1</f>
        <v>2.5135133000000001</v>
      </c>
      <c r="AB1420">
        <v>0.17</v>
      </c>
      <c r="AC1420">
        <f>37.6*AE1420*(AG1420*SIN(AF1420)*SIN(AD1420)+COS(AF1420)*COS(AD1420)*SIN(AG1420))</f>
        <v>11.016342253000527</v>
      </c>
      <c r="AD1420">
        <f>0.409*SIN(0.0172*R1420-1.39)</f>
        <v>-0.3493671795814382</v>
      </c>
      <c r="AE1420">
        <f>1+0.033*COS(0.0172*R1420)</f>
        <v>1.0246438229501609</v>
      </c>
      <c r="AF1420">
        <f>47.70748439*PI()/180</f>
        <v>0.83265268044929852</v>
      </c>
      <c r="AG1420">
        <f>ACOS(-TAN(AF1420)*TAN(AD1420))</f>
        <v>1.1587576484970343</v>
      </c>
      <c r="AL1420" s="6">
        <f>24*AG1420/PI()</f>
        <v>8.8522563649845107</v>
      </c>
      <c r="AS1420" s="6">
        <f>IF(O1420=2015,$AQ$2,IF(O1420=2016,$AQ$14,IF(O1420=2017,$AQ$26,IF(O1420=2018,$AQ$38,IF(O1420=2019,$AQ$50,$AQ$62)))))</f>
        <v>53.201105369070518</v>
      </c>
      <c r="AT1420" s="6">
        <f>IF(O1420=2015,$AR$2,IF(O1420=2016,$AR$14,IF(O1420=2017,$AR$26,IF(O1420=2018,$AR$38,IF(O1420=2019,$AR$50,$AR$62)))))</f>
        <v>1.3291734899533318</v>
      </c>
      <c r="AU1420" s="6">
        <f>IF(T1420*0.1&lt;0,0,IF(T1420*0.1&lt;=26,(16*AL1420/360)*(T1420/AS1420)^AT1420,(AL1420/360)*(-415.85+30.5332*0.1*T1420-0.43*0.01*T1420*T1420)))</f>
        <v>1.9990492011014212E-3</v>
      </c>
    </row>
    <row r="1421" spans="1:47">
      <c r="A1421">
        <v>2016</v>
      </c>
      <c r="B1421">
        <v>4</v>
      </c>
      <c r="C1421">
        <v>28</v>
      </c>
      <c r="D1421" t="s">
        <v>52</v>
      </c>
      <c r="E1421">
        <v>49</v>
      </c>
      <c r="O1421">
        <v>2018</v>
      </c>
      <c r="P1421">
        <v>11</v>
      </c>
      <c r="Q1421">
        <v>21</v>
      </c>
      <c r="R1421">
        <f>R1420+1</f>
        <v>324</v>
      </c>
      <c r="S1421" t="s">
        <v>51</v>
      </c>
      <c r="T1421">
        <v>-21</v>
      </c>
      <c r="U1421" t="s">
        <v>50</v>
      </c>
      <c r="V1421">
        <v>-4</v>
      </c>
      <c r="W1421" t="s">
        <v>52</v>
      </c>
      <c r="X1421">
        <v>-49</v>
      </c>
      <c r="Y1421">
        <f>0.0135*AB1421*(AC1421/AA1421)*((0.1*(V1421-X1421))^0.5)*(17.8+0.5*0.1*(X1421+V1421))</f>
        <v>0.31924302787935266</v>
      </c>
      <c r="Z1421">
        <f>IF(Y1421&lt;0,0,Y1421)</f>
        <v>0.31924302787935266</v>
      </c>
      <c r="AA1421">
        <f>2.501-0.002361*(V1421+X1421)*0.1</f>
        <v>2.5135133000000001</v>
      </c>
      <c r="AB1421">
        <v>0.17</v>
      </c>
      <c r="AC1421">
        <f>37.6*AE1421*(AG1421*SIN(AF1421)*SIN(AD1421)+COS(AF1421)*COS(AD1421)*SIN(AG1421))</f>
        <v>10.879301916888288</v>
      </c>
      <c r="AD1421">
        <f>0.409*SIN(0.0172*R1421-1.39)</f>
        <v>-0.35297304573504146</v>
      </c>
      <c r="AE1421">
        <f>1+0.033*COS(0.0172*R1421)</f>
        <v>1.0250176518945442</v>
      </c>
      <c r="AF1421">
        <f>47.70748439*PI()/180</f>
        <v>0.83265268044929852</v>
      </c>
      <c r="AG1421">
        <f>ACOS(-TAN(AF1421)*TAN(AD1421))</f>
        <v>1.1538458614226386</v>
      </c>
      <c r="AL1421" s="6">
        <f>24*AG1421/PI()</f>
        <v>8.8147330757538711</v>
      </c>
      <c r="AS1421" s="6">
        <f>IF(O1421=2015,$AQ$2,IF(O1421=2016,$AQ$14,IF(O1421=2017,$AQ$26,IF(O1421=2018,$AQ$38,IF(O1421=2019,$AQ$50,$AQ$62)))))</f>
        <v>53.201105369070518</v>
      </c>
      <c r="AT1421" s="6">
        <f>IF(O1421=2015,$AR$2,IF(O1421=2016,$AR$14,IF(O1421=2017,$AR$26,IF(O1421=2018,$AR$38,IF(O1421=2019,$AR$50,$AR$62)))))</f>
        <v>1.3291734899533318</v>
      </c>
      <c r="AU1421" s="6">
        <f>IF(T1421*0.1&lt;0,0,IF(T1421*0.1&lt;=26,(16*AL1421/360)*(T1421/AS1421)^AT1421,(AL1421/360)*(-415.85+30.5332*0.1*T1421-0.43*0.01*T1421*T1421)))</f>
        <v>0</v>
      </c>
    </row>
    <row r="1422" spans="1:47">
      <c r="A1422">
        <v>2016</v>
      </c>
      <c r="B1422">
        <v>4</v>
      </c>
      <c r="C1422">
        <v>29</v>
      </c>
      <c r="D1422" t="s">
        <v>52</v>
      </c>
      <c r="E1422">
        <v>36</v>
      </c>
      <c r="O1422">
        <v>2018</v>
      </c>
      <c r="P1422">
        <v>11</v>
      </c>
      <c r="Q1422">
        <v>22</v>
      </c>
      <c r="R1422">
        <f>R1421+1</f>
        <v>325</v>
      </c>
      <c r="S1422" t="s">
        <v>51</v>
      </c>
      <c r="T1422">
        <v>-37</v>
      </c>
      <c r="U1422" t="s">
        <v>50</v>
      </c>
      <c r="V1422">
        <v>-20</v>
      </c>
      <c r="W1422" t="s">
        <v>52</v>
      </c>
      <c r="X1422">
        <v>-52</v>
      </c>
      <c r="Y1422">
        <f>0.0135*AB1422*(AC1422/AA1422)*((0.1*(V1422-X1422))^0.5)*(17.8+0.5*0.1*(X1422+V1422))</f>
        <v>0.2488051903148544</v>
      </c>
      <c r="Z1422">
        <f>IF(Y1422&lt;0,0,Y1422)</f>
        <v>0.2488051903148544</v>
      </c>
      <c r="AA1422">
        <f>2.501-0.002361*(V1422+X1422)*0.1</f>
        <v>2.5179991999999998</v>
      </c>
      <c r="AB1422">
        <v>0.17</v>
      </c>
      <c r="AC1422">
        <f>37.6*AE1422*(AG1422*SIN(AF1422)*SIN(AD1422)+COS(AF1422)*COS(AD1422)*SIN(AG1422))</f>
        <v>10.746548432042173</v>
      </c>
      <c r="AD1422">
        <f>0.409*SIN(0.0172*R1422-1.39)</f>
        <v>-0.35647449091715755</v>
      </c>
      <c r="AE1422">
        <f>1+0.033*COS(0.0172*R1422)</f>
        <v>1.0253840797992539</v>
      </c>
      <c r="AF1422">
        <f>47.70748439*PI()/180</f>
        <v>0.83265268044929852</v>
      </c>
      <c r="AG1422">
        <f>ACOS(-TAN(AF1422)*TAN(AD1422))</f>
        <v>1.1490535226965723</v>
      </c>
      <c r="AL1422" s="6">
        <f>24*AG1422/PI()</f>
        <v>8.7781223046871126</v>
      </c>
      <c r="AS1422" s="6">
        <f>IF(O1422=2015,$AQ$2,IF(O1422=2016,$AQ$14,IF(O1422=2017,$AQ$26,IF(O1422=2018,$AQ$38,IF(O1422=2019,$AQ$50,$AQ$62)))))</f>
        <v>53.201105369070518</v>
      </c>
      <c r="AT1422" s="6">
        <f>IF(O1422=2015,$AR$2,IF(O1422=2016,$AR$14,IF(O1422=2017,$AR$26,IF(O1422=2018,$AR$38,IF(O1422=2019,$AR$50,$AR$62)))))</f>
        <v>1.3291734899533318</v>
      </c>
      <c r="AU1422" s="6">
        <f>IF(T1422*0.1&lt;0,0,IF(T1422*0.1&lt;=26,(16*AL1422/360)*(T1422/AS1422)^AT1422,(AL1422/360)*(-415.85+30.5332*0.1*T1422-0.43*0.01*T1422*T1422)))</f>
        <v>0</v>
      </c>
    </row>
    <row r="1423" spans="1:47">
      <c r="A1423">
        <v>2016</v>
      </c>
      <c r="B1423">
        <v>4</v>
      </c>
      <c r="C1423">
        <v>30</v>
      </c>
      <c r="D1423" t="s">
        <v>52</v>
      </c>
      <c r="E1423">
        <v>72</v>
      </c>
      <c r="O1423">
        <v>2018</v>
      </c>
      <c r="P1423">
        <v>11</v>
      </c>
      <c r="Q1423">
        <v>23</v>
      </c>
      <c r="R1423">
        <f>R1422+1</f>
        <v>326</v>
      </c>
      <c r="S1423" t="s">
        <v>51</v>
      </c>
      <c r="T1423">
        <v>-34</v>
      </c>
      <c r="U1423" t="s">
        <v>50</v>
      </c>
      <c r="V1423">
        <v>-20</v>
      </c>
      <c r="W1423" t="s">
        <v>52</v>
      </c>
      <c r="X1423">
        <v>-53</v>
      </c>
      <c r="Y1423">
        <f>0.0135*AB1423*(AC1423/AA1423)*((0.1*(V1423-X1423))^0.5)*(17.8+0.5*0.1*(X1423+V1423))</f>
        <v>0.24874054921258323</v>
      </c>
      <c r="Z1423">
        <f>IF(Y1423&lt;0,0,Y1423)</f>
        <v>0.24874054921258323</v>
      </c>
      <c r="AA1423">
        <f>2.501-0.002361*(V1423+X1423)*0.1</f>
        <v>2.5182352999999997</v>
      </c>
      <c r="AB1423">
        <v>0.17</v>
      </c>
      <c r="AC1423">
        <f>37.6*AE1423*(AG1423*SIN(AF1423)*SIN(AD1423)+COS(AF1423)*COS(AD1423)*SIN(AG1423))</f>
        <v>10.618099646562261</v>
      </c>
      <c r="AD1423">
        <f>0.409*SIN(0.0172*R1423-1.39)</f>
        <v>-0.35987047928578109</v>
      </c>
      <c r="AE1423">
        <f>1+0.033*COS(0.0172*R1423)</f>
        <v>1.0257429982629316</v>
      </c>
      <c r="AF1423">
        <f>47.70748439*PI()/180</f>
        <v>0.83265268044929852</v>
      </c>
      <c r="AG1423">
        <f>ACOS(-TAN(AF1423)*TAN(AD1423))</f>
        <v>1.1443836665849143</v>
      </c>
      <c r="AL1423" s="6">
        <f>24*AG1423/PI()</f>
        <v>8.7424472318695958</v>
      </c>
      <c r="AS1423" s="6">
        <f>IF(O1423=2015,$AQ$2,IF(O1423=2016,$AQ$14,IF(O1423=2017,$AQ$26,IF(O1423=2018,$AQ$38,IF(O1423=2019,$AQ$50,$AQ$62)))))</f>
        <v>53.201105369070518</v>
      </c>
      <c r="AT1423" s="6">
        <f>IF(O1423=2015,$AR$2,IF(O1423=2016,$AR$14,IF(O1423=2017,$AR$26,IF(O1423=2018,$AR$38,IF(O1423=2019,$AR$50,$AR$62)))))</f>
        <v>1.3291734899533318</v>
      </c>
      <c r="AU1423" s="6">
        <f>IF(T1423*0.1&lt;0,0,IF(T1423*0.1&lt;=26,(16*AL1423/360)*(T1423/AS1423)^AT1423,(AL1423/360)*(-415.85+30.5332*0.1*T1423-0.43*0.01*T1423*T1423)))</f>
        <v>0</v>
      </c>
    </row>
    <row r="1424" spans="1:47">
      <c r="A1424">
        <v>2016</v>
      </c>
      <c r="B1424">
        <v>4</v>
      </c>
      <c r="C1424">
        <v>2</v>
      </c>
      <c r="D1424" t="s">
        <v>53</v>
      </c>
      <c r="E1424">
        <v>10</v>
      </c>
      <c r="O1424">
        <v>2018</v>
      </c>
      <c r="P1424">
        <v>11</v>
      </c>
      <c r="Q1424">
        <v>24</v>
      </c>
      <c r="R1424">
        <f>R1423+1</f>
        <v>327</v>
      </c>
      <c r="S1424" t="s">
        <v>51</v>
      </c>
      <c r="T1424">
        <v>-37</v>
      </c>
      <c r="U1424" t="s">
        <v>50</v>
      </c>
      <c r="V1424">
        <v>61</v>
      </c>
      <c r="W1424" t="s">
        <v>52</v>
      </c>
      <c r="X1424">
        <v>-50</v>
      </c>
      <c r="Y1424">
        <f>0.0135*AB1424*(AC1424/AA1424)*((0.1*(V1424-X1424))^0.5)*(17.8+0.5*0.1*(X1424+V1424))</f>
        <v>0.58932880592575632</v>
      </c>
      <c r="Z1424">
        <f>IF(Y1424&lt;0,0,Y1424)</f>
        <v>0.58932880592575632</v>
      </c>
      <c r="AA1424">
        <f>2.501-0.002361*(V1424+X1424)*0.1</f>
        <v>2.4984028999999999</v>
      </c>
      <c r="AB1424">
        <v>0.17</v>
      </c>
      <c r="AC1424">
        <f>37.6*AE1424*(AG1424*SIN(AF1424)*SIN(AD1424)+COS(AF1424)*COS(AD1424)*SIN(AG1424))</f>
        <v>10.493971902766871</v>
      </c>
      <c r="AD1424">
        <f>0.409*SIN(0.0172*R1424-1.39)</f>
        <v>-0.36316000619648142</v>
      </c>
      <c r="AE1424">
        <f>1+0.033*COS(0.0172*R1424)</f>
        <v>1.0260943011057562</v>
      </c>
      <c r="AF1424">
        <f>47.70748439*PI()/180</f>
        <v>0.83265268044929852</v>
      </c>
      <c r="AG1424">
        <f>ACOS(-TAN(AF1424)*TAN(AD1424))</f>
        <v>1.1398393148615962</v>
      </c>
      <c r="AL1424" s="6">
        <f>24*AG1424/PI()</f>
        <v>8.7077309419537112</v>
      </c>
      <c r="AS1424" s="6">
        <f>IF(O1424=2015,$AQ$2,IF(O1424=2016,$AQ$14,IF(O1424=2017,$AQ$26,IF(O1424=2018,$AQ$38,IF(O1424=2019,$AQ$50,$AQ$62)))))</f>
        <v>53.201105369070518</v>
      </c>
      <c r="AT1424" s="6">
        <f>IF(O1424=2015,$AR$2,IF(O1424=2016,$AR$14,IF(O1424=2017,$AR$26,IF(O1424=2018,$AR$38,IF(O1424=2019,$AR$50,$AR$62)))))</f>
        <v>1.3291734899533318</v>
      </c>
      <c r="AU1424" s="6">
        <f>IF(T1424*0.1&lt;0,0,IF(T1424*0.1&lt;=26,(16*AL1424/360)*(T1424/AS1424)^AT1424,(AL1424/360)*(-415.85+30.5332*0.1*T1424-0.43*0.01*T1424*T1424)))</f>
        <v>0</v>
      </c>
    </row>
    <row r="1425" spans="1:47">
      <c r="A1425">
        <v>2016</v>
      </c>
      <c r="B1425">
        <v>4</v>
      </c>
      <c r="C1425">
        <v>15</v>
      </c>
      <c r="D1425" t="s">
        <v>53</v>
      </c>
      <c r="E1425">
        <v>51</v>
      </c>
      <c r="O1425">
        <v>2018</v>
      </c>
      <c r="P1425">
        <v>11</v>
      </c>
      <c r="Q1425">
        <v>25</v>
      </c>
      <c r="R1425">
        <f>R1424+1</f>
        <v>328</v>
      </c>
      <c r="S1425" t="s">
        <v>51</v>
      </c>
      <c r="T1425">
        <v>11</v>
      </c>
      <c r="U1425" t="s">
        <v>50</v>
      </c>
      <c r="V1425">
        <v>61</v>
      </c>
      <c r="W1425" t="s">
        <v>52</v>
      </c>
      <c r="X1425">
        <v>-50</v>
      </c>
      <c r="Y1425">
        <f>0.0135*AB1425*(AC1425/AA1425)*((0.1*(V1425-X1425))^0.5)*(17.8+0.5*0.1*(X1425+V1425))</f>
        <v>0.5826014429402282</v>
      </c>
      <c r="Z1425">
        <f>IF(Y1425&lt;0,0,Y1425)</f>
        <v>0.5826014429402282</v>
      </c>
      <c r="AA1425">
        <f>2.501-0.002361*(V1425+X1425)*0.1</f>
        <v>2.4984028999999999</v>
      </c>
      <c r="AB1425">
        <v>0.17</v>
      </c>
      <c r="AC1425">
        <f>37.6*AE1425*(AG1425*SIN(AF1425)*SIN(AD1425)+COS(AF1425)*COS(AD1425)*SIN(AG1425))</f>
        <v>10.374180103282463</v>
      </c>
      <c r="AD1425">
        <f>0.409*SIN(0.0172*R1425-1.39)</f>
        <v>-0.36634209849960914</v>
      </c>
      <c r="AE1425">
        <f>1+0.033*COS(0.0172*R1425)</f>
        <v>1.026437884400857</v>
      </c>
      <c r="AF1425">
        <f>47.70748439*PI()/180</f>
        <v>0.83265268044929852</v>
      </c>
      <c r="AG1425">
        <f>ACOS(-TAN(AF1425)*TAN(AD1425))</f>
        <v>1.1354234710425088</v>
      </c>
      <c r="AL1425" s="6">
        <f>24*AG1425/PI()</f>
        <v>8.6739963801106938</v>
      </c>
      <c r="AS1425" s="6">
        <f>IF(O1425=2015,$AQ$2,IF(O1425=2016,$AQ$14,IF(O1425=2017,$AQ$26,IF(O1425=2018,$AQ$38,IF(O1425=2019,$AQ$50,$AQ$62)))))</f>
        <v>53.201105369070518</v>
      </c>
      <c r="AT1425" s="6">
        <f>IF(O1425=2015,$AR$2,IF(O1425=2016,$AR$14,IF(O1425=2017,$AR$26,IF(O1425=2018,$AR$38,IF(O1425=2019,$AR$50,$AR$62)))))</f>
        <v>1.3291734899533318</v>
      </c>
      <c r="AU1425" s="6">
        <f>IF(T1425*0.1&lt;0,0,IF(T1425*0.1&lt;=26,(16*AL1425/360)*(T1425/AS1425)^AT1425,(AL1425/360)*(-415.85+30.5332*0.1*T1425-0.43*0.01*T1425*T1425)))</f>
        <v>4.744388961031306E-2</v>
      </c>
    </row>
    <row r="1426" spans="1:47">
      <c r="A1426">
        <v>2016</v>
      </c>
      <c r="B1426">
        <v>4</v>
      </c>
      <c r="C1426">
        <v>20</v>
      </c>
      <c r="D1426" t="s">
        <v>53</v>
      </c>
      <c r="E1426">
        <v>249</v>
      </c>
      <c r="O1426">
        <v>2018</v>
      </c>
      <c r="P1426">
        <v>11</v>
      </c>
      <c r="Q1426">
        <v>26</v>
      </c>
      <c r="R1426">
        <f>R1425+1</f>
        <v>329</v>
      </c>
      <c r="S1426" t="s">
        <v>51</v>
      </c>
      <c r="T1426">
        <v>38</v>
      </c>
      <c r="U1426" t="s">
        <v>50</v>
      </c>
      <c r="V1426">
        <v>-30</v>
      </c>
      <c r="W1426" t="s">
        <v>52</v>
      </c>
      <c r="X1426">
        <v>-109</v>
      </c>
      <c r="Y1426">
        <f>0.0135*AB1426*(AC1426/AA1426)*((0.1*(V1426-X1426))^0.5)*(17.8+0.5*0.1*(X1426+V1426))</f>
        <v>0.28336388808077956</v>
      </c>
      <c r="Z1426">
        <f>IF(Y1426&lt;0,0,Y1426)</f>
        <v>0.28336388808077956</v>
      </c>
      <c r="AA1426">
        <f>2.501-0.002361*(V1426+X1426)*0.1</f>
        <v>2.5338178999999998</v>
      </c>
      <c r="AB1426">
        <v>0.17</v>
      </c>
      <c r="AC1426">
        <f>37.6*AE1426*(AG1426*SIN(AF1426)*SIN(AD1426)+COS(AF1426)*COS(AD1426)*SIN(AG1426))</f>
        <v>10.258737779155878</v>
      </c>
      <c r="AD1426">
        <f>0.409*SIN(0.0172*R1426-1.39)</f>
        <v>-0.36941581482818509</v>
      </c>
      <c r="AE1426">
        <f>1+0.033*COS(0.0172*R1426)</f>
        <v>1.0267736465050581</v>
      </c>
      <c r="AF1426">
        <f>47.70748439*PI()/180</f>
        <v>0.83265268044929852</v>
      </c>
      <c r="AG1426">
        <f>ACOS(-TAN(AF1426)*TAN(AD1426))</f>
        <v>1.1311391144190084</v>
      </c>
      <c r="AL1426" s="6">
        <f>24*AG1426/PI()</f>
        <v>8.6412663064499604</v>
      </c>
      <c r="AS1426" s="6">
        <f>IF(O1426=2015,$AQ$2,IF(O1426=2016,$AQ$14,IF(O1426=2017,$AQ$26,IF(O1426=2018,$AQ$38,IF(O1426=2019,$AQ$50,$AQ$62)))))</f>
        <v>53.201105369070518</v>
      </c>
      <c r="AT1426" s="6">
        <f>IF(O1426=2015,$AR$2,IF(O1426=2016,$AR$14,IF(O1426=2017,$AR$26,IF(O1426=2018,$AR$38,IF(O1426=2019,$AR$50,$AR$62)))))</f>
        <v>1.3291734899533318</v>
      </c>
      <c r="AU1426" s="6">
        <f>IF(T1426*0.1&lt;0,0,IF(T1426*0.1&lt;=26,(16*AL1426/360)*(T1426/AS1426)^AT1426,(AL1426/360)*(-415.85+30.5332*0.1*T1426-0.43*0.01*T1426*T1426)))</f>
        <v>0.2455575922337398</v>
      </c>
    </row>
    <row r="1427" spans="1:47">
      <c r="A1427">
        <v>2016</v>
      </c>
      <c r="B1427">
        <v>4</v>
      </c>
      <c r="C1427">
        <v>1</v>
      </c>
      <c r="D1427" t="s">
        <v>51</v>
      </c>
      <c r="E1427">
        <v>126</v>
      </c>
      <c r="O1427">
        <v>2018</v>
      </c>
      <c r="P1427">
        <v>11</v>
      </c>
      <c r="Q1427">
        <v>27</v>
      </c>
      <c r="R1427">
        <f>R1426+1</f>
        <v>330</v>
      </c>
      <c r="S1427" t="s">
        <v>51</v>
      </c>
      <c r="T1427">
        <v>11</v>
      </c>
      <c r="U1427" t="s">
        <v>50</v>
      </c>
      <c r="V1427">
        <v>-30</v>
      </c>
      <c r="W1427" t="s">
        <v>52</v>
      </c>
      <c r="X1427">
        <v>-109</v>
      </c>
      <c r="Y1427">
        <f>0.0135*AB1427*(AC1427/AA1427)*((0.1*(V1427-X1427))^0.5)*(17.8+0.5*0.1*(X1427+V1427))</f>
        <v>0.28029565133548839</v>
      </c>
      <c r="Z1427">
        <f>IF(Y1427&lt;0,0,Y1427)</f>
        <v>0.28029565133548839</v>
      </c>
      <c r="AA1427">
        <f>2.501-0.002361*(V1427+X1427)*0.1</f>
        <v>2.5338178999999998</v>
      </c>
      <c r="AB1427">
        <v>0.17</v>
      </c>
      <c r="AC1427">
        <f>37.6*AE1427*(AG1427*SIN(AF1427)*SIN(AD1427)+COS(AF1427)*COS(AD1427)*SIN(AG1427))</f>
        <v>10.147657159718088</v>
      </c>
      <c r="AD1427">
        <f>0.409*SIN(0.0172*R1427-1.39)</f>
        <v>-0.37238024587638852</v>
      </c>
      <c r="AE1427">
        <f>1+0.033*COS(0.0172*R1427)</f>
        <v>1.0271014880889471</v>
      </c>
      <c r="AF1427">
        <f>47.70748439*PI()/180</f>
        <v>0.83265268044929852</v>
      </c>
      <c r="AG1427">
        <f>ACOS(-TAN(AF1427)*TAN(AD1427))</f>
        <v>1.1269891939077008</v>
      </c>
      <c r="AL1427" s="6">
        <f>24*AG1427/PI()</f>
        <v>8.6095632490349345</v>
      </c>
      <c r="AS1427" s="6">
        <f>IF(O1427=2015,$AQ$2,IF(O1427=2016,$AQ$14,IF(O1427=2017,$AQ$26,IF(O1427=2018,$AQ$38,IF(O1427=2019,$AQ$50,$AQ$62)))))</f>
        <v>53.201105369070518</v>
      </c>
      <c r="AT1427" s="6">
        <f>IF(O1427=2015,$AR$2,IF(O1427=2016,$AR$14,IF(O1427=2017,$AR$26,IF(O1427=2018,$AR$38,IF(O1427=2019,$AR$50,$AR$62)))))</f>
        <v>1.3291734899533318</v>
      </c>
      <c r="AU1427" s="6">
        <f>IF(T1427*0.1&lt;0,0,IF(T1427*0.1&lt;=26,(16*AL1427/360)*(T1427/AS1427)^AT1427,(AL1427/360)*(-415.85+30.5332*0.1*T1427-0.43*0.01*T1427*T1427)))</f>
        <v>4.7091461706951845E-2</v>
      </c>
    </row>
    <row r="1428" spans="1:47">
      <c r="A1428">
        <v>2016</v>
      </c>
      <c r="B1428">
        <v>4</v>
      </c>
      <c r="C1428">
        <v>2</v>
      </c>
      <c r="D1428" t="s">
        <v>51</v>
      </c>
      <c r="E1428">
        <v>54</v>
      </c>
      <c r="O1428">
        <v>2018</v>
      </c>
      <c r="P1428">
        <v>11</v>
      </c>
      <c r="Q1428">
        <v>28</v>
      </c>
      <c r="R1428">
        <f>R1427+1</f>
        <v>331</v>
      </c>
      <c r="S1428" t="s">
        <v>51</v>
      </c>
      <c r="T1428">
        <v>-48</v>
      </c>
      <c r="U1428" t="s">
        <v>50</v>
      </c>
      <c r="V1428">
        <v>-30</v>
      </c>
      <c r="W1428" t="s">
        <v>52</v>
      </c>
      <c r="X1428">
        <v>-109</v>
      </c>
      <c r="Y1428">
        <f>0.0135*AB1428*(AC1428/AA1428)*((0.1*(V1428-X1428))^0.5)*(17.8+0.5*0.1*(X1428+V1428))</f>
        <v>0.27734819614540335</v>
      </c>
      <c r="Z1428">
        <f>IF(Y1428&lt;0,0,Y1428)</f>
        <v>0.27734819614540335</v>
      </c>
      <c r="AA1428">
        <f>2.501-0.002361*(V1428+X1428)*0.1</f>
        <v>2.5338178999999998</v>
      </c>
      <c r="AB1428">
        <v>0.17</v>
      </c>
      <c r="AC1428">
        <f>37.6*AE1428*(AG1428*SIN(AF1428)*SIN(AD1428)+COS(AF1428)*COS(AD1428)*SIN(AG1428))</f>
        <v>10.040949243915231</v>
      </c>
      <c r="AD1428">
        <f>0.409*SIN(0.0172*R1428-1.39)</f>
        <v>-0.37523451466855895</v>
      </c>
      <c r="AE1428">
        <f>1+0.033*COS(0.0172*R1428)</f>
        <v>1.0274213121662612</v>
      </c>
      <c r="AF1428">
        <f>47.70748439*PI()/180</f>
        <v>0.83265268044929852</v>
      </c>
      <c r="AG1428">
        <f>ACOS(-TAN(AF1428)*TAN(AD1428))</f>
        <v>1.1229766217355561</v>
      </c>
      <c r="AL1428" s="6">
        <f>24*AG1428/PI()</f>
        <v>8.5789094556408632</v>
      </c>
      <c r="AS1428" s="6">
        <f>IF(O1428=2015,$AQ$2,IF(O1428=2016,$AQ$14,IF(O1428=2017,$AQ$26,IF(O1428=2018,$AQ$38,IF(O1428=2019,$AQ$50,$AQ$62)))))</f>
        <v>53.201105369070518</v>
      </c>
      <c r="AT1428" s="6">
        <f>IF(O1428=2015,$AR$2,IF(O1428=2016,$AR$14,IF(O1428=2017,$AR$26,IF(O1428=2018,$AR$38,IF(O1428=2019,$AR$50,$AR$62)))))</f>
        <v>1.3291734899533318</v>
      </c>
      <c r="AU1428" s="6">
        <f>IF(T1428*0.1&lt;0,0,IF(T1428*0.1&lt;=26,(16*AL1428/360)*(T1428/AS1428)^AT1428,(AL1428/360)*(-415.85+30.5332*0.1*T1428-0.43*0.01*T1428*T1428)))</f>
        <v>0</v>
      </c>
    </row>
    <row r="1429" spans="1:47">
      <c r="A1429">
        <v>2016</v>
      </c>
      <c r="B1429">
        <v>4</v>
      </c>
      <c r="C1429">
        <v>3</v>
      </c>
      <c r="D1429" t="s">
        <v>51</v>
      </c>
      <c r="E1429">
        <v>72</v>
      </c>
      <c r="O1429">
        <v>2018</v>
      </c>
      <c r="P1429">
        <v>11</v>
      </c>
      <c r="Q1429">
        <v>29</v>
      </c>
      <c r="R1429">
        <f>R1428+1</f>
        <v>332</v>
      </c>
      <c r="S1429" t="s">
        <v>51</v>
      </c>
      <c r="T1429">
        <v>-64</v>
      </c>
      <c r="U1429" t="s">
        <v>50</v>
      </c>
      <c r="V1429">
        <v>-38</v>
      </c>
      <c r="W1429" t="s">
        <v>52</v>
      </c>
      <c r="X1429">
        <v>-109</v>
      </c>
      <c r="Y1429">
        <f>0.0135*AB1429*(AC1429/AA1429)*((0.1*(V1429-X1429))^0.5)*(17.8+0.5*0.1*(X1429+V1429))</f>
        <v>0.25046981301559346</v>
      </c>
      <c r="Z1429">
        <f>IF(Y1429&lt;0,0,Y1429)</f>
        <v>0.25046981301559346</v>
      </c>
      <c r="AA1429">
        <f>2.501-0.002361*(V1429+X1429)*0.1</f>
        <v>2.5357067</v>
      </c>
      <c r="AB1429">
        <v>0.17</v>
      </c>
      <c r="AC1429">
        <f>37.6*AE1429*(AG1429*SIN(AF1429)*SIN(AD1429)+COS(AF1429)*COS(AD1429)*SIN(AG1429))</f>
        <v>9.9386238728093836</v>
      </c>
      <c r="AD1429">
        <f>0.409*SIN(0.0172*R1429-1.39)</f>
        <v>-0.37797777681863398</v>
      </c>
      <c r="AE1429">
        <f>1+0.033*COS(0.0172*R1429)</f>
        <v>1.0277330241225777</v>
      </c>
      <c r="AF1429">
        <f>47.70748439*PI()/180</f>
        <v>0.83265268044929852</v>
      </c>
      <c r="AG1429">
        <f>ACOS(-TAN(AF1429)*TAN(AD1429))</f>
        <v>1.1191042669815277</v>
      </c>
      <c r="AL1429" s="6">
        <f>24*AG1429/PI()</f>
        <v>8.549326844416429</v>
      </c>
      <c r="AS1429" s="6">
        <f>IF(O1429=2015,$AQ$2,IF(O1429=2016,$AQ$14,IF(O1429=2017,$AQ$26,IF(O1429=2018,$AQ$38,IF(O1429=2019,$AQ$50,$AQ$62)))))</f>
        <v>53.201105369070518</v>
      </c>
      <c r="AT1429" s="6">
        <f>IF(O1429=2015,$AR$2,IF(O1429=2016,$AR$14,IF(O1429=2017,$AR$26,IF(O1429=2018,$AR$38,IF(O1429=2019,$AR$50,$AR$62)))))</f>
        <v>1.3291734899533318</v>
      </c>
      <c r="AU1429" s="6">
        <f>IF(T1429*0.1&lt;0,0,IF(T1429*0.1&lt;=26,(16*AL1429/360)*(T1429/AS1429)^AT1429,(AL1429/360)*(-415.85+30.5332*0.1*T1429-0.43*0.01*T1429*T1429)))</f>
        <v>0</v>
      </c>
    </row>
    <row r="1430" spans="1:47">
      <c r="A1430">
        <v>2016</v>
      </c>
      <c r="B1430">
        <v>4</v>
      </c>
      <c r="C1430">
        <v>4</v>
      </c>
      <c r="D1430" t="s">
        <v>51</v>
      </c>
      <c r="E1430">
        <v>90</v>
      </c>
      <c r="O1430">
        <v>2018</v>
      </c>
      <c r="P1430">
        <v>11</v>
      </c>
      <c r="Q1430">
        <v>30</v>
      </c>
      <c r="R1430">
        <f>R1429+1</f>
        <v>333</v>
      </c>
      <c r="S1430" t="s">
        <v>51</v>
      </c>
      <c r="T1430">
        <v>-68</v>
      </c>
      <c r="U1430" t="s">
        <v>50</v>
      </c>
      <c r="V1430">
        <v>-43</v>
      </c>
      <c r="W1430" t="s">
        <v>52</v>
      </c>
      <c r="X1430">
        <v>-109</v>
      </c>
      <c r="Y1430">
        <f>0.0135*AB1430*(AC1430/AA1430)*((0.1*(V1430-X1430))^0.5)*(17.8+0.5*0.1*(X1430+V1430))</f>
        <v>0.23328091734387268</v>
      </c>
      <c r="Z1430">
        <f>IF(Y1430&lt;0,0,Y1430)</f>
        <v>0.23328091734387268</v>
      </c>
      <c r="AA1430">
        <f>2.501-0.002361*(V1430+X1430)*0.1</f>
        <v>2.5368871999999998</v>
      </c>
      <c r="AB1430">
        <v>0.17</v>
      </c>
      <c r="AC1430">
        <f>37.6*AE1430*(AG1430*SIN(AF1430)*SIN(AD1430)+COS(AF1430)*COS(AD1430)*SIN(AG1430))</f>
        <v>9.8406898029400605</v>
      </c>
      <c r="AD1430">
        <f>0.409*SIN(0.0172*R1430-1.39)</f>
        <v>-0.38060922077994697</v>
      </c>
      <c r="AE1430">
        <f>1+0.033*COS(0.0172*R1430)</f>
        <v>1.0280365317433051</v>
      </c>
      <c r="AF1430">
        <f>47.70748439*PI()/180</f>
        <v>0.83265268044929852</v>
      </c>
      <c r="AG1430">
        <f>ACOS(-TAN(AF1430)*TAN(AD1430))</f>
        <v>1.1153749489979792</v>
      </c>
      <c r="AL1430" s="6">
        <f>24*AG1430/PI()</f>
        <v>8.5208369536271551</v>
      </c>
      <c r="AS1430" s="6">
        <f>IF(O1430=2015,$AQ$2,IF(O1430=2016,$AQ$14,IF(O1430=2017,$AQ$26,IF(O1430=2018,$AQ$38,IF(O1430=2019,$AQ$50,$AQ$62)))))</f>
        <v>53.201105369070518</v>
      </c>
      <c r="AT1430" s="6">
        <f>IF(O1430=2015,$AR$2,IF(O1430=2016,$AR$14,IF(O1430=2017,$AR$26,IF(O1430=2018,$AR$38,IF(O1430=2019,$AR$50,$AR$62)))))</f>
        <v>1.3291734899533318</v>
      </c>
      <c r="AU1430" s="6">
        <f>IF(T1430*0.1&lt;0,0,IF(T1430*0.1&lt;=26,(16*AL1430/360)*(T1430/AS1430)^AT1430,(AL1430/360)*(-415.85+30.5332*0.1*T1430-0.43*0.01*T1430*T1430)))</f>
        <v>0</v>
      </c>
    </row>
    <row r="1431" spans="1:47">
      <c r="A1431">
        <v>2016</v>
      </c>
      <c r="B1431">
        <v>4</v>
      </c>
      <c r="C1431">
        <v>5</v>
      </c>
      <c r="D1431" t="s">
        <v>51</v>
      </c>
      <c r="E1431">
        <v>86</v>
      </c>
      <c r="O1431">
        <v>2018</v>
      </c>
      <c r="P1431">
        <v>12</v>
      </c>
      <c r="Q1431">
        <v>1</v>
      </c>
      <c r="R1431">
        <f>R1430+1</f>
        <v>334</v>
      </c>
      <c r="S1431" t="s">
        <v>51</v>
      </c>
      <c r="T1431">
        <v>-31</v>
      </c>
      <c r="U1431" t="s">
        <v>50</v>
      </c>
      <c r="V1431">
        <v>-7</v>
      </c>
      <c r="W1431" t="s">
        <v>52</v>
      </c>
      <c r="X1431">
        <v>-51</v>
      </c>
      <c r="Y1431">
        <f>0.0135*AB1431*(AC1431/AA1431)*((0.1*(V1431-X1431))^0.5)*(17.8+0.5*0.1*(X1431+V1431))</f>
        <v>0.27802768784597881</v>
      </c>
      <c r="Z1431">
        <f>IF(Y1431&lt;0,0,Y1431)</f>
        <v>0.27802768784597881</v>
      </c>
      <c r="AA1431">
        <f>2.501-0.002361*(V1431+X1431)*0.1</f>
        <v>2.5146937999999999</v>
      </c>
      <c r="AB1431">
        <v>0.17</v>
      </c>
      <c r="AC1431">
        <f>37.6*AE1431*(AG1431*SIN(AF1431)*SIN(AD1431)+COS(AF1431)*COS(AD1431)*SIN(AG1431))</f>
        <v>9.7471547802266247</v>
      </c>
      <c r="AD1431">
        <f>0.409*SIN(0.0172*R1431-1.39)</f>
        <v>-0.38312806808530825</v>
      </c>
      <c r="AE1431">
        <f>1+0.033*COS(0.0172*R1431)</f>
        <v>1.0283317452409624</v>
      </c>
      <c r="AF1431">
        <f>47.70748439*PI()/180</f>
        <v>0.83265268044929852</v>
      </c>
      <c r="AG1431">
        <f>ACOS(-TAN(AF1431)*TAN(AD1431))</f>
        <v>1.1117914307372723</v>
      </c>
      <c r="AL1431" s="6">
        <f>24*AG1431/PI()</f>
        <v>8.4934608906742781</v>
      </c>
      <c r="AS1431" s="6">
        <f>IF(O1431=2015,$AQ$2,IF(O1431=2016,$AQ$14,IF(O1431=2017,$AQ$26,IF(O1431=2018,$AQ$38,IF(O1431=2019,$AQ$50,$AQ$62)))))</f>
        <v>53.201105369070518</v>
      </c>
      <c r="AT1431" s="6">
        <f>IF(O1431=2015,$AR$2,IF(O1431=2016,$AR$14,IF(O1431=2017,$AR$26,IF(O1431=2018,$AR$38,IF(O1431=2019,$AR$50,$AR$62)))))</f>
        <v>1.3291734899533318</v>
      </c>
      <c r="AU1431" s="6">
        <f>IF(T1431*0.1&lt;0,0,IF(T1431*0.1&lt;=26,(16*AL1431/360)*(T1431/AS1431)^AT1431,(AL1431/360)*(-415.85+30.5332*0.1*T1431-0.43*0.01*T1431*T1431)))</f>
        <v>0</v>
      </c>
    </row>
    <row r="1432" spans="1:47">
      <c r="A1432">
        <v>2016</v>
      </c>
      <c r="B1432">
        <v>4</v>
      </c>
      <c r="C1432">
        <v>6</v>
      </c>
      <c r="D1432" t="s">
        <v>51</v>
      </c>
      <c r="E1432">
        <v>113</v>
      </c>
      <c r="O1432">
        <v>2018</v>
      </c>
      <c r="P1432">
        <v>12</v>
      </c>
      <c r="Q1432">
        <v>2</v>
      </c>
      <c r="R1432">
        <f>R1431+1</f>
        <v>335</v>
      </c>
      <c r="S1432" t="s">
        <v>51</v>
      </c>
      <c r="T1432">
        <v>-105</v>
      </c>
      <c r="U1432" t="s">
        <v>50</v>
      </c>
      <c r="V1432">
        <v>-70</v>
      </c>
      <c r="W1432" t="s">
        <v>52</v>
      </c>
      <c r="X1432">
        <v>-130</v>
      </c>
      <c r="Y1432">
        <f>0.0135*AB1432*(AC1432/AA1432)*((0.1*(V1432-X1432))^0.5)*(17.8+0.5*0.1*(X1432+V1432))</f>
        <v>0.16618979442792839</v>
      </c>
      <c r="Z1432">
        <f>IF(Y1432&lt;0,0,Y1432)</f>
        <v>0.16618979442792839</v>
      </c>
      <c r="AA1432">
        <f>2.501-0.002361*(V1432+X1432)*0.1</f>
        <v>2.5482199999999997</v>
      </c>
      <c r="AB1432">
        <v>0.17</v>
      </c>
      <c r="AC1432">
        <f>37.6*AE1432*(AG1432*SIN(AF1432)*SIN(AD1432)+COS(AF1432)*COS(AD1432)*SIN(AG1432))</f>
        <v>9.6580256140825096</v>
      </c>
      <c r="AD1432">
        <f>0.409*SIN(0.0172*R1432-1.39)</f>
        <v>-0.38553357357730206</v>
      </c>
      <c r="AE1432">
        <f>1+0.033*COS(0.0172*R1432)</f>
        <v>1.0286185772817413</v>
      </c>
      <c r="AF1432">
        <f>47.70748439*PI()/180</f>
        <v>0.83265268044929852</v>
      </c>
      <c r="AG1432">
        <f>ACOS(-TAN(AF1432)*TAN(AD1432))</f>
        <v>1.1083564120108385</v>
      </c>
      <c r="AL1432" s="6">
        <f>24*AG1432/PI()</f>
        <v>8.4672192805978703</v>
      </c>
      <c r="AS1432" s="6">
        <f>IF(O1432=2015,$AQ$2,IF(O1432=2016,$AQ$14,IF(O1432=2017,$AQ$26,IF(O1432=2018,$AQ$38,IF(O1432=2019,$AQ$50,$AQ$62)))))</f>
        <v>53.201105369070518</v>
      </c>
      <c r="AT1432" s="6">
        <f>IF(O1432=2015,$AR$2,IF(O1432=2016,$AR$14,IF(O1432=2017,$AR$26,IF(O1432=2018,$AR$38,IF(O1432=2019,$AR$50,$AR$62)))))</f>
        <v>1.3291734899533318</v>
      </c>
      <c r="AU1432" s="6">
        <f>IF(T1432*0.1&lt;0,0,IF(T1432*0.1&lt;=26,(16*AL1432/360)*(T1432/AS1432)^AT1432,(AL1432/360)*(-415.85+30.5332*0.1*T1432-0.43*0.01*T1432*T1432)))</f>
        <v>0</v>
      </c>
    </row>
    <row r="1433" spans="1:47">
      <c r="A1433">
        <v>2016</v>
      </c>
      <c r="B1433">
        <v>4</v>
      </c>
      <c r="C1433">
        <v>7</v>
      </c>
      <c r="D1433" t="s">
        <v>51</v>
      </c>
      <c r="E1433">
        <v>124</v>
      </c>
      <c r="O1433">
        <v>2018</v>
      </c>
      <c r="P1433">
        <v>12</v>
      </c>
      <c r="Q1433">
        <v>3</v>
      </c>
      <c r="R1433">
        <f>R1432+1</f>
        <v>336</v>
      </c>
      <c r="S1433" t="s">
        <v>51</v>
      </c>
      <c r="T1433">
        <v>-29</v>
      </c>
      <c r="U1433" t="s">
        <v>50</v>
      </c>
      <c r="V1433">
        <v>14</v>
      </c>
      <c r="W1433" t="s">
        <v>52</v>
      </c>
      <c r="X1433">
        <v>-118</v>
      </c>
      <c r="Y1433">
        <f>0.0135*AB1433*(AC1433/AA1433)*((0.1*(V1433-X1433))^0.5)*(17.8+0.5*0.1*(X1433+V1433))</f>
        <v>0.39824058389737349</v>
      </c>
      <c r="Z1433">
        <f>IF(Y1433&lt;0,0,Y1433)</f>
        <v>0.39824058389737349</v>
      </c>
      <c r="AA1433">
        <f>2.501-0.002361*(V1433+X1433)*0.1</f>
        <v>2.5255543999999999</v>
      </c>
      <c r="AB1433">
        <v>0.17</v>
      </c>
      <c r="AC1433">
        <f>37.6*AE1433*(AG1433*SIN(AF1433)*SIN(AD1433)+COS(AF1433)*COS(AD1433)*SIN(AG1433))</f>
        <v>9.5733082514043453</v>
      </c>
      <c r="AD1433">
        <f>0.409*SIN(0.0172*R1433-1.39)</f>
        <v>-0.387825025628728</v>
      </c>
      <c r="AE1433">
        <f>1+0.033*COS(0.0172*R1433)</f>
        <v>1.0288969430113433</v>
      </c>
      <c r="AF1433">
        <f>47.70748439*PI()/180</f>
        <v>0.83265268044929852</v>
      </c>
      <c r="AG1433">
        <f>ACOS(-TAN(AF1433)*TAN(AD1433))</f>
        <v>1.1050725227099147</v>
      </c>
      <c r="AL1433" s="6">
        <f>24*AG1433/PI()</f>
        <v>8.4421322142870583</v>
      </c>
      <c r="AS1433" s="6">
        <f>IF(O1433=2015,$AQ$2,IF(O1433=2016,$AQ$14,IF(O1433=2017,$AQ$26,IF(O1433=2018,$AQ$38,IF(O1433=2019,$AQ$50,$AQ$62)))))</f>
        <v>53.201105369070518</v>
      </c>
      <c r="AT1433" s="6">
        <f>IF(O1433=2015,$AR$2,IF(O1433=2016,$AR$14,IF(O1433=2017,$AR$26,IF(O1433=2018,$AR$38,IF(O1433=2019,$AR$50,$AR$62)))))</f>
        <v>1.3291734899533318</v>
      </c>
      <c r="AU1433" s="6">
        <f>IF(T1433*0.1&lt;0,0,IF(T1433*0.1&lt;=26,(16*AL1433/360)*(T1433/AS1433)^AT1433,(AL1433/360)*(-415.85+30.5332*0.1*T1433-0.43*0.01*T1433*T1433)))</f>
        <v>0</v>
      </c>
    </row>
    <row r="1434" spans="1:47">
      <c r="A1434">
        <v>2016</v>
      </c>
      <c r="B1434">
        <v>4</v>
      </c>
      <c r="C1434">
        <v>8</v>
      </c>
      <c r="D1434" t="s">
        <v>51</v>
      </c>
      <c r="E1434">
        <v>156</v>
      </c>
      <c r="O1434">
        <v>2018</v>
      </c>
      <c r="P1434">
        <v>12</v>
      </c>
      <c r="Q1434">
        <v>4</v>
      </c>
      <c r="R1434">
        <f>R1433+1</f>
        <v>337</v>
      </c>
      <c r="S1434" t="s">
        <v>51</v>
      </c>
      <c r="T1434">
        <v>3</v>
      </c>
      <c r="U1434" t="s">
        <v>50</v>
      </c>
      <c r="V1434">
        <v>14</v>
      </c>
      <c r="W1434" t="s">
        <v>52</v>
      </c>
      <c r="X1434">
        <v>-11</v>
      </c>
      <c r="Y1434">
        <f>0.0135*AB1434*(AC1434/AA1434)*((0.1*(V1434-X1434))^0.5)*(17.8+0.5*0.1*(X1434+V1434))</f>
        <v>0.24730352568803543</v>
      </c>
      <c r="Z1434">
        <f>IF(Y1434&lt;0,0,Y1434)</f>
        <v>0.24730352568803543</v>
      </c>
      <c r="AA1434">
        <f>2.501-0.002361*(V1434+X1434)*0.1</f>
        <v>2.5002917</v>
      </c>
      <c r="AB1434">
        <v>0.17</v>
      </c>
      <c r="AC1434">
        <f>37.6*AE1434*(AG1434*SIN(AF1434)*SIN(AD1434)+COS(AF1434)*COS(AD1434)*SIN(AG1434))</f>
        <v>9.4930078500929422</v>
      </c>
      <c r="AD1434">
        <f>0.409*SIN(0.0172*R1434-1.39)</f>
        <v>-0.39000174635312324</v>
      </c>
      <c r="AE1434">
        <f>1+0.033*COS(0.0172*R1434)</f>
        <v>1.0291667600800807</v>
      </c>
      <c r="AF1434">
        <f>47.70748439*PI()/180</f>
        <v>0.83265268044929852</v>
      </c>
      <c r="AG1434">
        <f>ACOS(-TAN(AF1434)*TAN(AD1434))</f>
        <v>1.1019423160188306</v>
      </c>
      <c r="AL1434" s="6">
        <f>24*AG1434/PI()</f>
        <v>8.418219196633359</v>
      </c>
      <c r="AS1434" s="6">
        <f>IF(O1434=2015,$AQ$2,IF(O1434=2016,$AQ$14,IF(O1434=2017,$AQ$26,IF(O1434=2018,$AQ$38,IF(O1434=2019,$AQ$50,$AQ$62)))))</f>
        <v>53.201105369070518</v>
      </c>
      <c r="AT1434" s="6">
        <f>IF(O1434=2015,$AR$2,IF(O1434=2016,$AR$14,IF(O1434=2017,$AR$26,IF(O1434=2018,$AR$38,IF(O1434=2019,$AR$50,$AR$62)))))</f>
        <v>1.3291734899533318</v>
      </c>
      <c r="AU1434" s="6">
        <f>IF(T1434*0.1&lt;0,0,IF(T1434*0.1&lt;=26,(16*AL1434/360)*(T1434/AS1434)^AT1434,(AL1434/360)*(-415.85+30.5332*0.1*T1434-0.43*0.01*T1434*T1434)))</f>
        <v>8.187789211966532E-3</v>
      </c>
    </row>
    <row r="1435" spans="1:47">
      <c r="A1435">
        <v>2016</v>
      </c>
      <c r="B1435">
        <v>4</v>
      </c>
      <c r="C1435">
        <v>9</v>
      </c>
      <c r="D1435" t="s">
        <v>51</v>
      </c>
      <c r="E1435">
        <v>171</v>
      </c>
      <c r="O1435">
        <v>2018</v>
      </c>
      <c r="P1435">
        <v>12</v>
      </c>
      <c r="Q1435">
        <v>5</v>
      </c>
      <c r="R1435">
        <f>R1434+1</f>
        <v>338</v>
      </c>
      <c r="S1435" t="s">
        <v>51</v>
      </c>
      <c r="T1435">
        <v>-7</v>
      </c>
      <c r="U1435" t="s">
        <v>50</v>
      </c>
      <c r="V1435">
        <v>0</v>
      </c>
      <c r="W1435" t="s">
        <v>52</v>
      </c>
      <c r="X1435">
        <v>-11</v>
      </c>
      <c r="Y1435">
        <f>0.0135*AB1435*(AC1435/AA1435)*((0.1*(V1435-X1435))^0.5)*(17.8+0.5*0.1*(X1435+V1435))</f>
        <v>0.15617884431043294</v>
      </c>
      <c r="Z1435">
        <f>IF(Y1435&lt;0,0,Y1435)</f>
        <v>0.15617884431043294</v>
      </c>
      <c r="AA1435">
        <f>2.501-0.002361*(V1435+X1435)*0.1</f>
        <v>2.5035970999999999</v>
      </c>
      <c r="AB1435">
        <v>0.17</v>
      </c>
      <c r="AC1435">
        <f>37.6*AE1435*(AG1435*SIN(AF1435)*SIN(AD1435)+COS(AF1435)*COS(AD1435)*SIN(AG1435))</f>
        <v>9.4171288517584024</v>
      </c>
      <c r="AD1435">
        <f>0.409*SIN(0.0172*R1435-1.39)</f>
        <v>-0.39206309180530452</v>
      </c>
      <c r="AE1435">
        <f>1+0.033*COS(0.0172*R1435)</f>
        <v>1.0294279486672402</v>
      </c>
      <c r="AF1435">
        <f>47.70748439*PI()/180</f>
        <v>0.83265268044929852</v>
      </c>
      <c r="AG1435">
        <f>ACOS(-TAN(AF1435)*TAN(AD1435))</f>
        <v>1.0989682616532588</v>
      </c>
      <c r="AL1435" s="6">
        <f>24*AG1435/PI()</f>
        <v>8.3954990948747312</v>
      </c>
      <c r="AS1435" s="6">
        <f>IF(O1435=2015,$AQ$2,IF(O1435=2016,$AQ$14,IF(O1435=2017,$AQ$26,IF(O1435=2018,$AQ$38,IF(O1435=2019,$AQ$50,$AQ$62)))))</f>
        <v>53.201105369070518</v>
      </c>
      <c r="AT1435" s="6">
        <f>IF(O1435=2015,$AR$2,IF(O1435=2016,$AR$14,IF(O1435=2017,$AR$26,IF(O1435=2018,$AR$38,IF(O1435=2019,$AR$50,$AR$62)))))</f>
        <v>1.3291734899533318</v>
      </c>
      <c r="AU1435" s="6">
        <f>IF(T1435*0.1&lt;0,0,IF(T1435*0.1&lt;=26,(16*AL1435/360)*(T1435/AS1435)^AT1435,(AL1435/360)*(-415.85+30.5332*0.1*T1435-0.43*0.01*T1435*T1435)))</f>
        <v>0</v>
      </c>
    </row>
    <row r="1436" spans="1:47">
      <c r="A1436">
        <v>2016</v>
      </c>
      <c r="B1436">
        <v>4</v>
      </c>
      <c r="C1436">
        <v>10</v>
      </c>
      <c r="D1436" t="s">
        <v>51</v>
      </c>
      <c r="E1436">
        <v>164</v>
      </c>
      <c r="O1436">
        <v>2018</v>
      </c>
      <c r="P1436">
        <v>12</v>
      </c>
      <c r="Q1436">
        <v>6</v>
      </c>
      <c r="R1436">
        <f>R1435+1</f>
        <v>339</v>
      </c>
      <c r="S1436" t="s">
        <v>51</v>
      </c>
      <c r="T1436">
        <v>4</v>
      </c>
      <c r="U1436" t="s">
        <v>50</v>
      </c>
      <c r="V1436">
        <v>13</v>
      </c>
      <c r="W1436" t="s">
        <v>52</v>
      </c>
      <c r="X1436">
        <v>-13</v>
      </c>
      <c r="Y1436">
        <f>0.0135*AB1436*(AC1436/AA1436)*((0.1*(V1436-X1436))^0.5)*(17.8+0.5*0.1*(X1436+V1436))</f>
        <v>0.24614235478883742</v>
      </c>
      <c r="Z1436">
        <f>IF(Y1436&lt;0,0,Y1436)</f>
        <v>0.24614235478883742</v>
      </c>
      <c r="AA1436">
        <f>2.501-0.002361*(V1436+X1436)*0.1</f>
        <v>2.5009999999999999</v>
      </c>
      <c r="AB1436">
        <v>0.17</v>
      </c>
      <c r="AC1436">
        <f>37.6*AE1436*(AG1436*SIN(AF1436)*SIN(AD1436)+COS(AF1436)*COS(AD1436)*SIN(AG1436))</f>
        <v>9.345675053259157</v>
      </c>
      <c r="AD1436">
        <f>0.409*SIN(0.0172*R1436-1.39)</f>
        <v>-0.39400845217186742</v>
      </c>
      <c r="AE1436">
        <f>1+0.033*COS(0.0172*R1436)</f>
        <v>1.0296804315046948</v>
      </c>
      <c r="AF1436">
        <f>47.70748439*PI()/180</f>
        <v>0.83265268044929852</v>
      </c>
      <c r="AG1436">
        <f>ACOS(-TAN(AF1436)*TAN(AD1436))</f>
        <v>1.0961527391571757</v>
      </c>
      <c r="AL1436" s="6">
        <f>24*AG1436/PI()</f>
        <v>8.3739900873881048</v>
      </c>
      <c r="AS1436" s="6">
        <f>IF(O1436=2015,$AQ$2,IF(O1436=2016,$AQ$14,IF(O1436=2017,$AQ$26,IF(O1436=2018,$AQ$38,IF(O1436=2019,$AQ$50,$AQ$62)))))</f>
        <v>53.201105369070518</v>
      </c>
      <c r="AT1436" s="6">
        <f>IF(O1436=2015,$AR$2,IF(O1436=2016,$AR$14,IF(O1436=2017,$AR$26,IF(O1436=2018,$AR$38,IF(O1436=2019,$AR$50,$AR$62)))))</f>
        <v>1.3291734899533318</v>
      </c>
      <c r="AU1436" s="6">
        <f>IF(T1436*0.1&lt;0,0,IF(T1436*0.1&lt;=26,(16*AL1436/360)*(T1436/AS1436)^AT1436,(AL1436/360)*(-415.85+30.5332*0.1*T1436-0.43*0.01*T1436*T1436)))</f>
        <v>1.1938344932464087E-2</v>
      </c>
    </row>
    <row r="1437" spans="1:47">
      <c r="A1437">
        <v>2016</v>
      </c>
      <c r="B1437">
        <v>4</v>
      </c>
      <c r="C1437">
        <v>11</v>
      </c>
      <c r="D1437" t="s">
        <v>51</v>
      </c>
      <c r="E1437">
        <v>149</v>
      </c>
      <c r="O1437">
        <v>2018</v>
      </c>
      <c r="P1437">
        <v>12</v>
      </c>
      <c r="Q1437">
        <v>7</v>
      </c>
      <c r="R1437">
        <f>R1436+1</f>
        <v>340</v>
      </c>
      <c r="S1437" t="s">
        <v>51</v>
      </c>
      <c r="T1437">
        <v>-13</v>
      </c>
      <c r="U1437" t="s">
        <v>50</v>
      </c>
      <c r="V1437">
        <v>16</v>
      </c>
      <c r="W1437" t="s">
        <v>52</v>
      </c>
      <c r="X1437">
        <v>-50</v>
      </c>
      <c r="Y1437">
        <f>0.0135*AB1437*(AC1437/AA1437)*((0.1*(V1437-X1437))^0.5)*(17.8+0.5*0.1*(X1437+V1437))</f>
        <v>0.3510426686720528</v>
      </c>
      <c r="Z1437">
        <f>IF(Y1437&lt;0,0,Y1437)</f>
        <v>0.3510426686720528</v>
      </c>
      <c r="AA1437">
        <f>2.501-0.002361*(V1437+X1437)*0.1</f>
        <v>2.5090273999999999</v>
      </c>
      <c r="AB1437">
        <v>0.17</v>
      </c>
      <c r="AC1437">
        <f>37.6*AE1437*(AG1437*SIN(AF1437)*SIN(AD1437)+COS(AF1437)*COS(AD1437)*SIN(AG1437))</f>
        <v>9.278649676724287</v>
      </c>
      <c r="AD1437">
        <f>0.409*SIN(0.0172*R1437-1.39)</f>
        <v>-0.39583725195158931</v>
      </c>
      <c r="AE1437">
        <f>1+0.033*COS(0.0172*R1437)</f>
        <v>1.0299241338997633</v>
      </c>
      <c r="AF1437">
        <f>47.70748439*PI()/180</f>
        <v>0.83265268044929852</v>
      </c>
      <c r="AG1437">
        <f>ACOS(-TAN(AF1437)*TAN(AD1437))</f>
        <v>1.0934980312933673</v>
      </c>
      <c r="AL1437" s="6">
        <f>24*AG1437/PI()</f>
        <v>8.3537096131965818</v>
      </c>
      <c r="AS1437" s="6">
        <f>IF(O1437=2015,$AQ$2,IF(O1437=2016,$AQ$14,IF(O1437=2017,$AQ$26,IF(O1437=2018,$AQ$38,IF(O1437=2019,$AQ$50,$AQ$62)))))</f>
        <v>53.201105369070518</v>
      </c>
      <c r="AT1437" s="6">
        <f>IF(O1437=2015,$AR$2,IF(O1437=2016,$AR$14,IF(O1437=2017,$AR$26,IF(O1437=2018,$AR$38,IF(O1437=2019,$AR$50,$AR$62)))))</f>
        <v>1.3291734899533318</v>
      </c>
      <c r="AU1437" s="6">
        <f>IF(T1437*0.1&lt;0,0,IF(T1437*0.1&lt;=26,(16*AL1437/360)*(T1437/AS1437)^AT1437,(AL1437/360)*(-415.85+30.5332*0.1*T1437-0.43*0.01*T1437*T1437)))</f>
        <v>0</v>
      </c>
    </row>
    <row r="1438" spans="1:47">
      <c r="A1438">
        <v>2016</v>
      </c>
      <c r="B1438">
        <v>4</v>
      </c>
      <c r="C1438">
        <v>12</v>
      </c>
      <c r="D1438" t="s">
        <v>51</v>
      </c>
      <c r="E1438">
        <v>165</v>
      </c>
      <c r="O1438">
        <v>2018</v>
      </c>
      <c r="P1438">
        <v>12</v>
      </c>
      <c r="Q1438">
        <v>8</v>
      </c>
      <c r="R1438">
        <f>R1437+1</f>
        <v>341</v>
      </c>
      <c r="S1438" t="s">
        <v>51</v>
      </c>
      <c r="T1438">
        <v>-12</v>
      </c>
      <c r="U1438" t="s">
        <v>50</v>
      </c>
      <c r="V1438">
        <v>16</v>
      </c>
      <c r="W1438" t="s">
        <v>52</v>
      </c>
      <c r="X1438">
        <v>-50</v>
      </c>
      <c r="Y1438">
        <f>0.0135*AB1438*(AC1438/AA1438)*((0.1*(V1438-X1438))^0.5)*(17.8+0.5*0.1*(X1438+V1438))</f>
        <v>0.34867451711198671</v>
      </c>
      <c r="Z1438">
        <f>IF(Y1438&lt;0,0,Y1438)</f>
        <v>0.34867451711198671</v>
      </c>
      <c r="AA1438">
        <f>2.501-0.002361*(V1438+X1438)*0.1</f>
        <v>2.5090273999999999</v>
      </c>
      <c r="AB1438">
        <v>0.17</v>
      </c>
      <c r="AC1438">
        <f>37.6*AE1438*(AG1438*SIN(AF1438)*SIN(AD1438)+COS(AF1438)*COS(AD1438)*SIN(AG1438))</f>
        <v>9.2160554377095156</v>
      </c>
      <c r="AD1438">
        <f>0.409*SIN(0.0172*R1438-1.39)</f>
        <v>-0.39754895012568137</v>
      </c>
      <c r="AE1438">
        <f>1+0.033*COS(0.0172*R1438)</f>
        <v>1.0301589837573069</v>
      </c>
      <c r="AF1438">
        <f>47.70748439*PI()/180</f>
        <v>0.83265268044929852</v>
      </c>
      <c r="AG1438">
        <f>ACOS(-TAN(AF1438)*TAN(AD1438))</f>
        <v>1.0910063175631219</v>
      </c>
      <c r="AL1438" s="6">
        <f>24*AG1438/PI()</f>
        <v>8.3346743224635347</v>
      </c>
      <c r="AS1438" s="6">
        <f>IF(O1438=2015,$AQ$2,IF(O1438=2016,$AQ$14,IF(O1438=2017,$AQ$26,IF(O1438=2018,$AQ$38,IF(O1438=2019,$AQ$50,$AQ$62)))))</f>
        <v>53.201105369070518</v>
      </c>
      <c r="AT1438" s="6">
        <f>IF(O1438=2015,$AR$2,IF(O1438=2016,$AR$14,IF(O1438=2017,$AR$26,IF(O1438=2018,$AR$38,IF(O1438=2019,$AR$50,$AR$62)))))</f>
        <v>1.3291734899533318</v>
      </c>
      <c r="AU1438" s="6">
        <f>IF(T1438*0.1&lt;0,0,IF(T1438*0.1&lt;=26,(16*AL1438/360)*(T1438/AS1438)^AT1438,(AL1438/360)*(-415.85+30.5332*0.1*T1438-0.43*0.01*T1438*T1438)))</f>
        <v>0</v>
      </c>
    </row>
    <row r="1439" spans="1:47">
      <c r="A1439">
        <v>2016</v>
      </c>
      <c r="B1439">
        <v>4</v>
      </c>
      <c r="C1439">
        <v>13</v>
      </c>
      <c r="D1439" t="s">
        <v>51</v>
      </c>
      <c r="E1439">
        <v>148</v>
      </c>
      <c r="O1439">
        <v>2018</v>
      </c>
      <c r="P1439">
        <v>12</v>
      </c>
      <c r="Q1439">
        <v>9</v>
      </c>
      <c r="R1439">
        <f>R1438+1</f>
        <v>342</v>
      </c>
      <c r="S1439" t="s">
        <v>51</v>
      </c>
      <c r="T1439">
        <v>21</v>
      </c>
      <c r="U1439" t="s">
        <v>50</v>
      </c>
      <c r="V1439">
        <v>30</v>
      </c>
      <c r="W1439" t="s">
        <v>52</v>
      </c>
      <c r="X1439">
        <v>8</v>
      </c>
      <c r="Y1439">
        <f>0.0135*AB1439*(AC1439/AA1439)*((0.1*(V1439-X1439))^0.5)*(17.8+0.5*0.1*(X1439+V1439))</f>
        <v>0.24643531584639491</v>
      </c>
      <c r="Z1439">
        <f>IF(Y1439&lt;0,0,Y1439)</f>
        <v>0.24643531584639491</v>
      </c>
      <c r="AA1439">
        <f>2.501-0.002361*(V1439+X1439)*0.1</f>
        <v>2.4920282</v>
      </c>
      <c r="AB1439">
        <v>0.17</v>
      </c>
      <c r="AC1439">
        <f>37.6*AE1439*(AG1439*SIN(AF1439)*SIN(AD1439)+COS(AF1439)*COS(AD1439)*SIN(AG1439))</f>
        <v>9.1578946111413142</v>
      </c>
      <c r="AD1439">
        <f>0.409*SIN(0.0172*R1439-1.39)</f>
        <v>-0.39914304031784004</v>
      </c>
      <c r="AE1439">
        <f>1+0.033*COS(0.0172*R1439)</f>
        <v>1.0303849116010562</v>
      </c>
      <c r="AF1439">
        <f>47.70748439*PI()/180</f>
        <v>0.83265268044929852</v>
      </c>
      <c r="AG1439">
        <f>ACOS(-TAN(AF1439)*TAN(AD1439))</f>
        <v>1.0886796678913158</v>
      </c>
      <c r="AL1439" s="6">
        <f>24*AG1439/PI()</f>
        <v>8.3169000282502026</v>
      </c>
      <c r="AS1439" s="6">
        <f>IF(O1439=2015,$AQ$2,IF(O1439=2016,$AQ$14,IF(O1439=2017,$AQ$26,IF(O1439=2018,$AQ$38,IF(O1439=2019,$AQ$50,$AQ$62)))))</f>
        <v>53.201105369070518</v>
      </c>
      <c r="AT1439" s="6">
        <f>IF(O1439=2015,$AR$2,IF(O1439=2016,$AR$14,IF(O1439=2017,$AR$26,IF(O1439=2018,$AR$38,IF(O1439=2019,$AR$50,$AR$62)))))</f>
        <v>1.3291734899533318</v>
      </c>
      <c r="AU1439" s="6">
        <f>IF(T1439*0.1&lt;0,0,IF(T1439*0.1&lt;=26,(16*AL1439/360)*(T1439/AS1439)^AT1439,(AL1439/360)*(-415.85+30.5332*0.1*T1439-0.43*0.01*T1439*T1439)))</f>
        <v>0.10744589209305051</v>
      </c>
    </row>
    <row r="1440" spans="1:47">
      <c r="A1440">
        <v>2016</v>
      </c>
      <c r="B1440">
        <v>4</v>
      </c>
      <c r="C1440">
        <v>14</v>
      </c>
      <c r="D1440" t="s">
        <v>51</v>
      </c>
      <c r="E1440">
        <v>136</v>
      </c>
      <c r="O1440">
        <v>2018</v>
      </c>
      <c r="P1440">
        <v>12</v>
      </c>
      <c r="Q1440">
        <v>10</v>
      </c>
      <c r="R1440">
        <f>R1439+1</f>
        <v>343</v>
      </c>
      <c r="S1440" t="s">
        <v>51</v>
      </c>
      <c r="T1440">
        <v>-2</v>
      </c>
      <c r="U1440" t="s">
        <v>50</v>
      </c>
      <c r="V1440">
        <v>17</v>
      </c>
      <c r="W1440" t="s">
        <v>52</v>
      </c>
      <c r="X1440">
        <v>-37</v>
      </c>
      <c r="Y1440">
        <f>0.0135*AB1440*(AC1440/AA1440)*((0.1*(V1440-X1440))^0.5)*(17.8+0.5*0.1*(X1440+V1440))</f>
        <v>0.32553394470813196</v>
      </c>
      <c r="Z1440">
        <f>IF(Y1440&lt;0,0,Y1440)</f>
        <v>0.32553394470813196</v>
      </c>
      <c r="AA1440">
        <f>2.501-0.002361*(V1440+X1440)*0.1</f>
        <v>2.505722</v>
      </c>
      <c r="AB1440">
        <v>0.17</v>
      </c>
      <c r="AC1440">
        <f>37.6*AE1440*(AG1440*SIN(AF1440)*SIN(AD1440)+COS(AF1440)*COS(AD1440)*SIN(AG1440))</f>
        <v>9.1041690947091674</v>
      </c>
      <c r="AD1440">
        <f>0.409*SIN(0.0172*R1440-1.39)</f>
        <v>-0.40061905094404904</v>
      </c>
      <c r="AE1440">
        <f>1+0.033*COS(0.0172*R1440)</f>
        <v>1.0306018505941661</v>
      </c>
      <c r="AF1440">
        <f>47.70748439*PI()/180</f>
        <v>0.83265268044929852</v>
      </c>
      <c r="AG1440">
        <f>ACOS(-TAN(AF1440)*TAN(AD1440))</f>
        <v>1.0865200365132943</v>
      </c>
      <c r="AL1440" s="6">
        <f>24*AG1440/PI()</f>
        <v>8.3004016598149146</v>
      </c>
      <c r="AS1440" s="6">
        <f>IF(O1440=2015,$AQ$2,IF(O1440=2016,$AQ$14,IF(O1440=2017,$AQ$26,IF(O1440=2018,$AQ$38,IF(O1440=2019,$AQ$50,$AQ$62)))))</f>
        <v>53.201105369070518</v>
      </c>
      <c r="AT1440" s="6">
        <f>IF(O1440=2015,$AR$2,IF(O1440=2016,$AR$14,IF(O1440=2017,$AR$26,IF(O1440=2018,$AR$38,IF(O1440=2019,$AR$50,$AR$62)))))</f>
        <v>1.3291734899533318</v>
      </c>
      <c r="AU1440" s="6">
        <f>IF(T1440*0.1&lt;0,0,IF(T1440*0.1&lt;=26,(16*AL1440/360)*(T1440/AS1440)^AT1440,(AL1440/360)*(-415.85+30.5332*0.1*T1440-0.43*0.01*T1440*T1440)))</f>
        <v>0</v>
      </c>
    </row>
    <row r="1441" spans="1:47">
      <c r="A1441">
        <v>2016</v>
      </c>
      <c r="B1441">
        <v>4</v>
      </c>
      <c r="C1441">
        <v>15</v>
      </c>
      <c r="D1441" t="s">
        <v>51</v>
      </c>
      <c r="E1441">
        <v>109</v>
      </c>
      <c r="O1441">
        <v>2018</v>
      </c>
      <c r="P1441">
        <v>12</v>
      </c>
      <c r="Q1441">
        <v>11</v>
      </c>
      <c r="R1441">
        <f>R1440+1</f>
        <v>344</v>
      </c>
      <c r="S1441" t="s">
        <v>51</v>
      </c>
      <c r="T1441">
        <v>-21</v>
      </c>
      <c r="U1441" t="s">
        <v>50</v>
      </c>
      <c r="V1441">
        <v>5</v>
      </c>
      <c r="W1441" t="s">
        <v>52</v>
      </c>
      <c r="X1441">
        <v>-37</v>
      </c>
      <c r="Y1441">
        <f>0.0135*AB1441*(AC1441/AA1441)*((0.1*(V1441-X1441))^0.5)*(17.8+0.5*0.1*(X1441+V1441))</f>
        <v>0.27503084891572754</v>
      </c>
      <c r="Z1441">
        <f>IF(Y1441&lt;0,0,Y1441)</f>
        <v>0.27503084891572754</v>
      </c>
      <c r="AA1441">
        <f>2.501-0.002361*(V1441+X1441)*0.1</f>
        <v>2.5085552</v>
      </c>
      <c r="AB1441">
        <v>0.17</v>
      </c>
      <c r="AC1441">
        <f>37.6*AE1441*(AG1441*SIN(AF1441)*SIN(AD1441)+COS(AF1441)*COS(AD1441)*SIN(AG1441))</f>
        <v>9.0548804693743392</v>
      </c>
      <c r="AD1441">
        <f>0.409*SIN(0.0172*R1441-1.39)</f>
        <v>-0.40197654535208976</v>
      </c>
      <c r="AE1441">
        <f>1+0.033*COS(0.0172*R1441)</f>
        <v>1.0308097365589866</v>
      </c>
      <c r="AF1441">
        <f>47.70748439*PI()/180</f>
        <v>0.83265268044929852</v>
      </c>
      <c r="AG1441">
        <f>ACOS(-TAN(AF1441)*TAN(AD1441))</f>
        <v>1.0845292560998583</v>
      </c>
      <c r="AL1441" s="6">
        <f>24*AG1441/PI()</f>
        <v>8.2851932177312886</v>
      </c>
      <c r="AS1441" s="6">
        <f>IF(O1441=2015,$AQ$2,IF(O1441=2016,$AQ$14,IF(O1441=2017,$AQ$26,IF(O1441=2018,$AQ$38,IF(O1441=2019,$AQ$50,$AQ$62)))))</f>
        <v>53.201105369070518</v>
      </c>
      <c r="AT1441" s="6">
        <f>IF(O1441=2015,$AR$2,IF(O1441=2016,$AR$14,IF(O1441=2017,$AR$26,IF(O1441=2018,$AR$38,IF(O1441=2019,$AR$50,$AR$62)))))</f>
        <v>1.3291734899533318</v>
      </c>
      <c r="AU1441" s="6">
        <f>IF(T1441*0.1&lt;0,0,IF(T1441*0.1&lt;=26,(16*AL1441/360)*(T1441/AS1441)^AT1441,(AL1441/360)*(-415.85+30.5332*0.1*T1441-0.43*0.01*T1441*T1441)))</f>
        <v>0</v>
      </c>
    </row>
    <row r="1442" spans="1:47">
      <c r="A1442">
        <v>2016</v>
      </c>
      <c r="B1442">
        <v>4</v>
      </c>
      <c r="C1442">
        <v>16</v>
      </c>
      <c r="D1442" t="s">
        <v>51</v>
      </c>
      <c r="E1442">
        <v>115</v>
      </c>
      <c r="O1442">
        <v>2018</v>
      </c>
      <c r="P1442">
        <v>12</v>
      </c>
      <c r="Q1442">
        <v>12</v>
      </c>
      <c r="R1442">
        <f>R1441+1</f>
        <v>345</v>
      </c>
      <c r="S1442" t="s">
        <v>51</v>
      </c>
      <c r="T1442">
        <v>-4</v>
      </c>
      <c r="U1442" t="s">
        <v>50</v>
      </c>
      <c r="V1442">
        <v>5</v>
      </c>
      <c r="W1442" t="s">
        <v>52</v>
      </c>
      <c r="X1442">
        <v>-9</v>
      </c>
      <c r="Y1442">
        <f>0.0135*AB1442*(AC1442/AA1442)*((0.1*(V1442-X1442))^0.5)*(17.8+0.5*0.1*(X1442+V1442))</f>
        <v>0.17211073569407523</v>
      </c>
      <c r="Z1442">
        <f>IF(Y1442&lt;0,0,Y1442)</f>
        <v>0.17211073569407523</v>
      </c>
      <c r="AA1442">
        <f>2.501-0.002361*(V1442+X1442)*0.1</f>
        <v>2.5019443999999997</v>
      </c>
      <c r="AB1442">
        <v>0.17</v>
      </c>
      <c r="AC1442">
        <f>37.6*AE1442*(AG1442*SIN(AF1442)*SIN(AD1442)+COS(AF1442)*COS(AD1442)*SIN(AG1442))</f>
        <v>9.0100300566737648</v>
      </c>
      <c r="AD1442">
        <f>0.409*SIN(0.0172*R1442-1.39)</f>
        <v>-0.40321512195071724</v>
      </c>
      <c r="AE1442">
        <f>1+0.033*COS(0.0172*R1442)</f>
        <v>1.0310085079960505</v>
      </c>
      <c r="AF1442">
        <f>47.70748439*PI()/180</f>
        <v>0.83265268044929852</v>
      </c>
      <c r="AG1442">
        <f>ACOS(-TAN(AF1442)*TAN(AD1442))</f>
        <v>1.0827090321562001</v>
      </c>
      <c r="AL1442" s="6">
        <f>24*AG1442/PI()</f>
        <v>8.2712877310992532</v>
      </c>
      <c r="AS1442" s="6">
        <f>IF(O1442=2015,$AQ$2,IF(O1442=2016,$AQ$14,IF(O1442=2017,$AQ$26,IF(O1442=2018,$AQ$38,IF(O1442=2019,$AQ$50,$AQ$62)))))</f>
        <v>53.201105369070518</v>
      </c>
      <c r="AT1442" s="6">
        <f>IF(O1442=2015,$AR$2,IF(O1442=2016,$AR$14,IF(O1442=2017,$AR$26,IF(O1442=2018,$AR$38,IF(O1442=2019,$AR$50,$AR$62)))))</f>
        <v>1.3291734899533318</v>
      </c>
      <c r="AU1442" s="6">
        <f>IF(T1442*0.1&lt;0,0,IF(T1442*0.1&lt;=26,(16*AL1442/360)*(T1442/AS1442)^AT1442,(AL1442/360)*(-415.85+30.5332*0.1*T1442-0.43*0.01*T1442*T1442)))</f>
        <v>0</v>
      </c>
    </row>
    <row r="1443" spans="1:47">
      <c r="A1443">
        <v>2016</v>
      </c>
      <c r="B1443">
        <v>4</v>
      </c>
      <c r="C1443">
        <v>17</v>
      </c>
      <c r="D1443" t="s">
        <v>51</v>
      </c>
      <c r="E1443">
        <v>154</v>
      </c>
      <c r="O1443">
        <v>2018</v>
      </c>
      <c r="P1443">
        <v>12</v>
      </c>
      <c r="Q1443">
        <v>13</v>
      </c>
      <c r="R1443">
        <f>R1442+1</f>
        <v>346</v>
      </c>
      <c r="S1443" t="s">
        <v>51</v>
      </c>
      <c r="T1443">
        <v>-2</v>
      </c>
      <c r="U1443" t="s">
        <v>50</v>
      </c>
      <c r="V1443">
        <v>1</v>
      </c>
      <c r="W1443" t="s">
        <v>52</v>
      </c>
      <c r="X1443">
        <v>-9</v>
      </c>
      <c r="Y1443">
        <f>0.0135*AB1443*(AC1443/AA1443)*((0.1*(V1443-X1443))^0.5)*(17.8+0.5*0.1*(X1443+V1443))</f>
        <v>0.14310815343824501</v>
      </c>
      <c r="Z1443">
        <f>IF(Y1443&lt;0,0,Y1443)</f>
        <v>0.14310815343824501</v>
      </c>
      <c r="AA1443">
        <f>2.501-0.002361*(V1443+X1443)*0.1</f>
        <v>2.5028888</v>
      </c>
      <c r="AB1443">
        <v>0.17</v>
      </c>
      <c r="AC1443">
        <f>37.6*AE1443*(AG1443*SIN(AF1443)*SIN(AD1443)+COS(AF1443)*COS(AD1443)*SIN(AG1443))</f>
        <v>8.9696189725105757</v>
      </c>
      <c r="AD1443">
        <f>0.409*SIN(0.0172*R1443-1.39)</f>
        <v>-0.40433441432846401</v>
      </c>
      <c r="AE1443">
        <f>1+0.033*COS(0.0172*R1443)</f>
        <v>1.031198106102265</v>
      </c>
      <c r="AF1443">
        <f>47.70748439*PI()/180</f>
        <v>0.83265268044929852</v>
      </c>
      <c r="AG1443">
        <f>ACOS(-TAN(AF1443)*TAN(AD1443))</f>
        <v>1.0810609377298326</v>
      </c>
      <c r="AL1443" s="6">
        <f>24*AG1443/PI()</f>
        <v>8.2586972171166018</v>
      </c>
      <c r="AS1443" s="6">
        <f>IF(O1443=2015,$AQ$2,IF(O1443=2016,$AQ$14,IF(O1443=2017,$AQ$26,IF(O1443=2018,$AQ$38,IF(O1443=2019,$AQ$50,$AQ$62)))))</f>
        <v>53.201105369070518</v>
      </c>
      <c r="AT1443" s="6">
        <f>IF(O1443=2015,$AR$2,IF(O1443=2016,$AR$14,IF(O1443=2017,$AR$26,IF(O1443=2018,$AR$38,IF(O1443=2019,$AR$50,$AR$62)))))</f>
        <v>1.3291734899533318</v>
      </c>
      <c r="AU1443" s="6">
        <f>IF(T1443*0.1&lt;0,0,IF(T1443*0.1&lt;=26,(16*AL1443/360)*(T1443/AS1443)^AT1443,(AL1443/360)*(-415.85+30.5332*0.1*T1443-0.43*0.01*T1443*T1443)))</f>
        <v>0</v>
      </c>
    </row>
    <row r="1444" spans="1:47">
      <c r="A1444">
        <v>2016</v>
      </c>
      <c r="B1444">
        <v>4</v>
      </c>
      <c r="C1444">
        <v>18</v>
      </c>
      <c r="D1444" t="s">
        <v>51</v>
      </c>
      <c r="E1444">
        <v>183</v>
      </c>
      <c r="O1444">
        <v>2018</v>
      </c>
      <c r="P1444">
        <v>12</v>
      </c>
      <c r="Q1444">
        <v>14</v>
      </c>
      <c r="R1444">
        <f>R1443+1</f>
        <v>347</v>
      </c>
      <c r="S1444" t="s">
        <v>51</v>
      </c>
      <c r="T1444">
        <v>-8</v>
      </c>
      <c r="U1444" t="s">
        <v>50</v>
      </c>
      <c r="V1444">
        <v>2</v>
      </c>
      <c r="W1444" t="s">
        <v>52</v>
      </c>
      <c r="X1444">
        <v>-67</v>
      </c>
      <c r="Y1444">
        <f>0.0135*AB1444*(AC1444/AA1444)*((0.1*(V1444-X1444))^0.5)*(17.8+0.5*0.1*(X1444+V1444))</f>
        <v>0.31140718642015819</v>
      </c>
      <c r="Z1444">
        <f>IF(Y1444&lt;0,0,Y1444)</f>
        <v>0.31140718642015819</v>
      </c>
      <c r="AA1444">
        <f>2.501-0.002361*(V1444+X1444)*0.1</f>
        <v>2.5163465</v>
      </c>
      <c r="AB1444">
        <v>0.17</v>
      </c>
      <c r="AC1444">
        <f>37.6*AE1444*(AG1444*SIN(AF1444)*SIN(AD1444)+COS(AF1444)*COS(AD1444)*SIN(AG1444))</f>
        <v>8.9336481771376164</v>
      </c>
      <c r="AD1444">
        <f>0.409*SIN(0.0172*R1444-1.39)</f>
        <v>-0.40533409136203646</v>
      </c>
      <c r="AE1444">
        <f>1+0.033*COS(0.0172*R1444)</f>
        <v>1.0313784747883099</v>
      </c>
      <c r="AF1444">
        <f>47.70748439*PI()/180</f>
        <v>0.83265268044929852</v>
      </c>
      <c r="AG1444">
        <f>ACOS(-TAN(AF1444)*TAN(AD1444))</f>
        <v>1.0795864084613631</v>
      </c>
      <c r="AL1444" s="6">
        <f>24*AG1444/PI()</f>
        <v>8.2474326432696916</v>
      </c>
      <c r="AS1444" s="6">
        <f>IF(O1444=2015,$AQ$2,IF(O1444=2016,$AQ$14,IF(O1444=2017,$AQ$26,IF(O1444=2018,$AQ$38,IF(O1444=2019,$AQ$50,$AQ$62)))))</f>
        <v>53.201105369070518</v>
      </c>
      <c r="AT1444" s="6">
        <f>IF(O1444=2015,$AR$2,IF(O1444=2016,$AR$14,IF(O1444=2017,$AR$26,IF(O1444=2018,$AR$38,IF(O1444=2019,$AR$50,$AR$62)))))</f>
        <v>1.3291734899533318</v>
      </c>
      <c r="AU1444" s="6">
        <f>IF(T1444*0.1&lt;0,0,IF(T1444*0.1&lt;=26,(16*AL1444/360)*(T1444/AS1444)^AT1444,(AL1444/360)*(-415.85+30.5332*0.1*T1444-0.43*0.01*T1444*T1444)))</f>
        <v>0</v>
      </c>
    </row>
    <row r="1445" spans="1:47">
      <c r="A1445">
        <v>2016</v>
      </c>
      <c r="B1445">
        <v>4</v>
      </c>
      <c r="C1445">
        <v>19</v>
      </c>
      <c r="D1445" t="s">
        <v>51</v>
      </c>
      <c r="E1445">
        <v>149</v>
      </c>
      <c r="O1445">
        <v>2018</v>
      </c>
      <c r="P1445">
        <v>12</v>
      </c>
      <c r="Q1445">
        <v>15</v>
      </c>
      <c r="R1445">
        <f>R1444+1</f>
        <v>348</v>
      </c>
      <c r="S1445" t="s">
        <v>51</v>
      </c>
      <c r="T1445">
        <v>-20</v>
      </c>
      <c r="U1445" t="s">
        <v>50</v>
      </c>
      <c r="V1445">
        <v>-9</v>
      </c>
      <c r="W1445" t="s">
        <v>52</v>
      </c>
      <c r="X1445">
        <v>-67</v>
      </c>
      <c r="Y1445">
        <f>0.0135*AB1445*(AC1445/AA1445)*((0.1*(V1445-X1445))^0.5)*(17.8+0.5*0.1*(X1445+V1445))</f>
        <v>0.27346367812363198</v>
      </c>
      <c r="Z1445">
        <f>IF(Y1445&lt;0,0,Y1445)</f>
        <v>0.27346367812363198</v>
      </c>
      <c r="AA1445">
        <f>2.501-0.002361*(V1445+X1445)*0.1</f>
        <v>2.5189436000000001</v>
      </c>
      <c r="AB1445">
        <v>0.17</v>
      </c>
      <c r="AC1445">
        <f>37.6*AE1445*(AG1445*SIN(AF1445)*SIN(AD1445)+COS(AF1445)*COS(AD1445)*SIN(AG1445))</f>
        <v>8.9021185210577407</v>
      </c>
      <c r="AD1445">
        <f>0.409*SIN(0.0172*R1445-1.39)</f>
        <v>-0.4062138573142719</v>
      </c>
      <c r="AE1445">
        <f>1+0.033*COS(0.0172*R1445)</f>
        <v>1.0315495606952283</v>
      </c>
      <c r="AF1445">
        <f>47.70748439*PI()/180</f>
        <v>0.83265268044929852</v>
      </c>
      <c r="AG1445">
        <f>ACOS(-TAN(AF1445)*TAN(AD1445))</f>
        <v>1.0782867380104459</v>
      </c>
      <c r="AL1445" s="6">
        <f>24*AG1445/PI()</f>
        <v>8.2375038923903041</v>
      </c>
      <c r="AS1445" s="6">
        <f>IF(O1445=2015,$AQ$2,IF(O1445=2016,$AQ$14,IF(O1445=2017,$AQ$26,IF(O1445=2018,$AQ$38,IF(O1445=2019,$AQ$50,$AQ$62)))))</f>
        <v>53.201105369070518</v>
      </c>
      <c r="AT1445" s="6">
        <f>IF(O1445=2015,$AR$2,IF(O1445=2016,$AR$14,IF(O1445=2017,$AR$26,IF(O1445=2018,$AR$38,IF(O1445=2019,$AR$50,$AR$62)))))</f>
        <v>1.3291734899533318</v>
      </c>
      <c r="AU1445" s="6">
        <f>IF(T1445*0.1&lt;0,0,IF(T1445*0.1&lt;=26,(16*AL1445/360)*(T1445/AS1445)^AT1445,(AL1445/360)*(-415.85+30.5332*0.1*T1445-0.43*0.01*T1445*T1445)))</f>
        <v>0</v>
      </c>
    </row>
    <row r="1446" spans="1:47">
      <c r="A1446">
        <v>2016</v>
      </c>
      <c r="B1446">
        <v>4</v>
      </c>
      <c r="C1446">
        <v>20</v>
      </c>
      <c r="D1446" t="s">
        <v>51</v>
      </c>
      <c r="E1446">
        <v>91</v>
      </c>
      <c r="O1446">
        <v>2018</v>
      </c>
      <c r="P1446">
        <v>12</v>
      </c>
      <c r="Q1446">
        <v>16</v>
      </c>
      <c r="R1446">
        <f>R1445+1</f>
        <v>349</v>
      </c>
      <c r="S1446" t="s">
        <v>51</v>
      </c>
      <c r="T1446">
        <v>-26</v>
      </c>
      <c r="U1446" t="s">
        <v>50</v>
      </c>
      <c r="V1446">
        <v>-28</v>
      </c>
      <c r="W1446" t="s">
        <v>52</v>
      </c>
      <c r="X1446">
        <v>-67</v>
      </c>
      <c r="Y1446">
        <f>0.0135*AB1446*(AC1446/AA1446)*((0.1*(V1446-X1446))^0.5)*(17.8+0.5*0.1*(X1446+V1446))</f>
        <v>0.20801957151480113</v>
      </c>
      <c r="Z1446">
        <f>IF(Y1446&lt;0,0,Y1446)</f>
        <v>0.20801957151480113</v>
      </c>
      <c r="AA1446">
        <f>2.501-0.002361*(V1446+X1446)*0.1</f>
        <v>2.5234294999999998</v>
      </c>
      <c r="AB1446">
        <v>0.17</v>
      </c>
      <c r="AC1446">
        <f>37.6*AE1446*(AG1446*SIN(AF1446)*SIN(AD1446)+COS(AF1446)*COS(AD1446)*SIN(AG1446))</f>
        <v>8.8750307865836451</v>
      </c>
      <c r="AD1446">
        <f>0.409*SIN(0.0172*R1446-1.39)</f>
        <v>-0.40697345192162754</v>
      </c>
      <c r="AE1446">
        <f>1+0.033*COS(0.0172*R1446)</f>
        <v>1.0317113132102129</v>
      </c>
      <c r="AF1446">
        <f>47.70748439*PI()/180</f>
        <v>0.83265268044929852</v>
      </c>
      <c r="AG1446">
        <f>ACOS(-TAN(AF1446)*TAN(AD1446))</f>
        <v>1.0771630738873332</v>
      </c>
      <c r="AL1446" s="6">
        <f>24*AG1446/PI()</f>
        <v>8.22891973081102</v>
      </c>
      <c r="AS1446" s="6">
        <f>IF(O1446=2015,$AQ$2,IF(O1446=2016,$AQ$14,IF(O1446=2017,$AQ$26,IF(O1446=2018,$AQ$38,IF(O1446=2019,$AQ$50,$AQ$62)))))</f>
        <v>53.201105369070518</v>
      </c>
      <c r="AT1446" s="6">
        <f>IF(O1446=2015,$AR$2,IF(O1446=2016,$AR$14,IF(O1446=2017,$AR$26,IF(O1446=2018,$AR$38,IF(O1446=2019,$AR$50,$AR$62)))))</f>
        <v>1.3291734899533318</v>
      </c>
      <c r="AU1446" s="6">
        <f>IF(T1446*0.1&lt;0,0,IF(T1446*0.1&lt;=26,(16*AL1446/360)*(T1446/AS1446)^AT1446,(AL1446/360)*(-415.85+30.5332*0.1*T1446-0.43*0.01*T1446*T1446)))</f>
        <v>0</v>
      </c>
    </row>
    <row r="1447" spans="1:47">
      <c r="A1447">
        <v>2016</v>
      </c>
      <c r="B1447">
        <v>4</v>
      </c>
      <c r="C1447">
        <v>21</v>
      </c>
      <c r="D1447" t="s">
        <v>51</v>
      </c>
      <c r="E1447">
        <v>61</v>
      </c>
      <c r="O1447">
        <v>2018</v>
      </c>
      <c r="P1447">
        <v>12</v>
      </c>
      <c r="Q1447">
        <v>17</v>
      </c>
      <c r="R1447">
        <f>R1446+1</f>
        <v>350</v>
      </c>
      <c r="S1447" t="s">
        <v>51</v>
      </c>
      <c r="T1447">
        <v>-40</v>
      </c>
      <c r="U1447" t="s">
        <v>50</v>
      </c>
      <c r="V1447">
        <v>-28</v>
      </c>
      <c r="W1447" t="s">
        <v>52</v>
      </c>
      <c r="X1447">
        <v>-67</v>
      </c>
      <c r="Y1447">
        <f>0.0135*AB1447*(AC1447/AA1447)*((0.1*(V1447-X1447))^0.5)*(17.8+0.5*0.1*(X1447+V1447))</f>
        <v>0.20748879971717171</v>
      </c>
      <c r="Z1447">
        <f>IF(Y1447&lt;0,0,Y1447)</f>
        <v>0.20748879971717171</v>
      </c>
      <c r="AA1447">
        <f>2.501-0.002361*(V1447+X1447)*0.1</f>
        <v>2.5234294999999998</v>
      </c>
      <c r="AB1447">
        <v>0.17</v>
      </c>
      <c r="AC1447">
        <f>37.6*AE1447*(AG1447*SIN(AF1447)*SIN(AD1447)+COS(AF1447)*COS(AD1447)*SIN(AG1447))</f>
        <v>8.8523857248218665</v>
      </c>
      <c r="AD1447">
        <f>0.409*SIN(0.0172*R1447-1.39)</f>
        <v>-0.40761265047117473</v>
      </c>
      <c r="AE1447">
        <f>1+0.033*COS(0.0172*R1447)</f>
        <v>1.0318636844815801</v>
      </c>
      <c r="AF1447">
        <f>47.70748439*PI()/180</f>
        <v>0.83265268044929852</v>
      </c>
      <c r="AG1447">
        <f>ACOS(-TAN(AF1447)*TAN(AD1447))</f>
        <v>1.0762164137182213</v>
      </c>
      <c r="AL1447" s="6">
        <f>24*AG1447/PI()</f>
        <v>8.2216877798345855</v>
      </c>
      <c r="AS1447" s="6">
        <f>IF(O1447=2015,$AQ$2,IF(O1447=2016,$AQ$14,IF(O1447=2017,$AQ$26,IF(O1447=2018,$AQ$38,IF(O1447=2019,$AQ$50,$AQ$62)))))</f>
        <v>53.201105369070518</v>
      </c>
      <c r="AT1447" s="6">
        <f>IF(O1447=2015,$AR$2,IF(O1447=2016,$AR$14,IF(O1447=2017,$AR$26,IF(O1447=2018,$AR$38,IF(O1447=2019,$AR$50,$AR$62)))))</f>
        <v>1.3291734899533318</v>
      </c>
      <c r="AU1447" s="6">
        <f>IF(T1447*0.1&lt;0,0,IF(T1447*0.1&lt;=26,(16*AL1447/360)*(T1447/AS1447)^AT1447,(AL1447/360)*(-415.85+30.5332*0.1*T1447-0.43*0.01*T1447*T1447)))</f>
        <v>0</v>
      </c>
    </row>
    <row r="1448" spans="1:47">
      <c r="A1448">
        <v>2016</v>
      </c>
      <c r="B1448">
        <v>4</v>
      </c>
      <c r="C1448">
        <v>22</v>
      </c>
      <c r="D1448" t="s">
        <v>51</v>
      </c>
      <c r="E1448">
        <v>102</v>
      </c>
      <c r="O1448">
        <v>2018</v>
      </c>
      <c r="P1448">
        <v>12</v>
      </c>
      <c r="Q1448">
        <v>18</v>
      </c>
      <c r="R1448">
        <f>R1447+1</f>
        <v>351</v>
      </c>
      <c r="S1448" t="s">
        <v>51</v>
      </c>
      <c r="T1448">
        <v>-44</v>
      </c>
      <c r="U1448" t="s">
        <v>50</v>
      </c>
      <c r="V1448">
        <v>12</v>
      </c>
      <c r="W1448" t="s">
        <v>52</v>
      </c>
      <c r="X1448">
        <v>-54</v>
      </c>
      <c r="Y1448">
        <f>0.0135*AB1448*(AC1448/AA1448)*((0.1*(V1448-X1448))^0.5)*(17.8+0.5*0.1*(X1448+V1448))</f>
        <v>0.32567808541378201</v>
      </c>
      <c r="Z1448">
        <f>IF(Y1448&lt;0,0,Y1448)</f>
        <v>0.32567808541378201</v>
      </c>
      <c r="AA1448">
        <f>2.501-0.002361*(V1448+X1448)*0.1</f>
        <v>2.5109162</v>
      </c>
      <c r="AB1448">
        <v>0.17</v>
      </c>
      <c r="AC1448">
        <f>37.6*AE1448*(AG1448*SIN(AF1448)*SIN(AD1448)+COS(AF1448)*COS(AD1448)*SIN(AG1448))</f>
        <v>8.8341840878683655</v>
      </c>
      <c r="AD1448">
        <f>0.409*SIN(0.0172*R1448-1.39)</f>
        <v>-0.40813126386707654</v>
      </c>
      <c r="AE1448">
        <f>1+0.033*COS(0.0172*R1448)</f>
        <v>1.0320066294329238</v>
      </c>
      <c r="AF1448">
        <f>47.70748439*PI()/180</f>
        <v>0.83265268044929852</v>
      </c>
      <c r="AG1448">
        <f>ACOS(-TAN(AF1448)*TAN(AD1448))</f>
        <v>1.0754476019700148</v>
      </c>
      <c r="AL1448" s="6">
        <f>24*AG1448/PI()</f>
        <v>8.215814490712944</v>
      </c>
      <c r="AS1448" s="6">
        <f>IF(O1448=2015,$AQ$2,IF(O1448=2016,$AQ$14,IF(O1448=2017,$AQ$26,IF(O1448=2018,$AQ$38,IF(O1448=2019,$AQ$50,$AQ$62)))))</f>
        <v>53.201105369070518</v>
      </c>
      <c r="AT1448" s="6">
        <f>IF(O1448=2015,$AR$2,IF(O1448=2016,$AR$14,IF(O1448=2017,$AR$26,IF(O1448=2018,$AR$38,IF(O1448=2019,$AR$50,$AR$62)))))</f>
        <v>1.3291734899533318</v>
      </c>
      <c r="AU1448" s="6">
        <f>IF(T1448*0.1&lt;0,0,IF(T1448*0.1&lt;=26,(16*AL1448/360)*(T1448/AS1448)^AT1448,(AL1448/360)*(-415.85+30.5332*0.1*T1448-0.43*0.01*T1448*T1448)))</f>
        <v>0</v>
      </c>
    </row>
    <row r="1449" spans="1:47">
      <c r="A1449">
        <v>2016</v>
      </c>
      <c r="B1449">
        <v>4</v>
      </c>
      <c r="C1449">
        <v>23</v>
      </c>
      <c r="D1449" t="s">
        <v>51</v>
      </c>
      <c r="E1449">
        <v>115</v>
      </c>
      <c r="O1449">
        <v>2018</v>
      </c>
      <c r="P1449">
        <v>12</v>
      </c>
      <c r="Q1449">
        <v>19</v>
      </c>
      <c r="R1449">
        <f>R1448+1</f>
        <v>352</v>
      </c>
      <c r="S1449" t="s">
        <v>51</v>
      </c>
      <c r="T1449">
        <v>-49</v>
      </c>
      <c r="U1449" t="s">
        <v>50</v>
      </c>
      <c r="V1449">
        <v>12</v>
      </c>
      <c r="W1449" t="s">
        <v>52</v>
      </c>
      <c r="X1449">
        <v>-54</v>
      </c>
      <c r="Y1449">
        <f>0.0135*AB1449*(AC1449/AA1449)*((0.1*(V1449-X1449))^0.5)*(17.8+0.5*0.1*(X1449+V1449))</f>
        <v>0.32517090851806957</v>
      </c>
      <c r="Z1449">
        <f>IF(Y1449&lt;0,0,Y1449)</f>
        <v>0.32517090851806957</v>
      </c>
      <c r="AA1449">
        <f>2.501-0.002361*(V1449+X1449)*0.1</f>
        <v>2.5109162</v>
      </c>
      <c r="AB1449">
        <v>0.17</v>
      </c>
      <c r="AC1449">
        <f>37.6*AE1449*(AG1449*SIN(AF1449)*SIN(AD1449)+COS(AF1449)*COS(AD1449)*SIN(AG1449))</f>
        <v>8.8204266560284381</v>
      </c>
      <c r="AD1449">
        <f>0.409*SIN(0.0172*R1449-1.39)</f>
        <v>-0.40852913868652829</v>
      </c>
      <c r="AE1449">
        <f>1+0.033*COS(0.0172*R1449)</f>
        <v>1.0321401057764521</v>
      </c>
      <c r="AF1449">
        <f>47.70748439*PI()/180</f>
        <v>0.83265268044929852</v>
      </c>
      <c r="AG1449">
        <f>ACOS(-TAN(AF1449)*TAN(AD1449))</f>
        <v>1.074857327157267</v>
      </c>
      <c r="AL1449" s="6">
        <f>24*AG1449/PI()</f>
        <v>8.2113051233098346</v>
      </c>
      <c r="AS1449" s="6">
        <f>IF(O1449=2015,$AQ$2,IF(O1449=2016,$AQ$14,IF(O1449=2017,$AQ$26,IF(O1449=2018,$AQ$38,IF(O1449=2019,$AQ$50,$AQ$62)))))</f>
        <v>53.201105369070518</v>
      </c>
      <c r="AT1449" s="6">
        <f>IF(O1449=2015,$AR$2,IF(O1449=2016,$AR$14,IF(O1449=2017,$AR$26,IF(O1449=2018,$AR$38,IF(O1449=2019,$AR$50,$AR$62)))))</f>
        <v>1.3291734899533318</v>
      </c>
      <c r="AU1449" s="6">
        <f>IF(T1449*0.1&lt;0,0,IF(T1449*0.1&lt;=26,(16*AL1449/360)*(T1449/AS1449)^AT1449,(AL1449/360)*(-415.85+30.5332*0.1*T1449-0.43*0.01*T1449*T1449)))</f>
        <v>0</v>
      </c>
    </row>
    <row r="1450" spans="1:47">
      <c r="A1450">
        <v>2016</v>
      </c>
      <c r="B1450">
        <v>4</v>
      </c>
      <c r="C1450">
        <v>24</v>
      </c>
      <c r="D1450" t="s">
        <v>51</v>
      </c>
      <c r="E1450">
        <v>112</v>
      </c>
      <c r="O1450">
        <v>2018</v>
      </c>
      <c r="P1450">
        <v>12</v>
      </c>
      <c r="Q1450">
        <v>20</v>
      </c>
      <c r="R1450">
        <f>R1449+1</f>
        <v>353</v>
      </c>
      <c r="S1450" t="s">
        <v>51</v>
      </c>
      <c r="T1450">
        <v>-32</v>
      </c>
      <c r="U1450" t="s">
        <v>50</v>
      </c>
      <c r="V1450">
        <v>12</v>
      </c>
      <c r="W1450" t="s">
        <v>52</v>
      </c>
      <c r="X1450">
        <v>-49</v>
      </c>
      <c r="Y1450">
        <f>0.0135*AB1450*(AC1450/AA1450)*((0.1*(V1450-X1450))^0.5)*(17.8+0.5*0.1*(X1450+V1450))</f>
        <v>0.31740308200588152</v>
      </c>
      <c r="Z1450">
        <f>IF(Y1450&lt;0,0,Y1450)</f>
        <v>0.31740308200588152</v>
      </c>
      <c r="AA1450">
        <f>2.501-0.002361*(V1450+X1450)*0.1</f>
        <v>2.5097356999999998</v>
      </c>
      <c r="AB1450">
        <v>0.17</v>
      </c>
      <c r="AC1450">
        <f>37.6*AE1450*(AG1450*SIN(AF1450)*SIN(AD1450)+COS(AF1450)*COS(AD1450)*SIN(AG1450))</f>
        <v>8.8111142599001102</v>
      </c>
      <c r="AD1450">
        <f>0.409*SIN(0.0172*R1450-1.39)</f>
        <v>-0.40880615722514524</v>
      </c>
      <c r="AE1450">
        <f>1+0.033*COS(0.0172*R1450)</f>
        <v>1.0322640740254974</v>
      </c>
      <c r="AF1450">
        <f>47.70748439*PI()/180</f>
        <v>0.83265268044929852</v>
      </c>
      <c r="AG1450">
        <f>ACOS(-TAN(AF1450)*TAN(AD1450))</f>
        <v>1.0744461195509081</v>
      </c>
      <c r="AL1450" s="6">
        <f>24*AG1450/PI()</f>
        <v>8.2081637285967624</v>
      </c>
      <c r="AS1450" s="6">
        <f>IF(O1450=2015,$AQ$2,IF(O1450=2016,$AQ$14,IF(O1450=2017,$AQ$26,IF(O1450=2018,$AQ$38,IF(O1450=2019,$AQ$50,$AQ$62)))))</f>
        <v>53.201105369070518</v>
      </c>
      <c r="AT1450" s="6">
        <f>IF(O1450=2015,$AR$2,IF(O1450=2016,$AR$14,IF(O1450=2017,$AR$26,IF(O1450=2018,$AR$38,IF(O1450=2019,$AR$50,$AR$62)))))</f>
        <v>1.3291734899533318</v>
      </c>
      <c r="AU1450" s="6">
        <f>IF(T1450*0.1&lt;0,0,IF(T1450*0.1&lt;=26,(16*AL1450/360)*(T1450/AS1450)^AT1450,(AL1450/360)*(-415.85+30.5332*0.1*T1450-0.43*0.01*T1450*T1450)))</f>
        <v>0</v>
      </c>
    </row>
    <row r="1451" spans="1:47">
      <c r="A1451">
        <v>2016</v>
      </c>
      <c r="B1451">
        <v>4</v>
      </c>
      <c r="C1451">
        <v>25</v>
      </c>
      <c r="D1451" t="s">
        <v>51</v>
      </c>
      <c r="E1451">
        <v>102</v>
      </c>
      <c r="O1451">
        <v>2018</v>
      </c>
      <c r="P1451">
        <v>12</v>
      </c>
      <c r="Q1451">
        <v>21</v>
      </c>
      <c r="R1451">
        <f>R1450+1</f>
        <v>354</v>
      </c>
      <c r="S1451" t="s">
        <v>51</v>
      </c>
      <c r="T1451">
        <v>-20</v>
      </c>
      <c r="U1451" t="s">
        <v>50</v>
      </c>
      <c r="V1451">
        <v>12</v>
      </c>
      <c r="W1451" t="s">
        <v>52</v>
      </c>
      <c r="X1451">
        <v>-30</v>
      </c>
      <c r="Y1451">
        <f>0.0135*AB1451*(AC1451/AA1451)*((0.1*(V1451-X1451))^0.5)*(17.8+0.5*0.1*(X1451+V1451))</f>
        <v>0.27940482742055833</v>
      </c>
      <c r="Z1451">
        <f>IF(Y1451&lt;0,0,Y1451)</f>
        <v>0.27940482742055833</v>
      </c>
      <c r="AA1451">
        <f>2.501-0.002361*(V1451+X1451)*0.1</f>
        <v>2.5052498000000001</v>
      </c>
      <c r="AB1451">
        <v>0.17</v>
      </c>
      <c r="AC1451">
        <f>37.6*AE1451*(AG1451*SIN(AF1451)*SIN(AD1451)+COS(AF1451)*COS(AD1451)*SIN(AG1451))</f>
        <v>8.8062477971880533</v>
      </c>
      <c r="AD1451">
        <f>0.409*SIN(0.0172*R1451-1.39)</f>
        <v>-0.4089622375317834</v>
      </c>
      <c r="AE1451">
        <f>1+0.033*COS(0.0172*R1451)</f>
        <v>1.0323784975061967</v>
      </c>
      <c r="AF1451">
        <f>47.70748439*PI()/180</f>
        <v>0.83265268044929852</v>
      </c>
      <c r="AG1451">
        <f>ACOS(-TAN(AF1451)*TAN(AD1451))</f>
        <v>1.0742143494049938</v>
      </c>
      <c r="AL1451" s="6">
        <f>24*AG1451/PI()</f>
        <v>8.2063931351063601</v>
      </c>
      <c r="AS1451" s="6">
        <f>IF(O1451=2015,$AQ$2,IF(O1451=2016,$AQ$14,IF(O1451=2017,$AQ$26,IF(O1451=2018,$AQ$38,IF(O1451=2019,$AQ$50,$AQ$62)))))</f>
        <v>53.201105369070518</v>
      </c>
      <c r="AT1451" s="6">
        <f>IF(O1451=2015,$AR$2,IF(O1451=2016,$AR$14,IF(O1451=2017,$AR$26,IF(O1451=2018,$AR$38,IF(O1451=2019,$AR$50,$AR$62)))))</f>
        <v>1.3291734899533318</v>
      </c>
      <c r="AU1451" s="6">
        <f>IF(T1451*0.1&lt;0,0,IF(T1451*0.1&lt;=26,(16*AL1451/360)*(T1451/AS1451)^AT1451,(AL1451/360)*(-415.85+30.5332*0.1*T1451-0.43*0.01*T1451*T1451)))</f>
        <v>0</v>
      </c>
    </row>
    <row r="1452" spans="1:47">
      <c r="A1452">
        <v>2016</v>
      </c>
      <c r="B1452">
        <v>4</v>
      </c>
      <c r="C1452">
        <v>26</v>
      </c>
      <c r="D1452" t="s">
        <v>51</v>
      </c>
      <c r="E1452">
        <v>129</v>
      </c>
      <c r="O1452">
        <v>2018</v>
      </c>
      <c r="P1452">
        <v>12</v>
      </c>
      <c r="Q1452">
        <v>22</v>
      </c>
      <c r="R1452">
        <f>R1451+1</f>
        <v>355</v>
      </c>
      <c r="S1452" t="s">
        <v>51</v>
      </c>
      <c r="T1452">
        <v>-4</v>
      </c>
      <c r="U1452" t="s">
        <v>50</v>
      </c>
      <c r="V1452">
        <v>12</v>
      </c>
      <c r="W1452" t="s">
        <v>52</v>
      </c>
      <c r="X1452">
        <v>-13</v>
      </c>
      <c r="Y1452">
        <f>0.0135*AB1452*(AC1452/AA1452)*((0.1*(V1452-X1452))^0.5)*(17.8+0.5*0.1*(X1452+V1452))</f>
        <v>0.2267600655261349</v>
      </c>
      <c r="Z1452">
        <f>IF(Y1452&lt;0,0,Y1452)</f>
        <v>0.2267600655261349</v>
      </c>
      <c r="AA1452">
        <f>2.501-0.002361*(V1452+X1452)*0.1</f>
        <v>2.5012360999999999</v>
      </c>
      <c r="AB1452">
        <v>0.17</v>
      </c>
      <c r="AC1452">
        <f>37.6*AE1452*(AG1452*SIN(AF1452)*SIN(AD1452)+COS(AF1452)*COS(AD1452)*SIN(AG1452))</f>
        <v>8.8058282441442284</v>
      </c>
      <c r="AD1452">
        <f>0.409*SIN(0.0172*R1452-1.39)</f>
        <v>-0.40899733343278311</v>
      </c>
      <c r="AE1452">
        <f>1+0.033*COS(0.0172*R1452)</f>
        <v>1.0324833423683422</v>
      </c>
      <c r="AF1452">
        <f>47.70748439*PI()/180</f>
        <v>0.83265268044929852</v>
      </c>
      <c r="AG1452">
        <f>ACOS(-TAN(AF1452)*TAN(AD1452))</f>
        <v>1.074162225714127</v>
      </c>
      <c r="AL1452" s="6">
        <f>24*AG1452/PI()</f>
        <v>8.2059949394397851</v>
      </c>
      <c r="AS1452" s="6">
        <f>IF(O1452=2015,$AQ$2,IF(O1452=2016,$AQ$14,IF(O1452=2017,$AQ$26,IF(O1452=2018,$AQ$38,IF(O1452=2019,$AQ$50,$AQ$62)))))</f>
        <v>53.201105369070518</v>
      </c>
      <c r="AT1452" s="6">
        <f>IF(O1452=2015,$AR$2,IF(O1452=2016,$AR$14,IF(O1452=2017,$AR$26,IF(O1452=2018,$AR$38,IF(O1452=2019,$AR$50,$AR$62)))))</f>
        <v>1.3291734899533318</v>
      </c>
      <c r="AU1452" s="6">
        <f>IF(T1452*0.1&lt;0,0,IF(T1452*0.1&lt;=26,(16*AL1452/360)*(T1452/AS1452)^AT1452,(AL1452/360)*(-415.85+30.5332*0.1*T1452-0.43*0.01*T1452*T1452)))</f>
        <v>0</v>
      </c>
    </row>
    <row r="1453" spans="1:47">
      <c r="A1453">
        <v>2016</v>
      </c>
      <c r="B1453">
        <v>4</v>
      </c>
      <c r="C1453">
        <v>27</v>
      </c>
      <c r="D1453" t="s">
        <v>51</v>
      </c>
      <c r="E1453">
        <v>107</v>
      </c>
      <c r="O1453">
        <v>2018</v>
      </c>
      <c r="P1453">
        <v>12</v>
      </c>
      <c r="Q1453">
        <v>23</v>
      </c>
      <c r="R1453">
        <f>R1452+1</f>
        <v>356</v>
      </c>
      <c r="S1453" t="s">
        <v>51</v>
      </c>
      <c r="T1453">
        <v>7</v>
      </c>
      <c r="U1453" t="s">
        <v>50</v>
      </c>
      <c r="V1453">
        <v>19</v>
      </c>
      <c r="W1453" t="s">
        <v>52</v>
      </c>
      <c r="X1453">
        <v>-10</v>
      </c>
      <c r="Y1453">
        <f>0.0135*AB1453*(AC1453/AA1453)*((0.1*(V1453-X1453))^0.5)*(17.8+0.5*0.1*(X1453+V1453))</f>
        <v>0.251459964822207</v>
      </c>
      <c r="Z1453">
        <f>IF(Y1453&lt;0,0,Y1453)</f>
        <v>0.251459964822207</v>
      </c>
      <c r="AA1453">
        <f>2.501-0.002361*(V1453+X1453)*0.1</f>
        <v>2.4988750999999998</v>
      </c>
      <c r="AB1453">
        <v>0.17</v>
      </c>
      <c r="AC1453">
        <f>37.6*AE1453*(AG1453*SIN(AF1453)*SIN(AD1453)+COS(AF1453)*COS(AD1453)*SIN(AG1453))</f>
        <v>8.809856661561291</v>
      </c>
      <c r="AD1453">
        <f>0.409*SIN(0.0172*R1453-1.39)</f>
        <v>-0.40891143454562906</v>
      </c>
      <c r="AE1453">
        <f>1+0.033*COS(0.0172*R1453)</f>
        <v>1.0325785775953946</v>
      </c>
      <c r="AF1453">
        <f>47.70748439*PI()/180</f>
        <v>0.83265268044929852</v>
      </c>
      <c r="AG1453">
        <f>ACOS(-TAN(AF1453)*TAN(AD1453))</f>
        <v>1.0742897955104571</v>
      </c>
      <c r="AL1453" s="6">
        <f>24*AG1453/PI()</f>
        <v>8.2069695008961929</v>
      </c>
      <c r="AS1453" s="6">
        <f>IF(O1453=2015,$AQ$2,IF(O1453=2016,$AQ$14,IF(O1453=2017,$AQ$26,IF(O1453=2018,$AQ$38,IF(O1453=2019,$AQ$50,$AQ$62)))))</f>
        <v>53.201105369070518</v>
      </c>
      <c r="AT1453" s="6">
        <f>IF(O1453=2015,$AR$2,IF(O1453=2016,$AR$14,IF(O1453=2017,$AR$26,IF(O1453=2018,$AR$38,IF(O1453=2019,$AR$50,$AR$62)))))</f>
        <v>1.3291734899533318</v>
      </c>
      <c r="AU1453" s="6">
        <f>IF(T1453*0.1&lt;0,0,IF(T1453*0.1&lt;=26,(16*AL1453/360)*(T1453/AS1453)^AT1453,(AL1453/360)*(-415.85+30.5332*0.1*T1453-0.43*0.01*T1453*T1453)))</f>
        <v>2.4616949294933875E-2</v>
      </c>
    </row>
    <row r="1454" spans="1:47">
      <c r="A1454">
        <v>2016</v>
      </c>
      <c r="B1454">
        <v>4</v>
      </c>
      <c r="C1454">
        <v>28</v>
      </c>
      <c r="D1454" t="s">
        <v>51</v>
      </c>
      <c r="E1454">
        <v>127</v>
      </c>
      <c r="O1454">
        <v>2018</v>
      </c>
      <c r="P1454">
        <v>12</v>
      </c>
      <c r="Q1454">
        <v>24</v>
      </c>
      <c r="R1454">
        <f>R1453+1</f>
        <v>357</v>
      </c>
      <c r="S1454" t="s">
        <v>51</v>
      </c>
      <c r="T1454">
        <v>-1</v>
      </c>
      <c r="U1454" t="s">
        <v>50</v>
      </c>
      <c r="V1454">
        <v>8</v>
      </c>
      <c r="W1454" t="s">
        <v>52</v>
      </c>
      <c r="X1454">
        <v>-16</v>
      </c>
      <c r="Y1454">
        <f>0.0135*AB1454*(AC1454/AA1454)*((0.1*(V1454-X1454))^0.5)*(17.8+0.5*0.1*(X1454+V1454))</f>
        <v>0.21796289002764518</v>
      </c>
      <c r="Z1454">
        <f>IF(Y1454&lt;0,0,Y1454)</f>
        <v>0.21796289002764518</v>
      </c>
      <c r="AA1454">
        <f>2.501-0.002361*(V1454+X1454)*0.1</f>
        <v>2.5028888</v>
      </c>
      <c r="AB1454">
        <v>0.17</v>
      </c>
      <c r="AC1454">
        <f>37.6*AE1454*(AG1454*SIN(AF1454)*SIN(AD1454)+COS(AF1454)*COS(AD1454)*SIN(AG1454))</f>
        <v>8.8183341952752325</v>
      </c>
      <c r="AD1454">
        <f>0.409*SIN(0.0172*R1454-1.39)</f>
        <v>-0.40870456628202151</v>
      </c>
      <c r="AE1454">
        <f>1+0.033*COS(0.0172*R1454)</f>
        <v>1.0326641750136587</v>
      </c>
      <c r="AF1454">
        <f>47.70748439*PI()/180</f>
        <v>0.83265268044929852</v>
      </c>
      <c r="AG1454">
        <f>ACOS(-TAN(AF1454)*TAN(AD1454))</f>
        <v>1.0745969437053167</v>
      </c>
      <c r="AL1454" s="6">
        <f>24*AG1454/PI()</f>
        <v>8.209315940262929</v>
      </c>
      <c r="AS1454" s="6">
        <f>IF(O1454=2015,$AQ$2,IF(O1454=2016,$AQ$14,IF(O1454=2017,$AQ$26,IF(O1454=2018,$AQ$38,IF(O1454=2019,$AQ$50,$AQ$62)))))</f>
        <v>53.201105369070518</v>
      </c>
      <c r="AT1454" s="6">
        <f>IF(O1454=2015,$AR$2,IF(O1454=2016,$AR$14,IF(O1454=2017,$AR$26,IF(O1454=2018,$AR$38,IF(O1454=2019,$AR$50,$AR$62)))))</f>
        <v>1.3291734899533318</v>
      </c>
      <c r="AU1454" s="6">
        <f>IF(T1454*0.1&lt;0,0,IF(T1454*0.1&lt;=26,(16*AL1454/360)*(T1454/AS1454)^AT1454,(AL1454/360)*(-415.85+30.5332*0.1*T1454-0.43*0.01*T1454*T1454)))</f>
        <v>0</v>
      </c>
    </row>
    <row r="1455" spans="1:47">
      <c r="A1455">
        <v>2016</v>
      </c>
      <c r="B1455">
        <v>4</v>
      </c>
      <c r="C1455">
        <v>29</v>
      </c>
      <c r="D1455" t="s">
        <v>51</v>
      </c>
      <c r="E1455">
        <v>132</v>
      </c>
      <c r="O1455">
        <v>2018</v>
      </c>
      <c r="P1455">
        <v>12</v>
      </c>
      <c r="Q1455">
        <v>25</v>
      </c>
      <c r="R1455">
        <f>R1454+1</f>
        <v>358</v>
      </c>
      <c r="S1455" t="s">
        <v>51</v>
      </c>
      <c r="T1455">
        <v>-21</v>
      </c>
      <c r="U1455" t="s">
        <v>50</v>
      </c>
      <c r="V1455">
        <v>10</v>
      </c>
      <c r="W1455" t="s">
        <v>52</v>
      </c>
      <c r="X1455">
        <v>-38</v>
      </c>
      <c r="Y1455">
        <f>0.0135*AB1455*(AC1455/AA1455)*((0.1*(V1455-X1455))^0.5)*(17.8+0.5*0.1*(X1455+V1455))</f>
        <v>0.2904088170706659</v>
      </c>
      <c r="Z1455">
        <f>IF(Y1455&lt;0,0,Y1455)</f>
        <v>0.2904088170706659</v>
      </c>
      <c r="AA1455">
        <f>2.501-0.002361*(V1455+X1455)*0.1</f>
        <v>2.5076107999999997</v>
      </c>
      <c r="AB1455">
        <v>0.17</v>
      </c>
      <c r="AC1455">
        <f>37.6*AE1455*(AG1455*SIN(AF1455)*SIN(AD1455)+COS(AF1455)*COS(AD1455)*SIN(AG1455))</f>
        <v>8.8312620711651419</v>
      </c>
      <c r="AD1455">
        <f>0.409*SIN(0.0172*R1455-1.39)</f>
        <v>-0.4083767898403588</v>
      </c>
      <c r="AE1455">
        <f>1+0.033*COS(0.0172*R1455)</f>
        <v>1.0327401093006185</v>
      </c>
      <c r="AF1455">
        <f>47.70748439*PI()/180</f>
        <v>0.83265268044929852</v>
      </c>
      <c r="AG1455">
        <f>ACOS(-TAN(AF1455)*TAN(AD1455))</f>
        <v>1.0750833934766355</v>
      </c>
      <c r="AL1455" s="6">
        <f>24*AG1455/PI()</f>
        <v>8.2130321427751518</v>
      </c>
      <c r="AS1455" s="6">
        <f>IF(O1455=2015,$AQ$2,IF(O1455=2016,$AQ$14,IF(O1455=2017,$AQ$26,IF(O1455=2018,$AQ$38,IF(O1455=2019,$AQ$50,$AQ$62)))))</f>
        <v>53.201105369070518</v>
      </c>
      <c r="AT1455" s="6">
        <f>IF(O1455=2015,$AR$2,IF(O1455=2016,$AR$14,IF(O1455=2017,$AR$26,IF(O1455=2018,$AR$38,IF(O1455=2019,$AR$50,$AR$62)))))</f>
        <v>1.3291734899533318</v>
      </c>
      <c r="AU1455" s="6">
        <f>IF(T1455*0.1&lt;0,0,IF(T1455*0.1&lt;=26,(16*AL1455/360)*(T1455/AS1455)^AT1455,(AL1455/360)*(-415.85+30.5332*0.1*T1455-0.43*0.01*T1455*T1455)))</f>
        <v>0</v>
      </c>
    </row>
    <row r="1456" spans="1:47">
      <c r="A1456">
        <v>2016</v>
      </c>
      <c r="B1456">
        <v>4</v>
      </c>
      <c r="C1456">
        <v>30</v>
      </c>
      <c r="D1456" t="s">
        <v>51</v>
      </c>
      <c r="E1456">
        <v>146</v>
      </c>
      <c r="O1456">
        <v>2018</v>
      </c>
      <c r="P1456">
        <v>12</v>
      </c>
      <c r="Q1456">
        <v>26</v>
      </c>
      <c r="R1456">
        <f>R1455+1</f>
        <v>359</v>
      </c>
      <c r="S1456" t="s">
        <v>51</v>
      </c>
      <c r="T1456">
        <v>-24</v>
      </c>
      <c r="U1456" t="s">
        <v>50</v>
      </c>
      <c r="V1456">
        <v>10</v>
      </c>
      <c r="W1456" t="s">
        <v>52</v>
      </c>
      <c r="X1456">
        <v>-38</v>
      </c>
      <c r="Y1456">
        <f>0.0135*AB1456*(AC1456/AA1456)*((0.1*(V1456-X1456))^0.5)*(17.8+0.5*0.1*(X1456+V1456))</f>
        <v>0.290980328131832</v>
      </c>
      <c r="Z1456">
        <f>IF(Y1456&lt;0,0,Y1456)</f>
        <v>0.290980328131832</v>
      </c>
      <c r="AA1456">
        <f>2.501-0.002361*(V1456+X1456)*0.1</f>
        <v>2.5076107999999997</v>
      </c>
      <c r="AB1456">
        <v>0.17</v>
      </c>
      <c r="AC1456">
        <f>37.6*AE1456*(AG1456*SIN(AF1456)*SIN(AD1456)+COS(AF1456)*COS(AD1456)*SIN(AG1456))</f>
        <v>8.8486415846683411</v>
      </c>
      <c r="AD1456">
        <f>0.409*SIN(0.0172*R1456-1.39)</f>
        <v>-0.40792820218763282</v>
      </c>
      <c r="AE1456">
        <f>1+0.033*COS(0.0172*R1456)</f>
        <v>1.0328063579924287</v>
      </c>
      <c r="AF1456">
        <f>47.70748439*PI()/180</f>
        <v>0.83265268044929852</v>
      </c>
      <c r="AG1456">
        <f>ACOS(-TAN(AF1456)*TAN(AD1456))</f>
        <v>1.0757487071993437</v>
      </c>
      <c r="AL1456" s="6">
        <f>24*AG1456/PI()</f>
        <v>8.2181147652235946</v>
      </c>
      <c r="AS1456" s="6">
        <f>IF(O1456=2015,$AQ$2,IF(O1456=2016,$AQ$14,IF(O1456=2017,$AQ$26,IF(O1456=2018,$AQ$38,IF(O1456=2019,$AQ$50,$AQ$62)))))</f>
        <v>53.201105369070518</v>
      </c>
      <c r="AT1456" s="6">
        <f>IF(O1456=2015,$AR$2,IF(O1456=2016,$AR$14,IF(O1456=2017,$AR$26,IF(O1456=2018,$AR$38,IF(O1456=2019,$AR$50,$AR$62)))))</f>
        <v>1.3291734899533318</v>
      </c>
      <c r="AU1456" s="6">
        <f>IF(T1456*0.1&lt;0,0,IF(T1456*0.1&lt;=26,(16*AL1456/360)*(T1456/AS1456)^AT1456,(AL1456/360)*(-415.85+30.5332*0.1*T1456-0.43*0.01*T1456*T1456)))</f>
        <v>0</v>
      </c>
    </row>
    <row r="1457" spans="1:47">
      <c r="A1457">
        <v>2016</v>
      </c>
      <c r="B1457">
        <v>5</v>
      </c>
      <c r="C1457">
        <v>1</v>
      </c>
      <c r="D1457" t="s">
        <v>50</v>
      </c>
      <c r="E1457">
        <v>183</v>
      </c>
      <c r="O1457">
        <v>2018</v>
      </c>
      <c r="P1457">
        <v>12</v>
      </c>
      <c r="Q1457">
        <v>27</v>
      </c>
      <c r="R1457">
        <f>R1456+1</f>
        <v>360</v>
      </c>
      <c r="S1457" t="s">
        <v>51</v>
      </c>
      <c r="T1457">
        <v>-1</v>
      </c>
      <c r="U1457" t="s">
        <v>50</v>
      </c>
      <c r="V1457">
        <v>10</v>
      </c>
      <c r="W1457" t="s">
        <v>52</v>
      </c>
      <c r="X1457">
        <v>-14</v>
      </c>
      <c r="Y1457">
        <f>0.0135*AB1457*(AC1457/AA1457)*((0.1*(V1457-X1457))^0.5)*(17.8+0.5*0.1*(X1457+V1457))</f>
        <v>0.22185547751092111</v>
      </c>
      <c r="Z1457">
        <f>IF(Y1457&lt;0,0,Y1457)</f>
        <v>0.22185547751092111</v>
      </c>
      <c r="AA1457">
        <f>2.501-0.002361*(V1457+X1457)*0.1</f>
        <v>2.5019443999999997</v>
      </c>
      <c r="AB1457">
        <v>0.17</v>
      </c>
      <c r="AC1457">
        <f>37.6*AE1457*(AG1457*SIN(AF1457)*SIN(AD1457)+COS(AF1457)*COS(AD1457)*SIN(AG1457))</f>
        <v>8.870474084860799</v>
      </c>
      <c r="AD1457">
        <f>0.409*SIN(0.0172*R1457-1.39)</f>
        <v>-0.40735893603074302</v>
      </c>
      <c r="AE1457">
        <f>1+0.033*COS(0.0172*R1457)</f>
        <v>1.0328629014905595</v>
      </c>
      <c r="AF1457">
        <f>47.70748439*PI()/180</f>
        <v>0.83265268044929852</v>
      </c>
      <c r="AG1457">
        <f>ACOS(-TAN(AF1457)*TAN(AD1457))</f>
        <v>1.0765922879120744</v>
      </c>
      <c r="AL1457" s="6">
        <f>24*AG1457/PI()</f>
        <v>8.2245592471593412</v>
      </c>
      <c r="AS1457" s="6">
        <f>IF(O1457=2015,$AQ$2,IF(O1457=2016,$AQ$14,IF(O1457=2017,$AQ$26,IF(O1457=2018,$AQ$38,IF(O1457=2019,$AQ$50,$AQ$62)))))</f>
        <v>53.201105369070518</v>
      </c>
      <c r="AT1457" s="6">
        <f>IF(O1457=2015,$AR$2,IF(O1457=2016,$AR$14,IF(O1457=2017,$AR$26,IF(O1457=2018,$AR$38,IF(O1457=2019,$AR$50,$AR$62)))))</f>
        <v>1.3291734899533318</v>
      </c>
      <c r="AU1457" s="6">
        <f>IF(T1457*0.1&lt;0,0,IF(T1457*0.1&lt;=26,(16*AL1457/360)*(T1457/AS1457)^AT1457,(AL1457/360)*(-415.85+30.5332*0.1*T1457-0.43*0.01*T1457*T1457)))</f>
        <v>0</v>
      </c>
    </row>
    <row r="1458" spans="1:47">
      <c r="A1458">
        <v>2016</v>
      </c>
      <c r="B1458">
        <v>5</v>
      </c>
      <c r="C1458">
        <v>2</v>
      </c>
      <c r="D1458" t="s">
        <v>50</v>
      </c>
      <c r="E1458">
        <v>194</v>
      </c>
      <c r="O1458">
        <v>2018</v>
      </c>
      <c r="P1458">
        <v>12</v>
      </c>
      <c r="Q1458">
        <v>28</v>
      </c>
      <c r="R1458">
        <f>R1457+1</f>
        <v>361</v>
      </c>
      <c r="S1458" t="s">
        <v>51</v>
      </c>
      <c r="T1458">
        <v>-3</v>
      </c>
      <c r="U1458" t="s">
        <v>50</v>
      </c>
      <c r="V1458">
        <v>16</v>
      </c>
      <c r="W1458" t="s">
        <v>52</v>
      </c>
      <c r="X1458">
        <v>-14</v>
      </c>
      <c r="Y1458">
        <f>0.0135*AB1458*(AC1458/AA1458)*((0.1*(V1458-X1458))^0.5)*(17.8+0.5*0.1*(X1458+V1458))</f>
        <v>0.25316087184573233</v>
      </c>
      <c r="Z1458">
        <f>IF(Y1458&lt;0,0,Y1458)</f>
        <v>0.25316087184573233</v>
      </c>
      <c r="AA1458">
        <f>2.501-0.002361*(V1458+X1458)*0.1</f>
        <v>2.5005278</v>
      </c>
      <c r="AB1458">
        <v>0.17</v>
      </c>
      <c r="AC1458">
        <f>37.6*AE1458*(AG1458*SIN(AF1458)*SIN(AD1458)+COS(AF1458)*COS(AD1458)*SIN(AG1458))</f>
        <v>8.8967609531826444</v>
      </c>
      <c r="AD1458">
        <f>0.409*SIN(0.0172*R1458-1.39)</f>
        <v>-0.40666915977723744</v>
      </c>
      <c r="AE1458">
        <f>1+0.033*COS(0.0172*R1458)</f>
        <v>1.0329097230675943</v>
      </c>
      <c r="AF1458">
        <f>47.70748439*PI()/180</f>
        <v>0.83265268044929852</v>
      </c>
      <c r="AG1458">
        <f>ACOS(-TAN(AF1458)*TAN(AD1458))</f>
        <v>1.0776133813096764</v>
      </c>
      <c r="AL1458" s="6">
        <f>24*AG1458/PI()</f>
        <v>8.2323598261155091</v>
      </c>
      <c r="AS1458" s="6">
        <f>IF(O1458=2015,$AQ$2,IF(O1458=2016,$AQ$14,IF(O1458=2017,$AQ$26,IF(O1458=2018,$AQ$38,IF(O1458=2019,$AQ$50,$AQ$62)))))</f>
        <v>53.201105369070518</v>
      </c>
      <c r="AT1458" s="6">
        <f>IF(O1458=2015,$AR$2,IF(O1458=2016,$AR$14,IF(O1458=2017,$AR$26,IF(O1458=2018,$AR$38,IF(O1458=2019,$AR$50,$AR$62)))))</f>
        <v>1.3291734899533318</v>
      </c>
      <c r="AU1458" s="6">
        <f>IF(T1458*0.1&lt;0,0,IF(T1458*0.1&lt;=26,(16*AL1458/360)*(T1458/AS1458)^AT1458,(AL1458/360)*(-415.85+30.5332*0.1*T1458-0.43*0.01*T1458*T1458)))</f>
        <v>0</v>
      </c>
    </row>
    <row r="1459" spans="1:47">
      <c r="A1459">
        <v>2016</v>
      </c>
      <c r="B1459">
        <v>5</v>
      </c>
      <c r="C1459">
        <v>3</v>
      </c>
      <c r="D1459" t="s">
        <v>50</v>
      </c>
      <c r="E1459">
        <v>196</v>
      </c>
      <c r="O1459">
        <v>2018</v>
      </c>
      <c r="P1459">
        <v>12</v>
      </c>
      <c r="Q1459">
        <v>29</v>
      </c>
      <c r="R1459">
        <f>R1458+1</f>
        <v>362</v>
      </c>
      <c r="S1459" t="s">
        <v>51</v>
      </c>
      <c r="T1459">
        <v>4</v>
      </c>
      <c r="U1459" t="s">
        <v>50</v>
      </c>
      <c r="V1459">
        <v>16</v>
      </c>
      <c r="W1459" t="s">
        <v>52</v>
      </c>
      <c r="X1459">
        <v>-54</v>
      </c>
      <c r="Y1459">
        <f>0.0135*AB1459*(AC1459/AA1459)*((0.1*(V1459-X1459))^0.5)*(17.8+0.5*0.1*(X1459+V1459))</f>
        <v>0.34339188278322591</v>
      </c>
      <c r="Z1459">
        <f>IF(Y1459&lt;0,0,Y1459)</f>
        <v>0.34339188278322591</v>
      </c>
      <c r="AA1459">
        <f>2.501-0.002361*(V1459+X1459)*0.1</f>
        <v>2.5099717999999998</v>
      </c>
      <c r="AB1459">
        <v>0.17</v>
      </c>
      <c r="AC1459">
        <f>37.6*AE1459*(AG1459*SIN(AF1459)*SIN(AD1459)+COS(AF1459)*COS(AD1459)*SIN(AG1459))</f>
        <v>8.9275035769188165</v>
      </c>
      <c r="AD1459">
        <f>0.409*SIN(0.0172*R1459-1.39)</f>
        <v>-0.4058590774854921</v>
      </c>
      <c r="AE1459">
        <f>1+0.033*COS(0.0172*R1459)</f>
        <v>1.0329468088721798</v>
      </c>
      <c r="AF1459">
        <f>47.70748439*PI()/180</f>
        <v>0.83265268044929852</v>
      </c>
      <c r="AG1459">
        <f>ACOS(-TAN(AF1459)*TAN(AD1459))</f>
        <v>1.0788110782473566</v>
      </c>
      <c r="AL1459" s="6">
        <f>24*AG1459/PI()</f>
        <v>8.2415095567374852</v>
      </c>
      <c r="AS1459" s="6">
        <f>IF(O1459=2015,$AQ$2,IF(O1459=2016,$AQ$14,IF(O1459=2017,$AQ$26,IF(O1459=2018,$AQ$38,IF(O1459=2019,$AQ$50,$AQ$62)))))</f>
        <v>53.201105369070518</v>
      </c>
      <c r="AT1459" s="6">
        <f>IF(O1459=2015,$AR$2,IF(O1459=2016,$AR$14,IF(O1459=2017,$AR$26,IF(O1459=2018,$AR$38,IF(O1459=2019,$AR$50,$AR$62)))))</f>
        <v>1.3291734899533318</v>
      </c>
      <c r="AU1459" s="6">
        <f>IF(T1459*0.1&lt;0,0,IF(T1459*0.1&lt;=26,(16*AL1459/360)*(T1459/AS1459)^AT1459,(AL1459/360)*(-415.85+30.5332*0.1*T1459-0.43*0.01*T1459*T1459)))</f>
        <v>1.174947460240184E-2</v>
      </c>
    </row>
    <row r="1460" spans="1:47">
      <c r="A1460">
        <v>2016</v>
      </c>
      <c r="B1460">
        <v>5</v>
      </c>
      <c r="C1460">
        <v>4</v>
      </c>
      <c r="D1460" t="s">
        <v>50</v>
      </c>
      <c r="E1460">
        <v>176</v>
      </c>
      <c r="O1460">
        <v>2018</v>
      </c>
      <c r="P1460">
        <v>12</v>
      </c>
      <c r="Q1460">
        <v>30</v>
      </c>
      <c r="R1460">
        <f>R1459+1</f>
        <v>363</v>
      </c>
      <c r="S1460" t="s">
        <v>51</v>
      </c>
      <c r="T1460">
        <v>-32</v>
      </c>
      <c r="U1460" t="s">
        <v>50</v>
      </c>
      <c r="V1460">
        <v>-40</v>
      </c>
      <c r="W1460" t="s">
        <v>52</v>
      </c>
      <c r="X1460">
        <v>-54</v>
      </c>
      <c r="Y1460">
        <f>0.0135*AB1460*(AC1460/AA1460)*((0.1*(V1460-X1460))^0.5)*(17.8+0.5*0.1*(X1460+V1460))</f>
        <v>0.12635908839568158</v>
      </c>
      <c r="Z1460">
        <f>IF(Y1460&lt;0,0,Y1460)</f>
        <v>0.12635908839568158</v>
      </c>
      <c r="AA1460">
        <f>2.501-0.002361*(V1460+X1460)*0.1</f>
        <v>2.5231933999999998</v>
      </c>
      <c r="AB1460">
        <v>0.17</v>
      </c>
      <c r="AC1460">
        <f>37.6*AE1460*(AG1460*SIN(AF1460)*SIN(AD1460)+COS(AF1460)*COS(AD1460)*SIN(AG1460))</f>
        <v>8.9627033175736219</v>
      </c>
      <c r="AD1460">
        <f>0.409*SIN(0.0172*R1460-1.39)</f>
        <v>-0.404928928804344</v>
      </c>
      <c r="AE1460">
        <f>1+0.033*COS(0.0172*R1460)</f>
        <v>1.0329741479331218</v>
      </c>
      <c r="AF1460">
        <f>47.70748439*PI()/180</f>
        <v>0.83265268044929852</v>
      </c>
      <c r="AG1460">
        <f>ACOS(-TAN(AF1460)*TAN(AD1460))</f>
        <v>1.0801843177387742</v>
      </c>
      <c r="AL1460" s="6">
        <f>24*AG1460/PI()</f>
        <v>8.2520003336866754</v>
      </c>
      <c r="AS1460" s="6">
        <f>IF(O1460=2015,$AQ$2,IF(O1460=2016,$AQ$14,IF(O1460=2017,$AQ$26,IF(O1460=2018,$AQ$38,IF(O1460=2019,$AQ$50,$AQ$62)))))</f>
        <v>53.201105369070518</v>
      </c>
      <c r="AT1460" s="6">
        <f>IF(O1460=2015,$AR$2,IF(O1460=2016,$AR$14,IF(O1460=2017,$AR$26,IF(O1460=2018,$AR$38,IF(O1460=2019,$AR$50,$AR$62)))))</f>
        <v>1.3291734899533318</v>
      </c>
      <c r="AU1460" s="6">
        <f>IF(T1460*0.1&lt;0,0,IF(T1460*0.1&lt;=26,(16*AL1460/360)*(T1460/AS1460)^AT1460,(AL1460/360)*(-415.85+30.5332*0.1*T1460-0.43*0.01*T1460*T1460)))</f>
        <v>0</v>
      </c>
    </row>
    <row r="1461" spans="1:47">
      <c r="A1461">
        <v>2016</v>
      </c>
      <c r="B1461">
        <v>5</v>
      </c>
      <c r="C1461">
        <v>5</v>
      </c>
      <c r="D1461" t="s">
        <v>50</v>
      </c>
      <c r="E1461">
        <v>215</v>
      </c>
      <c r="O1461">
        <v>2018</v>
      </c>
      <c r="P1461">
        <v>12</v>
      </c>
      <c r="Q1461">
        <v>31</v>
      </c>
      <c r="R1461">
        <f>R1460+1</f>
        <v>364</v>
      </c>
      <c r="S1461" t="s">
        <v>51</v>
      </c>
      <c r="T1461">
        <v>-47</v>
      </c>
      <c r="U1461" t="s">
        <v>50</v>
      </c>
      <c r="V1461">
        <v>-40</v>
      </c>
      <c r="W1461" t="s">
        <v>52</v>
      </c>
      <c r="X1461">
        <v>-54</v>
      </c>
      <c r="Y1461">
        <f>0.0135*AB1461*(AC1461/AA1461)*((0.1*(V1461-X1461))^0.5)*(17.8+0.5*0.1*(X1461+V1461))</f>
        <v>0.12691820190804179</v>
      </c>
      <c r="Z1461">
        <f>IF(Y1461&lt;0,0,Y1461)</f>
        <v>0.12691820190804179</v>
      </c>
      <c r="AA1461">
        <f>2.501-0.002361*(V1461+X1461)*0.1</f>
        <v>2.5231933999999998</v>
      </c>
      <c r="AB1461">
        <v>0.17</v>
      </c>
      <c r="AC1461">
        <f>37.6*AE1461*(AG1461*SIN(AF1461)*SIN(AD1461)+COS(AF1461)*COS(AD1461)*SIN(AG1461))</f>
        <v>9.0023614743057987</v>
      </c>
      <c r="AD1461">
        <f>0.409*SIN(0.0172*R1461-1.39)</f>
        <v>-0.40387898890219498</v>
      </c>
      <c r="AE1461">
        <f>1+0.033*COS(0.0172*R1461)</f>
        <v>1.0329917321626321</v>
      </c>
      <c r="AF1461">
        <f>47.70748439*PI()/180</f>
        <v>0.83265268044929852</v>
      </c>
      <c r="AG1461">
        <f>ACOS(-TAN(AF1461)*TAN(AD1461))</f>
        <v>1.081731890427124</v>
      </c>
      <c r="AL1461" s="6">
        <f>24*AG1461/PI()</f>
        <v>8.2638229181576293</v>
      </c>
      <c r="AS1461" s="6">
        <f>IF(O1461=2015,$AQ$2,IF(O1461=2016,$AQ$14,IF(O1461=2017,$AQ$26,IF(O1461=2018,$AQ$38,IF(O1461=2019,$AQ$50,$AQ$62)))))</f>
        <v>53.201105369070518</v>
      </c>
      <c r="AT1461" s="6">
        <f>IF(O1461=2015,$AR$2,IF(O1461=2016,$AR$14,IF(O1461=2017,$AR$26,IF(O1461=2018,$AR$38,IF(O1461=2019,$AR$50,$AR$62)))))</f>
        <v>1.3291734899533318</v>
      </c>
      <c r="AU1461" s="6">
        <f>IF(T1461*0.1&lt;0,0,IF(T1461*0.1&lt;=26,(16*AL1461/360)*(T1461/AS1461)^AT1461,(AL1461/360)*(-415.85+30.5332*0.1*T1461-0.43*0.01*T1461*T1461)))</f>
        <v>0</v>
      </c>
    </row>
    <row r="1462" spans="1:47">
      <c r="A1462">
        <v>2016</v>
      </c>
      <c r="B1462">
        <v>5</v>
      </c>
      <c r="C1462">
        <v>6</v>
      </c>
      <c r="D1462" t="s">
        <v>50</v>
      </c>
      <c r="E1462">
        <v>190</v>
      </c>
      <c r="O1462">
        <v>2019</v>
      </c>
      <c r="P1462">
        <v>1</v>
      </c>
      <c r="Q1462">
        <v>1</v>
      </c>
      <c r="R1462" s="6">
        <v>1</v>
      </c>
      <c r="S1462" t="s">
        <v>51</v>
      </c>
      <c r="T1462">
        <v>-37</v>
      </c>
      <c r="U1462" t="s">
        <v>50</v>
      </c>
      <c r="V1462">
        <v>-15</v>
      </c>
      <c r="W1462" t="s">
        <v>52</v>
      </c>
      <c r="X1462">
        <v>-63</v>
      </c>
      <c r="Y1462">
        <f>0.0135*AB1462*(AC1462/AA1462)*((0.1*(V1462-X1462))^0.5)*(17.8+0.5*0.1*(X1462+V1462))</f>
        <v>0.25273429948369763</v>
      </c>
      <c r="Z1462">
        <f>IF(Y1462&lt;0,0,Y1462)</f>
        <v>0.25273429948369763</v>
      </c>
      <c r="AA1462">
        <f>2.501-0.002361*(V1462+X1462)*0.1</f>
        <v>2.5194158</v>
      </c>
      <c r="AB1462">
        <v>0.17</v>
      </c>
      <c r="AC1462">
        <f>37.6*AE1462*(AG1462*SIN(AF1462)*SIN(AD1462)+COS(AF1462)*COS(AD1462)*SIN(AG1462))</f>
        <v>9.1105778891792077</v>
      </c>
      <c r="AD1462">
        <f>0.409*SIN(0.0172*R1462-1.39)</f>
        <v>-0.40100923556809398</v>
      </c>
      <c r="AE1462">
        <f>1+0.033*COS(0.0172*R1462)</f>
        <v>1.0329951187603406</v>
      </c>
      <c r="AF1462">
        <f>47.70748439*PI()/180</f>
        <v>0.83265268044929852</v>
      </c>
      <c r="AG1462">
        <f>ACOS(-TAN(AF1462)*TAN(AD1462))</f>
        <v>1.0859482751376095</v>
      </c>
      <c r="AL1462" s="6">
        <f>24*AG1462/PI()</f>
        <v>8.2960337246528706</v>
      </c>
      <c r="AS1462" s="6">
        <f>IF(O1462=2015,$AQ$2,IF(O1462=2016,$AQ$14,IF(O1462=2017,$AQ$26,IF(O1462=2018,$AQ$38,IF(O1462=2019,$AQ$50,$AQ$62)))))</f>
        <v>50.394316058739683</v>
      </c>
      <c r="AT1462" s="6">
        <f>IF(O1462=2015,$AR$2,IF(O1462=2016,$AR$14,IF(O1462=2017,$AR$26,IF(O1462=2018,$AR$38,IF(O1462=2019,$AR$50,$AR$62)))))</f>
        <v>1.2860409883580231</v>
      </c>
      <c r="AU1462" s="6">
        <f>IF(T1462*0.1&lt;0,0,IF(T1462*0.1&lt;=26,(16*AL1462/360)*(T1462/AS1462)^AT1462,(AL1462/360)*(-415.85+30.5332*0.1*T1462-0.43*0.01*T1462*T1462)))</f>
        <v>0</v>
      </c>
    </row>
    <row r="1463" spans="1:47">
      <c r="A1463">
        <v>2016</v>
      </c>
      <c r="B1463">
        <v>5</v>
      </c>
      <c r="C1463">
        <v>7</v>
      </c>
      <c r="D1463" t="s">
        <v>50</v>
      </c>
      <c r="E1463">
        <v>159</v>
      </c>
      <c r="O1463">
        <v>2019</v>
      </c>
      <c r="P1463">
        <v>1</v>
      </c>
      <c r="Q1463">
        <v>2</v>
      </c>
      <c r="R1463">
        <f>R1462+1</f>
        <v>2</v>
      </c>
      <c r="S1463" t="s">
        <v>51</v>
      </c>
      <c r="T1463">
        <v>1</v>
      </c>
      <c r="U1463" t="s">
        <v>50</v>
      </c>
      <c r="V1463">
        <v>13</v>
      </c>
      <c r="W1463" t="s">
        <v>52</v>
      </c>
      <c r="X1463">
        <v>-16</v>
      </c>
      <c r="Y1463">
        <f>0.0135*AB1463*(AC1463/AA1463)*((0.1*(V1463-X1463))^0.5)*(17.8+0.5*0.1*(X1463+V1463))</f>
        <v>0.2527088453453753</v>
      </c>
      <c r="Z1463">
        <f>IF(Y1463&lt;0,0,Y1463)</f>
        <v>0.2527088453453753</v>
      </c>
      <c r="AA1463">
        <f>2.501-0.002361*(V1463+X1463)*0.1</f>
        <v>2.5017082999999998</v>
      </c>
      <c r="AB1463">
        <v>0.17</v>
      </c>
      <c r="AC1463">
        <f>37.6*AE1463*(AG1463*SIN(AF1463)*SIN(AD1463)+COS(AF1463)*COS(AD1463)*SIN(AG1463))</f>
        <v>9.1649629639850474</v>
      </c>
      <c r="AD1463">
        <f>0.409*SIN(0.0172*R1463-1.39)</f>
        <v>-0.39956620623083422</v>
      </c>
      <c r="AE1463">
        <f>1+0.033*COS(0.0172*R1463)</f>
        <v>1.0329804764853927</v>
      </c>
      <c r="AF1463">
        <f>47.70748439*PI()/180</f>
        <v>0.83265268044929852</v>
      </c>
      <c r="AG1463">
        <f>ACOS(-TAN(AF1463)*TAN(AD1463))</f>
        <v>1.0880610362732488</v>
      </c>
      <c r="AL1463" s="6">
        <f>24*AG1463/PI()</f>
        <v>8.3121740308117236</v>
      </c>
      <c r="AS1463" s="6">
        <f>IF(O1463=2015,$AQ$2,IF(O1463=2016,$AQ$14,IF(O1463=2017,$AQ$26,IF(O1463=2018,$AQ$38,IF(O1463=2019,$AQ$50,$AQ$62)))))</f>
        <v>50.394316058739683</v>
      </c>
      <c r="AT1463" s="6">
        <f>IF(O1463=2015,$AR$2,IF(O1463=2016,$AR$14,IF(O1463=2017,$AR$26,IF(O1463=2018,$AR$38,IF(O1463=2019,$AR$50,$AR$62)))))</f>
        <v>1.2860409883580231</v>
      </c>
      <c r="AU1463" s="6">
        <f>IF(T1463*0.1&lt;0,0,IF(T1463*0.1&lt;=26,(16*AL1463/360)*(T1463/AS1463)^AT1463,(AL1463/360)*(-415.85+30.5332*0.1*T1463-0.43*0.01*T1463*T1463)))</f>
        <v>2.3889092452298371E-3</v>
      </c>
    </row>
    <row r="1464" spans="1:47">
      <c r="A1464">
        <v>2016</v>
      </c>
      <c r="B1464">
        <v>5</v>
      </c>
      <c r="C1464">
        <v>8</v>
      </c>
      <c r="D1464" t="s">
        <v>50</v>
      </c>
      <c r="E1464">
        <v>202</v>
      </c>
      <c r="O1464">
        <v>2019</v>
      </c>
      <c r="P1464">
        <v>1</v>
      </c>
      <c r="Q1464">
        <v>3</v>
      </c>
      <c r="R1464">
        <f>R1463+1</f>
        <v>3</v>
      </c>
      <c r="S1464" t="s">
        <v>51</v>
      </c>
      <c r="T1464">
        <v>-15</v>
      </c>
      <c r="U1464" t="s">
        <v>50</v>
      </c>
      <c r="V1464">
        <v>10</v>
      </c>
      <c r="W1464" t="s">
        <v>52</v>
      </c>
      <c r="X1464">
        <v>-72</v>
      </c>
      <c r="Y1464">
        <f>0.0135*AB1464*(AC1464/AA1464)*((0.1*(V1464-X1464))^0.5)*(17.8+0.5*0.1*(X1464+V1464))</f>
        <v>0.35421677966397169</v>
      </c>
      <c r="Z1464">
        <f>IF(Y1464&lt;0,0,Y1464)</f>
        <v>0.35421677966397169</v>
      </c>
      <c r="AA1464">
        <f>2.501-0.002361*(V1464+X1464)*0.1</f>
        <v>2.5156381999999997</v>
      </c>
      <c r="AB1464">
        <v>0.17</v>
      </c>
      <c r="AC1464">
        <f>37.6*AE1464*(AG1464*SIN(AF1464)*SIN(AD1464)+COS(AF1464)*COS(AD1464)*SIN(AG1464))</f>
        <v>9.2238102555978276</v>
      </c>
      <c r="AD1464">
        <f>0.409*SIN(0.0172*R1464-1.39)</f>
        <v>-0.39800497214130737</v>
      </c>
      <c r="AE1464">
        <f>1+0.033*COS(0.0172*R1464)</f>
        <v>1.0329560775068203</v>
      </c>
      <c r="AF1464">
        <f>47.70748439*PI()/180</f>
        <v>0.83265268044929852</v>
      </c>
      <c r="AG1464">
        <f>ACOS(-TAN(AF1464)*TAN(AD1464))</f>
        <v>1.0903413388254832</v>
      </c>
      <c r="AL1464" s="6">
        <f>24*AG1464/PI()</f>
        <v>8.3295942591125165</v>
      </c>
      <c r="AS1464" s="6">
        <f>IF(O1464=2015,$AQ$2,IF(O1464=2016,$AQ$14,IF(O1464=2017,$AQ$26,IF(O1464=2018,$AQ$38,IF(O1464=2019,$AQ$50,$AQ$62)))))</f>
        <v>50.394316058739683</v>
      </c>
      <c r="AT1464" s="6">
        <f>IF(O1464=2015,$AR$2,IF(O1464=2016,$AR$14,IF(O1464=2017,$AR$26,IF(O1464=2018,$AR$38,IF(O1464=2019,$AR$50,$AR$62)))))</f>
        <v>1.2860409883580231</v>
      </c>
      <c r="AU1464" s="6">
        <f>IF(T1464*0.1&lt;0,0,IF(T1464*0.1&lt;=26,(16*AL1464/360)*(T1464/AS1464)^AT1464,(AL1464/360)*(-415.85+30.5332*0.1*T1464-0.43*0.01*T1464*T1464)))</f>
        <v>0</v>
      </c>
    </row>
    <row r="1465" spans="1:47">
      <c r="A1465">
        <v>2016</v>
      </c>
      <c r="B1465">
        <v>5</v>
      </c>
      <c r="C1465">
        <v>9</v>
      </c>
      <c r="D1465" t="s">
        <v>50</v>
      </c>
      <c r="E1465">
        <v>222</v>
      </c>
      <c r="O1465">
        <v>2019</v>
      </c>
      <c r="P1465">
        <v>1</v>
      </c>
      <c r="Q1465">
        <v>4</v>
      </c>
      <c r="R1465">
        <f>R1464+1</f>
        <v>4</v>
      </c>
      <c r="S1465" t="s">
        <v>51</v>
      </c>
      <c r="T1465">
        <v>-43</v>
      </c>
      <c r="U1465" t="s">
        <v>50</v>
      </c>
      <c r="V1465">
        <v>-21</v>
      </c>
      <c r="W1465" t="s">
        <v>52</v>
      </c>
      <c r="X1465">
        <v>-72</v>
      </c>
      <c r="Y1465">
        <f>0.0135*AB1465*(AC1465/AA1465)*((0.1*(V1465-X1465))^0.5)*(17.8+0.5*0.1*(X1465+V1465))</f>
        <v>0.25087921651802786</v>
      </c>
      <c r="Z1465">
        <f>IF(Y1465&lt;0,0,Y1465)</f>
        <v>0.25087921651802786</v>
      </c>
      <c r="AA1465">
        <f>2.501-0.002361*(V1465+X1465)*0.1</f>
        <v>2.5229572999999998</v>
      </c>
      <c r="AB1465">
        <v>0.17</v>
      </c>
      <c r="AC1465">
        <f>37.6*AE1465*(AG1465*SIN(AF1465)*SIN(AD1465)+COS(AF1465)*COS(AD1465)*SIN(AG1465))</f>
        <v>9.2871199390913919</v>
      </c>
      <c r="AD1465">
        <f>0.409*SIN(0.0172*R1465-1.39)</f>
        <v>-0.39632599516361994</v>
      </c>
      <c r="AE1465">
        <f>1+0.033*COS(0.0172*R1465)</f>
        <v>1.0329219290426392</v>
      </c>
      <c r="AF1465">
        <f>47.70748439*PI()/180</f>
        <v>0.83265268044929852</v>
      </c>
      <c r="AG1465">
        <f>ACOS(-TAN(AF1465)*TAN(AD1465))</f>
        <v>1.0927872618526717</v>
      </c>
      <c r="AL1465" s="6">
        <f>24*AG1465/PI()</f>
        <v>8.3482797346420856</v>
      </c>
      <c r="AS1465" s="6">
        <f>IF(O1465=2015,$AQ$2,IF(O1465=2016,$AQ$14,IF(O1465=2017,$AQ$26,IF(O1465=2018,$AQ$38,IF(O1465=2019,$AQ$50,$AQ$62)))))</f>
        <v>50.394316058739683</v>
      </c>
      <c r="AT1465" s="6">
        <f>IF(O1465=2015,$AR$2,IF(O1465=2016,$AR$14,IF(O1465=2017,$AR$26,IF(O1465=2018,$AR$38,IF(O1465=2019,$AR$50,$AR$62)))))</f>
        <v>1.2860409883580231</v>
      </c>
      <c r="AU1465" s="6">
        <f>IF(T1465*0.1&lt;0,0,IF(T1465*0.1&lt;=26,(16*AL1465/360)*(T1465/AS1465)^AT1465,(AL1465/360)*(-415.85+30.5332*0.1*T1465-0.43*0.01*T1465*T1465)))</f>
        <v>0</v>
      </c>
    </row>
    <row r="1466" spans="1:47">
      <c r="A1466">
        <v>2016</v>
      </c>
      <c r="B1466">
        <v>5</v>
      </c>
      <c r="C1466">
        <v>10</v>
      </c>
      <c r="D1466" t="s">
        <v>50</v>
      </c>
      <c r="E1466">
        <v>222</v>
      </c>
      <c r="O1466">
        <v>2019</v>
      </c>
      <c r="P1466">
        <v>1</v>
      </c>
      <c r="Q1466">
        <v>5</v>
      </c>
      <c r="R1466">
        <f>R1465+1</f>
        <v>5</v>
      </c>
      <c r="S1466" t="s">
        <v>51</v>
      </c>
      <c r="T1466">
        <v>-39</v>
      </c>
      <c r="U1466" t="s">
        <v>50</v>
      </c>
      <c r="V1466">
        <v>-29</v>
      </c>
      <c r="W1466" t="s">
        <v>52</v>
      </c>
      <c r="X1466">
        <v>-65</v>
      </c>
      <c r="Y1466">
        <f>0.0135*AB1466*(AC1466/AA1466)*((0.1*(V1466-X1466))^0.5)*(17.8+0.5*0.1*(X1466+V1466))</f>
        <v>0.21149176643146106</v>
      </c>
      <c r="Z1466">
        <f>IF(Y1466&lt;0,0,Y1466)</f>
        <v>0.21149176643146106</v>
      </c>
      <c r="AA1466">
        <f>2.501-0.002361*(V1466+X1466)*0.1</f>
        <v>2.5231933999999998</v>
      </c>
      <c r="AB1466">
        <v>0.17</v>
      </c>
      <c r="AC1466">
        <f>37.6*AE1466*(AG1466*SIN(AF1466)*SIN(AD1466)+COS(AF1466)*COS(AD1466)*SIN(AG1466))</f>
        <v>9.354891797392904</v>
      </c>
      <c r="AD1466">
        <f>0.409*SIN(0.0172*R1466-1.39)</f>
        <v>-0.39452977199407541</v>
      </c>
      <c r="AE1466">
        <f>1+0.033*COS(0.0172*R1466)</f>
        <v>1.0328780411950818</v>
      </c>
      <c r="AF1466">
        <f>47.70748439*PI()/180</f>
        <v>0.83265268044929852</v>
      </c>
      <c r="AG1466">
        <f>ACOS(-TAN(AF1466)*TAN(AD1466))</f>
        <v>1.0953967670611371</v>
      </c>
      <c r="AL1466" s="6">
        <f>24*AG1466/PI()</f>
        <v>8.3682148859837469</v>
      </c>
      <c r="AS1466" s="6">
        <f>IF(O1466=2015,$AQ$2,IF(O1466=2016,$AQ$14,IF(O1466=2017,$AQ$26,IF(O1466=2018,$AQ$38,IF(O1466=2019,$AQ$50,$AQ$62)))))</f>
        <v>50.394316058739683</v>
      </c>
      <c r="AT1466" s="6">
        <f>IF(O1466=2015,$AR$2,IF(O1466=2016,$AR$14,IF(O1466=2017,$AR$26,IF(O1466=2018,$AR$38,IF(O1466=2019,$AR$50,$AR$62)))))</f>
        <v>1.2860409883580231</v>
      </c>
      <c r="AU1466" s="6">
        <f>IF(T1466*0.1&lt;0,0,IF(T1466*0.1&lt;=26,(16*AL1466/360)*(T1466/AS1466)^AT1466,(AL1466/360)*(-415.85+30.5332*0.1*T1466-0.43*0.01*T1466*T1466)))</f>
        <v>0</v>
      </c>
    </row>
    <row r="1467" spans="1:47">
      <c r="A1467">
        <v>2016</v>
      </c>
      <c r="B1467">
        <v>5</v>
      </c>
      <c r="C1467">
        <v>11</v>
      </c>
      <c r="D1467" t="s">
        <v>50</v>
      </c>
      <c r="E1467">
        <v>168</v>
      </c>
      <c r="O1467">
        <v>2019</v>
      </c>
      <c r="P1467">
        <v>1</v>
      </c>
      <c r="Q1467">
        <v>6</v>
      </c>
      <c r="R1467">
        <f>R1466+1</f>
        <v>6</v>
      </c>
      <c r="S1467" t="s">
        <v>51</v>
      </c>
      <c r="T1467">
        <v>-49</v>
      </c>
      <c r="U1467" t="s">
        <v>50</v>
      </c>
      <c r="V1467">
        <v>-40</v>
      </c>
      <c r="W1467" t="s">
        <v>52</v>
      </c>
      <c r="X1467">
        <v>-65</v>
      </c>
      <c r="Y1467">
        <f>0.0135*AB1467*(AC1467/AA1467)*((0.1*(V1467-X1467))^0.5)*(17.8+0.5*0.1*(X1467+V1467))</f>
        <v>0.16997238465358111</v>
      </c>
      <c r="Z1467">
        <f>IF(Y1467&lt;0,0,Y1467)</f>
        <v>0.16997238465358111</v>
      </c>
      <c r="AA1467">
        <f>2.501-0.002361*(V1467+X1467)*0.1</f>
        <v>2.5257904999999998</v>
      </c>
      <c r="AB1467">
        <v>0.17</v>
      </c>
      <c r="AC1467">
        <f>37.6*AE1467*(AG1467*SIN(AF1467)*SIN(AD1467)+COS(AF1467)*COS(AD1467)*SIN(AG1467))</f>
        <v>9.4271251559226243</v>
      </c>
      <c r="AD1467">
        <f>0.409*SIN(0.0172*R1467-1.39)</f>
        <v>-0.39261683401423592</v>
      </c>
      <c r="AE1467">
        <f>1+0.033*COS(0.0172*R1467)</f>
        <v>1.032824426947609</v>
      </c>
      <c r="AF1467">
        <f>47.70748439*PI()/180</f>
        <v>0.83265268044929852</v>
      </c>
      <c r="AG1467">
        <f>ACOS(-TAN(AF1467)*TAN(AD1467))</f>
        <v>1.0981677048555727</v>
      </c>
      <c r="AL1467" s="6">
        <f>24*AG1467/PI()</f>
        <v>8.3893832914390067</v>
      </c>
      <c r="AS1467" s="6">
        <f>IF(O1467=2015,$AQ$2,IF(O1467=2016,$AQ$14,IF(O1467=2017,$AQ$26,IF(O1467=2018,$AQ$38,IF(O1467=2019,$AQ$50,$AQ$62)))))</f>
        <v>50.394316058739683</v>
      </c>
      <c r="AT1467" s="6">
        <f>IF(O1467=2015,$AR$2,IF(O1467=2016,$AR$14,IF(O1467=2017,$AR$26,IF(O1467=2018,$AR$38,IF(O1467=2019,$AR$50,$AR$62)))))</f>
        <v>1.2860409883580231</v>
      </c>
      <c r="AU1467" s="6">
        <f>IF(T1467*0.1&lt;0,0,IF(T1467*0.1&lt;=26,(16*AL1467/360)*(T1467/AS1467)^AT1467,(AL1467/360)*(-415.85+30.5332*0.1*T1467-0.43*0.01*T1467*T1467)))</f>
        <v>0</v>
      </c>
    </row>
    <row r="1468" spans="1:47">
      <c r="A1468">
        <v>2016</v>
      </c>
      <c r="B1468">
        <v>5</v>
      </c>
      <c r="C1468">
        <v>12</v>
      </c>
      <c r="D1468" t="s">
        <v>50</v>
      </c>
      <c r="E1468">
        <v>172</v>
      </c>
      <c r="O1468">
        <v>2019</v>
      </c>
      <c r="P1468">
        <v>1</v>
      </c>
      <c r="Q1468">
        <v>7</v>
      </c>
      <c r="R1468">
        <f>R1467+1</f>
        <v>7</v>
      </c>
      <c r="S1468" t="s">
        <v>51</v>
      </c>
      <c r="T1468">
        <v>-62</v>
      </c>
      <c r="U1468" t="s">
        <v>50</v>
      </c>
      <c r="V1468">
        <v>13</v>
      </c>
      <c r="W1468" t="s">
        <v>52</v>
      </c>
      <c r="X1468">
        <v>-106</v>
      </c>
      <c r="Y1468">
        <f>0.0135*AB1468*(AC1468/AA1468)*((0.1*(V1468-X1468))^0.5)*(17.8+0.5*0.1*(X1468+V1468))</f>
        <v>0.3921662101013535</v>
      </c>
      <c r="Z1468">
        <f>IF(Y1468&lt;0,0,Y1468)</f>
        <v>0.3921662101013535</v>
      </c>
      <c r="AA1468">
        <f>2.501-0.002361*(V1468+X1468)*0.1</f>
        <v>2.5229572999999998</v>
      </c>
      <c r="AB1468">
        <v>0.17</v>
      </c>
      <c r="AC1468">
        <f>37.6*AE1468*(AG1468*SIN(AF1468)*SIN(AD1468)+COS(AF1468)*COS(AD1468)*SIN(AG1468))</f>
        <v>9.5038188145258449</v>
      </c>
      <c r="AD1468">
        <f>0.409*SIN(0.0172*R1468-1.39)</f>
        <v>-0.39058774713372146</v>
      </c>
      <c r="AE1468">
        <f>1+0.033*COS(0.0172*R1468)</f>
        <v>1.0327611021610688</v>
      </c>
      <c r="AF1468">
        <f>47.70748439*PI()/180</f>
        <v>0.83265268044929852</v>
      </c>
      <c r="AG1468">
        <f>ACOS(-TAN(AF1468)*TAN(AD1468))</f>
        <v>1.1010978206013915</v>
      </c>
      <c r="AL1468" s="6">
        <f>24*AG1468/PI()</f>
        <v>8.4117677268683728</v>
      </c>
      <c r="AS1468" s="6">
        <f>IF(O1468=2015,$AQ$2,IF(O1468=2016,$AQ$14,IF(O1468=2017,$AQ$26,IF(O1468=2018,$AQ$38,IF(O1468=2019,$AQ$50,$AQ$62)))))</f>
        <v>50.394316058739683</v>
      </c>
      <c r="AT1468" s="6">
        <f>IF(O1468=2015,$AR$2,IF(O1468=2016,$AR$14,IF(O1468=2017,$AR$26,IF(O1468=2018,$AR$38,IF(O1468=2019,$AR$50,$AR$62)))))</f>
        <v>1.2860409883580231</v>
      </c>
      <c r="AU1468" s="6">
        <f>IF(T1468*0.1&lt;0,0,IF(T1468*0.1&lt;=26,(16*AL1468/360)*(T1468/AS1468)^AT1468,(AL1468/360)*(-415.85+30.5332*0.1*T1468-0.43*0.01*T1468*T1468)))</f>
        <v>0</v>
      </c>
    </row>
    <row r="1469" spans="1:47">
      <c r="A1469">
        <v>2016</v>
      </c>
      <c r="B1469">
        <v>5</v>
      </c>
      <c r="C1469">
        <v>13</v>
      </c>
      <c r="D1469" t="s">
        <v>50</v>
      </c>
      <c r="E1469">
        <v>217</v>
      </c>
      <c r="O1469">
        <v>2019</v>
      </c>
      <c r="P1469">
        <v>1</v>
      </c>
      <c r="Q1469">
        <v>8</v>
      </c>
      <c r="R1469">
        <f>R1468+1</f>
        <v>8</v>
      </c>
      <c r="S1469" t="s">
        <v>51</v>
      </c>
      <c r="T1469">
        <v>-100</v>
      </c>
      <c r="U1469" t="s">
        <v>50</v>
      </c>
      <c r="V1469">
        <v>13</v>
      </c>
      <c r="W1469" t="s">
        <v>52</v>
      </c>
      <c r="X1469">
        <v>-106</v>
      </c>
      <c r="Y1469">
        <f>0.0135*AB1469*(AC1469/AA1469)*((0.1*(V1469-X1469))^0.5)*(17.8+0.5*0.1*(X1469+V1469))</f>
        <v>0.39551487831925392</v>
      </c>
      <c r="Z1469">
        <f>IF(Y1469&lt;0,0,Y1469)</f>
        <v>0.39551487831925392</v>
      </c>
      <c r="AA1469">
        <f>2.501-0.002361*(V1469+X1469)*0.1</f>
        <v>2.5229572999999998</v>
      </c>
      <c r="AB1469">
        <v>0.17</v>
      </c>
      <c r="AC1469">
        <f>37.6*AE1469*(AG1469*SIN(AF1469)*SIN(AD1469)+COS(AF1469)*COS(AD1469)*SIN(AG1469))</f>
        <v>9.5849709770353595</v>
      </c>
      <c r="AD1469">
        <f>0.409*SIN(0.0172*R1469-1.39)</f>
        <v>-0.3884431116227961</v>
      </c>
      <c r="AE1469">
        <f>1+0.033*COS(0.0172*R1469)</f>
        <v>1.0326880855690039</v>
      </c>
      <c r="AF1469">
        <f>47.70748439*PI()/180</f>
        <v>0.83265268044929852</v>
      </c>
      <c r="AG1469">
        <f>ACOS(-TAN(AF1469)*TAN(AD1469))</f>
        <v>1.1041847610625972</v>
      </c>
      <c r="AL1469" s="6">
        <f>24*AG1469/PI()</f>
        <v>8.4353502148730755</v>
      </c>
      <c r="AS1469" s="6">
        <f>IF(O1469=2015,$AQ$2,IF(O1469=2016,$AQ$14,IF(O1469=2017,$AQ$26,IF(O1469=2018,$AQ$38,IF(O1469=2019,$AQ$50,$AQ$62)))))</f>
        <v>50.394316058739683</v>
      </c>
      <c r="AT1469" s="6">
        <f>IF(O1469=2015,$AR$2,IF(O1469=2016,$AR$14,IF(O1469=2017,$AR$26,IF(O1469=2018,$AR$38,IF(O1469=2019,$AR$50,$AR$62)))))</f>
        <v>1.2860409883580231</v>
      </c>
      <c r="AU1469" s="6">
        <f>IF(T1469*0.1&lt;0,0,IF(T1469*0.1&lt;=26,(16*AL1469/360)*(T1469/AS1469)^AT1469,(AL1469/360)*(-415.85+30.5332*0.1*T1469-0.43*0.01*T1469*T1469)))</f>
        <v>0</v>
      </c>
    </row>
    <row r="1470" spans="1:47">
      <c r="A1470">
        <v>2016</v>
      </c>
      <c r="B1470">
        <v>5</v>
      </c>
      <c r="C1470">
        <v>14</v>
      </c>
      <c r="D1470" t="s">
        <v>50</v>
      </c>
      <c r="E1470">
        <v>223</v>
      </c>
      <c r="O1470">
        <v>2019</v>
      </c>
      <c r="P1470">
        <v>1</v>
      </c>
      <c r="Q1470">
        <v>9</v>
      </c>
      <c r="R1470">
        <f>R1469+1</f>
        <v>9</v>
      </c>
      <c r="S1470" t="s">
        <v>51</v>
      </c>
      <c r="T1470">
        <v>-82</v>
      </c>
      <c r="U1470" t="s">
        <v>50</v>
      </c>
      <c r="V1470">
        <v>13</v>
      </c>
      <c r="W1470" t="s">
        <v>52</v>
      </c>
      <c r="X1470">
        <v>-106</v>
      </c>
      <c r="Y1470">
        <f>0.0135*AB1470*(AC1470/AA1470)*((0.1*(V1470-X1470))^0.5)*(17.8+0.5*0.1*(X1470+V1470))</f>
        <v>0.39904742083703931</v>
      </c>
      <c r="Z1470">
        <f>IF(Y1470&lt;0,0,Y1470)</f>
        <v>0.39904742083703931</v>
      </c>
      <c r="AA1470">
        <f>2.501-0.002361*(V1470+X1470)*0.1</f>
        <v>2.5229572999999998</v>
      </c>
      <c r="AB1470">
        <v>0.17</v>
      </c>
      <c r="AC1470">
        <f>37.6*AE1470*(AG1470*SIN(AF1470)*SIN(AD1470)+COS(AF1470)*COS(AD1470)*SIN(AG1470))</f>
        <v>9.6705791788102271</v>
      </c>
      <c r="AD1470">
        <f>0.409*SIN(0.0172*R1470-1.39)</f>
        <v>-0.3861835619347877</v>
      </c>
      <c r="AE1470">
        <f>1+0.033*COS(0.0172*R1470)</f>
        <v>1.0326053987721109</v>
      </c>
      <c r="AF1470">
        <f>47.70748439*PI()/180</f>
        <v>0.83265268044929852</v>
      </c>
      <c r="AG1470">
        <f>ACOS(-TAN(AF1470)*TAN(AD1470))</f>
        <v>1.1074260809788961</v>
      </c>
      <c r="AL1470" s="6">
        <f>24*AG1470/PI()</f>
        <v>8.4601120750404917</v>
      </c>
      <c r="AS1470" s="6">
        <f>IF(O1470=2015,$AQ$2,IF(O1470=2016,$AQ$14,IF(O1470=2017,$AQ$26,IF(O1470=2018,$AQ$38,IF(O1470=2019,$AQ$50,$AQ$62)))))</f>
        <v>50.394316058739683</v>
      </c>
      <c r="AT1470" s="6">
        <f>IF(O1470=2015,$AR$2,IF(O1470=2016,$AR$14,IF(O1470=2017,$AR$26,IF(O1470=2018,$AR$38,IF(O1470=2019,$AR$50,$AR$62)))))</f>
        <v>1.2860409883580231</v>
      </c>
      <c r="AU1470" s="6">
        <f>IF(T1470*0.1&lt;0,0,IF(T1470*0.1&lt;=26,(16*AL1470/360)*(T1470/AS1470)^AT1470,(AL1470/360)*(-415.85+30.5332*0.1*T1470-0.43*0.01*T1470*T1470)))</f>
        <v>0</v>
      </c>
    </row>
    <row r="1471" spans="1:47">
      <c r="A1471">
        <v>2016</v>
      </c>
      <c r="B1471">
        <v>5</v>
      </c>
      <c r="C1471">
        <v>15</v>
      </c>
      <c r="D1471" t="s">
        <v>50</v>
      </c>
      <c r="E1471">
        <v>212</v>
      </c>
      <c r="O1471">
        <v>2019</v>
      </c>
      <c r="P1471">
        <v>1</v>
      </c>
      <c r="Q1471">
        <v>10</v>
      </c>
      <c r="R1471">
        <f>R1470+1</f>
        <v>10</v>
      </c>
      <c r="S1471" t="s">
        <v>51</v>
      </c>
      <c r="T1471">
        <v>2</v>
      </c>
      <c r="U1471" t="s">
        <v>50</v>
      </c>
      <c r="V1471">
        <v>13</v>
      </c>
      <c r="W1471" t="s">
        <v>52</v>
      </c>
      <c r="X1471">
        <v>-67</v>
      </c>
      <c r="Y1471">
        <f>0.0135*AB1471*(AC1471/AA1471)*((0.1*(V1471-X1471))^0.5)*(17.8+0.5*0.1*(X1471+V1471))</f>
        <v>0.3805931392600127</v>
      </c>
      <c r="Z1471">
        <f>IF(Y1471&lt;0,0,Y1471)</f>
        <v>0.3805931392600127</v>
      </c>
      <c r="AA1471">
        <f>2.501-0.002361*(V1471+X1471)*0.1</f>
        <v>2.5137494</v>
      </c>
      <c r="AB1471">
        <v>0.17</v>
      </c>
      <c r="AC1471">
        <f>37.6*AE1471*(AG1471*SIN(AF1471)*SIN(AD1471)+COS(AF1471)*COS(AD1471)*SIN(AG1471))</f>
        <v>9.7606402126013396</v>
      </c>
      <c r="AD1471">
        <f>0.409*SIN(0.0172*R1471-1.39)</f>
        <v>-0.3838097665183961</v>
      </c>
      <c r="AE1471">
        <f>1+0.033*COS(0.0172*R1471)</f>
        <v>1.0325130662318482</v>
      </c>
      <c r="AF1471">
        <f>47.70748439*PI()/180</f>
        <v>0.83265268044929852</v>
      </c>
      <c r="AG1471">
        <f>ACOS(-TAN(AF1471)*TAN(AD1471))</f>
        <v>1.1108192497462106</v>
      </c>
      <c r="AL1471" s="6">
        <f>24*AG1471/PI()</f>
        <v>8.4860339749795219</v>
      </c>
      <c r="AS1471" s="6">
        <f>IF(O1471=2015,$AQ$2,IF(O1471=2016,$AQ$14,IF(O1471=2017,$AQ$26,IF(O1471=2018,$AQ$38,IF(O1471=2019,$AQ$50,$AQ$62)))))</f>
        <v>50.394316058739683</v>
      </c>
      <c r="AT1471" s="6">
        <f>IF(O1471=2015,$AR$2,IF(O1471=2016,$AR$14,IF(O1471=2017,$AR$26,IF(O1471=2018,$AR$38,IF(O1471=2019,$AR$50,$AR$62)))))</f>
        <v>1.2860409883580231</v>
      </c>
      <c r="AU1471" s="6">
        <f>IF(T1471*0.1&lt;0,0,IF(T1471*0.1&lt;=26,(16*AL1471/360)*(T1471/AS1471)^AT1471,(AL1471/360)*(-415.85+30.5332*0.1*T1471-0.43*0.01*T1471*T1471)))</f>
        <v>5.9473939007470712E-3</v>
      </c>
    </row>
    <row r="1472" spans="1:47">
      <c r="A1472">
        <v>2016</v>
      </c>
      <c r="B1472">
        <v>5</v>
      </c>
      <c r="C1472">
        <v>16</v>
      </c>
      <c r="D1472" t="s">
        <v>50</v>
      </c>
      <c r="E1472">
        <v>190</v>
      </c>
      <c r="O1472">
        <v>2019</v>
      </c>
      <c r="P1472">
        <v>1</v>
      </c>
      <c r="Q1472">
        <v>11</v>
      </c>
      <c r="R1472">
        <f>R1471+1</f>
        <v>11</v>
      </c>
      <c r="S1472" t="s">
        <v>51</v>
      </c>
      <c r="T1472">
        <v>-21</v>
      </c>
      <c r="U1472" t="s">
        <v>50</v>
      </c>
      <c r="V1472">
        <v>-11</v>
      </c>
      <c r="W1472" t="s">
        <v>52</v>
      </c>
      <c r="X1472">
        <v>-121</v>
      </c>
      <c r="Y1472">
        <f>0.0135*AB1472*(AC1472/AA1472)*((0.1*(V1472-X1472))^0.5)*(17.8+0.5*0.1*(X1472+V1472))</f>
        <v>0.33179379540262666</v>
      </c>
      <c r="Z1472">
        <f>IF(Y1472&lt;0,0,Y1472)</f>
        <v>0.33179379540262666</v>
      </c>
      <c r="AA1472">
        <f>2.501-0.002361*(V1472+X1472)*0.1</f>
        <v>2.5321651999999997</v>
      </c>
      <c r="AB1472">
        <v>0.17</v>
      </c>
      <c r="AC1472">
        <f>37.6*AE1472*(AG1472*SIN(AF1472)*SIN(AD1472)+COS(AF1472)*COS(AD1472)*SIN(AG1472))</f>
        <v>9.8551500530975655</v>
      </c>
      <c r="AD1472">
        <f>0.409*SIN(0.0172*R1472-1.39)</f>
        <v>-0.38132242761994445</v>
      </c>
      <c r="AE1472">
        <f>1+0.033*COS(0.0172*R1472)</f>
        <v>1.0324111152632014</v>
      </c>
      <c r="AF1472">
        <f>47.70748439*PI()/180</f>
        <v>0.83265268044929852</v>
      </c>
      <c r="AG1472">
        <f>ACOS(-TAN(AF1472)*TAN(AD1472))</f>
        <v>1.1143616581655116</v>
      </c>
      <c r="AL1472" s="6">
        <f>24*AG1472/PI()</f>
        <v>8.5130959818778624</v>
      </c>
      <c r="AS1472" s="6">
        <f>IF(O1472=2015,$AQ$2,IF(O1472=2016,$AQ$14,IF(O1472=2017,$AQ$26,IF(O1472=2018,$AQ$38,IF(O1472=2019,$AQ$50,$AQ$62)))))</f>
        <v>50.394316058739683</v>
      </c>
      <c r="AT1472" s="6">
        <f>IF(O1472=2015,$AR$2,IF(O1472=2016,$AR$14,IF(O1472=2017,$AR$26,IF(O1472=2018,$AR$38,IF(O1472=2019,$AR$50,$AR$62)))))</f>
        <v>1.2860409883580231</v>
      </c>
      <c r="AU1472" s="6">
        <f>IF(T1472*0.1&lt;0,0,IF(T1472*0.1&lt;=26,(16*AL1472/360)*(T1472/AS1472)^AT1472,(AL1472/360)*(-415.85+30.5332*0.1*T1472-0.43*0.01*T1472*T1472)))</f>
        <v>0</v>
      </c>
    </row>
    <row r="1473" spans="1:47">
      <c r="A1473">
        <v>2016</v>
      </c>
      <c r="B1473">
        <v>5</v>
      </c>
      <c r="C1473">
        <v>17</v>
      </c>
      <c r="D1473" t="s">
        <v>50</v>
      </c>
      <c r="E1473">
        <v>188</v>
      </c>
      <c r="O1473">
        <v>2019</v>
      </c>
      <c r="P1473">
        <v>1</v>
      </c>
      <c r="Q1473">
        <v>12</v>
      </c>
      <c r="R1473">
        <f>R1472+1</f>
        <v>12</v>
      </c>
      <c r="S1473" t="s">
        <v>51</v>
      </c>
      <c r="T1473">
        <v>-72</v>
      </c>
      <c r="U1473" t="s">
        <v>50</v>
      </c>
      <c r="V1473">
        <v>-11</v>
      </c>
      <c r="W1473" t="s">
        <v>52</v>
      </c>
      <c r="X1473">
        <v>-121</v>
      </c>
      <c r="Y1473">
        <f>0.0135*AB1473*(AC1473/AA1473)*((0.1*(V1473-X1473))^0.5)*(17.8+0.5*0.1*(X1473+V1473))</f>
        <v>0.33512527514767465</v>
      </c>
      <c r="Z1473">
        <f>IF(Y1473&lt;0,0,Y1473)</f>
        <v>0.33512527514767465</v>
      </c>
      <c r="AA1473">
        <f>2.501-0.002361*(V1473+X1473)*0.1</f>
        <v>2.5321651999999997</v>
      </c>
      <c r="AB1473">
        <v>0.17</v>
      </c>
      <c r="AC1473">
        <f>37.6*AE1473*(AG1473*SIN(AF1473)*SIN(AD1473)+COS(AF1473)*COS(AD1473)*SIN(AG1473))</f>
        <v>9.9541037805066672</v>
      </c>
      <c r="AD1473">
        <f>0.409*SIN(0.0172*R1473-1.39)</f>
        <v>-0.37872228107563138</v>
      </c>
      <c r="AE1473">
        <f>1+0.033*COS(0.0172*R1473)</f>
        <v>1.0322995760266012</v>
      </c>
      <c r="AF1473">
        <f>47.70748439*PI()/180</f>
        <v>0.83265268044929852</v>
      </c>
      <c r="AG1473">
        <f>ACOS(-TAN(AF1473)*TAN(AD1473))</f>
        <v>1.1180506252258944</v>
      </c>
      <c r="AL1473" s="6">
        <f>24*AG1473/PI()</f>
        <v>8.5412776143208902</v>
      </c>
      <c r="AS1473" s="6">
        <f>IF(O1473=2015,$AQ$2,IF(O1473=2016,$AQ$14,IF(O1473=2017,$AQ$26,IF(O1473=2018,$AQ$38,IF(O1473=2019,$AQ$50,$AQ$62)))))</f>
        <v>50.394316058739683</v>
      </c>
      <c r="AT1473" s="6">
        <f>IF(O1473=2015,$AR$2,IF(O1473=2016,$AR$14,IF(O1473=2017,$AR$26,IF(O1473=2018,$AR$38,IF(O1473=2019,$AR$50,$AR$62)))))</f>
        <v>1.2860409883580231</v>
      </c>
      <c r="AU1473" s="6">
        <f>IF(T1473*0.1&lt;0,0,IF(T1473*0.1&lt;=26,(16*AL1473/360)*(T1473/AS1473)^AT1473,(AL1473/360)*(-415.85+30.5332*0.1*T1473-0.43*0.01*T1473*T1473)))</f>
        <v>0</v>
      </c>
    </row>
    <row r="1474" spans="1:47">
      <c r="A1474">
        <v>2016</v>
      </c>
      <c r="B1474">
        <v>5</v>
      </c>
      <c r="C1474">
        <v>18</v>
      </c>
      <c r="D1474" t="s">
        <v>50</v>
      </c>
      <c r="E1474">
        <v>181</v>
      </c>
      <c r="O1474">
        <v>2019</v>
      </c>
      <c r="P1474">
        <v>1</v>
      </c>
      <c r="Q1474">
        <v>13</v>
      </c>
      <c r="R1474">
        <f>R1473+1</f>
        <v>13</v>
      </c>
      <c r="S1474" t="s">
        <v>51</v>
      </c>
      <c r="T1474">
        <v>-36</v>
      </c>
      <c r="U1474" t="s">
        <v>50</v>
      </c>
      <c r="V1474">
        <v>-11</v>
      </c>
      <c r="W1474" t="s">
        <v>52</v>
      </c>
      <c r="X1474">
        <v>-61</v>
      </c>
      <c r="Y1474">
        <f>0.0135*AB1474*(AC1474/AA1474)*((0.1*(V1474-X1474))^0.5)*(17.8+0.5*0.1*(X1474+V1474))</f>
        <v>0.29106520789781926</v>
      </c>
      <c r="Z1474">
        <f>IF(Y1474&lt;0,0,Y1474)</f>
        <v>0.29106520789781926</v>
      </c>
      <c r="AA1474">
        <f>2.501-0.002361*(V1474+X1474)*0.1</f>
        <v>2.5179991999999998</v>
      </c>
      <c r="AB1474">
        <v>0.17</v>
      </c>
      <c r="AC1474">
        <f>37.6*AE1474*(AG1474*SIN(AF1474)*SIN(AD1474)+COS(AF1474)*COS(AD1474)*SIN(AG1474))</f>
        <v>10.05749550352396</v>
      </c>
      <c r="AD1474">
        <f>0.409*SIN(0.0172*R1474-1.39)</f>
        <v>-0.37601009609384667</v>
      </c>
      <c r="AE1474">
        <f>1+0.033*COS(0.0172*R1474)</f>
        <v>1.0321784815190023</v>
      </c>
      <c r="AF1474">
        <f>47.70748439*PI()/180</f>
        <v>0.83265268044929852</v>
      </c>
      <c r="AG1474">
        <f>ACOS(-TAN(AF1474)*TAN(AD1474))</f>
        <v>1.1218834048890924</v>
      </c>
      <c r="AL1474" s="6">
        <f>24*AG1474/PI()</f>
        <v>8.5705578941215332</v>
      </c>
      <c r="AS1474" s="6">
        <f>IF(O1474=2015,$AQ$2,IF(O1474=2016,$AQ$14,IF(O1474=2017,$AQ$26,IF(O1474=2018,$AQ$38,IF(O1474=2019,$AQ$50,$AQ$62)))))</f>
        <v>50.394316058739683</v>
      </c>
      <c r="AT1474" s="6">
        <f>IF(O1474=2015,$AR$2,IF(O1474=2016,$AR$14,IF(O1474=2017,$AR$26,IF(O1474=2018,$AR$38,IF(O1474=2019,$AR$50,$AR$62)))))</f>
        <v>1.2860409883580231</v>
      </c>
      <c r="AU1474" s="6">
        <f>IF(T1474*0.1&lt;0,0,IF(T1474*0.1&lt;=26,(16*AL1474/360)*(T1474/AS1474)^AT1474,(AL1474/360)*(-415.85+30.5332*0.1*T1474-0.43*0.01*T1474*T1474)))</f>
        <v>0</v>
      </c>
    </row>
    <row r="1475" spans="1:47">
      <c r="A1475">
        <v>2016</v>
      </c>
      <c r="B1475">
        <v>5</v>
      </c>
      <c r="C1475">
        <v>19</v>
      </c>
      <c r="D1475" t="s">
        <v>50</v>
      </c>
      <c r="E1475">
        <v>178</v>
      </c>
      <c r="O1475">
        <v>2019</v>
      </c>
      <c r="P1475">
        <v>1</v>
      </c>
      <c r="Q1475">
        <v>14</v>
      </c>
      <c r="R1475">
        <f>R1474+1</f>
        <v>14</v>
      </c>
      <c r="S1475" t="s">
        <v>51</v>
      </c>
      <c r="T1475">
        <v>-4</v>
      </c>
      <c r="U1475" t="s">
        <v>50</v>
      </c>
      <c r="V1475">
        <v>19</v>
      </c>
      <c r="W1475" t="s">
        <v>52</v>
      </c>
      <c r="X1475">
        <v>-61</v>
      </c>
      <c r="Y1475">
        <f>0.0135*AB1475*(AC1475/AA1475)*((0.1*(V1475-X1475))^0.5)*(17.8+0.5*0.1*(X1475+V1475))</f>
        <v>0.41258753049313868</v>
      </c>
      <c r="Z1475">
        <f>IF(Y1475&lt;0,0,Y1475)</f>
        <v>0.41258753049313868</v>
      </c>
      <c r="AA1475">
        <f>2.501-0.002361*(V1475+X1475)*0.1</f>
        <v>2.5109162</v>
      </c>
      <c r="AB1475">
        <v>0.17</v>
      </c>
      <c r="AC1475">
        <f>37.6*AE1475*(AG1475*SIN(AF1475)*SIN(AD1475)+COS(AF1475)*COS(AD1475)*SIN(AG1475))</f>
        <v>10.165318282038498</v>
      </c>
      <c r="AD1475">
        <f>0.409*SIN(0.0172*R1475-1.39)</f>
        <v>-0.37318667502761443</v>
      </c>
      <c r="AE1475">
        <f>1+0.033*COS(0.0172*R1475)</f>
        <v>1.0320478675641203</v>
      </c>
      <c r="AF1475">
        <f>47.70748439*PI()/180</f>
        <v>0.83265268044929852</v>
      </c>
      <c r="AG1475">
        <f>ACOS(-TAN(AF1475)*TAN(AD1475))</f>
        <v>1.1258571928440955</v>
      </c>
      <c r="AL1475" s="6">
        <f>24*AG1475/PI()</f>
        <v>8.6009153979217476</v>
      </c>
      <c r="AS1475" s="6">
        <f>IF(O1475=2015,$AQ$2,IF(O1475=2016,$AQ$14,IF(O1475=2017,$AQ$26,IF(O1475=2018,$AQ$38,IF(O1475=2019,$AQ$50,$AQ$62)))))</f>
        <v>50.394316058739683</v>
      </c>
      <c r="AT1475" s="6">
        <f>IF(O1475=2015,$AR$2,IF(O1475=2016,$AR$14,IF(O1475=2017,$AR$26,IF(O1475=2018,$AR$38,IF(O1475=2019,$AR$50,$AR$62)))))</f>
        <v>1.2860409883580231</v>
      </c>
      <c r="AU1475" s="6">
        <f>IF(T1475*0.1&lt;0,0,IF(T1475*0.1&lt;=26,(16*AL1475/360)*(T1475/AS1475)^AT1475,(AL1475/360)*(-415.85+30.5332*0.1*T1475-0.43*0.01*T1475*T1475)))</f>
        <v>0</v>
      </c>
    </row>
    <row r="1476" spans="1:47">
      <c r="A1476">
        <v>2016</v>
      </c>
      <c r="B1476">
        <v>5</v>
      </c>
      <c r="C1476">
        <v>20</v>
      </c>
      <c r="D1476" t="s">
        <v>50</v>
      </c>
      <c r="E1476">
        <v>199</v>
      </c>
      <c r="O1476">
        <v>2019</v>
      </c>
      <c r="P1476">
        <v>1</v>
      </c>
      <c r="Q1476">
        <v>15</v>
      </c>
      <c r="R1476">
        <f>R1475+1</f>
        <v>15</v>
      </c>
      <c r="S1476" t="s">
        <v>51</v>
      </c>
      <c r="T1476">
        <v>-37</v>
      </c>
      <c r="U1476" t="s">
        <v>50</v>
      </c>
      <c r="V1476">
        <v>-23</v>
      </c>
      <c r="W1476" t="s">
        <v>52</v>
      </c>
      <c r="X1476">
        <v>-122</v>
      </c>
      <c r="Y1476">
        <f>0.0135*AB1476*(AC1476/AA1476)*((0.1*(V1476-X1476))^0.5)*(17.8+0.5*0.1*(X1476+V1476))</f>
        <v>0.3088337839446324</v>
      </c>
      <c r="Z1476">
        <f>IF(Y1476&lt;0,0,Y1476)</f>
        <v>0.3088337839446324</v>
      </c>
      <c r="AA1476">
        <f>2.501-0.002361*(V1476+X1476)*0.1</f>
        <v>2.5352345000000001</v>
      </c>
      <c r="AB1476">
        <v>0.17</v>
      </c>
      <c r="AC1476">
        <f>37.6*AE1476*(AG1476*SIN(AF1476)*SIN(AD1476)+COS(AF1476)*COS(AD1476)*SIN(AG1476))</f>
        <v>10.277564049921462</v>
      </c>
      <c r="AD1476">
        <f>0.409*SIN(0.0172*R1476-1.39)</f>
        <v>-0.37025285313723055</v>
      </c>
      <c r="AE1476">
        <f>1+0.033*COS(0.0172*R1476)</f>
        <v>1.0319077728018349</v>
      </c>
      <c r="AF1476">
        <f>47.70748439*PI()/180</f>
        <v>0.83265268044929852</v>
      </c>
      <c r="AG1476">
        <f>ACOS(-TAN(AF1476)*TAN(AD1476))</f>
        <v>1.1299691332022022</v>
      </c>
      <c r="AL1476" s="6">
        <f>24*AG1476/PI()</f>
        <v>8.6323283083389502</v>
      </c>
      <c r="AS1476" s="6">
        <f>IF(O1476=2015,$AQ$2,IF(O1476=2016,$AQ$14,IF(O1476=2017,$AQ$26,IF(O1476=2018,$AQ$38,IF(O1476=2019,$AQ$50,$AQ$62)))))</f>
        <v>50.394316058739683</v>
      </c>
      <c r="AT1476" s="6">
        <f>IF(O1476=2015,$AR$2,IF(O1476=2016,$AR$14,IF(O1476=2017,$AR$26,IF(O1476=2018,$AR$38,IF(O1476=2019,$AR$50,$AR$62)))))</f>
        <v>1.2860409883580231</v>
      </c>
      <c r="AU1476" s="6">
        <f>IF(T1476*0.1&lt;0,0,IF(T1476*0.1&lt;=26,(16*AL1476/360)*(T1476/AS1476)^AT1476,(AL1476/360)*(-415.85+30.5332*0.1*T1476-0.43*0.01*T1476*T1476)))</f>
        <v>0</v>
      </c>
    </row>
    <row r="1477" spans="1:47">
      <c r="A1477">
        <v>2016</v>
      </c>
      <c r="B1477">
        <v>5</v>
      </c>
      <c r="C1477">
        <v>21</v>
      </c>
      <c r="D1477" t="s">
        <v>50</v>
      </c>
      <c r="E1477">
        <v>232</v>
      </c>
      <c r="O1477">
        <v>2019</v>
      </c>
      <c r="P1477">
        <v>1</v>
      </c>
      <c r="Q1477">
        <v>16</v>
      </c>
      <c r="R1477">
        <f>R1476+1</f>
        <v>16</v>
      </c>
      <c r="S1477" t="s">
        <v>51</v>
      </c>
      <c r="T1477">
        <v>-66</v>
      </c>
      <c r="U1477" t="s">
        <v>50</v>
      </c>
      <c r="V1477">
        <v>-23</v>
      </c>
      <c r="W1477" t="s">
        <v>52</v>
      </c>
      <c r="X1477">
        <v>-122</v>
      </c>
      <c r="Y1477">
        <f>0.0135*AB1477*(AC1477/AA1477)*((0.1*(V1477-X1477))^0.5)*(17.8+0.5*0.1*(X1477+V1477))</f>
        <v>0.31233932193338632</v>
      </c>
      <c r="Z1477">
        <f>IF(Y1477&lt;0,0,Y1477)</f>
        <v>0.31233932193338632</v>
      </c>
      <c r="AA1477">
        <f>2.501-0.002361*(V1477+X1477)*0.1</f>
        <v>2.5352345000000001</v>
      </c>
      <c r="AB1477">
        <v>0.17</v>
      </c>
      <c r="AC1477">
        <f>37.6*AE1477*(AG1477*SIN(AF1477)*SIN(AD1477)+COS(AF1477)*COS(AD1477)*SIN(AG1477))</f>
        <v>10.394223538234796</v>
      </c>
      <c r="AD1477">
        <f>0.409*SIN(0.0172*R1477-1.39)</f>
        <v>-0.36720949834316569</v>
      </c>
      <c r="AE1477">
        <f>1+0.033*COS(0.0172*R1477)</f>
        <v>1.0317582386767592</v>
      </c>
      <c r="AF1477">
        <f>47.70748439*PI()/180</f>
        <v>0.83265268044929852</v>
      </c>
      <c r="AG1477">
        <f>ACOS(-TAN(AF1477)*TAN(AD1477))</f>
        <v>1.1342163251046551</v>
      </c>
      <c r="AL1477" s="6">
        <f>24*AG1477/PI()</f>
        <v>8.6647744644446423</v>
      </c>
      <c r="AS1477" s="6">
        <f>IF(O1477=2015,$AQ$2,IF(O1477=2016,$AQ$14,IF(O1477=2017,$AQ$26,IF(O1477=2018,$AQ$38,IF(O1477=2019,$AQ$50,$AQ$62)))))</f>
        <v>50.394316058739683</v>
      </c>
      <c r="AT1477" s="6">
        <f>IF(O1477=2015,$AR$2,IF(O1477=2016,$AR$14,IF(O1477=2017,$AR$26,IF(O1477=2018,$AR$38,IF(O1477=2019,$AR$50,$AR$62)))))</f>
        <v>1.2860409883580231</v>
      </c>
      <c r="AU1477" s="6">
        <f>IF(T1477*0.1&lt;0,0,IF(T1477*0.1&lt;=26,(16*AL1477/360)*(T1477/AS1477)^AT1477,(AL1477/360)*(-415.85+30.5332*0.1*T1477-0.43*0.01*T1477*T1477)))</f>
        <v>0</v>
      </c>
    </row>
    <row r="1478" spans="1:47">
      <c r="A1478">
        <v>2016</v>
      </c>
      <c r="B1478">
        <v>5</v>
      </c>
      <c r="C1478">
        <v>22</v>
      </c>
      <c r="D1478" t="s">
        <v>50</v>
      </c>
      <c r="E1478">
        <v>229</v>
      </c>
      <c r="O1478">
        <v>2019</v>
      </c>
      <c r="P1478">
        <v>1</v>
      </c>
      <c r="Q1478">
        <v>17</v>
      </c>
      <c r="R1478">
        <f>R1477+1</f>
        <v>17</v>
      </c>
      <c r="S1478" t="s">
        <v>51</v>
      </c>
      <c r="T1478">
        <v>-73</v>
      </c>
      <c r="U1478" t="s">
        <v>50</v>
      </c>
      <c r="V1478">
        <v>16</v>
      </c>
      <c r="W1478" t="s">
        <v>52</v>
      </c>
      <c r="X1478">
        <v>-144</v>
      </c>
      <c r="Y1478">
        <f>0.0135*AB1478*(AC1478/AA1478)*((0.1*(V1478-X1478))^0.5)*(17.8+0.5*0.1*(X1478+V1478))</f>
        <v>0.43474900779797315</v>
      </c>
      <c r="Z1478">
        <f>IF(Y1478&lt;0,0,Y1478)</f>
        <v>0.43474900779797315</v>
      </c>
      <c r="AA1478">
        <f>2.501-0.002361*(V1478+X1478)*0.1</f>
        <v>2.5312207999999998</v>
      </c>
      <c r="AB1478">
        <v>0.17</v>
      </c>
      <c r="AC1478">
        <f>37.6*AE1478*(AG1478*SIN(AF1478)*SIN(AD1478)+COS(AF1478)*COS(AD1478)*SIN(AG1478))</f>
        <v>10.515286199189617</v>
      </c>
      <c r="AD1478">
        <f>0.409*SIN(0.0172*R1478-1.39)</f>
        <v>-0.36405751096930583</v>
      </c>
      <c r="AE1478">
        <f>1+0.033*COS(0.0172*R1478)</f>
        <v>1.0315993094259781</v>
      </c>
      <c r="AF1478">
        <f>47.70748439*PI()/180</f>
        <v>0.83265268044929852</v>
      </c>
      <c r="AG1478">
        <f>ACOS(-TAN(AF1478)*TAN(AD1478))</f>
        <v>1.1385958292169407</v>
      </c>
      <c r="AL1478" s="6">
        <f>24*AG1478/PI()</f>
        <v>8.6982314113771952</v>
      </c>
      <c r="AS1478" s="6">
        <f>IF(O1478=2015,$AQ$2,IF(O1478=2016,$AQ$14,IF(O1478=2017,$AQ$26,IF(O1478=2018,$AQ$38,IF(O1478=2019,$AQ$50,$AQ$62)))))</f>
        <v>50.394316058739683</v>
      </c>
      <c r="AT1478" s="6">
        <f>IF(O1478=2015,$AR$2,IF(O1478=2016,$AR$14,IF(O1478=2017,$AR$26,IF(O1478=2018,$AR$38,IF(O1478=2019,$AR$50,$AR$62)))))</f>
        <v>1.2860409883580231</v>
      </c>
      <c r="AU1478" s="6">
        <f>IF(T1478*0.1&lt;0,0,IF(T1478*0.1&lt;=26,(16*AL1478/360)*(T1478/AS1478)^AT1478,(AL1478/360)*(-415.85+30.5332*0.1*T1478-0.43*0.01*T1478*T1478)))</f>
        <v>0</v>
      </c>
    </row>
    <row r="1479" spans="1:47">
      <c r="A1479">
        <v>2016</v>
      </c>
      <c r="B1479">
        <v>5</v>
      </c>
      <c r="C1479">
        <v>23</v>
      </c>
      <c r="D1479" t="s">
        <v>50</v>
      </c>
      <c r="E1479">
        <v>218</v>
      </c>
      <c r="O1479">
        <v>2019</v>
      </c>
      <c r="P1479">
        <v>1</v>
      </c>
      <c r="Q1479">
        <v>18</v>
      </c>
      <c r="R1479">
        <f>R1478+1</f>
        <v>18</v>
      </c>
      <c r="S1479" t="s">
        <v>51</v>
      </c>
      <c r="T1479">
        <v>2</v>
      </c>
      <c r="U1479" t="s">
        <v>50</v>
      </c>
      <c r="V1479">
        <v>16</v>
      </c>
      <c r="W1479" t="s">
        <v>52</v>
      </c>
      <c r="X1479">
        <v>-37</v>
      </c>
      <c r="Y1479">
        <f>0.0135*AB1479*(AC1479/AA1479)*((0.1*(V1479-X1479))^0.5)*(17.8+0.5*0.1*(X1479+V1479))</f>
        <v>0.37577983184987723</v>
      </c>
      <c r="Z1479">
        <f>IF(Y1479&lt;0,0,Y1479)</f>
        <v>0.37577983184987723</v>
      </c>
      <c r="AA1479">
        <f>2.501-0.002361*(V1479+X1479)*0.1</f>
        <v>2.5059581</v>
      </c>
      <c r="AB1479">
        <v>0.17</v>
      </c>
      <c r="AC1479">
        <f>37.6*AE1479*(AG1479*SIN(AF1479)*SIN(AD1479)+COS(AF1479)*COS(AD1479)*SIN(AG1479))</f>
        <v>10.640740131174649</v>
      </c>
      <c r="AD1479">
        <f>0.409*SIN(0.0172*R1479-1.39)</f>
        <v>-0.36079782347660699</v>
      </c>
      <c r="AE1479">
        <f>1+0.033*COS(0.0172*R1479)</f>
        <v>1.0314310320659617</v>
      </c>
      <c r="AF1479">
        <f>47.70748439*PI()/180</f>
        <v>0.83265268044929852</v>
      </c>
      <c r="AG1479">
        <f>ACOS(-TAN(AF1479)*TAN(AD1479))</f>
        <v>1.1431046740858828</v>
      </c>
      <c r="AL1479" s="6">
        <f>24*AG1479/PI()</f>
        <v>8.7326764489064761</v>
      </c>
      <c r="AS1479" s="6">
        <f>IF(O1479=2015,$AQ$2,IF(O1479=2016,$AQ$14,IF(O1479=2017,$AQ$26,IF(O1479=2018,$AQ$38,IF(O1479=2019,$AQ$50,$AQ$62)))))</f>
        <v>50.394316058739683</v>
      </c>
      <c r="AT1479" s="6">
        <f>IF(O1479=2015,$AR$2,IF(O1479=2016,$AR$14,IF(O1479=2017,$AR$26,IF(O1479=2018,$AR$38,IF(O1479=2019,$AR$50,$AR$62)))))</f>
        <v>1.2860409883580231</v>
      </c>
      <c r="AU1479" s="6">
        <f>IF(T1479*0.1&lt;0,0,IF(T1479*0.1&lt;=26,(16*AL1479/360)*(T1479/AS1479)^AT1479,(AL1479/360)*(-415.85+30.5332*0.1*T1479-0.43*0.01*T1479*T1479)))</f>
        <v>6.1202520285159835E-3</v>
      </c>
    </row>
    <row r="1480" spans="1:47">
      <c r="A1480">
        <v>2016</v>
      </c>
      <c r="B1480">
        <v>5</v>
      </c>
      <c r="C1480">
        <v>24</v>
      </c>
      <c r="D1480" t="s">
        <v>50</v>
      </c>
      <c r="E1480">
        <v>211</v>
      </c>
      <c r="O1480">
        <v>2019</v>
      </c>
      <c r="P1480">
        <v>1</v>
      </c>
      <c r="Q1480">
        <v>19</v>
      </c>
      <c r="R1480">
        <f>R1479+1</f>
        <v>19</v>
      </c>
      <c r="S1480" t="s">
        <v>51</v>
      </c>
      <c r="T1480">
        <v>-46</v>
      </c>
      <c r="U1480" t="s">
        <v>50</v>
      </c>
      <c r="V1480">
        <v>2</v>
      </c>
      <c r="W1480" t="s">
        <v>52</v>
      </c>
      <c r="X1480">
        <v>-122</v>
      </c>
      <c r="Y1480">
        <f>0.0135*AB1480*(AC1480/AA1480)*((0.1*(V1480-X1480))^0.5)*(17.8+0.5*0.1*(X1480+V1480))</f>
        <v>0.40607707267595206</v>
      </c>
      <c r="Z1480">
        <f>IF(Y1480&lt;0,0,Y1480)</f>
        <v>0.40607707267595206</v>
      </c>
      <c r="AA1480">
        <f>2.501-0.002361*(V1480+X1480)*0.1</f>
        <v>2.5293319999999997</v>
      </c>
      <c r="AB1480">
        <v>0.17</v>
      </c>
      <c r="AC1480">
        <f>37.6*AE1480*(AG1480*SIN(AF1480)*SIN(AD1480)+COS(AF1480)*COS(AD1480)*SIN(AG1480))</f>
        <v>10.77057200516343</v>
      </c>
      <c r="AD1480">
        <f>0.409*SIN(0.0172*R1480-1.39)</f>
        <v>-0.35743140018724295</v>
      </c>
      <c r="AE1480">
        <f>1+0.033*COS(0.0172*R1480)</f>
        <v>1.0312534563786571</v>
      </c>
      <c r="AF1480">
        <f>47.70748439*PI()/180</f>
        <v>0.83265268044929852</v>
      </c>
      <c r="AG1480">
        <f>ACOS(-TAN(AF1480)*TAN(AD1480))</f>
        <v>1.1477398623377439</v>
      </c>
      <c r="AL1480" s="6">
        <f>24*AG1480/PI()</f>
        <v>8.7680866787838454</v>
      </c>
      <c r="AS1480" s="6">
        <f>IF(O1480=2015,$AQ$2,IF(O1480=2016,$AQ$14,IF(O1480=2017,$AQ$26,IF(O1480=2018,$AQ$38,IF(O1480=2019,$AQ$50,$AQ$62)))))</f>
        <v>50.394316058739683</v>
      </c>
      <c r="AT1480" s="6">
        <f>IF(O1480=2015,$AR$2,IF(O1480=2016,$AR$14,IF(O1480=2017,$AR$26,IF(O1480=2018,$AR$38,IF(O1480=2019,$AR$50,$AR$62)))))</f>
        <v>1.2860409883580231</v>
      </c>
      <c r="AU1480" s="6">
        <f>IF(T1480*0.1&lt;0,0,IF(T1480*0.1&lt;=26,(16*AL1480/360)*(T1480/AS1480)^AT1480,(AL1480/360)*(-415.85+30.5332*0.1*T1480-0.43*0.01*T1480*T1480)))</f>
        <v>0</v>
      </c>
    </row>
    <row r="1481" spans="1:47">
      <c r="A1481">
        <v>2016</v>
      </c>
      <c r="B1481">
        <v>5</v>
      </c>
      <c r="C1481">
        <v>25</v>
      </c>
      <c r="D1481" t="s">
        <v>50</v>
      </c>
      <c r="E1481">
        <v>238</v>
      </c>
      <c r="O1481">
        <v>2019</v>
      </c>
      <c r="P1481">
        <v>1</v>
      </c>
      <c r="Q1481">
        <v>20</v>
      </c>
      <c r="R1481">
        <f>R1480+1</f>
        <v>20</v>
      </c>
      <c r="S1481" t="s">
        <v>51</v>
      </c>
      <c r="T1481">
        <v>-66</v>
      </c>
      <c r="U1481" t="s">
        <v>50</v>
      </c>
      <c r="V1481">
        <v>-62</v>
      </c>
      <c r="W1481" t="s">
        <v>52</v>
      </c>
      <c r="X1481">
        <v>-122</v>
      </c>
      <c r="Y1481">
        <f>0.0135*AB1481*(AC1481/AA1481)*((0.1*(V1481-X1481))^0.5)*(17.8+0.5*0.1*(X1481+V1481))</f>
        <v>0.20719560195516046</v>
      </c>
      <c r="Z1481">
        <f>IF(Y1481&lt;0,0,Y1481)</f>
        <v>0.20719560195516046</v>
      </c>
      <c r="AA1481">
        <f>2.501-0.002361*(V1481+X1481)*0.1</f>
        <v>2.5444423999999999</v>
      </c>
      <c r="AB1481">
        <v>0.17</v>
      </c>
      <c r="AC1481">
        <f>37.6*AE1481*(AG1481*SIN(AF1481)*SIN(AD1481)+COS(AF1481)*COS(AD1481)*SIN(AG1481))</f>
        <v>10.904766992797475</v>
      </c>
      <c r="AD1481">
        <f>0.409*SIN(0.0172*R1481-1.39)</f>
        <v>-0.35395923699932696</v>
      </c>
      <c r="AE1481">
        <f>1+0.033*COS(0.0172*R1481)</f>
        <v>1.0310666348967603</v>
      </c>
      <c r="AF1481">
        <f>47.70748439*PI()/180</f>
        <v>0.83265268044929852</v>
      </c>
      <c r="AG1481">
        <f>ACOS(-TAN(AF1481)*TAN(AD1481))</f>
        <v>1.1524983766977046</v>
      </c>
      <c r="AL1481" s="6">
        <f>24*AG1481/PI()</f>
        <v>8.8044390507275967</v>
      </c>
      <c r="AS1481" s="6">
        <f>IF(O1481=2015,$AQ$2,IF(O1481=2016,$AQ$14,IF(O1481=2017,$AQ$26,IF(O1481=2018,$AQ$38,IF(O1481=2019,$AQ$50,$AQ$62)))))</f>
        <v>50.394316058739683</v>
      </c>
      <c r="AT1481" s="6">
        <f>IF(O1481=2015,$AR$2,IF(O1481=2016,$AR$14,IF(O1481=2017,$AR$26,IF(O1481=2018,$AR$38,IF(O1481=2019,$AR$50,$AR$62)))))</f>
        <v>1.2860409883580231</v>
      </c>
      <c r="AU1481" s="6">
        <f>IF(T1481*0.1&lt;0,0,IF(T1481*0.1&lt;=26,(16*AL1481/360)*(T1481/AS1481)^AT1481,(AL1481/360)*(-415.85+30.5332*0.1*T1481-0.43*0.01*T1481*T1481)))</f>
        <v>0</v>
      </c>
    </row>
    <row r="1482" spans="1:47">
      <c r="A1482">
        <v>2016</v>
      </c>
      <c r="B1482">
        <v>5</v>
      </c>
      <c r="C1482">
        <v>26</v>
      </c>
      <c r="D1482" t="s">
        <v>50</v>
      </c>
      <c r="E1482">
        <v>210</v>
      </c>
      <c r="O1482">
        <v>2019</v>
      </c>
      <c r="P1482">
        <v>1</v>
      </c>
      <c r="Q1482">
        <v>21</v>
      </c>
      <c r="R1482">
        <f>R1481+1</f>
        <v>21</v>
      </c>
      <c r="S1482" t="s">
        <v>51</v>
      </c>
      <c r="T1482">
        <v>-30</v>
      </c>
      <c r="U1482" t="s">
        <v>50</v>
      </c>
      <c r="V1482">
        <v>-62</v>
      </c>
      <c r="W1482" t="s">
        <v>52</v>
      </c>
      <c r="X1482">
        <v>-199</v>
      </c>
      <c r="Y1482">
        <f>0.0135*AB1482*(AC1482/AA1482)*((0.1*(V1482-X1482))^0.5)*(17.8+0.5*0.1*(X1482+V1482))</f>
        <v>0.17388063926348576</v>
      </c>
      <c r="Z1482">
        <f>IF(Y1482&lt;0,0,Y1482)</f>
        <v>0.17388063926348576</v>
      </c>
      <c r="AA1482">
        <f>2.501-0.002361*(V1482+X1482)*0.1</f>
        <v>2.5626221</v>
      </c>
      <c r="AB1482">
        <v>0.17</v>
      </c>
      <c r="AC1482">
        <f>37.6*AE1482*(AG1482*SIN(AF1482)*SIN(AD1482)+COS(AF1482)*COS(AD1482)*SIN(AG1482))</f>
        <v>11.043308696429118</v>
      </c>
      <c r="AD1482">
        <f>0.409*SIN(0.0172*R1482-1.39)</f>
        <v>-0.35038236109229298</v>
      </c>
      <c r="AE1482">
        <f>1+0.033*COS(0.0172*R1482)</f>
        <v>1.0308706228881763</v>
      </c>
      <c r="AF1482">
        <f>47.70748439*PI()/180</f>
        <v>0.83265268044929852</v>
      </c>
      <c r="AG1482">
        <f>ACOS(-TAN(AF1482)*TAN(AD1482))</f>
        <v>1.1573771858132234</v>
      </c>
      <c r="AL1482" s="6">
        <f>24*AG1482/PI()</f>
        <v>8.8417104069101544</v>
      </c>
      <c r="AS1482" s="6">
        <f>IF(O1482=2015,$AQ$2,IF(O1482=2016,$AQ$14,IF(O1482=2017,$AQ$26,IF(O1482=2018,$AQ$38,IF(O1482=2019,$AQ$50,$AQ$62)))))</f>
        <v>50.394316058739683</v>
      </c>
      <c r="AT1482" s="6">
        <f>IF(O1482=2015,$AR$2,IF(O1482=2016,$AR$14,IF(O1482=2017,$AR$26,IF(O1482=2018,$AR$38,IF(O1482=2019,$AR$50,$AR$62)))))</f>
        <v>1.2860409883580231</v>
      </c>
      <c r="AU1482" s="6">
        <f>IF(T1482*0.1&lt;0,0,IF(T1482*0.1&lt;=26,(16*AL1482/360)*(T1482/AS1482)^AT1482,(AL1482/360)*(-415.85+30.5332*0.1*T1482-0.43*0.01*T1482*T1482)))</f>
        <v>0</v>
      </c>
    </row>
    <row r="1483" spans="1:47">
      <c r="A1483">
        <v>2016</v>
      </c>
      <c r="B1483">
        <v>5</v>
      </c>
      <c r="C1483">
        <v>27</v>
      </c>
      <c r="D1483" t="s">
        <v>50</v>
      </c>
      <c r="E1483">
        <v>242</v>
      </c>
      <c r="O1483">
        <v>2019</v>
      </c>
      <c r="P1483">
        <v>1</v>
      </c>
      <c r="Q1483">
        <v>22</v>
      </c>
      <c r="R1483">
        <f>R1482+1</f>
        <v>22</v>
      </c>
      <c r="S1483" t="s">
        <v>51</v>
      </c>
      <c r="T1483">
        <v>-137</v>
      </c>
      <c r="U1483" t="s">
        <v>50</v>
      </c>
      <c r="V1483">
        <v>-62</v>
      </c>
      <c r="W1483" t="s">
        <v>52</v>
      </c>
      <c r="X1483">
        <v>-199</v>
      </c>
      <c r="Y1483">
        <f>0.0135*AB1483*(AC1483/AA1483)*((0.1*(V1483-X1483))^0.5)*(17.8+0.5*0.1*(X1483+V1483))</f>
        <v>0.17613018190984456</v>
      </c>
      <c r="Z1483">
        <f>IF(Y1483&lt;0,0,Y1483)</f>
        <v>0.17613018190984456</v>
      </c>
      <c r="AA1483">
        <f>2.501-0.002361*(V1483+X1483)*0.1</f>
        <v>2.5626221</v>
      </c>
      <c r="AB1483">
        <v>0.17</v>
      </c>
      <c r="AC1483">
        <f>37.6*AE1483*(AG1483*SIN(AF1483)*SIN(AD1483)+COS(AF1483)*COS(AD1483)*SIN(AG1483))</f>
        <v>11.186179081394046</v>
      </c>
      <c r="AD1483">
        <f>0.409*SIN(0.0172*R1483-1.39)</f>
        <v>-0.34670183062302162</v>
      </c>
      <c r="AE1483">
        <f>1+0.033*COS(0.0172*R1483)</f>
        <v>1.0306654783396678</v>
      </c>
      <c r="AF1483">
        <f>47.70748439*PI()/180</f>
        <v>0.83265268044929852</v>
      </c>
      <c r="AG1483">
        <f>ACOS(-TAN(AF1483)*TAN(AD1483))</f>
        <v>1.1623732498659445</v>
      </c>
      <c r="AL1483" s="6">
        <f>24*AG1483/PI()</f>
        <v>8.8798775248298796</v>
      </c>
      <c r="AS1483" s="6">
        <f>IF(O1483=2015,$AQ$2,IF(O1483=2016,$AQ$14,IF(O1483=2017,$AQ$26,IF(O1483=2018,$AQ$38,IF(O1483=2019,$AQ$50,$AQ$62)))))</f>
        <v>50.394316058739683</v>
      </c>
      <c r="AT1483" s="6">
        <f>IF(O1483=2015,$AR$2,IF(O1483=2016,$AR$14,IF(O1483=2017,$AR$26,IF(O1483=2018,$AR$38,IF(O1483=2019,$AR$50,$AR$62)))))</f>
        <v>1.2860409883580231</v>
      </c>
      <c r="AU1483" s="6">
        <f>IF(T1483*0.1&lt;0,0,IF(T1483*0.1&lt;=26,(16*AL1483/360)*(T1483/AS1483)^AT1483,(AL1483/360)*(-415.85+30.5332*0.1*T1483-0.43*0.01*T1483*T1483)))</f>
        <v>0</v>
      </c>
    </row>
    <row r="1484" spans="1:47">
      <c r="A1484">
        <v>2016</v>
      </c>
      <c r="B1484">
        <v>5</v>
      </c>
      <c r="C1484">
        <v>28</v>
      </c>
      <c r="D1484" t="s">
        <v>50</v>
      </c>
      <c r="E1484">
        <v>237</v>
      </c>
      <c r="O1484">
        <v>2019</v>
      </c>
      <c r="P1484">
        <v>1</v>
      </c>
      <c r="Q1484">
        <v>23</v>
      </c>
      <c r="R1484">
        <f>R1483+1</f>
        <v>23</v>
      </c>
      <c r="S1484" t="s">
        <v>51</v>
      </c>
      <c r="T1484">
        <v>-41</v>
      </c>
      <c r="U1484" t="s">
        <v>50</v>
      </c>
      <c r="V1484">
        <v>-62</v>
      </c>
      <c r="W1484" t="s">
        <v>52</v>
      </c>
      <c r="X1484">
        <v>-128</v>
      </c>
      <c r="Y1484">
        <f>0.0135*AB1484*(AC1484/AA1484)*((0.1*(V1484-X1484))^0.5)*(17.8+0.5*0.1*(X1484+V1484))</f>
        <v>0.21784973015295755</v>
      </c>
      <c r="Z1484">
        <f>IF(Y1484&lt;0,0,Y1484)</f>
        <v>0.21784973015295755</v>
      </c>
      <c r="AA1484">
        <f>2.501-0.002361*(V1484+X1484)*0.1</f>
        <v>2.5458590000000001</v>
      </c>
      <c r="AB1484">
        <v>0.17</v>
      </c>
      <c r="AC1484">
        <f>37.6*AE1484*(AG1484*SIN(AF1484)*SIN(AD1484)+COS(AF1484)*COS(AD1484)*SIN(AG1484))</f>
        <v>11.333358410768847</v>
      </c>
      <c r="AD1484">
        <f>0.409*SIN(0.0172*R1484-1.39)</f>
        <v>-0.34291873441280363</v>
      </c>
      <c r="AE1484">
        <f>1+0.033*COS(0.0172*R1484)</f>
        <v>1.0304512619397022</v>
      </c>
      <c r="AF1484">
        <f>47.70748439*PI()/180</f>
        <v>0.83265268044929852</v>
      </c>
      <c r="AG1484">
        <f>ACOS(-TAN(AF1484)*TAN(AD1484))</f>
        <v>1.1674835259589054</v>
      </c>
      <c r="AL1484" s="6">
        <f>24*AG1484/PI()</f>
        <v>8.9189171584663143</v>
      </c>
      <c r="AS1484" s="6">
        <f>IF(O1484=2015,$AQ$2,IF(O1484=2016,$AQ$14,IF(O1484=2017,$AQ$26,IF(O1484=2018,$AQ$38,IF(O1484=2019,$AQ$50,$AQ$62)))))</f>
        <v>50.394316058739683</v>
      </c>
      <c r="AT1484" s="6">
        <f>IF(O1484=2015,$AR$2,IF(O1484=2016,$AR$14,IF(O1484=2017,$AR$26,IF(O1484=2018,$AR$38,IF(O1484=2019,$AR$50,$AR$62)))))</f>
        <v>1.2860409883580231</v>
      </c>
      <c r="AU1484" s="6">
        <f>IF(T1484*0.1&lt;0,0,IF(T1484*0.1&lt;=26,(16*AL1484/360)*(T1484/AS1484)^AT1484,(AL1484/360)*(-415.85+30.5332*0.1*T1484-0.43*0.01*T1484*T1484)))</f>
        <v>0</v>
      </c>
    </row>
    <row r="1485" spans="1:47">
      <c r="A1485">
        <v>2016</v>
      </c>
      <c r="B1485">
        <v>5</v>
      </c>
      <c r="C1485">
        <v>29</v>
      </c>
      <c r="D1485" t="s">
        <v>50</v>
      </c>
      <c r="E1485">
        <v>237</v>
      </c>
      <c r="O1485">
        <v>2019</v>
      </c>
      <c r="P1485">
        <v>1</v>
      </c>
      <c r="Q1485">
        <v>24</v>
      </c>
      <c r="R1485">
        <f>R1484+1</f>
        <v>24</v>
      </c>
      <c r="S1485" t="s">
        <v>51</v>
      </c>
      <c r="T1485">
        <v>-31</v>
      </c>
      <c r="U1485" t="s">
        <v>50</v>
      </c>
      <c r="V1485">
        <v>-62</v>
      </c>
      <c r="W1485" t="s">
        <v>52</v>
      </c>
      <c r="X1485">
        <v>-112</v>
      </c>
      <c r="Y1485">
        <f>0.0135*AB1485*(AC1485/AA1485)*((0.1*(V1485-X1485))^0.5)*(17.8+0.5*0.1*(X1485+V1485))</f>
        <v>0.21098132736259456</v>
      </c>
      <c r="Z1485">
        <f>IF(Y1485&lt;0,0,Y1485)</f>
        <v>0.21098132736259456</v>
      </c>
      <c r="AA1485">
        <f>2.501-0.002361*(V1485+X1485)*0.1</f>
        <v>2.5420813999999998</v>
      </c>
      <c r="AB1485">
        <v>0.17</v>
      </c>
      <c r="AC1485">
        <f>37.6*AE1485*(AG1485*SIN(AF1485)*SIN(AD1485)+COS(AF1485)*COS(AD1485)*SIN(AG1485))</f>
        <v>11.484825182853651</v>
      </c>
      <c r="AD1485">
        <f>0.409*SIN(0.0172*R1485-1.39)</f>
        <v>-0.33903419162523019</v>
      </c>
      <c r="AE1485">
        <f>1+0.033*COS(0.0172*R1485)</f>
        <v>1.0302280370604966</v>
      </c>
      <c r="AF1485">
        <f>47.70748439*PI()/180</f>
        <v>0.83265268044929852</v>
      </c>
      <c r="AG1485">
        <f>ACOS(-TAN(AF1485)*TAN(AD1485))</f>
        <v>1.1727049732678756</v>
      </c>
      <c r="AL1485" s="6">
        <f>24*AG1485/PI()</f>
        <v>8.9588060776335059</v>
      </c>
      <c r="AS1485" s="6">
        <f>IF(O1485=2015,$AQ$2,IF(O1485=2016,$AQ$14,IF(O1485=2017,$AQ$26,IF(O1485=2018,$AQ$38,IF(O1485=2019,$AQ$50,$AQ$62)))))</f>
        <v>50.394316058739683</v>
      </c>
      <c r="AT1485" s="6">
        <f>IF(O1485=2015,$AR$2,IF(O1485=2016,$AR$14,IF(O1485=2017,$AR$26,IF(O1485=2018,$AR$38,IF(O1485=2019,$AR$50,$AR$62)))))</f>
        <v>1.2860409883580231</v>
      </c>
      <c r="AU1485" s="6">
        <f>IF(T1485*0.1&lt;0,0,IF(T1485*0.1&lt;=26,(16*AL1485/360)*(T1485/AS1485)^AT1485,(AL1485/360)*(-415.85+30.5332*0.1*T1485-0.43*0.01*T1485*T1485)))</f>
        <v>0</v>
      </c>
    </row>
    <row r="1486" spans="1:47">
      <c r="A1486">
        <v>2016</v>
      </c>
      <c r="B1486">
        <v>5</v>
      </c>
      <c r="C1486">
        <v>30</v>
      </c>
      <c r="D1486" t="s">
        <v>50</v>
      </c>
      <c r="E1486">
        <v>233</v>
      </c>
      <c r="O1486">
        <v>2019</v>
      </c>
      <c r="P1486">
        <v>1</v>
      </c>
      <c r="Q1486">
        <v>25</v>
      </c>
      <c r="R1486">
        <f>R1485+1</f>
        <v>25</v>
      </c>
      <c r="S1486" t="s">
        <v>51</v>
      </c>
      <c r="T1486">
        <v>-80</v>
      </c>
      <c r="U1486" t="s">
        <v>50</v>
      </c>
      <c r="V1486">
        <v>-62</v>
      </c>
      <c r="W1486" t="s">
        <v>52</v>
      </c>
      <c r="X1486">
        <v>-112</v>
      </c>
      <c r="Y1486">
        <f>0.0135*AB1486*(AC1486/AA1486)*((0.1*(V1486-X1486))^0.5)*(17.8+0.5*0.1*(X1486+V1486))</f>
        <v>0.21384217279096318</v>
      </c>
      <c r="Z1486">
        <f>IF(Y1486&lt;0,0,Y1486)</f>
        <v>0.21384217279096318</v>
      </c>
      <c r="AA1486">
        <f>2.501-0.002361*(V1486+X1486)*0.1</f>
        <v>2.5420813999999998</v>
      </c>
      <c r="AB1486">
        <v>0.17</v>
      </c>
      <c r="AC1486">
        <f>37.6*AE1486*(AG1486*SIN(AF1486)*SIN(AD1486)+COS(AF1486)*COS(AD1486)*SIN(AG1486))</f>
        <v>11.640556071604353</v>
      </c>
      <c r="AD1486">
        <f>0.409*SIN(0.0172*R1486-1.39)</f>
        <v>-0.33504935143510828</v>
      </c>
      <c r="AE1486">
        <f>1+0.033*COS(0.0172*R1486)</f>
        <v>1.0299958697392713</v>
      </c>
      <c r="AF1486">
        <f>47.70748439*PI()/180</f>
        <v>0.83265268044929852</v>
      </c>
      <c r="AG1486">
        <f>ACOS(-TAN(AF1486)*TAN(AD1486))</f>
        <v>1.1780345579476357</v>
      </c>
      <c r="AL1486" s="6">
        <f>24*AG1486/PI()</f>
        <v>8.9995211054612181</v>
      </c>
      <c r="AS1486" s="6">
        <f>IF(O1486=2015,$AQ$2,IF(O1486=2016,$AQ$14,IF(O1486=2017,$AQ$26,IF(O1486=2018,$AQ$38,IF(O1486=2019,$AQ$50,$AQ$62)))))</f>
        <v>50.394316058739683</v>
      </c>
      <c r="AT1486" s="6">
        <f>IF(O1486=2015,$AR$2,IF(O1486=2016,$AR$14,IF(O1486=2017,$AR$26,IF(O1486=2018,$AR$38,IF(O1486=2019,$AR$50,$AR$62)))))</f>
        <v>1.2860409883580231</v>
      </c>
      <c r="AU1486" s="6">
        <f>IF(T1486*0.1&lt;0,0,IF(T1486*0.1&lt;=26,(16*AL1486/360)*(T1486/AS1486)^AT1486,(AL1486/360)*(-415.85+30.5332*0.1*T1486-0.43*0.01*T1486*T1486)))</f>
        <v>0</v>
      </c>
    </row>
    <row r="1487" spans="1:47">
      <c r="A1487">
        <v>2016</v>
      </c>
      <c r="B1487">
        <v>5</v>
      </c>
      <c r="C1487">
        <v>31</v>
      </c>
      <c r="D1487" t="s">
        <v>50</v>
      </c>
      <c r="E1487">
        <v>254</v>
      </c>
      <c r="O1487">
        <v>2019</v>
      </c>
      <c r="P1487">
        <v>1</v>
      </c>
      <c r="Q1487">
        <v>26</v>
      </c>
      <c r="R1487">
        <f>R1486+1</f>
        <v>26</v>
      </c>
      <c r="S1487" t="s">
        <v>51</v>
      </c>
      <c r="T1487">
        <v>-2</v>
      </c>
      <c r="U1487" t="s">
        <v>50</v>
      </c>
      <c r="V1487">
        <v>9</v>
      </c>
      <c r="W1487" t="s">
        <v>52</v>
      </c>
      <c r="X1487">
        <v>-62</v>
      </c>
      <c r="Y1487">
        <f>0.0135*AB1487*(AC1487/AA1487)*((0.1*(V1487-X1487))^0.5)*(17.8+0.5*0.1*(X1487+V1487))</f>
        <v>0.43495534370975208</v>
      </c>
      <c r="Z1487">
        <f>IF(Y1487&lt;0,0,Y1487)</f>
        <v>0.43495534370975208</v>
      </c>
      <c r="AA1487">
        <f>2.501-0.002361*(V1487+X1487)*0.1</f>
        <v>2.5135133000000001</v>
      </c>
      <c r="AB1487">
        <v>0.17</v>
      </c>
      <c r="AC1487">
        <f>37.6*AE1487*(AG1487*SIN(AF1487)*SIN(AD1487)+COS(AF1487)*COS(AD1487)*SIN(AG1487))</f>
        <v>11.80052587022292</v>
      </c>
      <c r="AD1487">
        <f>0.409*SIN(0.0172*R1487-1.39)</f>
        <v>-0.33096539268849667</v>
      </c>
      <c r="AE1487">
        <f>1+0.033*COS(0.0172*R1487)</f>
        <v>1.0297548286587133</v>
      </c>
      <c r="AF1487">
        <f>47.70748439*PI()/180</f>
        <v>0.83265268044929852</v>
      </c>
      <c r="AG1487">
        <f>ACOS(-TAN(AF1487)*TAN(AD1487))</f>
        <v>1.1834692577859278</v>
      </c>
      <c r="AL1487" s="6">
        <f>24*AG1487/PI()</f>
        <v>9.0410391539484944</v>
      </c>
      <c r="AS1487" s="6">
        <f>IF(O1487=2015,$AQ$2,IF(O1487=2016,$AQ$14,IF(O1487=2017,$AQ$26,IF(O1487=2018,$AQ$38,IF(O1487=2019,$AQ$50,$AQ$62)))))</f>
        <v>50.394316058739683</v>
      </c>
      <c r="AT1487" s="6">
        <f>IF(O1487=2015,$AR$2,IF(O1487=2016,$AR$14,IF(O1487=2017,$AR$26,IF(O1487=2018,$AR$38,IF(O1487=2019,$AR$50,$AR$62)))))</f>
        <v>1.2860409883580231</v>
      </c>
      <c r="AU1487" s="6">
        <f>IF(T1487*0.1&lt;0,0,IF(T1487*0.1&lt;=26,(16*AL1487/360)*(T1487/AS1487)^AT1487,(AL1487/360)*(-415.85+30.5332*0.1*T1487-0.43*0.01*T1487*T1487)))</f>
        <v>0</v>
      </c>
    </row>
    <row r="1488" spans="1:47">
      <c r="A1488">
        <v>2016</v>
      </c>
      <c r="B1488">
        <v>5</v>
      </c>
      <c r="C1488">
        <v>1</v>
      </c>
      <c r="D1488" t="s">
        <v>52</v>
      </c>
      <c r="E1488">
        <v>68</v>
      </c>
      <c r="O1488">
        <v>2019</v>
      </c>
      <c r="P1488">
        <v>1</v>
      </c>
      <c r="Q1488">
        <v>27</v>
      </c>
      <c r="R1488">
        <f>R1487+1</f>
        <v>27</v>
      </c>
      <c r="S1488" t="s">
        <v>51</v>
      </c>
      <c r="T1488">
        <v>-48</v>
      </c>
      <c r="U1488" t="s">
        <v>50</v>
      </c>
      <c r="V1488">
        <v>28</v>
      </c>
      <c r="W1488" t="s">
        <v>52</v>
      </c>
      <c r="X1488">
        <v>-98</v>
      </c>
      <c r="Y1488">
        <f>0.0135*AB1488*(AC1488/AA1488)*((0.1*(V1488-X1488))^0.5)*(17.8+0.5*0.1*(X1488+V1488))</f>
        <v>0.55364571959363085</v>
      </c>
      <c r="Z1488">
        <f>IF(Y1488&lt;0,0,Y1488)</f>
        <v>0.55364571959363085</v>
      </c>
      <c r="AA1488">
        <f>2.501-0.002361*(V1488+X1488)*0.1</f>
        <v>2.5175269999999998</v>
      </c>
      <c r="AB1488">
        <v>0.17</v>
      </c>
      <c r="AC1488">
        <f>37.6*AE1488*(AG1488*SIN(AF1488)*SIN(AD1488)+COS(AF1488)*COS(AD1488)*SIN(AG1488))</f>
        <v>11.964707438097911</v>
      </c>
      <c r="AD1488">
        <f>0.409*SIN(0.0172*R1488-1.39)</f>
        <v>-0.32678352355396534</v>
      </c>
      <c r="AE1488">
        <f>1+0.033*COS(0.0172*R1488)</f>
        <v>1.0295049851266578</v>
      </c>
      <c r="AF1488">
        <f>47.70748439*PI()/180</f>
        <v>0.83265268044929852</v>
      </c>
      <c r="AG1488">
        <f>ACOS(-TAN(AF1488)*TAN(AD1488))</f>
        <v>1.1890060665996118</v>
      </c>
      <c r="AL1488" s="6">
        <f>24*AG1488/PI()</f>
        <v>9.083337257547818</v>
      </c>
      <c r="AS1488" s="6">
        <f>IF(O1488=2015,$AQ$2,IF(O1488=2016,$AQ$14,IF(O1488=2017,$AQ$26,IF(O1488=2018,$AQ$38,IF(O1488=2019,$AQ$50,$AQ$62)))))</f>
        <v>50.394316058739683</v>
      </c>
      <c r="AT1488" s="6">
        <f>IF(O1488=2015,$AR$2,IF(O1488=2016,$AR$14,IF(O1488=2017,$AR$26,IF(O1488=2018,$AR$38,IF(O1488=2019,$AR$50,$AR$62)))))</f>
        <v>1.2860409883580231</v>
      </c>
      <c r="AU1488" s="6">
        <f>IF(T1488*0.1&lt;0,0,IF(T1488*0.1&lt;=26,(16*AL1488/360)*(T1488/AS1488)^AT1488,(AL1488/360)*(-415.85+30.5332*0.1*T1488-0.43*0.01*T1488*T1488)))</f>
        <v>0</v>
      </c>
    </row>
    <row r="1489" spans="1:47">
      <c r="A1489">
        <v>2016</v>
      </c>
      <c r="B1489">
        <v>5</v>
      </c>
      <c r="C1489">
        <v>2</v>
      </c>
      <c r="D1489" t="s">
        <v>52</v>
      </c>
      <c r="E1489">
        <v>64</v>
      </c>
      <c r="O1489">
        <v>2019</v>
      </c>
      <c r="P1489">
        <v>1</v>
      </c>
      <c r="Q1489">
        <v>28</v>
      </c>
      <c r="R1489">
        <f>R1488+1</f>
        <v>28</v>
      </c>
      <c r="S1489" t="s">
        <v>51</v>
      </c>
      <c r="T1489">
        <v>-64</v>
      </c>
      <c r="U1489" t="s">
        <v>50</v>
      </c>
      <c r="V1489">
        <v>28</v>
      </c>
      <c r="W1489" t="s">
        <v>52</v>
      </c>
      <c r="X1489">
        <v>-98</v>
      </c>
      <c r="Y1489">
        <f>0.0135*AB1489*(AC1489/AA1489)*((0.1*(V1489-X1489))^0.5)*(17.8+0.5*0.1*(X1489+V1489))</f>
        <v>0.56143647640389294</v>
      </c>
      <c r="Z1489">
        <f>IF(Y1489&lt;0,0,Y1489)</f>
        <v>0.56143647640389294</v>
      </c>
      <c r="AA1489">
        <f>2.501-0.002361*(V1489+X1489)*0.1</f>
        <v>2.5175269999999998</v>
      </c>
      <c r="AB1489">
        <v>0.17</v>
      </c>
      <c r="AC1489">
        <f>37.6*AE1489*(AG1489*SIN(AF1489)*SIN(AD1489)+COS(AF1489)*COS(AD1489)*SIN(AG1489))</f>
        <v>12.133071651271223</v>
      </c>
      <c r="AD1489">
        <f>0.409*SIN(0.0172*R1489-1.39)</f>
        <v>-0.32250498116517889</v>
      </c>
      <c r="AE1489">
        <f>1+0.033*COS(0.0172*R1489)</f>
        <v>1.0292464130549932</v>
      </c>
      <c r="AF1489">
        <f>47.70748439*PI()/180</f>
        <v>0.83265268044929852</v>
      </c>
      <c r="AG1489">
        <f>ACOS(-TAN(AF1489)*TAN(AD1489))</f>
        <v>1.1946419983692935</v>
      </c>
      <c r="AL1489" s="6">
        <f>24*AG1489/PI()</f>
        <v>9.1263926047513451</v>
      </c>
      <c r="AS1489" s="6">
        <f>IF(O1489=2015,$AQ$2,IF(O1489=2016,$AQ$14,IF(O1489=2017,$AQ$26,IF(O1489=2018,$AQ$38,IF(O1489=2019,$AQ$50,$AQ$62)))))</f>
        <v>50.394316058739683</v>
      </c>
      <c r="AT1489" s="6">
        <f>IF(O1489=2015,$AR$2,IF(O1489=2016,$AR$14,IF(O1489=2017,$AR$26,IF(O1489=2018,$AR$38,IF(O1489=2019,$AR$50,$AR$62)))))</f>
        <v>1.2860409883580231</v>
      </c>
      <c r="AU1489" s="6">
        <f>IF(T1489*0.1&lt;0,0,IF(T1489*0.1&lt;=26,(16*AL1489/360)*(T1489/AS1489)^AT1489,(AL1489/360)*(-415.85+30.5332*0.1*T1489-0.43*0.01*T1489*T1489)))</f>
        <v>0</v>
      </c>
    </row>
    <row r="1490" spans="1:47">
      <c r="A1490">
        <v>2016</v>
      </c>
      <c r="B1490">
        <v>5</v>
      </c>
      <c r="C1490">
        <v>3</v>
      </c>
      <c r="D1490" t="s">
        <v>52</v>
      </c>
      <c r="E1490">
        <v>75</v>
      </c>
      <c r="O1490">
        <v>2019</v>
      </c>
      <c r="P1490">
        <v>1</v>
      </c>
      <c r="Q1490">
        <v>29</v>
      </c>
      <c r="R1490">
        <f>R1489+1</f>
        <v>29</v>
      </c>
      <c r="S1490" t="s">
        <v>51</v>
      </c>
      <c r="T1490">
        <v>9</v>
      </c>
      <c r="U1490" t="s">
        <v>50</v>
      </c>
      <c r="V1490">
        <v>28</v>
      </c>
      <c r="W1490" t="s">
        <v>52</v>
      </c>
      <c r="X1490">
        <v>-36</v>
      </c>
      <c r="Y1490">
        <f>0.0135*AB1490*(AC1490/AA1490)*((0.1*(V1490-X1490))^0.5)*(17.8+0.5*0.1*(X1490+V1490))</f>
        <v>0.49668691406260879</v>
      </c>
      <c r="Z1490">
        <f>IF(Y1490&lt;0,0,Y1490)</f>
        <v>0.49668691406260879</v>
      </c>
      <c r="AA1490">
        <f>2.501-0.002361*(V1490+X1490)*0.1</f>
        <v>2.5028888</v>
      </c>
      <c r="AB1490">
        <v>0.17</v>
      </c>
      <c r="AC1490">
        <f>37.6*AE1490*(AG1490*SIN(AF1490)*SIN(AD1490)+COS(AF1490)*COS(AD1490)*SIN(AG1490))</f>
        <v>12.305587356590493</v>
      </c>
      <c r="AD1490">
        <f>0.409*SIN(0.0172*R1490-1.39)</f>
        <v>-0.31813103125491282</v>
      </c>
      <c r="AE1490">
        <f>1+0.033*COS(0.0172*R1490)</f>
        <v>1.0289791889377955</v>
      </c>
      <c r="AF1490">
        <f>47.70748439*PI()/180</f>
        <v>0.83265268044929852</v>
      </c>
      <c r="AG1490">
        <f>ACOS(-TAN(AF1490)*TAN(AD1490))</f>
        <v>1.2003740911102792</v>
      </c>
      <c r="AL1490" s="6">
        <f>24*AG1490/PI()</f>
        <v>9.1701825676628186</v>
      </c>
      <c r="AS1490" s="6">
        <f>IF(O1490=2015,$AQ$2,IF(O1490=2016,$AQ$14,IF(O1490=2017,$AQ$26,IF(O1490=2018,$AQ$38,IF(O1490=2019,$AQ$50,$AQ$62)))))</f>
        <v>50.394316058739683</v>
      </c>
      <c r="AT1490" s="6">
        <f>IF(O1490=2015,$AR$2,IF(O1490=2016,$AR$14,IF(O1490=2017,$AR$26,IF(O1490=2018,$AR$38,IF(O1490=2019,$AR$50,$AR$62)))))</f>
        <v>1.2860409883580231</v>
      </c>
      <c r="AU1490" s="6">
        <f>IF(T1490*0.1&lt;0,0,IF(T1490*0.1&lt;=26,(16*AL1490/360)*(T1490/AS1490)^AT1490,(AL1490/360)*(-415.85+30.5332*0.1*T1490-0.43*0.01*T1490*T1490)))</f>
        <v>4.4469063738815921E-2</v>
      </c>
    </row>
    <row r="1491" spans="1:47">
      <c r="A1491">
        <v>2016</v>
      </c>
      <c r="B1491">
        <v>5</v>
      </c>
      <c r="C1491">
        <v>4</v>
      </c>
      <c r="D1491" t="s">
        <v>52</v>
      </c>
      <c r="E1491">
        <v>90</v>
      </c>
      <c r="O1491">
        <v>2019</v>
      </c>
      <c r="P1491">
        <v>1</v>
      </c>
      <c r="Q1491">
        <v>30</v>
      </c>
      <c r="R1491">
        <f>R1490+1</f>
        <v>30</v>
      </c>
      <c r="S1491" t="s">
        <v>51</v>
      </c>
      <c r="T1491">
        <v>19</v>
      </c>
      <c r="U1491" t="s">
        <v>50</v>
      </c>
      <c r="V1491">
        <v>28</v>
      </c>
      <c r="W1491" t="s">
        <v>52</v>
      </c>
      <c r="X1491">
        <v>5</v>
      </c>
      <c r="Y1491">
        <f>0.0135*AB1491*(AC1491/AA1491)*((0.1*(V1491-X1491))^0.5)*(17.8+0.5*0.1*(X1491+V1491))</f>
        <v>0.33892176460519258</v>
      </c>
      <c r="Z1491">
        <f>IF(Y1491&lt;0,0,Y1491)</f>
        <v>0.33892176460519258</v>
      </c>
      <c r="AA1491">
        <f>2.501-0.002361*(V1491+X1491)*0.1</f>
        <v>2.4932086999999998</v>
      </c>
      <c r="AB1491">
        <v>0.17</v>
      </c>
      <c r="AC1491">
        <f>37.6*AE1491*(AG1491*SIN(AF1491)*SIN(AD1491)+COS(AF1491)*COS(AD1491)*SIN(AG1491))</f>
        <v>12.482221329690317</v>
      </c>
      <c r="AD1491">
        <f>0.409*SIN(0.0172*R1491-1.39)</f>
        <v>-0.3136629677806077</v>
      </c>
      <c r="AE1491">
        <f>1+0.033*COS(0.0172*R1491)</f>
        <v>1.0287033918286981</v>
      </c>
      <c r="AF1491">
        <f>47.70748439*PI()/180</f>
        <v>0.83265268044929852</v>
      </c>
      <c r="AG1491">
        <f>ACOS(-TAN(AF1491)*TAN(AD1491))</f>
        <v>1.2061994104792166</v>
      </c>
      <c r="AL1491" s="6">
        <f>24*AG1491/PI()</f>
        <v>9.2146847295502763</v>
      </c>
      <c r="AS1491" s="6">
        <f>IF(O1491=2015,$AQ$2,IF(O1491=2016,$AQ$14,IF(O1491=2017,$AQ$26,IF(O1491=2018,$AQ$38,IF(O1491=2019,$AQ$50,$AQ$62)))))</f>
        <v>50.394316058739683</v>
      </c>
      <c r="AT1491" s="6">
        <f>IF(O1491=2015,$AR$2,IF(O1491=2016,$AR$14,IF(O1491=2017,$AR$26,IF(O1491=2018,$AR$38,IF(O1491=2019,$AR$50,$AR$62)))))</f>
        <v>1.2860409883580231</v>
      </c>
      <c r="AU1491" s="6">
        <f>IF(T1491*0.1&lt;0,0,IF(T1491*0.1&lt;=26,(16*AL1491/360)*(T1491/AS1491)^AT1491,(AL1491/360)*(-415.85+30.5332*0.1*T1491-0.43*0.01*T1491*T1491)))</f>
        <v>0.11681404142677893</v>
      </c>
    </row>
    <row r="1492" spans="1:47">
      <c r="A1492">
        <v>2016</v>
      </c>
      <c r="B1492">
        <v>5</v>
      </c>
      <c r="C1492">
        <v>5</v>
      </c>
      <c r="D1492" t="s">
        <v>52</v>
      </c>
      <c r="E1492">
        <v>114</v>
      </c>
      <c r="O1492">
        <v>2019</v>
      </c>
      <c r="P1492">
        <v>1</v>
      </c>
      <c r="Q1492">
        <v>31</v>
      </c>
      <c r="R1492">
        <f>R1491+1</f>
        <v>31</v>
      </c>
      <c r="S1492" t="s">
        <v>51</v>
      </c>
      <c r="T1492">
        <v>11</v>
      </c>
      <c r="U1492" t="s">
        <v>50</v>
      </c>
      <c r="V1492">
        <v>17</v>
      </c>
      <c r="W1492" t="s">
        <v>52</v>
      </c>
      <c r="X1492">
        <v>5</v>
      </c>
      <c r="Y1492">
        <f>0.0135*AB1492*(AC1492/AA1492)*((0.1*(V1492-X1492))^0.5)*(17.8+0.5*0.1*(X1492+V1492))</f>
        <v>0.24107868620917811</v>
      </c>
      <c r="Z1492">
        <f>IF(Y1492&lt;0,0,Y1492)</f>
        <v>0.24107868620917811</v>
      </c>
      <c r="AA1492">
        <f>2.501-0.002361*(V1492+X1492)*0.1</f>
        <v>2.4958057999999999</v>
      </c>
      <c r="AB1492">
        <v>0.17</v>
      </c>
      <c r="AC1492">
        <f>37.6*AE1492*(AG1492*SIN(AF1492)*SIN(AD1492)+COS(AF1492)*COS(AD1492)*SIN(AG1492))</f>
        <v>12.662938236929278</v>
      </c>
      <c r="AD1492">
        <f>0.409*SIN(0.0172*R1492-1.39)</f>
        <v>-0.30910211254157449</v>
      </c>
      <c r="AE1492">
        <f>1+0.033*COS(0.0172*R1492)</f>
        <v>1.0284191033175067</v>
      </c>
      <c r="AF1492">
        <f>47.70748439*PI()/180</f>
        <v>0.83265268044929852</v>
      </c>
      <c r="AG1492">
        <f>ACOS(-TAN(AF1492)*TAN(AD1492))</f>
        <v>1.2121150531171436</v>
      </c>
      <c r="AL1492" s="6">
        <f>24*AG1492/PI()</f>
        <v>9.2598769103850582</v>
      </c>
      <c r="AS1492" s="6">
        <f>IF(O1492=2015,$AQ$2,IF(O1492=2016,$AQ$14,IF(O1492=2017,$AQ$26,IF(O1492=2018,$AQ$38,IF(O1492=2019,$AQ$50,$AQ$62)))))</f>
        <v>50.394316058739683</v>
      </c>
      <c r="AT1492" s="6">
        <f>IF(O1492=2015,$AR$2,IF(O1492=2016,$AR$14,IF(O1492=2017,$AR$26,IF(O1492=2018,$AR$38,IF(O1492=2019,$AR$50,$AR$62)))))</f>
        <v>1.2860409883580231</v>
      </c>
      <c r="AU1492" s="6">
        <f>IF(T1492*0.1&lt;0,0,IF(T1492*0.1&lt;=26,(16*AL1492/360)*(T1492/AS1492)^AT1492,(AL1492/360)*(-415.85+30.5332*0.1*T1492-0.43*0.01*T1492*T1492)))</f>
        <v>5.8125127107966038E-2</v>
      </c>
    </row>
    <row r="1493" spans="1:47">
      <c r="A1493">
        <v>2016</v>
      </c>
      <c r="B1493">
        <v>5</v>
      </c>
      <c r="C1493">
        <v>7</v>
      </c>
      <c r="D1493" t="s">
        <v>52</v>
      </c>
      <c r="E1493">
        <v>81</v>
      </c>
      <c r="O1493">
        <v>2019</v>
      </c>
      <c r="P1493">
        <v>2</v>
      </c>
      <c r="Q1493">
        <v>1</v>
      </c>
      <c r="R1493">
        <f>R1492+1</f>
        <v>32</v>
      </c>
      <c r="S1493" t="s">
        <v>51</v>
      </c>
      <c r="T1493">
        <v>4</v>
      </c>
      <c r="U1493" t="s">
        <v>50</v>
      </c>
      <c r="V1493">
        <v>34</v>
      </c>
      <c r="W1493" t="s">
        <v>52</v>
      </c>
      <c r="X1493">
        <v>-4</v>
      </c>
      <c r="Y1493">
        <f>0.0135*AB1493*(AC1493/AA1493)*((0.1*(V1493-X1493))^0.5)*(17.8+0.5*0.1*(X1493+V1493))</f>
        <v>0.44481068281172226</v>
      </c>
      <c r="Z1493">
        <f>IF(Y1493&lt;0,0,Y1493)</f>
        <v>0.44481068281172226</v>
      </c>
      <c r="AA1493">
        <f>2.501-0.002361*(V1493+X1493)*0.1</f>
        <v>2.4939169999999997</v>
      </c>
      <c r="AB1493">
        <v>0.17</v>
      </c>
      <c r="AC1493">
        <f>37.6*AE1493*(AG1493*SIN(AF1493)*SIN(AD1493)+COS(AF1493)*COS(AD1493)*SIN(AG1493))</f>
        <v>12.847700601393655</v>
      </c>
      <c r="AD1493">
        <f>0.409*SIN(0.0172*R1493-1.39)</f>
        <v>-0.30444981478796312</v>
      </c>
      <c r="AE1493">
        <f>1+0.033*COS(0.0172*R1493)</f>
        <v>1.028126407506061</v>
      </c>
      <c r="AF1493">
        <f>47.70748439*PI()/180</f>
        <v>0.83265268044929852</v>
      </c>
      <c r="AG1493">
        <f>ACOS(-TAN(AF1493)*TAN(AD1493))</f>
        <v>1.2181181497309221</v>
      </c>
      <c r="AL1493" s="6">
        <f>24*AG1493/PI()</f>
        <v>9.3057371903822279</v>
      </c>
      <c r="AS1493" s="6">
        <f>IF(O1493=2015,$AQ$2,IF(O1493=2016,$AQ$14,IF(O1493=2017,$AQ$26,IF(O1493=2018,$AQ$38,IF(O1493=2019,$AQ$50,$AQ$62)))))</f>
        <v>50.394316058739683</v>
      </c>
      <c r="AT1493" s="6">
        <f>IF(O1493=2015,$AR$2,IF(O1493=2016,$AR$14,IF(O1493=2017,$AR$26,IF(O1493=2018,$AR$38,IF(O1493=2019,$AR$50,$AR$62)))))</f>
        <v>1.2860409883580231</v>
      </c>
      <c r="AU1493" s="6">
        <f>IF(T1493*0.1&lt;0,0,IF(T1493*0.1&lt;=26,(16*AL1493/360)*(T1493/AS1493)^AT1493,(AL1493/360)*(-415.85+30.5332*0.1*T1493-0.43*0.01*T1493*T1493)))</f>
        <v>1.5904119609756968E-2</v>
      </c>
    </row>
    <row r="1494" spans="1:47">
      <c r="A1494">
        <v>2016</v>
      </c>
      <c r="B1494">
        <v>5</v>
      </c>
      <c r="C1494">
        <v>8</v>
      </c>
      <c r="D1494" t="s">
        <v>52</v>
      </c>
      <c r="E1494">
        <v>58</v>
      </c>
      <c r="O1494">
        <v>2019</v>
      </c>
      <c r="P1494">
        <v>2</v>
      </c>
      <c r="Q1494">
        <v>2</v>
      </c>
      <c r="R1494">
        <f>R1493+1</f>
        <v>33</v>
      </c>
      <c r="S1494" t="s">
        <v>51</v>
      </c>
      <c r="T1494">
        <v>7</v>
      </c>
      <c r="U1494" t="s">
        <v>50</v>
      </c>
      <c r="V1494">
        <v>34</v>
      </c>
      <c r="W1494" t="s">
        <v>52</v>
      </c>
      <c r="X1494">
        <v>-4</v>
      </c>
      <c r="Y1494">
        <f>0.0135*AB1494*(AC1494/AA1494)*((0.1*(V1494-X1494))^0.5)*(17.8+0.5*0.1*(X1494+V1494))</f>
        <v>0.45134617907976793</v>
      </c>
      <c r="Z1494">
        <f>IF(Y1494&lt;0,0,Y1494)</f>
        <v>0.45134617907976793</v>
      </c>
      <c r="AA1494">
        <f>2.501-0.002361*(V1494+X1494)*0.1</f>
        <v>2.4939169999999997</v>
      </c>
      <c r="AB1494">
        <v>0.17</v>
      </c>
      <c r="AC1494">
        <f>37.6*AE1494*(AG1494*SIN(AF1494)*SIN(AD1494)+COS(AF1494)*COS(AD1494)*SIN(AG1494))</f>
        <v>13.03646877306303</v>
      </c>
      <c r="AD1494">
        <f>0.409*SIN(0.0172*R1494-1.39)</f>
        <v>-0.2997074508216101</v>
      </c>
      <c r="AE1494">
        <f>1+0.033*COS(0.0172*R1494)</f>
        <v>1.027825390983355</v>
      </c>
      <c r="AF1494">
        <f>47.70748439*PI()/180</f>
        <v>0.83265268044929852</v>
      </c>
      <c r="AG1494">
        <f>ACOS(-TAN(AF1494)*TAN(AD1494))</f>
        <v>1.2242058679161718</v>
      </c>
      <c r="AL1494" s="6">
        <f>24*AG1494/PI()</f>
        <v>9.3522439315662087</v>
      </c>
      <c r="AS1494" s="6">
        <f>IF(O1494=2015,$AQ$2,IF(O1494=2016,$AQ$14,IF(O1494=2017,$AQ$26,IF(O1494=2018,$AQ$38,IF(O1494=2019,$AQ$50,$AQ$62)))))</f>
        <v>50.394316058739683</v>
      </c>
      <c r="AT1494" s="6">
        <f>IF(O1494=2015,$AR$2,IF(O1494=2016,$AR$14,IF(O1494=2017,$AR$26,IF(O1494=2018,$AR$38,IF(O1494=2019,$AR$50,$AR$62)))))</f>
        <v>1.2860409883580231</v>
      </c>
      <c r="AU1494" s="6">
        <f>IF(T1494*0.1&lt;0,0,IF(T1494*0.1&lt;=26,(16*AL1494/360)*(T1494/AS1494)^AT1494,(AL1494/360)*(-415.85+30.5332*0.1*T1494-0.43*0.01*T1494*T1494)))</f>
        <v>3.2827028204238773E-2</v>
      </c>
    </row>
    <row r="1495" spans="1:47">
      <c r="A1495">
        <v>2016</v>
      </c>
      <c r="B1495">
        <v>5</v>
      </c>
      <c r="C1495">
        <v>9</v>
      </c>
      <c r="D1495" t="s">
        <v>52</v>
      </c>
      <c r="E1495">
        <v>93</v>
      </c>
      <c r="O1495">
        <v>2019</v>
      </c>
      <c r="P1495">
        <v>2</v>
      </c>
      <c r="Q1495">
        <v>3</v>
      </c>
      <c r="R1495">
        <f>R1494+1</f>
        <v>34</v>
      </c>
      <c r="S1495" t="s">
        <v>51</v>
      </c>
      <c r="T1495">
        <v>23</v>
      </c>
      <c r="U1495" t="s">
        <v>50</v>
      </c>
      <c r="V1495">
        <v>34</v>
      </c>
      <c r="W1495" t="s">
        <v>52</v>
      </c>
      <c r="X1495">
        <v>11</v>
      </c>
      <c r="Y1495">
        <f>0.0135*AB1495*(AC1495/AA1495)*((0.1*(V1495-X1495))^0.5)*(17.8+0.5*0.1*(X1495+V1495))</f>
        <v>0.37070612482915022</v>
      </c>
      <c r="Z1495">
        <f>IF(Y1495&lt;0,0,Y1495)</f>
        <v>0.37070612482915022</v>
      </c>
      <c r="AA1495">
        <f>2.501-0.002361*(V1495+X1495)*0.1</f>
        <v>2.4903754999999999</v>
      </c>
      <c r="AB1495">
        <v>0.17</v>
      </c>
      <c r="AC1495">
        <f>37.6*AE1495*(AG1495*SIN(AF1495)*SIN(AD1495)+COS(AF1495)*COS(AD1495)*SIN(AG1495))</f>
        <v>13.229200903217372</v>
      </c>
      <c r="AD1495">
        <f>0.409*SIN(0.0172*R1495-1.39)</f>
        <v>-0.29487642358888344</v>
      </c>
      <c r="AE1495">
        <f>1+0.033*COS(0.0172*R1495)</f>
        <v>1.0275161427999213</v>
      </c>
      <c r="AF1495">
        <f>47.70748439*PI()/180</f>
        <v>0.83265268044929852</v>
      </c>
      <c r="AG1495">
        <f>ACOS(-TAN(AF1495)*TAN(AD1495))</f>
        <v>1.2303754147258226</v>
      </c>
      <c r="AL1495" s="6">
        <f>24*AG1495/PI()</f>
        <v>9.3993757973930609</v>
      </c>
      <c r="AS1495" s="6">
        <f>IF(O1495=2015,$AQ$2,IF(O1495=2016,$AQ$14,IF(O1495=2017,$AQ$26,IF(O1495=2018,$AQ$38,IF(O1495=2019,$AQ$50,$AQ$62)))))</f>
        <v>50.394316058739683</v>
      </c>
      <c r="AT1495" s="6">
        <f>IF(O1495=2015,$AR$2,IF(O1495=2016,$AR$14,IF(O1495=2017,$AR$26,IF(O1495=2018,$AR$38,IF(O1495=2019,$AR$50,$AR$62)))))</f>
        <v>1.2860409883580231</v>
      </c>
      <c r="AU1495" s="6">
        <f>IF(T1495*0.1&lt;0,0,IF(T1495*0.1&lt;=26,(16*AL1495/360)*(T1495/AS1495)^AT1495,(AL1495/360)*(-415.85+30.5332*0.1*T1495-0.43*0.01*T1495*T1495)))</f>
        <v>0.15234277050840739</v>
      </c>
    </row>
    <row r="1496" spans="1:47">
      <c r="A1496">
        <v>2016</v>
      </c>
      <c r="B1496">
        <v>5</v>
      </c>
      <c r="C1496">
        <v>10</v>
      </c>
      <c r="D1496" t="s">
        <v>52</v>
      </c>
      <c r="E1496">
        <v>111</v>
      </c>
      <c r="O1496">
        <v>2019</v>
      </c>
      <c r="P1496">
        <v>2</v>
      </c>
      <c r="Q1496">
        <v>4</v>
      </c>
      <c r="R1496">
        <f>R1495+1</f>
        <v>35</v>
      </c>
      <c r="S1496" t="s">
        <v>51</v>
      </c>
      <c r="T1496">
        <v>28</v>
      </c>
      <c r="U1496" t="s">
        <v>50</v>
      </c>
      <c r="V1496">
        <v>39</v>
      </c>
      <c r="W1496" t="s">
        <v>52</v>
      </c>
      <c r="X1496">
        <v>21</v>
      </c>
      <c r="Y1496">
        <f>0.0135*AB1496*(AC1496/AA1496)*((0.1*(V1496-X1496))^0.5)*(17.8+0.5*0.1*(X1496+V1496))</f>
        <v>0.34576208329015196</v>
      </c>
      <c r="Z1496">
        <f>IF(Y1496&lt;0,0,Y1496)</f>
        <v>0.34576208329015196</v>
      </c>
      <c r="AA1496">
        <f>2.501-0.002361*(V1496+X1496)*0.1</f>
        <v>2.486834</v>
      </c>
      <c r="AB1496">
        <v>0.17</v>
      </c>
      <c r="AC1496">
        <f>37.6*AE1496*(AG1496*SIN(AF1496)*SIN(AD1496)+COS(AF1496)*COS(AD1496)*SIN(AG1496))</f>
        <v>13.425852923150158</v>
      </c>
      <c r="AD1496">
        <f>0.409*SIN(0.0172*R1496-1.39)</f>
        <v>-0.28995816226564514</v>
      </c>
      <c r="AE1496">
        <f>1+0.033*COS(0.0172*R1496)</f>
        <v>1.0271987544414871</v>
      </c>
      <c r="AF1496">
        <f>47.70748439*PI()/180</f>
        <v>0.83265268044929852</v>
      </c>
      <c r="AG1496">
        <f>ACOS(-TAN(AF1496)*TAN(AD1496))</f>
        <v>1.2366240389893153</v>
      </c>
      <c r="AL1496" s="6">
        <f>24*AG1496/PI()</f>
        <v>9.4471117704678829</v>
      </c>
      <c r="AS1496" s="6">
        <f>IF(O1496=2015,$AQ$2,IF(O1496=2016,$AQ$14,IF(O1496=2017,$AQ$26,IF(O1496=2018,$AQ$38,IF(O1496=2019,$AQ$50,$AQ$62)))))</f>
        <v>50.394316058739683</v>
      </c>
      <c r="AT1496" s="6">
        <f>IF(O1496=2015,$AR$2,IF(O1496=2016,$AR$14,IF(O1496=2017,$AR$26,IF(O1496=2018,$AR$38,IF(O1496=2019,$AR$50,$AR$62)))))</f>
        <v>1.2860409883580231</v>
      </c>
      <c r="AU1496" s="6">
        <f>IF(T1496*0.1&lt;0,0,IF(T1496*0.1&lt;=26,(16*AL1496/360)*(T1496/AS1496)^AT1496,(AL1496/360)*(-415.85+30.5332*0.1*T1496-0.43*0.01*T1496*T1496)))</f>
        <v>0.19719169602159833</v>
      </c>
    </row>
    <row r="1497" spans="1:47">
      <c r="A1497">
        <v>2016</v>
      </c>
      <c r="B1497">
        <v>5</v>
      </c>
      <c r="C1497">
        <v>11</v>
      </c>
      <c r="D1497" t="s">
        <v>52</v>
      </c>
      <c r="E1497">
        <v>110</v>
      </c>
      <c r="O1497">
        <v>2019</v>
      </c>
      <c r="P1497">
        <v>2</v>
      </c>
      <c r="Q1497">
        <v>5</v>
      </c>
      <c r="R1497">
        <f>R1496+1</f>
        <v>36</v>
      </c>
      <c r="S1497" t="s">
        <v>51</v>
      </c>
      <c r="T1497">
        <v>7</v>
      </c>
      <c r="U1497" t="s">
        <v>50</v>
      </c>
      <c r="V1497">
        <v>12</v>
      </c>
      <c r="W1497" t="s">
        <v>52</v>
      </c>
      <c r="X1497">
        <v>-26</v>
      </c>
      <c r="Y1497">
        <f>0.0135*AB1497*(AC1497/AA1497)*((0.1*(V1497-X1497))^0.5)*(17.8+0.5*0.1*(X1497+V1497))</f>
        <v>0.41625911604891253</v>
      </c>
      <c r="Z1497">
        <f>IF(Y1497&lt;0,0,Y1497)</f>
        <v>0.41625911604891253</v>
      </c>
      <c r="AA1497">
        <f>2.501-0.002361*(V1497+X1497)*0.1</f>
        <v>2.5043053999999998</v>
      </c>
      <c r="AB1497">
        <v>0.17</v>
      </c>
      <c r="AC1497">
        <f>37.6*AE1497*(AG1497*SIN(AF1497)*SIN(AD1497)+COS(AF1497)*COS(AD1497)*SIN(AG1497))</f>
        <v>13.626378527237398</v>
      </c>
      <c r="AD1497">
        <f>0.409*SIN(0.0172*R1497-1.39)</f>
        <v>-0.28495412183445434</v>
      </c>
      <c r="AE1497">
        <f>1+0.033*COS(0.0172*R1497)</f>
        <v>1.0268733198019095</v>
      </c>
      <c r="AF1497">
        <f>47.70748439*PI()/180</f>
        <v>0.83265268044929852</v>
      </c>
      <c r="AG1497">
        <f>ACOS(-TAN(AF1497)*TAN(AD1497))</f>
        <v>1.2429490333882538</v>
      </c>
      <c r="AL1497" s="6">
        <f>24*AG1497/PI()</f>
        <v>9.495431168401625</v>
      </c>
      <c r="AS1497" s="6">
        <f>IF(O1497=2015,$AQ$2,IF(O1497=2016,$AQ$14,IF(O1497=2017,$AQ$26,IF(O1497=2018,$AQ$38,IF(O1497=2019,$AQ$50,$AQ$62)))))</f>
        <v>50.394316058739683</v>
      </c>
      <c r="AT1497" s="6">
        <f>IF(O1497=2015,$AR$2,IF(O1497=2016,$AR$14,IF(O1497=2017,$AR$26,IF(O1497=2018,$AR$38,IF(O1497=2019,$AR$50,$AR$62)))))</f>
        <v>1.2860409883580231</v>
      </c>
      <c r="AU1497" s="6">
        <f>IF(T1497*0.1&lt;0,0,IF(T1497*0.1&lt;=26,(16*AL1497/360)*(T1497/AS1497)^AT1497,(AL1497/360)*(-415.85+30.5332*0.1*T1497-0.43*0.01*T1497*T1497)))</f>
        <v>3.3329625388024593E-2</v>
      </c>
    </row>
    <row r="1498" spans="1:47">
      <c r="A1498">
        <v>2016</v>
      </c>
      <c r="B1498">
        <v>5</v>
      </c>
      <c r="C1498">
        <v>13</v>
      </c>
      <c r="D1498" t="s">
        <v>52</v>
      </c>
      <c r="E1498">
        <v>87</v>
      </c>
      <c r="O1498">
        <v>2019</v>
      </c>
      <c r="P1498">
        <v>2</v>
      </c>
      <c r="Q1498">
        <v>6</v>
      </c>
      <c r="R1498">
        <f>R1497+1</f>
        <v>37</v>
      </c>
      <c r="S1498" t="s">
        <v>51</v>
      </c>
      <c r="T1498">
        <v>-2</v>
      </c>
      <c r="U1498" t="s">
        <v>50</v>
      </c>
      <c r="V1498">
        <v>6</v>
      </c>
      <c r="W1498" t="s">
        <v>52</v>
      </c>
      <c r="X1498">
        <v>-26</v>
      </c>
      <c r="Y1498">
        <f>0.0135*AB1498*(AC1498/AA1498)*((0.1*(V1498-X1498))^0.5)*(17.8+0.5*0.1*(X1498+V1498))</f>
        <v>0.38069673446695135</v>
      </c>
      <c r="Z1498">
        <f>IF(Y1498&lt;0,0,Y1498)</f>
        <v>0.38069673446695135</v>
      </c>
      <c r="AA1498">
        <f>2.501-0.002361*(V1498+X1498)*0.1</f>
        <v>2.505722</v>
      </c>
      <c r="AB1498">
        <v>0.17</v>
      </c>
      <c r="AC1498">
        <f>37.6*AE1498*(AG1498*SIN(AF1498)*SIN(AD1498)+COS(AF1498)*COS(AD1498)*SIN(AG1498))</f>
        <v>13.830729160397727</v>
      </c>
      <c r="AD1498">
        <f>0.409*SIN(0.0172*R1498-1.39)</f>
        <v>-0.27986578265413603</v>
      </c>
      <c r="AE1498">
        <f>1+0.033*COS(0.0172*R1498)</f>
        <v>1.0265399351553988</v>
      </c>
      <c r="AF1498">
        <f>47.70748439*PI()/180</f>
        <v>0.83265268044929852</v>
      </c>
      <c r="AG1498">
        <f>ACOS(-TAN(AF1498)*TAN(AD1498))</f>
        <v>1.2493477362949985</v>
      </c>
      <c r="AL1498" s="6">
        <f>24*AG1498/PI()</f>
        <v>9.5443136578569003</v>
      </c>
      <c r="AS1498" s="6">
        <f>IF(O1498=2015,$AQ$2,IF(O1498=2016,$AQ$14,IF(O1498=2017,$AQ$26,IF(O1498=2018,$AQ$38,IF(O1498=2019,$AQ$50,$AQ$62)))))</f>
        <v>50.394316058739683</v>
      </c>
      <c r="AT1498" s="6">
        <f>IF(O1498=2015,$AR$2,IF(O1498=2016,$AR$14,IF(O1498=2017,$AR$26,IF(O1498=2018,$AR$38,IF(O1498=2019,$AR$50,$AR$62)))))</f>
        <v>1.2860409883580231</v>
      </c>
      <c r="AU1498" s="6">
        <f>IF(T1498*0.1&lt;0,0,IF(T1498*0.1&lt;=26,(16*AL1498/360)*(T1498/AS1498)^AT1498,(AL1498/360)*(-415.85+30.5332*0.1*T1498-0.43*0.01*T1498*T1498)))</f>
        <v>0</v>
      </c>
    </row>
    <row r="1499" spans="1:47">
      <c r="A1499">
        <v>2016</v>
      </c>
      <c r="B1499">
        <v>5</v>
      </c>
      <c r="C1499">
        <v>14</v>
      </c>
      <c r="D1499" t="s">
        <v>52</v>
      </c>
      <c r="E1499">
        <v>138</v>
      </c>
      <c r="O1499">
        <v>2019</v>
      </c>
      <c r="P1499">
        <v>2</v>
      </c>
      <c r="Q1499">
        <v>7</v>
      </c>
      <c r="R1499">
        <f>R1498+1</f>
        <v>38</v>
      </c>
      <c r="S1499" t="s">
        <v>51</v>
      </c>
      <c r="T1499">
        <v>-4</v>
      </c>
      <c r="U1499" t="s">
        <v>50</v>
      </c>
      <c r="V1499">
        <v>17</v>
      </c>
      <c r="W1499" t="s">
        <v>52</v>
      </c>
      <c r="X1499">
        <v>-26</v>
      </c>
      <c r="Y1499">
        <f>0.0135*AB1499*(AC1499/AA1499)*((0.1*(V1499-X1499))^0.5)*(17.8+0.5*0.1*(X1499+V1499))</f>
        <v>0.46309014000593363</v>
      </c>
      <c r="Z1499">
        <f>IF(Y1499&lt;0,0,Y1499)</f>
        <v>0.46309014000593363</v>
      </c>
      <c r="AA1499">
        <f>2.501-0.002361*(V1499+X1499)*0.1</f>
        <v>2.5031249</v>
      </c>
      <c r="AB1499">
        <v>0.17</v>
      </c>
      <c r="AC1499">
        <f>37.6*AE1499*(AG1499*SIN(AF1499)*SIN(AD1499)+COS(AF1499)*COS(AD1499)*SIN(AG1499))</f>
        <v>14.038854009965373</v>
      </c>
      <c r="AD1499">
        <f>0.409*SIN(0.0172*R1499-1.39)</f>
        <v>-0.27469465002184201</v>
      </c>
      <c r="AE1499">
        <f>1+0.033*COS(0.0172*R1499)</f>
        <v>1.0261986991280374</v>
      </c>
      <c r="AF1499">
        <f>47.70748439*PI()/180</f>
        <v>0.83265268044929852</v>
      </c>
      <c r="AG1499">
        <f>ACOS(-TAN(AF1499)*TAN(AD1499))</f>
        <v>1.2558175333812649</v>
      </c>
      <c r="AL1499" s="6">
        <f>24*AG1499/PI()</f>
        <v>9.5937392668367814</v>
      </c>
      <c r="AS1499" s="6">
        <f>IF(O1499=2015,$AQ$2,IF(O1499=2016,$AQ$14,IF(O1499=2017,$AQ$26,IF(O1499=2018,$AQ$38,IF(O1499=2019,$AQ$50,$AQ$62)))))</f>
        <v>50.394316058739683</v>
      </c>
      <c r="AT1499" s="6">
        <f>IF(O1499=2015,$AR$2,IF(O1499=2016,$AR$14,IF(O1499=2017,$AR$26,IF(O1499=2018,$AR$38,IF(O1499=2019,$AR$50,$AR$62)))))</f>
        <v>1.2860409883580231</v>
      </c>
      <c r="AU1499" s="6">
        <f>IF(T1499*0.1&lt;0,0,IF(T1499*0.1&lt;=26,(16*AL1499/360)*(T1499/AS1499)^AT1499,(AL1499/360)*(-415.85+30.5332*0.1*T1499-0.43*0.01*T1499*T1499)))</f>
        <v>0</v>
      </c>
    </row>
    <row r="1500" spans="1:47">
      <c r="A1500">
        <v>2016</v>
      </c>
      <c r="B1500">
        <v>5</v>
      </c>
      <c r="C1500">
        <v>15</v>
      </c>
      <c r="D1500" t="s">
        <v>52</v>
      </c>
      <c r="E1500">
        <v>120</v>
      </c>
      <c r="O1500">
        <v>2019</v>
      </c>
      <c r="P1500">
        <v>2</v>
      </c>
      <c r="Q1500">
        <v>8</v>
      </c>
      <c r="R1500">
        <f>R1499+1</f>
        <v>39</v>
      </c>
      <c r="S1500" t="s">
        <v>51</v>
      </c>
      <c r="T1500">
        <v>-12</v>
      </c>
      <c r="U1500" t="s">
        <v>50</v>
      </c>
      <c r="V1500">
        <v>-3</v>
      </c>
      <c r="W1500" t="s">
        <v>52</v>
      </c>
      <c r="X1500">
        <v>-28</v>
      </c>
      <c r="Y1500">
        <f>0.0135*AB1500*(AC1500/AA1500)*((0.1*(V1500-X1500))^0.5)*(17.8+0.5*0.1*(X1500+V1500))</f>
        <v>0.33501131224403874</v>
      </c>
      <c r="Z1500">
        <f>IF(Y1500&lt;0,0,Y1500)</f>
        <v>0.33501131224403874</v>
      </c>
      <c r="AA1500">
        <f>2.501-0.002361*(V1500+X1500)*0.1</f>
        <v>2.5083191</v>
      </c>
      <c r="AB1500">
        <v>0.17</v>
      </c>
      <c r="AC1500">
        <f>37.6*AE1500*(AG1500*SIN(AF1500)*SIN(AD1500)+COS(AF1500)*COS(AD1500)*SIN(AG1500))</f>
        <v>14.250700001983674</v>
      </c>
      <c r="AD1500">
        <f>0.409*SIN(0.0172*R1500-1.39)</f>
        <v>-0.26944225372773539</v>
      </c>
      <c r="AE1500">
        <f>1+0.033*COS(0.0172*R1500)</f>
        <v>1.0258497126686026</v>
      </c>
      <c r="AF1500">
        <f>47.70748439*PI()/180</f>
        <v>0.83265268044929852</v>
      </c>
      <c r="AG1500">
        <f>ACOS(-TAN(AF1500)*TAN(AD1500))</f>
        <v>1.262355859004259</v>
      </c>
      <c r="AL1500" s="6">
        <f>24*AG1500/PI()</f>
        <v>9.6436883952740864</v>
      </c>
      <c r="AS1500" s="6">
        <f>IF(O1500=2015,$AQ$2,IF(O1500=2016,$AQ$14,IF(O1500=2017,$AQ$26,IF(O1500=2018,$AQ$38,IF(O1500=2019,$AQ$50,$AQ$62)))))</f>
        <v>50.394316058739683</v>
      </c>
      <c r="AT1500" s="6">
        <f>IF(O1500=2015,$AR$2,IF(O1500=2016,$AR$14,IF(O1500=2017,$AR$26,IF(O1500=2018,$AR$38,IF(O1500=2019,$AR$50,$AR$62)))))</f>
        <v>1.2860409883580231</v>
      </c>
      <c r="AU1500" s="6">
        <f>IF(T1500*0.1&lt;0,0,IF(T1500*0.1&lt;=26,(16*AL1500/360)*(T1500/AS1500)^AT1500,(AL1500/360)*(-415.85+30.5332*0.1*T1500-0.43*0.01*T1500*T1500)))</f>
        <v>0</v>
      </c>
    </row>
    <row r="1501" spans="1:47">
      <c r="A1501">
        <v>2016</v>
      </c>
      <c r="B1501">
        <v>5</v>
      </c>
      <c r="C1501">
        <v>16</v>
      </c>
      <c r="D1501" t="s">
        <v>52</v>
      </c>
      <c r="E1501">
        <v>118</v>
      </c>
      <c r="O1501">
        <v>2019</v>
      </c>
      <c r="P1501">
        <v>2</v>
      </c>
      <c r="Q1501">
        <v>9</v>
      </c>
      <c r="R1501">
        <f>R1500+1</f>
        <v>40</v>
      </c>
      <c r="S1501" t="s">
        <v>51</v>
      </c>
      <c r="T1501">
        <v>-18</v>
      </c>
      <c r="U1501" t="s">
        <v>50</v>
      </c>
      <c r="V1501">
        <v>7</v>
      </c>
      <c r="W1501" t="s">
        <v>52</v>
      </c>
      <c r="X1501">
        <v>-28</v>
      </c>
      <c r="Y1501">
        <f>0.0135*AB1501*(AC1501/AA1501)*((0.1*(V1501-X1501))^0.5)*(17.8+0.5*0.1*(X1501+V1501))</f>
        <v>0.41515716494528487</v>
      </c>
      <c r="Z1501">
        <f>IF(Y1501&lt;0,0,Y1501)</f>
        <v>0.41515716494528487</v>
      </c>
      <c r="AA1501">
        <f>2.501-0.002361*(V1501+X1501)*0.1</f>
        <v>2.5059581</v>
      </c>
      <c r="AB1501">
        <v>0.17</v>
      </c>
      <c r="AC1501">
        <f>37.6*AE1501*(AG1501*SIN(AF1501)*SIN(AD1501)+COS(AF1501)*COS(AD1501)*SIN(AG1501))</f>
        <v>14.466211801914406</v>
      </c>
      <c r="AD1501">
        <f>0.409*SIN(0.0172*R1501-1.39)</f>
        <v>-0.26411014760242796</v>
      </c>
      <c r="AE1501">
        <f>1+0.033*COS(0.0172*R1501)</f>
        <v>1.0254930790187036</v>
      </c>
      <c r="AF1501">
        <f>47.70748439*PI()/180</f>
        <v>0.83265268044929852</v>
      </c>
      <c r="AG1501">
        <f>ACOS(-TAN(AF1501)*TAN(AD1501))</f>
        <v>1.2689601973782816</v>
      </c>
      <c r="AL1501" s="6">
        <f>24*AG1501/PI()</f>
        <v>9.6941418239817931</v>
      </c>
      <c r="AS1501" s="6">
        <f>IF(O1501=2015,$AQ$2,IF(O1501=2016,$AQ$14,IF(O1501=2017,$AQ$26,IF(O1501=2018,$AQ$38,IF(O1501=2019,$AQ$50,$AQ$62)))))</f>
        <v>50.394316058739683</v>
      </c>
      <c r="AT1501" s="6">
        <f>IF(O1501=2015,$AR$2,IF(O1501=2016,$AR$14,IF(O1501=2017,$AR$26,IF(O1501=2018,$AR$38,IF(O1501=2019,$AR$50,$AR$62)))))</f>
        <v>1.2860409883580231</v>
      </c>
      <c r="AU1501" s="6">
        <f>IF(T1501*0.1&lt;0,0,IF(T1501*0.1&lt;=26,(16*AL1501/360)*(T1501/AS1501)^AT1501,(AL1501/360)*(-415.85+30.5332*0.1*T1501-0.43*0.01*T1501*T1501)))</f>
        <v>0</v>
      </c>
    </row>
    <row r="1502" spans="1:47">
      <c r="A1502">
        <v>2016</v>
      </c>
      <c r="B1502">
        <v>5</v>
      </c>
      <c r="C1502">
        <v>18</v>
      </c>
      <c r="D1502" t="s">
        <v>52</v>
      </c>
      <c r="E1502">
        <v>80</v>
      </c>
      <c r="O1502">
        <v>2019</v>
      </c>
      <c r="P1502">
        <v>2</v>
      </c>
      <c r="Q1502">
        <v>10</v>
      </c>
      <c r="R1502">
        <f>R1501+1</f>
        <v>41</v>
      </c>
      <c r="S1502" t="s">
        <v>51</v>
      </c>
      <c r="T1502">
        <v>-5</v>
      </c>
      <c r="U1502" t="s">
        <v>50</v>
      </c>
      <c r="V1502">
        <v>7</v>
      </c>
      <c r="W1502" t="s">
        <v>52</v>
      </c>
      <c r="X1502">
        <v>-11</v>
      </c>
      <c r="Y1502">
        <f>0.0135*AB1502*(AC1502/AA1502)*((0.1*(V1502-X1502))^0.5)*(17.8+0.5*0.1*(X1502+V1502))</f>
        <v>0.31808099406133161</v>
      </c>
      <c r="Z1502">
        <f>IF(Y1502&lt;0,0,Y1502)</f>
        <v>0.31808099406133161</v>
      </c>
      <c r="AA1502">
        <f>2.501-0.002361*(V1502+X1502)*0.1</f>
        <v>2.5019443999999997</v>
      </c>
      <c r="AB1502">
        <v>0.17</v>
      </c>
      <c r="AC1502">
        <f>37.6*AE1502*(AG1502*SIN(AF1502)*SIN(AD1502)+COS(AF1502)*COS(AD1502)*SIN(AG1502))</f>
        <v>14.685331819745166</v>
      </c>
      <c r="AD1502">
        <f>0.409*SIN(0.0172*R1502-1.39)</f>
        <v>-0.25869990905730694</v>
      </c>
      <c r="AE1502">
        <f>1+0.033*COS(0.0172*R1502)</f>
        <v>1.025128903682238</v>
      </c>
      <c r="AF1502">
        <f>47.70748439*PI()/180</f>
        <v>0.83265268044929852</v>
      </c>
      <c r="AG1502">
        <f>ACOS(-TAN(AF1502)*TAN(AD1502))</f>
        <v>1.2756280835400238</v>
      </c>
      <c r="AL1502" s="6">
        <f>24*AG1502/PI()</f>
        <v>9.7450807220273283</v>
      </c>
      <c r="AS1502" s="6">
        <f>IF(O1502=2015,$AQ$2,IF(O1502=2016,$AQ$14,IF(O1502=2017,$AQ$26,IF(O1502=2018,$AQ$38,IF(O1502=2019,$AQ$50,$AQ$62)))))</f>
        <v>50.394316058739683</v>
      </c>
      <c r="AT1502" s="6">
        <f>IF(O1502=2015,$AR$2,IF(O1502=2016,$AR$14,IF(O1502=2017,$AR$26,IF(O1502=2018,$AR$38,IF(O1502=2019,$AR$50,$AR$62)))))</f>
        <v>1.2860409883580231</v>
      </c>
      <c r="AU1502" s="6">
        <f>IF(T1502*0.1&lt;0,0,IF(T1502*0.1&lt;=26,(16*AL1502/360)*(T1502/AS1502)^AT1502,(AL1502/360)*(-415.85+30.5332*0.1*T1502-0.43*0.01*T1502*T1502)))</f>
        <v>0</v>
      </c>
    </row>
    <row r="1503" spans="1:47">
      <c r="A1503">
        <v>2016</v>
      </c>
      <c r="B1503">
        <v>5</v>
      </c>
      <c r="C1503">
        <v>19</v>
      </c>
      <c r="D1503" t="s">
        <v>52</v>
      </c>
      <c r="E1503">
        <v>72</v>
      </c>
      <c r="O1503">
        <v>2019</v>
      </c>
      <c r="P1503">
        <v>2</v>
      </c>
      <c r="Q1503">
        <v>11</v>
      </c>
      <c r="R1503">
        <f>R1502+1</f>
        <v>42</v>
      </c>
      <c r="S1503" t="s">
        <v>51</v>
      </c>
      <c r="T1503">
        <v>17</v>
      </c>
      <c r="U1503" t="s">
        <v>50</v>
      </c>
      <c r="V1503">
        <v>30</v>
      </c>
      <c r="W1503" t="s">
        <v>52</v>
      </c>
      <c r="X1503">
        <v>-10</v>
      </c>
      <c r="Y1503">
        <f>0.0135*AB1503*(AC1503/AA1503)*((0.1*(V1503-X1503))^0.5)*(17.8+0.5*0.1*(X1503+V1503))</f>
        <v>0.51534370568426235</v>
      </c>
      <c r="Z1503">
        <f>IF(Y1503&lt;0,0,Y1503)</f>
        <v>0.51534370568426235</v>
      </c>
      <c r="AA1503">
        <f>2.501-0.002361*(V1503+X1503)*0.1</f>
        <v>2.4962779999999998</v>
      </c>
      <c r="AB1503">
        <v>0.17</v>
      </c>
      <c r="AC1503">
        <f>37.6*AE1503*(AG1503*SIN(AF1503)*SIN(AD1503)+COS(AF1503)*COS(AD1503)*SIN(AG1503))</f>
        <v>14.90800021946529</v>
      </c>
      <c r="AD1503">
        <f>0.409*SIN(0.0172*R1503-1.39)</f>
        <v>-0.25321313861788464</v>
      </c>
      <c r="AE1503">
        <f>1+0.033*COS(0.0172*R1503)</f>
        <v>1.0247572943941816</v>
      </c>
      <c r="AF1503">
        <f>47.70748439*PI()/180</f>
        <v>0.83265268044929852</v>
      </c>
      <c r="AG1503">
        <f>ACOS(-TAN(AF1503)*TAN(AD1503))</f>
        <v>1.2823571041159956</v>
      </c>
      <c r="AL1503" s="6">
        <f>24*AG1503/PI()</f>
        <v>9.7964866525953109</v>
      </c>
      <c r="AS1503" s="6">
        <f>IF(O1503=2015,$AQ$2,IF(O1503=2016,$AQ$14,IF(O1503=2017,$AQ$26,IF(O1503=2018,$AQ$38,IF(O1503=2019,$AQ$50,$AQ$62)))))</f>
        <v>50.394316058739683</v>
      </c>
      <c r="AT1503" s="6">
        <f>IF(O1503=2015,$AR$2,IF(O1503=2016,$AR$14,IF(O1503=2017,$AR$26,IF(O1503=2018,$AR$38,IF(O1503=2019,$AR$50,$AR$62)))))</f>
        <v>1.2860409883580231</v>
      </c>
      <c r="AU1503" s="6">
        <f>IF(T1503*0.1&lt;0,0,IF(T1503*0.1&lt;=26,(16*AL1503/360)*(T1503/AS1503)^AT1503,(AL1503/360)*(-415.85+30.5332*0.1*T1503-0.43*0.01*T1503*T1503)))</f>
        <v>0.10763738094260011</v>
      </c>
    </row>
    <row r="1504" spans="1:47">
      <c r="A1504">
        <v>2016</v>
      </c>
      <c r="B1504">
        <v>5</v>
      </c>
      <c r="C1504">
        <v>20</v>
      </c>
      <c r="D1504" t="s">
        <v>52</v>
      </c>
      <c r="E1504">
        <v>55</v>
      </c>
      <c r="O1504">
        <v>2019</v>
      </c>
      <c r="P1504">
        <v>2</v>
      </c>
      <c r="Q1504">
        <v>12</v>
      </c>
      <c r="R1504">
        <f>R1503+1</f>
        <v>43</v>
      </c>
      <c r="S1504" t="s">
        <v>51</v>
      </c>
      <c r="T1504">
        <v>48</v>
      </c>
      <c r="U1504" t="s">
        <v>50</v>
      </c>
      <c r="V1504">
        <v>72</v>
      </c>
      <c r="W1504" t="s">
        <v>52</v>
      </c>
      <c r="X1504">
        <v>20</v>
      </c>
      <c r="Y1504">
        <f>0.0135*AB1504*(AC1504/AA1504)*((0.1*(V1504-X1504))^0.5)*(17.8+0.5*0.1*(X1504+V1504))</f>
        <v>0.71559152571709439</v>
      </c>
      <c r="Z1504">
        <f>IF(Y1504&lt;0,0,Y1504)</f>
        <v>0.71559152571709439</v>
      </c>
      <c r="AA1504">
        <f>2.501-0.002361*(V1504+X1504)*0.1</f>
        <v>2.4792787999999999</v>
      </c>
      <c r="AB1504">
        <v>0.17</v>
      </c>
      <c r="AC1504">
        <f>37.6*AE1504*(AG1504*SIN(AF1504)*SIN(AD1504)+COS(AF1504)*COS(AD1504)*SIN(AG1504))</f>
        <v>15.134154932869066</v>
      </c>
      <c r="AD1504">
        <f>0.409*SIN(0.0172*R1504-1.39)</f>
        <v>-0.24765145945031075</v>
      </c>
      <c r="AE1504">
        <f>1+0.033*COS(0.0172*R1504)</f>
        <v>1.0243783610887156</v>
      </c>
      <c r="AF1504">
        <f>47.70748439*PI()/180</f>
        <v>0.83265268044929852</v>
      </c>
      <c r="AG1504">
        <f>ACOS(-TAN(AF1504)*TAN(AD1504))</f>
        <v>1.2891448979006905</v>
      </c>
      <c r="AL1504" s="6">
        <f>24*AG1504/PI()</f>
        <v>9.8483415774043976</v>
      </c>
      <c r="AS1504" s="6">
        <f>IF(O1504=2015,$AQ$2,IF(O1504=2016,$AQ$14,IF(O1504=2017,$AQ$26,IF(O1504=2018,$AQ$38,IF(O1504=2019,$AQ$50,$AQ$62)))))</f>
        <v>50.394316058739683</v>
      </c>
      <c r="AT1504" s="6">
        <f>IF(O1504=2015,$AR$2,IF(O1504=2016,$AR$14,IF(O1504=2017,$AR$26,IF(O1504=2018,$AR$38,IF(O1504=2019,$AR$50,$AR$62)))))</f>
        <v>1.2860409883580231</v>
      </c>
      <c r="AU1504" s="6">
        <f>IF(T1504*0.1&lt;0,0,IF(T1504*0.1&lt;=26,(16*AL1504/360)*(T1504/AS1504)^AT1504,(AL1504/360)*(-415.85+30.5332*0.1*T1504-0.43*0.01*T1504*T1504)))</f>
        <v>0.41114334935777802</v>
      </c>
    </row>
    <row r="1505" spans="1:47">
      <c r="A1505">
        <v>2016</v>
      </c>
      <c r="B1505">
        <v>5</v>
      </c>
      <c r="C1505">
        <v>21</v>
      </c>
      <c r="D1505" t="s">
        <v>52</v>
      </c>
      <c r="E1505">
        <v>103</v>
      </c>
      <c r="O1505">
        <v>2019</v>
      </c>
      <c r="P1505">
        <v>2</v>
      </c>
      <c r="Q1505">
        <v>13</v>
      </c>
      <c r="R1505">
        <f>R1504+1</f>
        <v>44</v>
      </c>
      <c r="S1505" t="s">
        <v>51</v>
      </c>
      <c r="T1505">
        <v>2</v>
      </c>
      <c r="U1505" t="s">
        <v>50</v>
      </c>
      <c r="V1505">
        <v>26</v>
      </c>
      <c r="W1505" t="s">
        <v>52</v>
      </c>
      <c r="X1505">
        <v>-39</v>
      </c>
      <c r="Y1505">
        <f>0.0135*AB1505*(AC1505/AA1505)*((0.1*(V1505-X1505))^0.5)*(17.8+0.5*0.1*(X1505+V1505))</f>
        <v>0.61567832223694507</v>
      </c>
      <c r="Z1505">
        <f>IF(Y1505&lt;0,0,Y1505)</f>
        <v>0.61567832223694507</v>
      </c>
      <c r="AA1505">
        <f>2.501-0.002361*(V1505+X1505)*0.1</f>
        <v>2.5040692999999998</v>
      </c>
      <c r="AB1505">
        <v>0.17</v>
      </c>
      <c r="AC1505">
        <f>37.6*AE1505*(AG1505*SIN(AF1505)*SIN(AD1505)+COS(AF1505)*COS(AD1505)*SIN(AG1505))</f>
        <v>15.363731677633881</v>
      </c>
      <c r="AD1505">
        <f>0.409*SIN(0.0172*R1505-1.39)</f>
        <v>-0.24201651688118689</v>
      </c>
      <c r="AE1505">
        <f>1+0.033*COS(0.0172*R1505)</f>
        <v>1.0239922158667056</v>
      </c>
      <c r="AF1505">
        <f>47.70748439*PI()/180</f>
        <v>0.83265268044929852</v>
      </c>
      <c r="AG1505">
        <f>ACOS(-TAN(AF1505)*TAN(AD1505))</f>
        <v>1.2959891562541563</v>
      </c>
      <c r="AL1505" s="6">
        <f>24*AG1505/PI()</f>
        <v>9.9006278597444979</v>
      </c>
      <c r="AS1505" s="6">
        <f>IF(O1505=2015,$AQ$2,IF(O1505=2016,$AQ$14,IF(O1505=2017,$AQ$26,IF(O1505=2018,$AQ$38,IF(O1505=2019,$AQ$50,$AQ$62)))))</f>
        <v>50.394316058739683</v>
      </c>
      <c r="AT1505" s="6">
        <f>IF(O1505=2015,$AR$2,IF(O1505=2016,$AR$14,IF(O1505=2017,$AR$26,IF(O1505=2018,$AR$38,IF(O1505=2019,$AR$50,$AR$62)))))</f>
        <v>1.2860409883580231</v>
      </c>
      <c r="AU1505" s="6">
        <f>IF(T1505*0.1&lt;0,0,IF(T1505*0.1&lt;=26,(16*AL1505/360)*(T1505/AS1505)^AT1505,(AL1505/360)*(-415.85+30.5332*0.1*T1505-0.43*0.01*T1505*T1505)))</f>
        <v>6.9388048551565044E-3</v>
      </c>
    </row>
    <row r="1506" spans="1:47">
      <c r="A1506">
        <v>2016</v>
      </c>
      <c r="B1506">
        <v>5</v>
      </c>
      <c r="C1506">
        <v>22</v>
      </c>
      <c r="D1506" t="s">
        <v>52</v>
      </c>
      <c r="E1506">
        <v>95</v>
      </c>
      <c r="O1506">
        <v>2019</v>
      </c>
      <c r="P1506">
        <v>2</v>
      </c>
      <c r="Q1506">
        <v>14</v>
      </c>
      <c r="R1506">
        <f>R1505+1</f>
        <v>45</v>
      </c>
      <c r="S1506" t="s">
        <v>51</v>
      </c>
      <c r="T1506">
        <v>-7</v>
      </c>
      <c r="U1506" t="s">
        <v>50</v>
      </c>
      <c r="V1506">
        <v>15</v>
      </c>
      <c r="W1506" t="s">
        <v>52</v>
      </c>
      <c r="X1506">
        <v>-39</v>
      </c>
      <c r="Y1506">
        <f>0.0135*AB1506*(AC1506/AA1506)*((0.1*(V1506-X1506))^0.5)*(17.8+0.5*0.1*(X1506+V1506))</f>
        <v>0.5508366568611246</v>
      </c>
      <c r="Z1506">
        <f>IF(Y1506&lt;0,0,Y1506)</f>
        <v>0.5508366568611246</v>
      </c>
      <c r="AA1506">
        <f>2.501-0.002361*(V1506+X1506)*0.1</f>
        <v>2.5066663999999999</v>
      </c>
      <c r="AB1506">
        <v>0.17</v>
      </c>
      <c r="AC1506">
        <f>37.6*AE1506*(AG1506*SIN(AF1506)*SIN(AD1506)+COS(AF1506)*COS(AD1506)*SIN(AG1506))</f>
        <v>15.596663979610428</v>
      </c>
      <c r="AD1506">
        <f>0.409*SIN(0.0172*R1506-1.39)</f>
        <v>-0.23630997791082498</v>
      </c>
      <c r="AE1506">
        <f>1+0.033*COS(0.0172*R1506)</f>
        <v>1.0235989729625377</v>
      </c>
      <c r="AF1506">
        <f>47.70748439*PI()/180</f>
        <v>0.83265268044929852</v>
      </c>
      <c r="AG1506">
        <f>ACOS(-TAN(AF1506)*TAN(AD1506))</f>
        <v>1.3028876233276729</v>
      </c>
      <c r="AL1506" s="6">
        <f>24*AG1506/PI()</f>
        <v>9.9533282662008258</v>
      </c>
      <c r="AS1506" s="6">
        <f>IF(O1506=2015,$AQ$2,IF(O1506=2016,$AQ$14,IF(O1506=2017,$AQ$26,IF(O1506=2018,$AQ$38,IF(O1506=2019,$AQ$50,$AQ$62)))))</f>
        <v>50.394316058739683</v>
      </c>
      <c r="AT1506" s="6">
        <f>IF(O1506=2015,$AR$2,IF(O1506=2016,$AR$14,IF(O1506=2017,$AR$26,IF(O1506=2018,$AR$38,IF(O1506=2019,$AR$50,$AR$62)))))</f>
        <v>1.2860409883580231</v>
      </c>
      <c r="AU1506" s="6">
        <f>IF(T1506*0.1&lt;0,0,IF(T1506*0.1&lt;=26,(16*AL1506/360)*(T1506/AS1506)^AT1506,(AL1506/360)*(-415.85+30.5332*0.1*T1506-0.43*0.01*T1506*T1506)))</f>
        <v>0</v>
      </c>
    </row>
    <row r="1507" spans="1:47">
      <c r="A1507">
        <v>2016</v>
      </c>
      <c r="B1507">
        <v>5</v>
      </c>
      <c r="C1507">
        <v>23</v>
      </c>
      <c r="D1507" t="s">
        <v>52</v>
      </c>
      <c r="E1507">
        <v>97</v>
      </c>
      <c r="O1507">
        <v>2019</v>
      </c>
      <c r="P1507">
        <v>2</v>
      </c>
      <c r="Q1507">
        <v>15</v>
      </c>
      <c r="R1507">
        <f>R1506+1</f>
        <v>46</v>
      </c>
      <c r="S1507" t="s">
        <v>51</v>
      </c>
      <c r="T1507">
        <v>7</v>
      </c>
      <c r="U1507" t="s">
        <v>50</v>
      </c>
      <c r="V1507">
        <v>44</v>
      </c>
      <c r="W1507" t="s">
        <v>52</v>
      </c>
      <c r="X1507">
        <v>-12</v>
      </c>
      <c r="Y1507">
        <f>0.0135*AB1507*(AC1507/AA1507)*((0.1*(V1507-X1507))^0.5)*(17.8+0.5*0.1*(X1507+V1507))</f>
        <v>0.66901935616946251</v>
      </c>
      <c r="Z1507">
        <f>IF(Y1507&lt;0,0,Y1507)</f>
        <v>0.66901935616946251</v>
      </c>
      <c r="AA1507">
        <f>2.501-0.002361*(V1507+X1507)*0.1</f>
        <v>2.4934447999999998</v>
      </c>
      <c r="AB1507">
        <v>0.17</v>
      </c>
      <c r="AC1507">
        <f>37.6*AE1507*(AG1507*SIN(AF1507)*SIN(AD1507)+COS(AF1507)*COS(AD1507)*SIN(AG1507))</f>
        <v>15.832883199251771</v>
      </c>
      <c r="AD1507">
        <f>0.409*SIN(0.0172*R1507-1.39)</f>
        <v>-0.23053353072009403</v>
      </c>
      <c r="AE1507">
        <f>1+0.033*COS(0.0172*R1507)</f>
        <v>1.0231987487103245</v>
      </c>
      <c r="AF1507">
        <f>47.70748439*PI()/180</f>
        <v>0.83265268044929852</v>
      </c>
      <c r="AG1507">
        <f>ACOS(-TAN(AF1507)*TAN(AD1507))</f>
        <v>1.3098380961262113</v>
      </c>
      <c r="AL1507" s="6">
        <f>24*AG1507/PI()</f>
        <v>10.006425967131058</v>
      </c>
      <c r="AS1507" s="6">
        <f>IF(O1507=2015,$AQ$2,IF(O1507=2016,$AQ$14,IF(O1507=2017,$AQ$26,IF(O1507=2018,$AQ$38,IF(O1507=2019,$AQ$50,$AQ$62)))))</f>
        <v>50.394316058739683</v>
      </c>
      <c r="AT1507" s="6">
        <f>IF(O1507=2015,$AR$2,IF(O1507=2016,$AR$14,IF(O1507=2017,$AR$26,IF(O1507=2018,$AR$38,IF(O1507=2019,$AR$50,$AR$62)))))</f>
        <v>1.2860409883580231</v>
      </c>
      <c r="AU1507" s="6">
        <f>IF(T1507*0.1&lt;0,0,IF(T1507*0.1&lt;=26,(16*AL1507/360)*(T1507/AS1507)^AT1507,(AL1507/360)*(-415.85+30.5332*0.1*T1507-0.43*0.01*T1507*T1507)))</f>
        <v>3.5123252756264253E-2</v>
      </c>
    </row>
    <row r="1508" spans="1:47">
      <c r="A1508">
        <v>2016</v>
      </c>
      <c r="B1508">
        <v>5</v>
      </c>
      <c r="C1508">
        <v>24</v>
      </c>
      <c r="D1508" t="s">
        <v>52</v>
      </c>
      <c r="E1508">
        <v>93</v>
      </c>
      <c r="O1508">
        <v>2019</v>
      </c>
      <c r="P1508">
        <v>2</v>
      </c>
      <c r="Q1508">
        <v>16</v>
      </c>
      <c r="R1508">
        <f>R1507+1</f>
        <v>47</v>
      </c>
      <c r="S1508" t="s">
        <v>51</v>
      </c>
      <c r="T1508">
        <v>19</v>
      </c>
      <c r="U1508" t="s">
        <v>50</v>
      </c>
      <c r="V1508">
        <v>42</v>
      </c>
      <c r="W1508" t="s">
        <v>52</v>
      </c>
      <c r="X1508">
        <v>-4</v>
      </c>
      <c r="Y1508">
        <f>0.0135*AB1508*(AC1508/AA1508)*((0.1*(V1508-X1508))^0.5)*(17.8+0.5*0.1*(X1508+V1508))</f>
        <v>0.62539356914512867</v>
      </c>
      <c r="Z1508">
        <f>IF(Y1508&lt;0,0,Y1508)</f>
        <v>0.62539356914512867</v>
      </c>
      <c r="AA1508">
        <f>2.501-0.002361*(V1508+X1508)*0.1</f>
        <v>2.4920282</v>
      </c>
      <c r="AB1508">
        <v>0.17</v>
      </c>
      <c r="AC1508">
        <f>37.6*AE1508*(AG1508*SIN(AF1508)*SIN(AD1508)+COS(AF1508)*COS(AD1508)*SIN(AG1508))</f>
        <v>16.07231856209853</v>
      </c>
      <c r="AD1508">
        <f>0.409*SIN(0.0172*R1508-1.39)</f>
        <v>-0.22468888417100127</v>
      </c>
      <c r="AE1508">
        <f>1+0.033*COS(0.0172*R1508)</f>
        <v>1.0227916615094901</v>
      </c>
      <c r="AF1508">
        <f>47.70748439*PI()/180</f>
        <v>0.83265268044929852</v>
      </c>
      <c r="AG1508">
        <f>ACOS(-TAN(AF1508)*TAN(AD1508))</f>
        <v>1.3168384244162508</v>
      </c>
      <c r="AL1508" s="6">
        <f>24*AG1508/PI()</f>
        <v>10.059904535961097</v>
      </c>
      <c r="AS1508" s="6">
        <f>IF(O1508=2015,$AQ$2,IF(O1508=2016,$AQ$14,IF(O1508=2017,$AQ$26,IF(O1508=2018,$AQ$38,IF(O1508=2019,$AQ$50,$AQ$62)))))</f>
        <v>50.394316058739683</v>
      </c>
      <c r="AT1508" s="6">
        <f>IF(O1508=2015,$AR$2,IF(O1508=2016,$AR$14,IF(O1508=2017,$AR$26,IF(O1508=2018,$AR$38,IF(O1508=2019,$AR$50,$AR$62)))))</f>
        <v>1.2860409883580231</v>
      </c>
      <c r="AU1508" s="6">
        <f>IF(T1508*0.1&lt;0,0,IF(T1508*0.1&lt;=26,(16*AL1508/360)*(T1508/AS1508)^AT1508,(AL1508/360)*(-415.85+30.5332*0.1*T1508-0.43*0.01*T1508*T1508)))</f>
        <v>0.12752884550077859</v>
      </c>
    </row>
    <row r="1509" spans="1:47">
      <c r="A1509">
        <v>2016</v>
      </c>
      <c r="B1509">
        <v>5</v>
      </c>
      <c r="C1509">
        <v>25</v>
      </c>
      <c r="D1509" t="s">
        <v>52</v>
      </c>
      <c r="E1509">
        <v>101</v>
      </c>
      <c r="O1509">
        <v>2019</v>
      </c>
      <c r="P1509">
        <v>2</v>
      </c>
      <c r="Q1509">
        <v>17</v>
      </c>
      <c r="R1509">
        <f>R1508+1</f>
        <v>48</v>
      </c>
      <c r="S1509" t="s">
        <v>51</v>
      </c>
      <c r="T1509">
        <v>52</v>
      </c>
      <c r="U1509" t="s">
        <v>50</v>
      </c>
      <c r="V1509">
        <v>115</v>
      </c>
      <c r="W1509" t="s">
        <v>52</v>
      </c>
      <c r="X1509">
        <v>-8</v>
      </c>
      <c r="Y1509">
        <f>0.0135*AB1509*(AC1509/AA1509)*((0.1*(V1509-X1509))^0.5)*(17.8+0.5*0.1*(X1509+V1509))</f>
        <v>1.2279085475402893</v>
      </c>
      <c r="Z1509">
        <f>IF(Y1509&lt;0,0,Y1509)</f>
        <v>1.2279085475402893</v>
      </c>
      <c r="AA1509">
        <f>2.501-0.002361*(V1509+X1509)*0.1</f>
        <v>2.4757373</v>
      </c>
      <c r="AB1509">
        <v>0.17</v>
      </c>
      <c r="AC1509">
        <f>37.6*AE1509*(AG1509*SIN(AF1509)*SIN(AD1509)+COS(AF1509)*COS(AD1509)*SIN(AG1509))</f>
        <v>16.314897193228223</v>
      </c>
      <c r="AD1509">
        <f>0.409*SIN(0.0172*R1509-1.39)</f>
        <v>-0.21877776730115459</v>
      </c>
      <c r="AE1509">
        <f>1+0.033*COS(0.0172*R1509)</f>
        <v>1.0223778317897427</v>
      </c>
      <c r="AF1509">
        <f>47.70748439*PI()/180</f>
        <v>0.83265268044929852</v>
      </c>
      <c r="AG1509">
        <f>ACOS(-TAN(AF1509)*TAN(AD1509))</f>
        <v>1.3238865104874351</v>
      </c>
      <c r="AL1509" s="6">
        <f>24*AG1509/PI()</f>
        <v>10.113747947364271</v>
      </c>
      <c r="AS1509" s="6">
        <f>IF(O1509=2015,$AQ$2,IF(O1509=2016,$AQ$14,IF(O1509=2017,$AQ$26,IF(O1509=2018,$AQ$38,IF(O1509=2019,$AQ$50,$AQ$62)))))</f>
        <v>50.394316058739683</v>
      </c>
      <c r="AT1509" s="6">
        <f>IF(O1509=2015,$AR$2,IF(O1509=2016,$AR$14,IF(O1509=2017,$AR$26,IF(O1509=2018,$AR$38,IF(O1509=2019,$AR$50,$AR$62)))))</f>
        <v>1.2860409883580231</v>
      </c>
      <c r="AU1509" s="6">
        <f>IF(T1509*0.1&lt;0,0,IF(T1509*0.1&lt;=26,(16*AL1509/360)*(T1509/AS1509)^AT1509,(AL1509/360)*(-415.85+30.5332*0.1*T1509-0.43*0.01*T1509*T1509)))</f>
        <v>0.46800208283893263</v>
      </c>
    </row>
    <row r="1510" spans="1:47">
      <c r="A1510">
        <v>2016</v>
      </c>
      <c r="B1510">
        <v>5</v>
      </c>
      <c r="C1510">
        <v>26</v>
      </c>
      <c r="D1510" t="s">
        <v>52</v>
      </c>
      <c r="E1510">
        <v>143</v>
      </c>
      <c r="O1510">
        <v>2019</v>
      </c>
      <c r="P1510">
        <v>2</v>
      </c>
      <c r="Q1510">
        <v>18</v>
      </c>
      <c r="R1510">
        <f>R1509+1</f>
        <v>49</v>
      </c>
      <c r="S1510" t="s">
        <v>51</v>
      </c>
      <c r="T1510">
        <v>15</v>
      </c>
      <c r="U1510" t="s">
        <v>50</v>
      </c>
      <c r="V1510">
        <v>50</v>
      </c>
      <c r="W1510" t="s">
        <v>52</v>
      </c>
      <c r="X1510">
        <v>-58</v>
      </c>
      <c r="Y1510">
        <f>0.0135*AB1510*(AC1510/AA1510)*((0.1*(V1510-X1510))^0.5)*(17.8+0.5*0.1*(X1510+V1510))</f>
        <v>0.86831412128615082</v>
      </c>
      <c r="Z1510">
        <f>IF(Y1510&lt;0,0,Y1510)</f>
        <v>0.86831412128615082</v>
      </c>
      <c r="AA1510">
        <f>2.501-0.002361*(V1510+X1510)*0.1</f>
        <v>2.5028888</v>
      </c>
      <c r="AB1510">
        <v>0.17</v>
      </c>
      <c r="AC1510">
        <f>37.6*AE1510*(AG1510*SIN(AF1510)*SIN(AD1510)+COS(AF1510)*COS(AD1510)*SIN(AG1510))</f>
        <v>16.560544155567896</v>
      </c>
      <c r="AD1510">
        <f>0.409*SIN(0.0172*R1510-1.39)</f>
        <v>-0.21280192881225676</v>
      </c>
      <c r="AE1510">
        <f>1+0.033*COS(0.0172*R1510)</f>
        <v>1.0219573819754484</v>
      </c>
      <c r="AF1510">
        <f>47.70748439*PI()/180</f>
        <v>0.83265268044929852</v>
      </c>
      <c r="AG1510">
        <f>ACOS(-TAN(AF1510)*TAN(AD1510))</f>
        <v>1.3309803087763643</v>
      </c>
      <c r="AL1510" s="6">
        <f>24*AG1510/PI()</f>
        <v>10.167940574387307</v>
      </c>
      <c r="AS1510" s="6">
        <f>IF(O1510=2015,$AQ$2,IF(O1510=2016,$AQ$14,IF(O1510=2017,$AQ$26,IF(O1510=2018,$AQ$38,IF(O1510=2019,$AQ$50,$AQ$62)))))</f>
        <v>50.394316058739683</v>
      </c>
      <c r="AT1510" s="6">
        <f>IF(O1510=2015,$AR$2,IF(O1510=2016,$AR$14,IF(O1510=2017,$AR$26,IF(O1510=2018,$AR$38,IF(O1510=2019,$AR$50,$AR$62)))))</f>
        <v>1.2860409883580231</v>
      </c>
      <c r="AU1510" s="6">
        <f>IF(T1510*0.1&lt;0,0,IF(T1510*0.1&lt;=26,(16*AL1510/360)*(T1510/AS1510)^AT1510,(AL1510/360)*(-415.85+30.5332*0.1*T1510-0.43*0.01*T1510*T1510)))</f>
        <v>9.5108556078913956E-2</v>
      </c>
    </row>
    <row r="1511" spans="1:47">
      <c r="A1511">
        <v>2016</v>
      </c>
      <c r="B1511">
        <v>5</v>
      </c>
      <c r="C1511">
        <v>27</v>
      </c>
      <c r="D1511" t="s">
        <v>52</v>
      </c>
      <c r="E1511">
        <v>144</v>
      </c>
      <c r="O1511">
        <v>2019</v>
      </c>
      <c r="P1511">
        <v>2</v>
      </c>
      <c r="Q1511">
        <v>19</v>
      </c>
      <c r="R1511">
        <f>R1510+1</f>
        <v>50</v>
      </c>
      <c r="S1511" t="s">
        <v>51</v>
      </c>
      <c r="T1511">
        <v>-10</v>
      </c>
      <c r="U1511" t="s">
        <v>50</v>
      </c>
      <c r="V1511">
        <v>52</v>
      </c>
      <c r="W1511" t="s">
        <v>52</v>
      </c>
      <c r="X1511">
        <v>-58</v>
      </c>
      <c r="Y1511">
        <f>0.0135*AB1511*(AC1511/AA1511)*((0.1*(V1511-X1511))^0.5)*(17.8+0.5*0.1*(X1511+V1511))</f>
        <v>0.89475484974547737</v>
      </c>
      <c r="Z1511">
        <f>IF(Y1511&lt;0,0,Y1511)</f>
        <v>0.89475484974547737</v>
      </c>
      <c r="AA1511">
        <f>2.501-0.002361*(V1511+X1511)*0.1</f>
        <v>2.5024166000000001</v>
      </c>
      <c r="AB1511">
        <v>0.17</v>
      </c>
      <c r="AC1511">
        <f>37.6*AE1511*(AG1511*SIN(AF1511)*SIN(AD1511)+COS(AF1511)*COS(AD1511)*SIN(AG1511))</f>
        <v>16.809182491961064</v>
      </c>
      <c r="AD1511">
        <f>0.409*SIN(0.0172*R1511-1.39)</f>
        <v>-0.20676313655278239</v>
      </c>
      <c r="AE1511">
        <f>1+0.033*COS(0.0172*R1511)</f>
        <v>1.0215304364494138</v>
      </c>
      <c r="AF1511">
        <f>47.70748439*PI()/180</f>
        <v>0.83265268044929852</v>
      </c>
      <c r="AG1511">
        <f>ACOS(-TAN(AF1511)*TAN(AD1511))</f>
        <v>1.3381178253606474</v>
      </c>
      <c r="AL1511" s="6">
        <f>24*AG1511/PI()</f>
        <v>10.222467184585179</v>
      </c>
      <c r="AS1511" s="6">
        <f>IF(O1511=2015,$AQ$2,IF(O1511=2016,$AQ$14,IF(O1511=2017,$AQ$26,IF(O1511=2018,$AQ$38,IF(O1511=2019,$AQ$50,$AQ$62)))))</f>
        <v>50.394316058739683</v>
      </c>
      <c r="AT1511" s="6">
        <f>IF(O1511=2015,$AR$2,IF(O1511=2016,$AR$14,IF(O1511=2017,$AR$26,IF(O1511=2018,$AR$38,IF(O1511=2019,$AR$50,$AR$62)))))</f>
        <v>1.2860409883580231</v>
      </c>
      <c r="AU1511" s="6">
        <f>IF(T1511*0.1&lt;0,0,IF(T1511*0.1&lt;=26,(16*AL1511/360)*(T1511/AS1511)^AT1511,(AL1511/360)*(-415.85+30.5332*0.1*T1511-0.43*0.01*T1511*T1511)))</f>
        <v>0</v>
      </c>
    </row>
    <row r="1512" spans="1:47">
      <c r="A1512">
        <v>2016</v>
      </c>
      <c r="B1512">
        <v>5</v>
      </c>
      <c r="C1512">
        <v>28</v>
      </c>
      <c r="D1512" t="s">
        <v>52</v>
      </c>
      <c r="E1512">
        <v>158</v>
      </c>
      <c r="O1512">
        <v>2019</v>
      </c>
      <c r="P1512">
        <v>2</v>
      </c>
      <c r="Q1512">
        <v>20</v>
      </c>
      <c r="R1512">
        <f>R1511+1</f>
        <v>51</v>
      </c>
      <c r="S1512" t="s">
        <v>51</v>
      </c>
      <c r="T1512">
        <v>5</v>
      </c>
      <c r="U1512" t="s">
        <v>50</v>
      </c>
      <c r="V1512">
        <v>58</v>
      </c>
      <c r="W1512" t="s">
        <v>52</v>
      </c>
      <c r="X1512">
        <v>-56</v>
      </c>
      <c r="Y1512">
        <f>0.0135*AB1512*(AC1512/AA1512)*((0.1*(V1512-X1512))^0.5)*(17.8+0.5*0.1*(X1512+V1512))</f>
        <v>0.94635515573153295</v>
      </c>
      <c r="Z1512">
        <f>IF(Y1512&lt;0,0,Y1512)</f>
        <v>0.94635515573153295</v>
      </c>
      <c r="AA1512">
        <f>2.501-0.002361*(V1512+X1512)*0.1</f>
        <v>2.5005278</v>
      </c>
      <c r="AB1512">
        <v>0.17</v>
      </c>
      <c r="AC1512">
        <f>37.6*AE1512*(AG1512*SIN(AF1512)*SIN(AD1512)+COS(AF1512)*COS(AD1512)*SIN(AG1512))</f>
        <v>17.060733270871978</v>
      </c>
      <c r="AD1512">
        <f>0.409*SIN(0.0172*R1512-1.39)</f>
        <v>-0.20066317699499031</v>
      </c>
      <c r="AE1512">
        <f>1+0.033*COS(0.0172*R1512)</f>
        <v>1.0210971215160893</v>
      </c>
      <c r="AF1512">
        <f>47.70748439*PI()/180</f>
        <v>0.83265268044929852</v>
      </c>
      <c r="AG1512">
        <f>ACOS(-TAN(AF1512)*TAN(AD1512))</f>
        <v>1.3452971173311115</v>
      </c>
      <c r="AL1512" s="6">
        <f>24*AG1512/PI()</f>
        <v>10.277312935225147</v>
      </c>
      <c r="AS1512" s="6">
        <f>IF(O1512=2015,$AQ$2,IF(O1512=2016,$AQ$14,IF(O1512=2017,$AQ$26,IF(O1512=2018,$AQ$38,IF(O1512=2019,$AQ$50,$AQ$62)))))</f>
        <v>50.394316058739683</v>
      </c>
      <c r="AT1512" s="6">
        <f>IF(O1512=2015,$AR$2,IF(O1512=2016,$AR$14,IF(O1512=2017,$AR$26,IF(O1512=2018,$AR$38,IF(O1512=2019,$AR$50,$AR$62)))))</f>
        <v>1.2860409883580231</v>
      </c>
      <c r="AU1512" s="6">
        <f>IF(T1512*0.1&lt;0,0,IF(T1512*0.1&lt;=26,(16*AL1512/360)*(T1512/AS1512)^AT1512,(AL1512/360)*(-415.85+30.5332*0.1*T1512-0.43*0.01*T1512*T1512)))</f>
        <v>2.3402846259507237E-2</v>
      </c>
    </row>
    <row r="1513" spans="1:47">
      <c r="A1513">
        <v>2016</v>
      </c>
      <c r="B1513">
        <v>5</v>
      </c>
      <c r="C1513">
        <v>29</v>
      </c>
      <c r="D1513" t="s">
        <v>52</v>
      </c>
      <c r="E1513">
        <v>150</v>
      </c>
      <c r="O1513">
        <v>2019</v>
      </c>
      <c r="P1513">
        <v>2</v>
      </c>
      <c r="Q1513">
        <v>21</v>
      </c>
      <c r="R1513">
        <f>R1512+1</f>
        <v>52</v>
      </c>
      <c r="S1513" t="s">
        <v>51</v>
      </c>
      <c r="T1513">
        <v>14</v>
      </c>
      <c r="U1513" t="s">
        <v>50</v>
      </c>
      <c r="V1513">
        <v>67</v>
      </c>
      <c r="W1513" t="s">
        <v>52</v>
      </c>
      <c r="X1513">
        <v>-101</v>
      </c>
      <c r="Y1513">
        <f>0.0135*AB1513*(AC1513/AA1513)*((0.1*(V1513-X1513))^0.5)*(17.8+0.5*0.1*(X1513+V1513))</f>
        <v>1.0451610076927975</v>
      </c>
      <c r="Z1513">
        <f>IF(Y1513&lt;0,0,Y1513)</f>
        <v>1.0451610076927975</v>
      </c>
      <c r="AA1513">
        <f>2.501-0.002361*(V1513+X1513)*0.1</f>
        <v>2.5090273999999999</v>
      </c>
      <c r="AB1513">
        <v>0.17</v>
      </c>
      <c r="AC1513">
        <f>37.6*AE1513*(AG1513*SIN(AF1513)*SIN(AD1513)+COS(AF1513)*COS(AD1513)*SIN(AG1513))</f>
        <v>17.315115635602925</v>
      </c>
      <c r="AD1513">
        <f>0.409*SIN(0.0172*R1513-1.39)</f>
        <v>-0.19450385470642687</v>
      </c>
      <c r="AE1513">
        <f>1+0.033*COS(0.0172*R1513)</f>
        <v>1.0206575653642047</v>
      </c>
      <c r="AF1513">
        <f>47.70748439*PI()/180</f>
        <v>0.83265268044929852</v>
      </c>
      <c r="AG1513">
        <f>ACOS(-TAN(AF1513)*TAN(AD1513))</f>
        <v>1.3525162920498324</v>
      </c>
      <c r="AL1513" s="6">
        <f>24*AG1513/PI()</f>
        <v>10.332463367618512</v>
      </c>
      <c r="AS1513" s="6">
        <f>IF(O1513=2015,$AQ$2,IF(O1513=2016,$AQ$14,IF(O1513=2017,$AQ$26,IF(O1513=2018,$AQ$38,IF(O1513=2019,$AQ$50,$AQ$62)))))</f>
        <v>50.394316058739683</v>
      </c>
      <c r="AT1513" s="6">
        <f>IF(O1513=2015,$AR$2,IF(O1513=2016,$AR$14,IF(O1513=2017,$AR$26,IF(O1513=2018,$AR$38,IF(O1513=2019,$AR$50,$AR$62)))))</f>
        <v>1.2860409883580231</v>
      </c>
      <c r="AU1513" s="6">
        <f>IF(T1513*0.1&lt;0,0,IF(T1513*0.1&lt;=26,(16*AL1513/360)*(T1513/AS1513)^AT1513,(AL1513/360)*(-415.85+30.5332*0.1*T1513-0.43*0.01*T1513*T1513)))</f>
        <v>8.8441587575084107E-2</v>
      </c>
    </row>
    <row r="1514" spans="1:47">
      <c r="A1514">
        <v>2016</v>
      </c>
      <c r="B1514">
        <v>5</v>
      </c>
      <c r="C1514">
        <v>30</v>
      </c>
      <c r="D1514" t="s">
        <v>52</v>
      </c>
      <c r="E1514">
        <v>167</v>
      </c>
      <c r="O1514">
        <v>2019</v>
      </c>
      <c r="P1514">
        <v>2</v>
      </c>
      <c r="Q1514">
        <v>22</v>
      </c>
      <c r="R1514">
        <f>R1513+1</f>
        <v>53</v>
      </c>
      <c r="S1514" t="s">
        <v>51</v>
      </c>
      <c r="T1514">
        <v>-46</v>
      </c>
      <c r="U1514" t="s">
        <v>50</v>
      </c>
      <c r="V1514">
        <v>-29</v>
      </c>
      <c r="W1514" t="s">
        <v>52</v>
      </c>
      <c r="X1514">
        <v>-101</v>
      </c>
      <c r="Y1514">
        <f>0.0135*AB1514*(AC1514/AA1514)*((0.1*(V1514-X1514))^0.5)*(17.8+0.5*0.1*(X1514+V1514))</f>
        <v>0.48299611380149787</v>
      </c>
      <c r="Z1514">
        <f>IF(Y1514&lt;0,0,Y1514)</f>
        <v>0.48299611380149787</v>
      </c>
      <c r="AA1514">
        <f>2.501-0.002361*(V1514+X1514)*0.1</f>
        <v>2.5316929999999997</v>
      </c>
      <c r="AB1514">
        <v>0.17</v>
      </c>
      <c r="AC1514">
        <f>37.6*AE1514*(AG1514*SIN(AF1514)*SIN(AD1514)+COS(AF1514)*COS(AD1514)*SIN(AG1514))</f>
        <v>17.572246856893202</v>
      </c>
      <c r="AD1514">
        <f>0.409*SIN(0.0172*R1514-1.39)</f>
        <v>-0.18828699181607572</v>
      </c>
      <c r="AE1514">
        <f>1+0.033*COS(0.0172*R1514)</f>
        <v>1.0202118980288462</v>
      </c>
      <c r="AF1514">
        <f>47.70748439*PI()/180</f>
        <v>0.83265268044929852</v>
      </c>
      <c r="AG1514">
        <f>ACOS(-TAN(AF1514)*TAN(AD1514))</f>
        <v>1.3597735063013832</v>
      </c>
      <c r="AL1514" s="6">
        <f>24*AG1514/PI()</f>
        <v>10.387904400636653</v>
      </c>
      <c r="AS1514" s="6">
        <f>IF(O1514=2015,$AQ$2,IF(O1514=2016,$AQ$14,IF(O1514=2017,$AQ$26,IF(O1514=2018,$AQ$38,IF(O1514=2019,$AQ$50,$AQ$62)))))</f>
        <v>50.394316058739683</v>
      </c>
      <c r="AT1514" s="6">
        <f>IF(O1514=2015,$AR$2,IF(O1514=2016,$AR$14,IF(O1514=2017,$AR$26,IF(O1514=2018,$AR$38,IF(O1514=2019,$AR$50,$AR$62)))))</f>
        <v>1.2860409883580231</v>
      </c>
      <c r="AU1514" s="6">
        <f>IF(T1514*0.1&lt;0,0,IF(T1514*0.1&lt;=26,(16*AL1514/360)*(T1514/AS1514)^AT1514,(AL1514/360)*(-415.85+30.5332*0.1*T1514-0.43*0.01*T1514*T1514)))</f>
        <v>0</v>
      </c>
    </row>
    <row r="1515" spans="1:47">
      <c r="A1515">
        <v>2016</v>
      </c>
      <c r="B1515">
        <v>5</v>
      </c>
      <c r="C1515">
        <v>31</v>
      </c>
      <c r="D1515" t="s">
        <v>52</v>
      </c>
      <c r="E1515">
        <v>150</v>
      </c>
      <c r="O1515">
        <v>2019</v>
      </c>
      <c r="P1515">
        <v>2</v>
      </c>
      <c r="Q1515">
        <v>23</v>
      </c>
      <c r="R1515">
        <f>R1514+1</f>
        <v>54</v>
      </c>
      <c r="S1515" t="s">
        <v>51</v>
      </c>
      <c r="T1515">
        <v>-73</v>
      </c>
      <c r="U1515" t="s">
        <v>50</v>
      </c>
      <c r="V1515">
        <v>-42</v>
      </c>
      <c r="W1515" t="s">
        <v>52</v>
      </c>
      <c r="X1515">
        <v>-101</v>
      </c>
      <c r="Y1515">
        <f>0.0135*AB1515*(AC1515/AA1515)*((0.1*(V1515-X1515))^0.5)*(17.8+0.5*0.1*(X1515+V1515))</f>
        <v>0.41765929604518681</v>
      </c>
      <c r="Z1515">
        <f>IF(Y1515&lt;0,0,Y1515)</f>
        <v>0.41765929604518681</v>
      </c>
      <c r="AA1515">
        <f>2.501-0.002361*(V1515+X1515)*0.1</f>
        <v>2.5347622999999997</v>
      </c>
      <c r="AB1515">
        <v>0.17</v>
      </c>
      <c r="AC1515">
        <f>37.6*AE1515*(AG1515*SIN(AF1515)*SIN(AD1515)+COS(AF1515)*COS(AD1515)*SIN(AG1515))</f>
        <v>17.832042388761831</v>
      </c>
      <c r="AD1515">
        <f>0.409*SIN(0.0172*R1515-1.39)</f>
        <v>-0.18201442747531241</v>
      </c>
      <c r="AE1515">
        <f>1+0.033*COS(0.0172*R1515)</f>
        <v>1.0197602513529875</v>
      </c>
      <c r="AF1515">
        <f>47.70748439*PI()/180</f>
        <v>0.83265268044929852</v>
      </c>
      <c r="AG1515">
        <f>ACOS(-TAN(AF1515)*TAN(AD1515))</f>
        <v>1.3670669653444301</v>
      </c>
      <c r="AL1515" s="6">
        <f>24*AG1515/PI()</f>
        <v>10.443622323465737</v>
      </c>
      <c r="AS1515" s="6">
        <f>IF(O1515=2015,$AQ$2,IF(O1515=2016,$AQ$14,IF(O1515=2017,$AQ$26,IF(O1515=2018,$AQ$38,IF(O1515=2019,$AQ$50,$AQ$62)))))</f>
        <v>50.394316058739683</v>
      </c>
      <c r="AT1515" s="6">
        <f>IF(O1515=2015,$AR$2,IF(O1515=2016,$AR$14,IF(O1515=2017,$AR$26,IF(O1515=2018,$AR$38,IF(O1515=2019,$AR$50,$AR$62)))))</f>
        <v>1.2860409883580231</v>
      </c>
      <c r="AU1515" s="6">
        <f>IF(T1515*0.1&lt;0,0,IF(T1515*0.1&lt;=26,(16*AL1515/360)*(T1515/AS1515)^AT1515,(AL1515/360)*(-415.85+30.5332*0.1*T1515-0.43*0.01*T1515*T1515)))</f>
        <v>0</v>
      </c>
    </row>
    <row r="1516" spans="1:47">
      <c r="A1516">
        <v>2016</v>
      </c>
      <c r="B1516">
        <v>5</v>
      </c>
      <c r="C1516">
        <v>7</v>
      </c>
      <c r="D1516" t="s">
        <v>53</v>
      </c>
      <c r="E1516">
        <v>99</v>
      </c>
      <c r="O1516">
        <v>2019</v>
      </c>
      <c r="P1516">
        <v>2</v>
      </c>
      <c r="Q1516">
        <v>24</v>
      </c>
      <c r="R1516">
        <f>R1515+1</f>
        <v>55</v>
      </c>
      <c r="S1516" t="s">
        <v>51</v>
      </c>
      <c r="T1516">
        <v>-48</v>
      </c>
      <c r="U1516" t="s">
        <v>50</v>
      </c>
      <c r="V1516">
        <v>20</v>
      </c>
      <c r="W1516" t="s">
        <v>52</v>
      </c>
      <c r="X1516">
        <v>-122</v>
      </c>
      <c r="Y1516">
        <f>0.0135*AB1516*(AC1516/AA1516)*((0.1*(V1516-X1516))^0.5)*(17.8+0.5*0.1*(X1516+V1516))</f>
        <v>0.78704512203934052</v>
      </c>
      <c r="Z1516">
        <f>IF(Y1516&lt;0,0,Y1516)</f>
        <v>0.78704512203934052</v>
      </c>
      <c r="AA1516">
        <f>2.501-0.002361*(V1516+X1516)*0.1</f>
        <v>2.5250821999999999</v>
      </c>
      <c r="AB1516">
        <v>0.17</v>
      </c>
      <c r="AC1516">
        <f>37.6*AE1516*(AG1516*SIN(AF1516)*SIN(AD1516)+COS(AF1516)*COS(AD1516)*SIN(AG1516))</f>
        <v>18.094415927450179</v>
      </c>
      <c r="AD1516">
        <f>0.409*SIN(0.0172*R1516-1.39)</f>
        <v>-0.17568801731382344</v>
      </c>
      <c r="AE1516">
        <f>1+0.033*COS(0.0172*R1516)</f>
        <v>1.0193027589484875</v>
      </c>
      <c r="AF1516">
        <f>47.70748439*PI()/180</f>
        <v>0.83265268044929852</v>
      </c>
      <c r="AG1516">
        <f>ACOS(-TAN(AF1516)*TAN(AD1516))</f>
        <v>1.3743949218705214</v>
      </c>
      <c r="AL1516" s="6">
        <f>24*AG1516/PI()</f>
        <v>10.499603787652452</v>
      </c>
      <c r="AS1516" s="6">
        <f>IF(O1516=2015,$AQ$2,IF(O1516=2016,$AQ$14,IF(O1516=2017,$AQ$26,IF(O1516=2018,$AQ$38,IF(O1516=2019,$AQ$50,$AQ$62)))))</f>
        <v>50.394316058739683</v>
      </c>
      <c r="AT1516" s="6">
        <f>IF(O1516=2015,$AR$2,IF(O1516=2016,$AR$14,IF(O1516=2017,$AR$26,IF(O1516=2018,$AR$38,IF(O1516=2019,$AR$50,$AR$62)))))</f>
        <v>1.2860409883580231</v>
      </c>
      <c r="AU1516" s="6">
        <f>IF(T1516*0.1&lt;0,0,IF(T1516*0.1&lt;=26,(16*AL1516/360)*(T1516/AS1516)^AT1516,(AL1516/360)*(-415.85+30.5332*0.1*T1516-0.43*0.01*T1516*T1516)))</f>
        <v>0</v>
      </c>
    </row>
    <row r="1517" spans="1:47">
      <c r="A1517">
        <v>2016</v>
      </c>
      <c r="B1517">
        <v>5</v>
      </c>
      <c r="C1517">
        <v>11</v>
      </c>
      <c r="D1517" t="s">
        <v>53</v>
      </c>
      <c r="E1517">
        <v>38</v>
      </c>
      <c r="O1517">
        <v>2019</v>
      </c>
      <c r="P1517">
        <v>2</v>
      </c>
      <c r="Q1517">
        <v>25</v>
      </c>
      <c r="R1517">
        <f>R1516+1</f>
        <v>56</v>
      </c>
      <c r="S1517" t="s">
        <v>51</v>
      </c>
      <c r="T1517">
        <v>-13</v>
      </c>
      <c r="U1517" t="s">
        <v>50</v>
      </c>
      <c r="V1517">
        <v>50</v>
      </c>
      <c r="W1517" t="s">
        <v>52</v>
      </c>
      <c r="X1517">
        <v>-68</v>
      </c>
      <c r="Y1517">
        <f>0.0135*AB1517*(AC1517/AA1517)*((0.1*(V1517-X1517))^0.5)*(17.8+0.5*0.1*(X1517+V1517))</f>
        <v>0.97637127725750894</v>
      </c>
      <c r="Z1517">
        <f>IF(Y1517&lt;0,0,Y1517)</f>
        <v>0.97637127725750894</v>
      </c>
      <c r="AA1517">
        <f>2.501-0.002361*(V1517+X1517)*0.1</f>
        <v>2.5052498000000001</v>
      </c>
      <c r="AB1517">
        <v>0.17</v>
      </c>
      <c r="AC1517">
        <f>37.6*AE1517*(AG1517*SIN(AF1517)*SIN(AD1517)+COS(AF1517)*COS(AD1517)*SIN(AG1517))</f>
        <v>18.35927947331459</v>
      </c>
      <c r="AD1517">
        <f>0.409*SIN(0.0172*R1517-1.39)</f>
        <v>-0.16930963289065004</v>
      </c>
      <c r="AE1517">
        <f>1+0.033*COS(0.0172*R1517)</f>
        <v>1.0188395561565622</v>
      </c>
      <c r="AF1517">
        <f>47.70748439*PI()/180</f>
        <v>0.83265268044929852</v>
      </c>
      <c r="AG1517">
        <f>ACOS(-TAN(AF1517)*TAN(AD1517))</f>
        <v>1.3817556748766151</v>
      </c>
      <c r="AL1517" s="6">
        <f>24*AG1517/PI()</f>
        <v>10.555835798490774</v>
      </c>
      <c r="AS1517" s="6">
        <f>IF(O1517=2015,$AQ$2,IF(O1517=2016,$AQ$14,IF(O1517=2017,$AQ$26,IF(O1517=2018,$AQ$38,IF(O1517=2019,$AQ$50,$AQ$62)))))</f>
        <v>50.394316058739683</v>
      </c>
      <c r="AT1517" s="6">
        <f>IF(O1517=2015,$AR$2,IF(O1517=2016,$AR$14,IF(O1517=2017,$AR$26,IF(O1517=2018,$AR$38,IF(O1517=2019,$AR$50,$AR$62)))))</f>
        <v>1.2860409883580231</v>
      </c>
      <c r="AU1517" s="6">
        <f>IF(T1517*0.1&lt;0,0,IF(T1517*0.1&lt;=26,(16*AL1517/360)*(T1517/AS1517)^AT1517,(AL1517/360)*(-415.85+30.5332*0.1*T1517-0.43*0.01*T1517*T1517)))</f>
        <v>0</v>
      </c>
    </row>
    <row r="1518" spans="1:47">
      <c r="A1518">
        <v>2016</v>
      </c>
      <c r="B1518">
        <v>5</v>
      </c>
      <c r="C1518">
        <v>12</v>
      </c>
      <c r="D1518" t="s">
        <v>53</v>
      </c>
      <c r="E1518">
        <v>74</v>
      </c>
      <c r="O1518">
        <v>2019</v>
      </c>
      <c r="P1518">
        <v>2</v>
      </c>
      <c r="Q1518">
        <v>26</v>
      </c>
      <c r="R1518">
        <f>R1517+1</f>
        <v>57</v>
      </c>
      <c r="S1518" t="s">
        <v>51</v>
      </c>
      <c r="T1518">
        <v>7</v>
      </c>
      <c r="U1518" t="s">
        <v>50</v>
      </c>
      <c r="V1518">
        <v>23</v>
      </c>
      <c r="W1518" t="s">
        <v>52</v>
      </c>
      <c r="X1518">
        <v>-16</v>
      </c>
      <c r="Y1518">
        <f>0.0135*AB1518*(AC1518/AA1518)*((0.1*(V1518-X1518))^0.5)*(17.8+0.5*0.1*(X1518+V1518))</f>
        <v>0.61305195687805114</v>
      </c>
      <c r="Z1518">
        <f>IF(Y1518&lt;0,0,Y1518)</f>
        <v>0.61305195687805114</v>
      </c>
      <c r="AA1518">
        <f>2.501-0.002361*(V1518+X1518)*0.1</f>
        <v>2.4993472999999997</v>
      </c>
      <c r="AB1518">
        <v>0.17</v>
      </c>
      <c r="AC1518">
        <f>37.6*AE1518*(AG1518*SIN(AF1518)*SIN(AD1518)+COS(AF1518)*COS(AD1518)*SIN(AG1518))</f>
        <v>18.626543395514091</v>
      </c>
      <c r="AD1518">
        <f>0.409*SIN(0.0172*R1518-1.39)</f>
        <v>-0.16288116114052018</v>
      </c>
      <c r="AE1518">
        <f>1+0.033*COS(0.0172*R1518)</f>
        <v>1.0183707800077475</v>
      </c>
      <c r="AF1518">
        <f>47.70748439*PI()/180</f>
        <v>0.83265268044929852</v>
      </c>
      <c r="AG1518">
        <f>ACOS(-TAN(AF1518)*TAN(AD1518))</f>
        <v>1.3891475684576027</v>
      </c>
      <c r="AL1518" s="6">
        <f>24*AG1518/PI()</f>
        <v>10.6123057057975</v>
      </c>
      <c r="AS1518" s="6">
        <f>IF(O1518=2015,$AQ$2,IF(O1518=2016,$AQ$14,IF(O1518=2017,$AQ$26,IF(O1518=2018,$AQ$38,IF(O1518=2019,$AQ$50,$AQ$62)))))</f>
        <v>50.394316058739683</v>
      </c>
      <c r="AT1518" s="6">
        <f>IF(O1518=2015,$AR$2,IF(O1518=2016,$AR$14,IF(O1518=2017,$AR$26,IF(O1518=2018,$AR$38,IF(O1518=2019,$AR$50,$AR$62)))))</f>
        <v>1.2860409883580231</v>
      </c>
      <c r="AU1518" s="6">
        <f>IF(T1518*0.1&lt;0,0,IF(T1518*0.1&lt;=26,(16*AL1518/360)*(T1518/AS1518)^AT1518,(AL1518/360)*(-415.85+30.5332*0.1*T1518-0.43*0.01*T1518*T1518)))</f>
        <v>3.7249932878715815E-2</v>
      </c>
    </row>
    <row r="1519" spans="1:47">
      <c r="A1519">
        <v>2016</v>
      </c>
      <c r="B1519">
        <v>5</v>
      </c>
      <c r="C1519">
        <v>14</v>
      </c>
      <c r="D1519" t="s">
        <v>53</v>
      </c>
      <c r="E1519">
        <v>66</v>
      </c>
      <c r="O1519">
        <v>2019</v>
      </c>
      <c r="P1519">
        <v>2</v>
      </c>
      <c r="Q1519">
        <v>27</v>
      </c>
      <c r="R1519">
        <f>R1518+1</f>
        <v>58</v>
      </c>
      <c r="S1519" t="s">
        <v>51</v>
      </c>
      <c r="T1519">
        <v>8</v>
      </c>
      <c r="U1519" t="s">
        <v>50</v>
      </c>
      <c r="V1519">
        <v>33</v>
      </c>
      <c r="W1519" t="s">
        <v>52</v>
      </c>
      <c r="X1519">
        <v>-26</v>
      </c>
      <c r="Y1519">
        <f>0.0135*AB1519*(AC1519/AA1519)*((0.1*(V1519-X1519))^0.5)*(17.8+0.5*0.1*(X1519+V1519))</f>
        <v>0.76494687473102263</v>
      </c>
      <c r="Z1519">
        <f>IF(Y1519&lt;0,0,Y1519)</f>
        <v>0.76494687473102263</v>
      </c>
      <c r="AA1519">
        <f>2.501-0.002361*(V1519+X1519)*0.1</f>
        <v>2.4993472999999997</v>
      </c>
      <c r="AB1519">
        <v>0.17</v>
      </c>
      <c r="AC1519">
        <f>37.6*AE1519*(AG1519*SIN(AF1519)*SIN(AD1519)+COS(AF1519)*COS(AD1519)*SIN(AG1519))</f>
        <v>18.896116499333402</v>
      </c>
      <c r="AD1519">
        <f>0.409*SIN(0.0172*R1519-1.39)</f>
        <v>-0.15640450381563106</v>
      </c>
      <c r="AE1519">
        <f>1+0.033*COS(0.0172*R1519)</f>
        <v>1.0178965691813602</v>
      </c>
      <c r="AF1519">
        <f>47.70748439*PI()/180</f>
        <v>0.83265268044929852</v>
      </c>
      <c r="AG1519">
        <f>ACOS(-TAN(AF1519)*TAN(AD1519))</f>
        <v>1.3965689905247765</v>
      </c>
      <c r="AL1519" s="6">
        <f>24*AG1519/PI()</f>
        <v>10.669001194122073</v>
      </c>
      <c r="AS1519" s="6">
        <f>IF(O1519=2015,$AQ$2,IF(O1519=2016,$AQ$14,IF(O1519=2017,$AQ$26,IF(O1519=2018,$AQ$38,IF(O1519=2019,$AQ$50,$AQ$62)))))</f>
        <v>50.394316058739683</v>
      </c>
      <c r="AT1519" s="6">
        <f>IF(O1519=2015,$AR$2,IF(O1519=2016,$AR$14,IF(O1519=2017,$AR$26,IF(O1519=2018,$AR$38,IF(O1519=2019,$AR$50,$AR$62)))))</f>
        <v>1.2860409883580231</v>
      </c>
      <c r="AU1519" s="6">
        <f>IF(T1519*0.1&lt;0,0,IF(T1519*0.1&lt;=26,(16*AL1519/360)*(T1519/AS1519)^AT1519,(AL1519/360)*(-415.85+30.5332*0.1*T1519-0.43*0.01*T1519*T1519)))</f>
        <v>4.4465125966068733E-2</v>
      </c>
    </row>
    <row r="1520" spans="1:47">
      <c r="A1520">
        <v>2016</v>
      </c>
      <c r="B1520">
        <v>5</v>
      </c>
      <c r="C1520">
        <v>15</v>
      </c>
      <c r="D1520" t="s">
        <v>53</v>
      </c>
      <c r="E1520">
        <v>71</v>
      </c>
      <c r="O1520">
        <v>2019</v>
      </c>
      <c r="P1520">
        <v>2</v>
      </c>
      <c r="Q1520">
        <v>28</v>
      </c>
      <c r="R1520">
        <f>R1519+1</f>
        <v>59</v>
      </c>
      <c r="S1520" t="s">
        <v>51</v>
      </c>
      <c r="T1520">
        <v>28</v>
      </c>
      <c r="U1520" t="s">
        <v>50</v>
      </c>
      <c r="V1520">
        <v>69</v>
      </c>
      <c r="W1520" t="s">
        <v>52</v>
      </c>
      <c r="X1520">
        <v>-26</v>
      </c>
      <c r="Y1520">
        <f>0.0135*AB1520*(AC1520/AA1520)*((0.1*(V1520-X1520))^0.5)*(17.8+0.5*0.1*(X1520+V1520))</f>
        <v>1.0859626577421817</v>
      </c>
      <c r="Z1520">
        <f>IF(Y1520&lt;0,0,Y1520)</f>
        <v>1.0859626577421817</v>
      </c>
      <c r="AA1520">
        <f>2.501-0.002361*(V1520+X1520)*0.1</f>
        <v>2.4908476999999998</v>
      </c>
      <c r="AB1520">
        <v>0.17</v>
      </c>
      <c r="AC1520">
        <f>37.6*AE1520*(AG1520*SIN(AF1520)*SIN(AD1520)+COS(AF1520)*COS(AD1520)*SIN(AG1520))</f>
        <v>19.167906095976697</v>
      </c>
      <c r="AD1520">
        <f>0.409*SIN(0.0172*R1520-1.39)</f>
        <v>-0.14988157692304915</v>
      </c>
      <c r="AE1520">
        <f>1+0.033*COS(0.0172*R1520)</f>
        <v>1.0174170639644726</v>
      </c>
      <c r="AF1520">
        <f>47.70748439*PI()/180</f>
        <v>0.83265268044929852</v>
      </c>
      <c r="AG1520">
        <f>ACOS(-TAN(AF1520)*TAN(AD1520))</f>
        <v>1.4040183714558938</v>
      </c>
      <c r="AL1520" s="6">
        <f>24*AG1520/PI()</f>
        <v>10.72591027243384</v>
      </c>
      <c r="AS1520" s="6">
        <f>IF(O1520=2015,$AQ$2,IF(O1520=2016,$AQ$14,IF(O1520=2017,$AQ$26,IF(O1520=2018,$AQ$38,IF(O1520=2019,$AQ$50,$AQ$62)))))</f>
        <v>50.394316058739683</v>
      </c>
      <c r="AT1520" s="6">
        <f>IF(O1520=2015,$AR$2,IF(O1520=2016,$AR$14,IF(O1520=2017,$AR$26,IF(O1520=2018,$AR$38,IF(O1520=2019,$AR$50,$AR$62)))))</f>
        <v>1.2860409883580231</v>
      </c>
      <c r="AU1520" s="6">
        <f>IF(T1520*0.1&lt;0,0,IF(T1520*0.1&lt;=26,(16*AL1520/360)*(T1520/AS1520)^AT1520,(AL1520/360)*(-415.85+30.5332*0.1*T1520-0.43*0.01*T1520*T1520)))</f>
        <v>0.22388434575406332</v>
      </c>
    </row>
    <row r="1521" spans="1:47">
      <c r="A1521">
        <v>2016</v>
      </c>
      <c r="B1521">
        <v>5</v>
      </c>
      <c r="C1521">
        <v>17</v>
      </c>
      <c r="D1521" t="s">
        <v>53</v>
      </c>
      <c r="E1521">
        <v>41</v>
      </c>
      <c r="O1521">
        <v>2019</v>
      </c>
      <c r="P1521">
        <v>3</v>
      </c>
      <c r="Q1521">
        <v>1</v>
      </c>
      <c r="R1521">
        <f>R1520+1</f>
        <v>60</v>
      </c>
      <c r="S1521" t="s">
        <v>51</v>
      </c>
      <c r="T1521">
        <v>27</v>
      </c>
      <c r="U1521" t="s">
        <v>50</v>
      </c>
      <c r="V1521">
        <v>52</v>
      </c>
      <c r="W1521" t="s">
        <v>52</v>
      </c>
      <c r="X1521">
        <v>-82</v>
      </c>
      <c r="Y1521">
        <f>0.0135*AB1521*(AC1521/AA1521)*((0.1*(V1521-X1521))^0.5)*(17.8+0.5*0.1*(X1521+V1521))</f>
        <v>1.0614942937702867</v>
      </c>
      <c r="Z1521">
        <f>IF(Y1521&lt;0,0,Y1521)</f>
        <v>1.0614942937702867</v>
      </c>
      <c r="AA1521">
        <f>2.501-0.002361*(V1521+X1521)*0.1</f>
        <v>2.5080830000000001</v>
      </c>
      <c r="AB1521">
        <v>0.17</v>
      </c>
      <c r="AC1521">
        <f>37.6*AE1521*(AG1521*SIN(AF1521)*SIN(AD1521)+COS(AF1521)*COS(AD1521)*SIN(AG1521))</f>
        <v>19.441818074663964</v>
      </c>
      <c r="AD1521">
        <f>0.409*SIN(0.0172*R1521-1.39)</f>
        <v>-0.14331431015789206</v>
      </c>
      <c r="AE1521">
        <f>1+0.033*COS(0.0172*R1521)</f>
        <v>1.0169324062104108</v>
      </c>
      <c r="AF1521">
        <f>47.70748439*PI()/180</f>
        <v>0.83265268044929852</v>
      </c>
      <c r="AG1521">
        <f>ACOS(-TAN(AF1521)*TAN(AD1521))</f>
        <v>1.4114941826821927</v>
      </c>
      <c r="AL1521" s="6">
        <f>24*AG1521/PI()</f>
        <v>10.783021263327635</v>
      </c>
      <c r="AS1521" s="6">
        <f>IF(O1521=2015,$AQ$2,IF(O1521=2016,$AQ$14,IF(O1521=2017,$AQ$26,IF(O1521=2018,$AQ$38,IF(O1521=2019,$AQ$50,$AQ$62)))))</f>
        <v>50.394316058739683</v>
      </c>
      <c r="AT1521" s="6">
        <f>IF(O1521=2015,$AR$2,IF(O1521=2016,$AR$14,IF(O1521=2017,$AR$26,IF(O1521=2018,$AR$38,IF(O1521=2019,$AR$50,$AR$62)))))</f>
        <v>1.2860409883580231</v>
      </c>
      <c r="AU1521" s="6">
        <f>IF(T1521*0.1&lt;0,0,IF(T1521*0.1&lt;=26,(16*AL1521/360)*(T1521/AS1521)^AT1521,(AL1521/360)*(-415.85+30.5332*0.1*T1521-0.43*0.01*T1521*T1521)))</f>
        <v>0.21479192753000545</v>
      </c>
    </row>
    <row r="1522" spans="1:47">
      <c r="A1522">
        <v>2016</v>
      </c>
      <c r="B1522">
        <v>5</v>
      </c>
      <c r="C1522">
        <v>18</v>
      </c>
      <c r="D1522" t="s">
        <v>53</v>
      </c>
      <c r="E1522">
        <v>5</v>
      </c>
      <c r="O1522">
        <v>2019</v>
      </c>
      <c r="P1522">
        <v>3</v>
      </c>
      <c r="Q1522">
        <v>2</v>
      </c>
      <c r="R1522">
        <f>R1521+1</f>
        <v>61</v>
      </c>
      <c r="S1522" t="s">
        <v>51</v>
      </c>
      <c r="T1522">
        <v>-21</v>
      </c>
      <c r="U1522" t="s">
        <v>50</v>
      </c>
      <c r="V1522">
        <v>5</v>
      </c>
      <c r="W1522" t="s">
        <v>52</v>
      </c>
      <c r="X1522">
        <v>-82</v>
      </c>
      <c r="Y1522">
        <f>0.0135*AB1522*(AC1522/AA1522)*((0.1*(V1522-X1522))^0.5)*(17.8+0.5*0.1*(X1522+V1522))</f>
        <v>0.73911988301748366</v>
      </c>
      <c r="Z1522">
        <f>IF(Y1522&lt;0,0,Y1522)</f>
        <v>0.73911988301748366</v>
      </c>
      <c r="AA1522">
        <f>2.501-0.002361*(V1522+X1522)*0.1</f>
        <v>2.5191797</v>
      </c>
      <c r="AB1522">
        <v>0.17</v>
      </c>
      <c r="AC1522">
        <f>37.6*AE1522*(AG1522*SIN(AF1522)*SIN(AD1522)+COS(AF1522)*COS(AD1522)*SIN(AG1522))</f>
        <v>19.717756976857817</v>
      </c>
      <c r="AD1522">
        <f>0.409*SIN(0.0172*R1522-1.39)</f>
        <v>-0.13670464633246227</v>
      </c>
      <c r="AE1522">
        <f>1+0.033*COS(0.0172*R1522)</f>
        <v>1.0164427392967901</v>
      </c>
      <c r="AF1522">
        <f>47.70748439*PI()/180</f>
        <v>0.83265268044929852</v>
      </c>
      <c r="AG1522">
        <f>ACOS(-TAN(AF1522)*TAN(AD1522))</f>
        <v>1.41899493521741</v>
      </c>
      <c r="AL1522" s="6">
        <f>24*AG1522/PI()</f>
        <v>10.840322791786303</v>
      </c>
      <c r="AS1522" s="6">
        <f>IF(O1522=2015,$AQ$2,IF(O1522=2016,$AQ$14,IF(O1522=2017,$AQ$26,IF(O1522=2018,$AQ$38,IF(O1522=2019,$AQ$50,$AQ$62)))))</f>
        <v>50.394316058739683</v>
      </c>
      <c r="AT1522" s="6">
        <f>IF(O1522=2015,$AR$2,IF(O1522=2016,$AR$14,IF(O1522=2017,$AR$26,IF(O1522=2018,$AR$38,IF(O1522=2019,$AR$50,$AR$62)))))</f>
        <v>1.2860409883580231</v>
      </c>
      <c r="AU1522" s="6">
        <f>IF(T1522*0.1&lt;0,0,IF(T1522*0.1&lt;=26,(16*AL1522/360)*(T1522/AS1522)^AT1522,(AL1522/360)*(-415.85+30.5332*0.1*T1522-0.43*0.01*T1522*T1522)))</f>
        <v>0</v>
      </c>
    </row>
    <row r="1523" spans="1:47">
      <c r="A1523">
        <v>2016</v>
      </c>
      <c r="B1523">
        <v>5</v>
      </c>
      <c r="C1523">
        <v>19</v>
      </c>
      <c r="D1523" t="s">
        <v>53</v>
      </c>
      <c r="E1523">
        <v>0</v>
      </c>
      <c r="O1523">
        <v>2019</v>
      </c>
      <c r="P1523">
        <v>3</v>
      </c>
      <c r="Q1523">
        <v>3</v>
      </c>
      <c r="R1523">
        <f>R1522+1</f>
        <v>62</v>
      </c>
      <c r="S1523" t="s">
        <v>51</v>
      </c>
      <c r="T1523">
        <v>-23</v>
      </c>
      <c r="U1523" t="s">
        <v>50</v>
      </c>
      <c r="V1523">
        <v>41</v>
      </c>
      <c r="W1523" t="s">
        <v>52</v>
      </c>
      <c r="X1523">
        <v>-82</v>
      </c>
      <c r="Y1523">
        <f>0.0135*AB1523*(AC1523/AA1523)*((0.1*(V1523-X1523))^0.5)*(17.8+0.5*0.1*(X1523+V1523))</f>
        <v>1.0096234520972514</v>
      </c>
      <c r="Z1523">
        <f>IF(Y1523&lt;0,0,Y1523)</f>
        <v>1.0096234520972514</v>
      </c>
      <c r="AA1523">
        <f>2.501-0.002361*(V1523+X1523)*0.1</f>
        <v>2.5106801000000001</v>
      </c>
      <c r="AB1523">
        <v>0.17</v>
      </c>
      <c r="AC1523">
        <f>37.6*AE1523*(AG1523*SIN(AF1523)*SIN(AD1523)+COS(AF1523)*COS(AD1523)*SIN(AG1523))</f>
        <v>19.995626072445557</v>
      </c>
      <c r="AD1523">
        <f>0.409*SIN(0.0172*R1523-1.39)</f>
        <v>-0.13005454080149897</v>
      </c>
      <c r="AE1523">
        <f>1+0.033*COS(0.0172*R1523)</f>
        <v>1.0159482080830986</v>
      </c>
      <c r="AF1523">
        <f>47.70748439*PI()/180</f>
        <v>0.83265268044929852</v>
      </c>
      <c r="AG1523">
        <f>ACOS(-TAN(AF1523)*TAN(AD1523))</f>
        <v>1.426519178133576</v>
      </c>
      <c r="AL1523" s="6">
        <f>24*AG1523/PI()</f>
        <v>10.897803773536637</v>
      </c>
      <c r="AS1523" s="6">
        <f>IF(O1523=2015,$AQ$2,IF(O1523=2016,$AQ$14,IF(O1523=2017,$AQ$26,IF(O1523=2018,$AQ$38,IF(O1523=2019,$AQ$50,$AQ$62)))))</f>
        <v>50.394316058739683</v>
      </c>
      <c r="AT1523" s="6">
        <f>IF(O1523=2015,$AR$2,IF(O1523=2016,$AR$14,IF(O1523=2017,$AR$26,IF(O1523=2018,$AR$38,IF(O1523=2019,$AR$50,$AR$62)))))</f>
        <v>1.2860409883580231</v>
      </c>
      <c r="AU1523" s="6">
        <f>IF(T1523*0.1&lt;0,0,IF(T1523*0.1&lt;=26,(16*AL1523/360)*(T1523/AS1523)^AT1523,(AL1523/360)*(-415.85+30.5332*0.1*T1523-0.43*0.01*T1523*T1523)))</f>
        <v>0</v>
      </c>
    </row>
    <row r="1524" spans="1:47">
      <c r="A1524">
        <v>2016</v>
      </c>
      <c r="B1524">
        <v>5</v>
      </c>
      <c r="C1524">
        <v>26</v>
      </c>
      <c r="D1524" t="s">
        <v>53</v>
      </c>
      <c r="E1524">
        <v>38</v>
      </c>
      <c r="O1524">
        <v>2019</v>
      </c>
      <c r="P1524">
        <v>3</v>
      </c>
      <c r="Q1524">
        <v>4</v>
      </c>
      <c r="R1524">
        <f>R1523+1</f>
        <v>63</v>
      </c>
      <c r="S1524" t="s">
        <v>51</v>
      </c>
      <c r="T1524">
        <v>31</v>
      </c>
      <c r="U1524" t="s">
        <v>50</v>
      </c>
      <c r="V1524">
        <v>93</v>
      </c>
      <c r="W1524" t="s">
        <v>52</v>
      </c>
      <c r="X1524">
        <v>-32</v>
      </c>
      <c r="Y1524">
        <f>0.0135*AB1524*(AC1524/AA1524)*((0.1*(V1524-X1524))^0.5)*(17.8+0.5*0.1*(X1524+V1524))</f>
        <v>1.3794503374321339</v>
      </c>
      <c r="Z1524">
        <f>IF(Y1524&lt;0,0,Y1524)</f>
        <v>1.3794503374321339</v>
      </c>
      <c r="AA1524">
        <f>2.501-0.002361*(V1524+X1524)*0.1</f>
        <v>2.4865979</v>
      </c>
      <c r="AB1524">
        <v>0.17</v>
      </c>
      <c r="AC1524">
        <f>37.6*AE1524*(AG1524*SIN(AF1524)*SIN(AD1524)+COS(AF1524)*COS(AD1524)*SIN(AG1524))</f>
        <v>20.275327437698394</v>
      </c>
      <c r="AD1524">
        <f>0.409*SIN(0.0172*R1524-1.39)</f>
        <v>-0.12336596088372098</v>
      </c>
      <c r="AE1524">
        <f>1+0.033*COS(0.0172*R1524)</f>
        <v>1.0154489588678441</v>
      </c>
      <c r="AF1524">
        <f>47.70748439*PI()/180</f>
        <v>0.83265268044929852</v>
      </c>
      <c r="AG1524">
        <f>ACOS(-TAN(AF1524)*TAN(AD1524))</f>
        <v>1.4340654969880657</v>
      </c>
      <c r="AL1524" s="6">
        <f>24*AG1524/PI()</f>
        <v>10.955453403032939</v>
      </c>
      <c r="AS1524" s="6">
        <f>IF(O1524=2015,$AQ$2,IF(O1524=2016,$AQ$14,IF(O1524=2017,$AQ$26,IF(O1524=2018,$AQ$38,IF(O1524=2019,$AQ$50,$AQ$62)))))</f>
        <v>50.394316058739683</v>
      </c>
      <c r="AT1524" s="6">
        <f>IF(O1524=2015,$AR$2,IF(O1524=2016,$AR$14,IF(O1524=2017,$AR$26,IF(O1524=2018,$AR$38,IF(O1524=2019,$AR$50,$AR$62)))))</f>
        <v>1.2860409883580231</v>
      </c>
      <c r="AU1524" s="6">
        <f>IF(T1524*0.1&lt;0,0,IF(T1524*0.1&lt;=26,(16*AL1524/360)*(T1524/AS1524)^AT1524,(AL1524/360)*(-415.85+30.5332*0.1*T1524-0.43*0.01*T1524*T1524)))</f>
        <v>0.26065595210411513</v>
      </c>
    </row>
    <row r="1525" spans="1:47">
      <c r="A1525">
        <v>2016</v>
      </c>
      <c r="B1525">
        <v>5</v>
      </c>
      <c r="C1525">
        <v>1</v>
      </c>
      <c r="D1525" t="s">
        <v>51</v>
      </c>
      <c r="E1525">
        <v>128</v>
      </c>
      <c r="O1525">
        <v>2019</v>
      </c>
      <c r="P1525">
        <v>3</v>
      </c>
      <c r="Q1525">
        <v>5</v>
      </c>
      <c r="R1525">
        <f>R1524+1</f>
        <v>64</v>
      </c>
      <c r="S1525" t="s">
        <v>51</v>
      </c>
      <c r="T1525">
        <v>62</v>
      </c>
      <c r="U1525" t="s">
        <v>50</v>
      </c>
      <c r="V1525">
        <v>133</v>
      </c>
      <c r="W1525" t="s">
        <v>52</v>
      </c>
      <c r="X1525">
        <v>16</v>
      </c>
      <c r="Y1525">
        <f>0.0135*AB1525*(AC1525/AA1525)*((0.1*(V1525-X1525))^0.5)*(17.8+0.5*0.1*(X1525+V1525))</f>
        <v>1.6524569240829738</v>
      </c>
      <c r="Z1525">
        <f>IF(Y1525&lt;0,0,Y1525)</f>
        <v>1.6524569240829738</v>
      </c>
      <c r="AA1525">
        <f>2.501-0.002361*(V1525+X1525)*0.1</f>
        <v>2.4658210999999999</v>
      </c>
      <c r="AB1525">
        <v>0.17</v>
      </c>
      <c r="AC1525">
        <f>37.6*AE1525*(AG1525*SIN(AF1525)*SIN(AD1525)+COS(AF1525)*COS(AD1525)*SIN(AG1525))</f>
        <v>20.556762034827479</v>
      </c>
      <c r="AD1525">
        <f>0.409*SIN(0.0172*R1525-1.39)</f>
        <v>-0.11664088527982869</v>
      </c>
      <c r="AE1525">
        <f>1+0.033*COS(0.0172*R1525)</f>
        <v>1.0149451393452733</v>
      </c>
      <c r="AF1525">
        <f>47.70748439*PI()/180</f>
        <v>0.83265268044929852</v>
      </c>
      <c r="AG1525">
        <f>ACOS(-TAN(AF1525)*TAN(AD1525))</f>
        <v>1.4416325122061184</v>
      </c>
      <c r="AL1525" s="6">
        <f>24*AG1525/PI()</f>
        <v>11.013261141100362</v>
      </c>
      <c r="AS1525" s="6">
        <f>IF(O1525=2015,$AQ$2,IF(O1525=2016,$AQ$14,IF(O1525=2017,$AQ$26,IF(O1525=2018,$AQ$38,IF(O1525=2019,$AQ$50,$AQ$62)))))</f>
        <v>50.394316058739683</v>
      </c>
      <c r="AT1525" s="6">
        <f>IF(O1525=2015,$AR$2,IF(O1525=2016,$AR$14,IF(O1525=2017,$AR$26,IF(O1525=2018,$AR$38,IF(O1525=2019,$AR$50,$AR$62)))))</f>
        <v>1.2860409883580231</v>
      </c>
      <c r="AU1525" s="6">
        <f>IF(T1525*0.1&lt;0,0,IF(T1525*0.1&lt;=26,(16*AL1525/360)*(T1525/AS1525)^AT1525,(AL1525/360)*(-415.85+30.5332*0.1*T1525-0.43*0.01*T1525*T1525)))</f>
        <v>0.63898423119286418</v>
      </c>
    </row>
    <row r="1526" spans="1:47">
      <c r="A1526">
        <v>2016</v>
      </c>
      <c r="B1526">
        <v>5</v>
      </c>
      <c r="C1526">
        <v>2</v>
      </c>
      <c r="D1526" t="s">
        <v>51</v>
      </c>
      <c r="E1526">
        <v>137</v>
      </c>
      <c r="O1526">
        <v>2019</v>
      </c>
      <c r="P1526">
        <v>3</v>
      </c>
      <c r="Q1526">
        <v>6</v>
      </c>
      <c r="R1526">
        <f>R1525+1</f>
        <v>65</v>
      </c>
      <c r="S1526" t="s">
        <v>51</v>
      </c>
      <c r="T1526">
        <v>59</v>
      </c>
      <c r="U1526" t="s">
        <v>50</v>
      </c>
      <c r="V1526">
        <v>130</v>
      </c>
      <c r="W1526" t="s">
        <v>52</v>
      </c>
      <c r="X1526">
        <v>-4</v>
      </c>
      <c r="Y1526">
        <f>0.0135*AB1526*(AC1526/AA1526)*((0.1*(V1526-X1526))^0.5)*(17.8+0.5*0.1*(X1526+V1526))</f>
        <v>1.7073767802367927</v>
      </c>
      <c r="Z1526">
        <f>IF(Y1526&lt;0,0,Y1526)</f>
        <v>1.7073767802367927</v>
      </c>
      <c r="AA1526">
        <f>2.501-0.002361*(V1526+X1526)*0.1</f>
        <v>2.4712513999999999</v>
      </c>
      <c r="AB1526">
        <v>0.17</v>
      </c>
      <c r="AC1526">
        <f>37.6*AE1526*(AG1526*SIN(AF1526)*SIN(AD1526)+COS(AF1526)*COS(AD1526)*SIN(AG1526))</f>
        <v>20.839829792954166</v>
      </c>
      <c r="AD1526">
        <f>0.409*SIN(0.0172*R1526-1.39)</f>
        <v>-0.10988130348714038</v>
      </c>
      <c r="AE1526">
        <f>1+0.033*COS(0.0172*R1526)</f>
        <v>1.014436898561679</v>
      </c>
      <c r="AF1526">
        <f>47.70748439*PI()/180</f>
        <v>0.83265268044929852</v>
      </c>
      <c r="AG1526">
        <f>ACOS(-TAN(AF1526)*TAN(AD1526))</f>
        <v>1.449218877422767</v>
      </c>
      <c r="AL1526" s="6">
        <f>24*AG1526/PI()</f>
        <v>11.071216702268204</v>
      </c>
      <c r="AS1526" s="6">
        <f>IF(O1526=2015,$AQ$2,IF(O1526=2016,$AQ$14,IF(O1526=2017,$AQ$26,IF(O1526=2018,$AQ$38,IF(O1526=2019,$AQ$50,$AQ$62)))))</f>
        <v>50.394316058739683</v>
      </c>
      <c r="AT1526" s="6">
        <f>IF(O1526=2015,$AR$2,IF(O1526=2016,$AR$14,IF(O1526=2017,$AR$26,IF(O1526=2018,$AR$38,IF(O1526=2019,$AR$50,$AR$62)))))</f>
        <v>1.2860409883580231</v>
      </c>
      <c r="AU1526" s="6">
        <f>IF(T1526*0.1&lt;0,0,IF(T1526*0.1&lt;=26,(16*AL1526/360)*(T1526/AS1526)^AT1526,(AL1526/360)*(-415.85+30.5332*0.1*T1526-0.43*0.01*T1526*T1526)))</f>
        <v>0.60265483694256528</v>
      </c>
    </row>
    <row r="1527" spans="1:47">
      <c r="A1527">
        <v>2016</v>
      </c>
      <c r="B1527">
        <v>5</v>
      </c>
      <c r="C1527">
        <v>3</v>
      </c>
      <c r="D1527" t="s">
        <v>51</v>
      </c>
      <c r="E1527">
        <v>146</v>
      </c>
      <c r="O1527">
        <v>2019</v>
      </c>
      <c r="P1527">
        <v>3</v>
      </c>
      <c r="Q1527">
        <v>7</v>
      </c>
      <c r="R1527">
        <f>R1526+1</f>
        <v>66</v>
      </c>
      <c r="S1527" t="s">
        <v>51</v>
      </c>
      <c r="T1527">
        <v>53</v>
      </c>
      <c r="U1527" t="s">
        <v>50</v>
      </c>
      <c r="V1527">
        <v>112</v>
      </c>
      <c r="W1527" t="s">
        <v>52</v>
      </c>
      <c r="X1527">
        <v>-3</v>
      </c>
      <c r="Y1527">
        <f>0.0135*AB1527*(AC1527/AA1527)*((0.1*(V1527-X1527))^0.5)*(17.8+0.5*0.1*(X1527+V1527))</f>
        <v>1.5442508234393042</v>
      </c>
      <c r="Z1527">
        <f>IF(Y1527&lt;0,0,Y1527)</f>
        <v>1.5442508234393042</v>
      </c>
      <c r="AA1527">
        <f>2.501-0.002361*(V1527+X1527)*0.1</f>
        <v>2.4752651000000001</v>
      </c>
      <c r="AB1527">
        <v>0.17</v>
      </c>
      <c r="AC1527">
        <f>37.6*AE1527*(AG1527*SIN(AF1527)*SIN(AD1527)+COS(AF1527)*COS(AD1527)*SIN(AG1527))</f>
        <v>21.124429690310638</v>
      </c>
      <c r="AD1527">
        <f>0.409*SIN(0.0172*R1527-1.39)</f>
        <v>-0.10308921521103354</v>
      </c>
      <c r="AE1527">
        <f>1+0.033*COS(0.0172*R1527)</f>
        <v>1.0139243868713077</v>
      </c>
      <c r="AF1527">
        <f>47.70748439*PI()/180</f>
        <v>0.83265268044929852</v>
      </c>
      <c r="AG1527">
        <f>ACOS(-TAN(AF1527)*TAN(AD1527))</f>
        <v>1.4568232777878676</v>
      </c>
      <c r="AL1527" s="6">
        <f>24*AG1527/PI()</f>
        <v>11.129310041821272</v>
      </c>
      <c r="AS1527" s="6">
        <f>IF(O1527=2015,$AQ$2,IF(O1527=2016,$AQ$14,IF(O1527=2017,$AQ$26,IF(O1527=2018,$AQ$38,IF(O1527=2019,$AQ$50,$AQ$62)))))</f>
        <v>50.394316058739683</v>
      </c>
      <c r="AT1527" s="6">
        <f>IF(O1527=2015,$AR$2,IF(O1527=2016,$AR$14,IF(O1527=2017,$AR$26,IF(O1527=2018,$AR$38,IF(O1527=2019,$AR$50,$AR$62)))))</f>
        <v>1.2860409883580231</v>
      </c>
      <c r="AU1527" s="6">
        <f>IF(T1527*0.1&lt;0,0,IF(T1527*0.1&lt;=26,(16*AL1527/360)*(T1527/AS1527)^AT1527,(AL1527/360)*(-415.85+30.5332*0.1*T1527-0.43*0.01*T1527*T1527)))</f>
        <v>0.52776757991221823</v>
      </c>
    </row>
    <row r="1528" spans="1:47">
      <c r="A1528">
        <v>2016</v>
      </c>
      <c r="B1528">
        <v>5</v>
      </c>
      <c r="C1528">
        <v>4</v>
      </c>
      <c r="D1528" t="s">
        <v>51</v>
      </c>
      <c r="E1528">
        <v>142</v>
      </c>
      <c r="O1528">
        <v>2019</v>
      </c>
      <c r="P1528">
        <v>3</v>
      </c>
      <c r="Q1528">
        <v>8</v>
      </c>
      <c r="R1528">
        <f>R1527+1</f>
        <v>67</v>
      </c>
      <c r="S1528" t="s">
        <v>51</v>
      </c>
      <c r="T1528">
        <v>88</v>
      </c>
      <c r="U1528" t="s">
        <v>50</v>
      </c>
      <c r="V1528">
        <v>162</v>
      </c>
      <c r="W1528" t="s">
        <v>52</v>
      </c>
      <c r="X1528">
        <v>21</v>
      </c>
      <c r="Y1528">
        <f>0.0135*AB1528*(AC1528/AA1528)*((0.1*(V1528-X1528))^0.5)*(17.8+0.5*0.1*(X1528+V1528))</f>
        <v>2.0231663072720516</v>
      </c>
      <c r="Z1528">
        <f>IF(Y1528&lt;0,0,Y1528)</f>
        <v>2.0231663072720516</v>
      </c>
      <c r="AA1528">
        <f>2.501-0.002361*(V1528+X1528)*0.1</f>
        <v>2.4577936999999999</v>
      </c>
      <c r="AB1528">
        <v>0.17</v>
      </c>
      <c r="AC1528">
        <f>37.6*AE1528*(AG1528*SIN(AF1528)*SIN(AD1528)+COS(AF1528)*COS(AD1528)*SIN(AG1528))</f>
        <v>21.410459837485718</v>
      </c>
      <c r="AD1528">
        <f>0.409*SIN(0.0172*R1528-1.39)</f>
        <v>-9.6266629773366377E-2</v>
      </c>
      <c r="AE1528">
        <f>1+0.033*COS(0.0172*R1528)</f>
        <v>1.0134077558918801</v>
      </c>
      <c r="AF1528">
        <f>47.70748439*PI()/180</f>
        <v>0.83265268044929852</v>
      </c>
      <c r="AG1528">
        <f>ACOS(-TAN(AF1528)*TAN(AD1528))</f>
        <v>1.4644444282376716</v>
      </c>
      <c r="AL1528" s="6">
        <f>24*AG1528/PI()</f>
        <v>11.187531342595673</v>
      </c>
      <c r="AS1528" s="6">
        <f>IF(O1528=2015,$AQ$2,IF(O1528=2016,$AQ$14,IF(O1528=2017,$AQ$26,IF(O1528=2018,$AQ$38,IF(O1528=2019,$AQ$50,$AQ$62)))))</f>
        <v>50.394316058739683</v>
      </c>
      <c r="AT1528" s="6">
        <f>IF(O1528=2015,$AR$2,IF(O1528=2016,$AR$14,IF(O1528=2017,$AR$26,IF(O1528=2018,$AR$38,IF(O1528=2019,$AR$50,$AR$62)))))</f>
        <v>1.2860409883580231</v>
      </c>
      <c r="AU1528" s="6">
        <f>IF(T1528*0.1&lt;0,0,IF(T1528*0.1&lt;=26,(16*AL1528/360)*(T1528/AS1528)^AT1528,(AL1528/360)*(-415.85+30.5332*0.1*T1528-0.43*0.01*T1528*T1528)))</f>
        <v>1.0183655666199867</v>
      </c>
    </row>
    <row r="1529" spans="1:47">
      <c r="A1529">
        <v>2016</v>
      </c>
      <c r="B1529">
        <v>5</v>
      </c>
      <c r="C1529">
        <v>5</v>
      </c>
      <c r="D1529" t="s">
        <v>51</v>
      </c>
      <c r="E1529">
        <v>160</v>
      </c>
      <c r="O1529">
        <v>2019</v>
      </c>
      <c r="P1529">
        <v>3</v>
      </c>
      <c r="Q1529">
        <v>9</v>
      </c>
      <c r="R1529">
        <f>R1528+1</f>
        <v>68</v>
      </c>
      <c r="S1529" t="s">
        <v>51</v>
      </c>
      <c r="T1529">
        <v>91</v>
      </c>
      <c r="U1529" t="s">
        <v>50</v>
      </c>
      <c r="V1529">
        <v>144</v>
      </c>
      <c r="W1529" t="s">
        <v>52</v>
      </c>
      <c r="X1529">
        <v>63</v>
      </c>
      <c r="Y1529">
        <f>0.0135*AB1529*(AC1529/AA1529)*((0.1*(V1529-X1529))^0.5)*(17.8+0.5*0.1*(X1529+V1529))</f>
        <v>1.6269591147791809</v>
      </c>
      <c r="Z1529">
        <f>IF(Y1529&lt;0,0,Y1529)</f>
        <v>1.6269591147791809</v>
      </c>
      <c r="AA1529">
        <f>2.501-0.002361*(V1529+X1529)*0.1</f>
        <v>2.4521272999999999</v>
      </c>
      <c r="AB1529">
        <v>0.17</v>
      </c>
      <c r="AC1529">
        <f>37.6*AE1529*(AG1529*SIN(AF1529)*SIN(AD1529)+COS(AF1529)*COS(AD1529)*SIN(AG1529))</f>
        <v>21.697817561529845</v>
      </c>
      <c r="AD1529">
        <f>0.409*SIN(0.0172*R1529-1.39)</f>
        <v>-8.9415565518055323E-2</v>
      </c>
      <c r="AE1529">
        <f>1+0.033*COS(0.0172*R1529)</f>
        <v>1.0128871584597372</v>
      </c>
      <c r="AF1529">
        <f>47.70748439*PI()/180</f>
        <v>0.83265268044929852</v>
      </c>
      <c r="AG1529">
        <f>ACOS(-TAN(AF1529)*TAN(AD1529))</f>
        <v>1.4720810717361488</v>
      </c>
      <c r="AL1529" s="6">
        <f>24*AG1529/PI()</f>
        <v>11.245871001543508</v>
      </c>
      <c r="AS1529" s="6">
        <f>IF(O1529=2015,$AQ$2,IF(O1529=2016,$AQ$14,IF(O1529=2017,$AQ$26,IF(O1529=2018,$AQ$38,IF(O1529=2019,$AQ$50,$AQ$62)))))</f>
        <v>50.394316058739683</v>
      </c>
      <c r="AT1529" s="6">
        <f>IF(O1529=2015,$AR$2,IF(O1529=2016,$AR$14,IF(O1529=2017,$AR$26,IF(O1529=2018,$AR$38,IF(O1529=2019,$AR$50,$AR$62)))))</f>
        <v>1.2860409883580231</v>
      </c>
      <c r="AU1529" s="6">
        <f>IF(T1529*0.1&lt;0,0,IF(T1529*0.1&lt;=26,(16*AL1529/360)*(T1529/AS1529)^AT1529,(AL1529/360)*(-415.85+30.5332*0.1*T1529-0.43*0.01*T1529*T1529)))</f>
        <v>1.0687734328100276</v>
      </c>
    </row>
    <row r="1530" spans="1:47">
      <c r="A1530">
        <v>2016</v>
      </c>
      <c r="B1530">
        <v>5</v>
      </c>
      <c r="C1530">
        <v>6</v>
      </c>
      <c r="D1530" t="s">
        <v>51</v>
      </c>
      <c r="E1530">
        <v>123</v>
      </c>
      <c r="O1530">
        <v>2019</v>
      </c>
      <c r="P1530">
        <v>3</v>
      </c>
      <c r="Q1530">
        <v>10</v>
      </c>
      <c r="R1530">
        <f>R1529+1</f>
        <v>69</v>
      </c>
      <c r="S1530" t="s">
        <v>51</v>
      </c>
      <c r="T1530">
        <v>52</v>
      </c>
      <c r="U1530" t="s">
        <v>50</v>
      </c>
      <c r="V1530">
        <v>131</v>
      </c>
      <c r="W1530" t="s">
        <v>52</v>
      </c>
      <c r="X1530">
        <v>7</v>
      </c>
      <c r="Y1530">
        <f>0.0135*AB1530*(AC1530/AA1530)*((0.1*(V1530-X1530))^0.5)*(17.8+0.5*0.1*(X1530+V1530))</f>
        <v>1.7779758619779755</v>
      </c>
      <c r="Z1530">
        <f>IF(Y1530&lt;0,0,Y1530)</f>
        <v>1.7779758619779755</v>
      </c>
      <c r="AA1530">
        <f>2.501-0.002361*(V1530+X1530)*0.1</f>
        <v>2.4684181999999999</v>
      </c>
      <c r="AB1530">
        <v>0.17</v>
      </c>
      <c r="AC1530">
        <f>37.6*AE1530*(AG1530*SIN(AF1530)*SIN(AD1530)+COS(AF1530)*COS(AD1530)*SIN(AG1530))</f>
        <v>21.986399490733376</v>
      </c>
      <c r="AD1530">
        <f>0.409*SIN(0.0172*R1530-1.39)</f>
        <v>-8.253804921398214E-2</v>
      </c>
      <c r="AE1530">
        <f>1+0.033*COS(0.0172*R1530)</f>
        <v>1.0123627485846265</v>
      </c>
      <c r="AF1530">
        <f>47.70748439*PI()/180</f>
        <v>0.83265268044929852</v>
      </c>
      <c r="AG1530">
        <f>ACOS(-TAN(AF1530)*TAN(AD1530))</f>
        <v>1.4797319774890536</v>
      </c>
      <c r="AL1530" s="6">
        <f>24*AG1530/PI()</f>
        <v>11.304319616089348</v>
      </c>
      <c r="AS1530" s="6">
        <f>IF(O1530=2015,$AQ$2,IF(O1530=2016,$AQ$14,IF(O1530=2017,$AQ$26,IF(O1530=2018,$AQ$38,IF(O1530=2019,$AQ$50,$AQ$62)))))</f>
        <v>50.394316058739683</v>
      </c>
      <c r="AT1530" s="6">
        <f>IF(O1530=2015,$AR$2,IF(O1530=2016,$AR$14,IF(O1530=2017,$AR$26,IF(O1530=2018,$AR$38,IF(O1530=2019,$AR$50,$AR$62)))))</f>
        <v>1.2860409883580231</v>
      </c>
      <c r="AU1530" s="6">
        <f>IF(T1530*0.1&lt;0,0,IF(T1530*0.1&lt;=26,(16*AL1530/360)*(T1530/AS1530)^AT1530,(AL1530/360)*(-415.85+30.5332*0.1*T1530-0.43*0.01*T1530*T1530)))</f>
        <v>0.52309442087545344</v>
      </c>
    </row>
    <row r="1531" spans="1:47">
      <c r="A1531">
        <v>2016</v>
      </c>
      <c r="B1531">
        <v>5</v>
      </c>
      <c r="C1531">
        <v>7</v>
      </c>
      <c r="D1531" t="s">
        <v>51</v>
      </c>
      <c r="E1531">
        <v>114</v>
      </c>
      <c r="O1531">
        <v>2019</v>
      </c>
      <c r="P1531">
        <v>3</v>
      </c>
      <c r="Q1531">
        <v>11</v>
      </c>
      <c r="R1531">
        <f>R1530+1</f>
        <v>70</v>
      </c>
      <c r="S1531" t="s">
        <v>51</v>
      </c>
      <c r="T1531">
        <v>53</v>
      </c>
      <c r="U1531" t="s">
        <v>50</v>
      </c>
      <c r="V1531">
        <v>123</v>
      </c>
      <c r="W1531" t="s">
        <v>52</v>
      </c>
      <c r="X1531">
        <v>7</v>
      </c>
      <c r="Y1531">
        <f>0.0135*AB1531*(AC1531/AA1531)*((0.1*(V1531-X1531))^0.5)*(17.8+0.5*0.1*(X1531+V1531))</f>
        <v>1.7127982866795866</v>
      </c>
      <c r="Z1531">
        <f>IF(Y1531&lt;0,0,Y1531)</f>
        <v>1.7127982866795866</v>
      </c>
      <c r="AA1531">
        <f>2.501-0.002361*(V1531+X1531)*0.1</f>
        <v>2.470307</v>
      </c>
      <c r="AB1531">
        <v>0.17</v>
      </c>
      <c r="AC1531">
        <f>37.6*AE1531*(AG1531*SIN(AF1531)*SIN(AD1531)+COS(AF1531)*COS(AD1531)*SIN(AG1531))</f>
        <v>22.276101639891717</v>
      </c>
      <c r="AD1531">
        <f>0.409*SIN(0.0172*R1531-1.39)</f>
        <v>-7.5636115455410144E-2</v>
      </c>
      <c r="AE1531">
        <f>1+0.033*COS(0.0172*R1531)</f>
        <v>1.0118346814041403</v>
      </c>
      <c r="AF1531">
        <f>47.70748439*PI()/180</f>
        <v>0.83265268044929852</v>
      </c>
      <c r="AG1531">
        <f>ACOS(-TAN(AF1531)*TAN(AD1531))</f>
        <v>1.4873959391335114</v>
      </c>
      <c r="AL1531" s="6">
        <f>24*AG1531/PI()</f>
        <v>11.362867970299691</v>
      </c>
      <c r="AS1531" s="6">
        <f>IF(O1531=2015,$AQ$2,IF(O1531=2016,$AQ$14,IF(O1531=2017,$AQ$26,IF(O1531=2018,$AQ$38,IF(O1531=2019,$AQ$50,$AQ$62)))))</f>
        <v>50.394316058739683</v>
      </c>
      <c r="AT1531" s="6">
        <f>IF(O1531=2015,$AR$2,IF(O1531=2016,$AR$14,IF(O1531=2017,$AR$26,IF(O1531=2018,$AR$38,IF(O1531=2019,$AR$50,$AR$62)))))</f>
        <v>1.2860409883580231</v>
      </c>
      <c r="AU1531" s="6">
        <f>IF(T1531*0.1&lt;0,0,IF(T1531*0.1&lt;=26,(16*AL1531/360)*(T1531/AS1531)^AT1531,(AL1531/360)*(-415.85+30.5332*0.1*T1531-0.43*0.01*T1531*T1531)))</f>
        <v>0.53884322631070736</v>
      </c>
    </row>
    <row r="1532" spans="1:47">
      <c r="A1532">
        <v>2016</v>
      </c>
      <c r="B1532">
        <v>5</v>
      </c>
      <c r="C1532">
        <v>8</v>
      </c>
      <c r="D1532" t="s">
        <v>51</v>
      </c>
      <c r="E1532">
        <v>139</v>
      </c>
      <c r="O1532">
        <v>2019</v>
      </c>
      <c r="P1532">
        <v>3</v>
      </c>
      <c r="Q1532">
        <v>12</v>
      </c>
      <c r="R1532">
        <f>R1531+1</f>
        <v>71</v>
      </c>
      <c r="S1532" t="s">
        <v>51</v>
      </c>
      <c r="T1532">
        <v>27</v>
      </c>
      <c r="U1532" t="s">
        <v>50</v>
      </c>
      <c r="V1532">
        <v>66</v>
      </c>
      <c r="W1532" t="s">
        <v>52</v>
      </c>
      <c r="X1532">
        <v>-9</v>
      </c>
      <c r="Y1532">
        <f>0.0135*AB1532*(AC1532/AA1532)*((0.1*(V1532-X1532))^0.5)*(17.8+0.5*0.1*(X1532+V1532))</f>
        <v>1.1774250144059841</v>
      </c>
      <c r="Z1532">
        <f>IF(Y1532&lt;0,0,Y1532)</f>
        <v>1.1774250144059841</v>
      </c>
      <c r="AA1532">
        <f>2.501-0.002361*(V1532+X1532)*0.1</f>
        <v>2.4875422999999999</v>
      </c>
      <c r="AB1532">
        <v>0.17</v>
      </c>
      <c r="AC1532">
        <f>37.6*AE1532*(AG1532*SIN(AF1532)*SIN(AD1532)+COS(AF1532)*COS(AD1532)*SIN(AG1532))</f>
        <v>22.56681949587221</v>
      </c>
      <c r="AD1532">
        <f>0.409*SIN(0.0172*R1532-1.39)</f>
        <v>-6.8711806060083896E-2</v>
      </c>
      <c r="AE1532">
        <f>1+0.033*COS(0.0172*R1532)</f>
        <v>1.0113031131378225</v>
      </c>
      <c r="AF1532">
        <f>47.70748439*PI()/180</f>
        <v>0.83265268044929852</v>
      </c>
      <c r="AG1532">
        <f>ACOS(-TAN(AF1532)*TAN(AD1532))</f>
        <v>1.4950717729057137</v>
      </c>
      <c r="AL1532" s="6">
        <f>24*AG1532/PI()</f>
        <v>11.42150702088518</v>
      </c>
      <c r="AS1532" s="6">
        <f>IF(O1532=2015,$AQ$2,IF(O1532=2016,$AQ$14,IF(O1532=2017,$AQ$26,IF(O1532=2018,$AQ$38,IF(O1532=2019,$AQ$50,$AQ$62)))))</f>
        <v>50.394316058739683</v>
      </c>
      <c r="AT1532" s="6">
        <f>IF(O1532=2015,$AR$2,IF(O1532=2016,$AR$14,IF(O1532=2017,$AR$26,IF(O1532=2018,$AR$38,IF(O1532=2019,$AR$50,$AR$62)))))</f>
        <v>1.2860409883580231</v>
      </c>
      <c r="AU1532" s="6">
        <f>IF(T1532*0.1&lt;0,0,IF(T1532*0.1&lt;=26,(16*AL1532/360)*(T1532/AS1532)^AT1532,(AL1532/360)*(-415.85+30.5332*0.1*T1532-0.43*0.01*T1532*T1532)))</f>
        <v>0.22751021707216285</v>
      </c>
    </row>
    <row r="1533" spans="1:47">
      <c r="A1533">
        <v>2016</v>
      </c>
      <c r="B1533">
        <v>5</v>
      </c>
      <c r="C1533">
        <v>9</v>
      </c>
      <c r="D1533" t="s">
        <v>51</v>
      </c>
      <c r="E1533">
        <v>158</v>
      </c>
      <c r="O1533">
        <v>2019</v>
      </c>
      <c r="P1533">
        <v>3</v>
      </c>
      <c r="Q1533">
        <v>13</v>
      </c>
      <c r="R1533">
        <f>R1532+1</f>
        <v>72</v>
      </c>
      <c r="S1533" t="s">
        <v>51</v>
      </c>
      <c r="T1533">
        <v>3</v>
      </c>
      <c r="U1533" t="s">
        <v>50</v>
      </c>
      <c r="V1533">
        <v>51</v>
      </c>
      <c r="W1533" t="s">
        <v>52</v>
      </c>
      <c r="X1533">
        <v>-23</v>
      </c>
      <c r="Y1533">
        <f>0.0135*AB1533*(AC1533/AA1533)*((0.1*(V1533-X1533))^0.5)*(17.8+0.5*0.1*(X1533+V1533))</f>
        <v>1.0984550835615121</v>
      </c>
      <c r="Z1533">
        <f>IF(Y1533&lt;0,0,Y1533)</f>
        <v>1.0984550835615121</v>
      </c>
      <c r="AA1533">
        <f>2.501-0.002361*(V1533+X1533)*0.1</f>
        <v>2.4943892000000001</v>
      </c>
      <c r="AB1533">
        <v>0.17</v>
      </c>
      <c r="AC1533">
        <f>37.6*AE1533*(AG1533*SIN(AF1533)*SIN(AD1533)+COS(AF1533)*COS(AD1533)*SIN(AG1533))</f>
        <v>22.85844810329791</v>
      </c>
      <c r="AD1533">
        <f>0.409*SIN(0.0172*R1533-1.39)</f>
        <v>-6.1767169465193582E-2</v>
      </c>
      <c r="AE1533">
        <f>1+0.033*COS(0.0172*R1533)</f>
        <v>1.0107682010409518</v>
      </c>
      <c r="AF1533">
        <f>47.70748439*PI()/180</f>
        <v>0.83265268044929852</v>
      </c>
      <c r="AG1533">
        <f>ACOS(-TAN(AF1533)*TAN(AD1533))</f>
        <v>1.5027583157891222</v>
      </c>
      <c r="AL1533" s="6">
        <f>24*AG1533/PI()</f>
        <v>11.480227883053931</v>
      </c>
      <c r="AS1533" s="6">
        <f>IF(O1533=2015,$AQ$2,IF(O1533=2016,$AQ$14,IF(O1533=2017,$AQ$26,IF(O1533=2018,$AQ$38,IF(O1533=2019,$AQ$50,$AQ$62)))))</f>
        <v>50.394316058739683</v>
      </c>
      <c r="AT1533" s="6">
        <f>IF(O1533=2015,$AR$2,IF(O1533=2016,$AR$14,IF(O1533=2017,$AR$26,IF(O1533=2018,$AR$38,IF(O1533=2019,$AR$50,$AR$62)))))</f>
        <v>1.2860409883580231</v>
      </c>
      <c r="AU1533" s="6">
        <f>IF(T1533*0.1&lt;0,0,IF(T1533*0.1&lt;=26,(16*AL1533/360)*(T1533/AS1533)^AT1533,(AL1533/360)*(-415.85+30.5332*0.1*T1533-0.43*0.01*T1533*T1533)))</f>
        <v>1.3552924615539983E-2</v>
      </c>
    </row>
    <row r="1534" spans="1:47">
      <c r="A1534">
        <v>2016</v>
      </c>
      <c r="B1534">
        <v>5</v>
      </c>
      <c r="C1534">
        <v>10</v>
      </c>
      <c r="D1534" t="s">
        <v>51</v>
      </c>
      <c r="E1534">
        <v>151</v>
      </c>
      <c r="O1534">
        <v>2019</v>
      </c>
      <c r="P1534">
        <v>3</v>
      </c>
      <c r="Q1534">
        <v>14</v>
      </c>
      <c r="R1534">
        <f>R1533+1</f>
        <v>73</v>
      </c>
      <c r="S1534" t="s">
        <v>51</v>
      </c>
      <c r="T1534">
        <v>16</v>
      </c>
      <c r="U1534" t="s">
        <v>50</v>
      </c>
      <c r="V1534">
        <v>68</v>
      </c>
      <c r="W1534" t="s">
        <v>52</v>
      </c>
      <c r="X1534">
        <v>-46</v>
      </c>
      <c r="Y1534">
        <f>0.0135*AB1534*(AC1534/AA1534)*((0.1*(V1534-X1534))^0.5)*(17.8+0.5*0.1*(X1534+V1534))</f>
        <v>1.3584813303494043</v>
      </c>
      <c r="Z1534">
        <f>IF(Y1534&lt;0,0,Y1534)</f>
        <v>1.3584813303494043</v>
      </c>
      <c r="AA1534">
        <f>2.501-0.002361*(V1534+X1534)*0.1</f>
        <v>2.4958057999999999</v>
      </c>
      <c r="AB1534">
        <v>0.17</v>
      </c>
      <c r="AC1534">
        <f>37.6*AE1534*(AG1534*SIN(AF1534)*SIN(AD1534)+COS(AF1534)*COS(AD1534)*SIN(AG1534))</f>
        <v>23.150882150165266</v>
      </c>
      <c r="AD1534">
        <f>0.409*SIN(0.0172*R1534-1.39)</f>
        <v>-5.4804260121379428E-2</v>
      </c>
      <c r="AE1534">
        <f>1+0.033*COS(0.0172*R1534)</f>
        <v>1.0102301033580217</v>
      </c>
      <c r="AF1534">
        <f>47.70748439*PI()/180</f>
        <v>0.83265268044929852</v>
      </c>
      <c r="AG1534">
        <f>ACOS(-TAN(AF1534)*TAN(AD1534))</f>
        <v>1.5104544236454185</v>
      </c>
      <c r="AL1534" s="6">
        <f>24*AG1534/PI()</f>
        <v>11.539021816233031</v>
      </c>
      <c r="AS1534" s="6">
        <f>IF(O1534=2015,$AQ$2,IF(O1534=2016,$AQ$14,IF(O1534=2017,$AQ$26,IF(O1534=2018,$AQ$38,IF(O1534=2019,$AQ$50,$AQ$62)))))</f>
        <v>50.394316058739683</v>
      </c>
      <c r="AT1534" s="6">
        <f>IF(O1534=2015,$AR$2,IF(O1534=2016,$AR$14,IF(O1534=2017,$AR$26,IF(O1534=2018,$AR$38,IF(O1534=2019,$AR$50,$AR$62)))))</f>
        <v>1.2860409883580231</v>
      </c>
      <c r="AU1534" s="6">
        <f>IF(T1534*0.1&lt;0,0,IF(T1534*0.1&lt;=26,(16*AL1534/360)*(T1534/AS1534)^AT1534,(AL1534/360)*(-415.85+30.5332*0.1*T1534-0.43*0.01*T1534*T1534)))</f>
        <v>0.11727398175874525</v>
      </c>
    </row>
    <row r="1535" spans="1:47">
      <c r="A1535">
        <v>2016</v>
      </c>
      <c r="B1535">
        <v>5</v>
      </c>
      <c r="C1535">
        <v>11</v>
      </c>
      <c r="D1535" t="s">
        <v>51</v>
      </c>
      <c r="E1535">
        <v>141</v>
      </c>
      <c r="O1535">
        <v>2019</v>
      </c>
      <c r="P1535">
        <v>3</v>
      </c>
      <c r="Q1535">
        <v>15</v>
      </c>
      <c r="R1535">
        <f>R1534+1</f>
        <v>74</v>
      </c>
      <c r="S1535" t="s">
        <v>51</v>
      </c>
      <c r="T1535">
        <v>34</v>
      </c>
      <c r="U1535" t="s">
        <v>50</v>
      </c>
      <c r="V1535">
        <v>74</v>
      </c>
      <c r="W1535" t="s">
        <v>52</v>
      </c>
      <c r="X1535">
        <v>-21</v>
      </c>
      <c r="Y1535">
        <f>0.0135*AB1535*(AC1535/AA1535)*((0.1*(V1535-X1535))^0.5)*(17.8+0.5*0.1*(X1535+V1535))</f>
        <v>1.362807424775198</v>
      </c>
      <c r="Z1535">
        <f>IF(Y1535&lt;0,0,Y1535)</f>
        <v>1.362807424775198</v>
      </c>
      <c r="AA1535">
        <f>2.501-0.002361*(V1535+X1535)*0.1</f>
        <v>2.4884866999999997</v>
      </c>
      <c r="AB1535">
        <v>0.17</v>
      </c>
      <c r="AC1535">
        <f>37.6*AE1535*(AG1535*SIN(AF1535)*SIN(AD1535)+COS(AF1535)*COS(AD1535)*SIN(AG1535))</f>
        <v>23.444016053214447</v>
      </c>
      <c r="AD1535">
        <f>0.409*SIN(0.0172*R1535-1.39)</f>
        <v>-4.7825137884958811E-2</v>
      </c>
      <c r="AE1535">
        <f>1+0.033*COS(0.0172*R1535)</f>
        <v>1.0096889792759258</v>
      </c>
      <c r="AF1535">
        <f>47.70748439*PI()/180</f>
        <v>0.83265268044929852</v>
      </c>
      <c r="AG1535">
        <f>ACOS(-TAN(AF1535)*TAN(AD1535))</f>
        <v>1.5181589693302788</v>
      </c>
      <c r="AL1535" s="6">
        <f>24*AG1535/PI()</f>
        <v>11.597880209674129</v>
      </c>
      <c r="AS1535" s="6">
        <f>IF(O1535=2015,$AQ$2,IF(O1535=2016,$AQ$14,IF(O1535=2017,$AQ$26,IF(O1535=2018,$AQ$38,IF(O1535=2019,$AQ$50,$AQ$62)))))</f>
        <v>50.394316058739683</v>
      </c>
      <c r="AT1535" s="6">
        <f>IF(O1535=2015,$AR$2,IF(O1535=2016,$AR$14,IF(O1535=2017,$AR$26,IF(O1535=2018,$AR$38,IF(O1535=2019,$AR$50,$AR$62)))))</f>
        <v>1.2860409883580231</v>
      </c>
      <c r="AU1535" s="6">
        <f>IF(T1535*0.1&lt;0,0,IF(T1535*0.1&lt;=26,(16*AL1535/360)*(T1535/AS1535)^AT1535,(AL1535/360)*(-415.85+30.5332*0.1*T1535-0.43*0.01*T1535*T1535)))</f>
        <v>0.31074797174342772</v>
      </c>
    </row>
    <row r="1536" spans="1:47">
      <c r="A1536">
        <v>2016</v>
      </c>
      <c r="B1536">
        <v>5</v>
      </c>
      <c r="C1536">
        <v>12</v>
      </c>
      <c r="D1536" t="s">
        <v>51</v>
      </c>
      <c r="E1536">
        <v>138</v>
      </c>
      <c r="O1536">
        <v>2019</v>
      </c>
      <c r="P1536">
        <v>3</v>
      </c>
      <c r="Q1536">
        <v>16</v>
      </c>
      <c r="R1536">
        <f>R1535+1</f>
        <v>75</v>
      </c>
      <c r="S1536" t="s">
        <v>51</v>
      </c>
      <c r="T1536">
        <v>41</v>
      </c>
      <c r="U1536" t="s">
        <v>50</v>
      </c>
      <c r="V1536">
        <v>131</v>
      </c>
      <c r="W1536" t="s">
        <v>52</v>
      </c>
      <c r="X1536">
        <v>-24</v>
      </c>
      <c r="Y1536">
        <f>0.0135*AB1536*(AC1536/AA1536)*((0.1*(V1536-X1536))^0.5)*(17.8+0.5*0.1*(X1536+V1536))</f>
        <v>2.0055542638198336</v>
      </c>
      <c r="Z1536">
        <f>IF(Y1536&lt;0,0,Y1536)</f>
        <v>2.0055542638198336</v>
      </c>
      <c r="AA1536">
        <f>2.501-0.002361*(V1536+X1536)*0.1</f>
        <v>2.4757373</v>
      </c>
      <c r="AB1536">
        <v>0.17</v>
      </c>
      <c r="AC1536">
        <f>37.6*AE1536*(AG1536*SIN(AF1536)*SIN(AD1536)+COS(AF1536)*COS(AD1536)*SIN(AG1536))</f>
        <v>23.737744042873185</v>
      </c>
      <c r="AD1536">
        <f>0.409*SIN(0.0172*R1536-1.39)</f>
        <v>-4.0831867408552658E-2</v>
      </c>
      <c r="AE1536">
        <f>1+0.033*COS(0.0172*R1536)</f>
        <v>1.0091449888768664</v>
      </c>
      <c r="AF1536">
        <f>47.70748439*PI()/180</f>
        <v>0.83265268044929852</v>
      </c>
      <c r="AG1536">
        <f>ACOS(-TAN(AF1536)*TAN(AD1536))</f>
        <v>1.5258708407959145</v>
      </c>
      <c r="AL1536" s="6">
        <f>24*AG1536/PI()</f>
        <v>11.656794567957903</v>
      </c>
      <c r="AS1536" s="6">
        <f>IF(O1536=2015,$AQ$2,IF(O1536=2016,$AQ$14,IF(O1536=2017,$AQ$26,IF(O1536=2018,$AQ$38,IF(O1536=2019,$AQ$50,$AQ$62)))))</f>
        <v>50.394316058739683</v>
      </c>
      <c r="AT1536" s="6">
        <f>IF(O1536=2015,$AR$2,IF(O1536=2016,$AR$14,IF(O1536=2017,$AR$26,IF(O1536=2018,$AR$38,IF(O1536=2019,$AR$50,$AR$62)))))</f>
        <v>1.2860409883580231</v>
      </c>
      <c r="AU1536" s="6">
        <f>IF(T1536*0.1&lt;0,0,IF(T1536*0.1&lt;=26,(16*AL1536/360)*(T1536/AS1536)^AT1536,(AL1536/360)*(-415.85+30.5332*0.1*T1536-0.43*0.01*T1536*T1536)))</f>
        <v>0.39734734153161305</v>
      </c>
    </row>
    <row r="1537" spans="1:47">
      <c r="A1537">
        <v>2016</v>
      </c>
      <c r="B1537">
        <v>5</v>
      </c>
      <c r="C1537">
        <v>13</v>
      </c>
      <c r="D1537" t="s">
        <v>51</v>
      </c>
      <c r="E1537">
        <v>158</v>
      </c>
      <c r="O1537">
        <v>2019</v>
      </c>
      <c r="P1537">
        <v>3</v>
      </c>
      <c r="Q1537">
        <v>17</v>
      </c>
      <c r="R1537">
        <f>R1536+1</f>
        <v>76</v>
      </c>
      <c r="S1537" t="s">
        <v>51</v>
      </c>
      <c r="T1537">
        <v>40</v>
      </c>
      <c r="U1537" t="s">
        <v>50</v>
      </c>
      <c r="V1537">
        <v>79</v>
      </c>
      <c r="W1537" t="s">
        <v>52</v>
      </c>
      <c r="X1537">
        <v>3</v>
      </c>
      <c r="Y1537">
        <f>0.0135*AB1537*(AC1537/AA1537)*((0.1*(V1537-X1537))^0.5)*(17.8+0.5*0.1*(X1537+V1537))</f>
        <v>1.3417884591427662</v>
      </c>
      <c r="Z1537">
        <f>IF(Y1537&lt;0,0,Y1537)</f>
        <v>1.3417884591427662</v>
      </c>
      <c r="AA1537">
        <f>2.501-0.002361*(V1537+X1537)*0.1</f>
        <v>2.4816398</v>
      </c>
      <c r="AB1537">
        <v>0.17</v>
      </c>
      <c r="AC1537">
        <f>37.6*AE1537*(AG1537*SIN(AF1537)*SIN(AD1537)+COS(AF1537)*COS(AD1537)*SIN(AG1537))</f>
        <v>24.031960247597734</v>
      </c>
      <c r="AD1537">
        <f>0.409*SIN(0.0172*R1537-1.39)</f>
        <v>-3.3826517530294371E-2</v>
      </c>
      <c r="AE1537">
        <f>1+0.033*COS(0.0172*R1537)</f>
        <v>1.0085982930909954</v>
      </c>
      <c r="AF1537">
        <f>47.70748439*PI()/180</f>
        <v>0.83265268044929852</v>
      </c>
      <c r="AG1537">
        <f>ACOS(-TAN(AF1537)*TAN(AD1537))</f>
        <v>1.5335889391821889</v>
      </c>
      <c r="AL1537" s="6">
        <f>24*AG1537/PI()</f>
        <v>11.715756496411268</v>
      </c>
      <c r="AS1537" s="6">
        <f>IF(O1537=2015,$AQ$2,IF(O1537=2016,$AQ$14,IF(O1537=2017,$AQ$26,IF(O1537=2018,$AQ$38,IF(O1537=2019,$AQ$50,$AQ$62)))))</f>
        <v>50.394316058739683</v>
      </c>
      <c r="AT1537" s="6">
        <f>IF(O1537=2015,$AR$2,IF(O1537=2016,$AR$14,IF(O1537=2017,$AR$26,IF(O1537=2018,$AR$38,IF(O1537=2019,$AR$50,$AR$62)))))</f>
        <v>1.2860409883580231</v>
      </c>
      <c r="AU1537" s="6">
        <f>IF(T1537*0.1&lt;0,0,IF(T1537*0.1&lt;=26,(16*AL1537/360)*(T1537/AS1537)^AT1537,(AL1537/360)*(-415.85+30.5332*0.1*T1537-0.43*0.01*T1537*T1537)))</f>
        <v>0.38687456233173667</v>
      </c>
    </row>
    <row r="1538" spans="1:47">
      <c r="A1538">
        <v>2016</v>
      </c>
      <c r="B1538">
        <v>5</v>
      </c>
      <c r="C1538">
        <v>14</v>
      </c>
      <c r="D1538" t="s">
        <v>51</v>
      </c>
      <c r="E1538">
        <v>166</v>
      </c>
      <c r="O1538">
        <v>2019</v>
      </c>
      <c r="P1538">
        <v>3</v>
      </c>
      <c r="Q1538">
        <v>18</v>
      </c>
      <c r="R1538">
        <f>R1537+1</f>
        <v>77</v>
      </c>
      <c r="S1538" t="s">
        <v>51</v>
      </c>
      <c r="T1538">
        <v>70</v>
      </c>
      <c r="U1538" t="s">
        <v>50</v>
      </c>
      <c r="V1538">
        <v>147</v>
      </c>
      <c r="W1538" t="s">
        <v>52</v>
      </c>
      <c r="X1538">
        <v>-12</v>
      </c>
      <c r="Y1538">
        <f>0.0135*AB1538*(AC1538/AA1538)*((0.1*(V1538-X1538))^0.5)*(17.8+0.5*0.1*(X1538+V1538))</f>
        <v>2.2134518859762276</v>
      </c>
      <c r="Z1538">
        <f>IF(Y1538&lt;0,0,Y1538)</f>
        <v>2.2134518859762276</v>
      </c>
      <c r="AA1538">
        <f>2.501-0.002361*(V1538+X1538)*0.1</f>
        <v>2.4691264999999998</v>
      </c>
      <c r="AB1538">
        <v>0.17</v>
      </c>
      <c r="AC1538">
        <f>37.6*AE1538*(AG1538*SIN(AF1538)*SIN(AD1538)+COS(AF1538)*COS(AD1538)*SIN(AG1538))</f>
        <v>24.326558777437935</v>
      </c>
      <c r="AD1538">
        <f>0.409*SIN(0.0172*R1538-1.39)</f>
        <v>-2.6811160661799147E-2</v>
      </c>
      <c r="AE1538">
        <f>1+0.033*COS(0.0172*R1538)</f>
        <v>1.0080490536488069</v>
      </c>
      <c r="AF1538">
        <f>47.70748439*PI()/180</f>
        <v>0.83265268044929852</v>
      </c>
      <c r="AG1538">
        <f>ACOS(-TAN(AF1538)*TAN(AD1538))</f>
        <v>1.5413121768980134</v>
      </c>
      <c r="AL1538" s="6">
        <f>24*AG1538/PI()</f>
        <v>11.774757686450336</v>
      </c>
      <c r="AS1538" s="6">
        <f>IF(O1538=2015,$AQ$2,IF(O1538=2016,$AQ$14,IF(O1538=2017,$AQ$26,IF(O1538=2018,$AQ$38,IF(O1538=2019,$AQ$50,$AQ$62)))))</f>
        <v>50.394316058739683</v>
      </c>
      <c r="AT1538" s="6">
        <f>IF(O1538=2015,$AR$2,IF(O1538=2016,$AR$14,IF(O1538=2017,$AR$26,IF(O1538=2018,$AR$38,IF(O1538=2019,$AR$50,$AR$62)))))</f>
        <v>1.2860409883580231</v>
      </c>
      <c r="AU1538" s="6">
        <f>IF(T1538*0.1&lt;0,0,IF(T1538*0.1&lt;=26,(16*AL1538/360)*(T1538/AS1538)^AT1538,(AL1538/360)*(-415.85+30.5332*0.1*T1538-0.43*0.01*T1538*T1538)))</f>
        <v>0.7985621270384734</v>
      </c>
    </row>
    <row r="1539" spans="1:47">
      <c r="A1539">
        <v>2016</v>
      </c>
      <c r="B1539">
        <v>5</v>
      </c>
      <c r="C1539">
        <v>15</v>
      </c>
      <c r="D1539" t="s">
        <v>51</v>
      </c>
      <c r="E1539">
        <v>153</v>
      </c>
      <c r="O1539">
        <v>2019</v>
      </c>
      <c r="P1539">
        <v>3</v>
      </c>
      <c r="Q1539">
        <v>19</v>
      </c>
      <c r="R1539">
        <f>R1538+1</f>
        <v>78</v>
      </c>
      <c r="S1539" t="s">
        <v>51</v>
      </c>
      <c r="T1539">
        <v>73</v>
      </c>
      <c r="U1539" t="s">
        <v>50</v>
      </c>
      <c r="V1539">
        <v>151</v>
      </c>
      <c r="W1539" t="s">
        <v>52</v>
      </c>
      <c r="X1539">
        <v>-6</v>
      </c>
      <c r="Y1539">
        <f>0.0135*AB1539*(AC1539/AA1539)*((0.1*(V1539-X1539))^0.5)*(17.8+0.5*0.1*(X1539+V1539))</f>
        <v>2.27366104267605</v>
      </c>
      <c r="Z1539">
        <f>IF(Y1539&lt;0,0,Y1539)</f>
        <v>2.27366104267605</v>
      </c>
      <c r="AA1539">
        <f>2.501-0.002361*(V1539+X1539)*0.1</f>
        <v>2.4667654999999997</v>
      </c>
      <c r="AB1539">
        <v>0.17</v>
      </c>
      <c r="AC1539">
        <f>37.6*AE1539*(AG1539*SIN(AF1539)*SIN(AD1539)+COS(AF1539)*COS(AD1539)*SIN(AG1539))</f>
        <v>24.621433806656317</v>
      </c>
      <c r="AD1539">
        <f>0.409*SIN(0.0172*R1539-1.39)</f>
        <v>-1.9787872175077544E-2</v>
      </c>
      <c r="AE1539">
        <f>1+0.033*COS(0.0172*R1539)</f>
        <v>1.0074974330332918</v>
      </c>
      <c r="AF1539">
        <f>47.70748439*PI()/180</f>
        <v>0.83265268044929852</v>
      </c>
      <c r="AG1539">
        <f>ACOS(-TAN(AF1539)*TAN(AD1539))</f>
        <v>1.5490394756946271</v>
      </c>
      <c r="AL1539" s="6">
        <f>24*AG1539/PI()</f>
        <v>11.833789900861332</v>
      </c>
      <c r="AS1539" s="6">
        <f>IF(O1539=2015,$AQ$2,IF(O1539=2016,$AQ$14,IF(O1539=2017,$AQ$26,IF(O1539=2018,$AQ$38,IF(O1539=2019,$AQ$50,$AQ$62)))))</f>
        <v>50.394316058739683</v>
      </c>
      <c r="AT1539" s="6">
        <f>IF(O1539=2015,$AR$2,IF(O1539=2016,$AR$14,IF(O1539=2017,$AR$26,IF(O1539=2018,$AR$38,IF(O1539=2019,$AR$50,$AR$62)))))</f>
        <v>1.2860409883580231</v>
      </c>
      <c r="AU1539" s="6">
        <f>IF(T1539*0.1&lt;0,0,IF(T1539*0.1&lt;=26,(16*AL1539/360)*(T1539/AS1539)^AT1539,(AL1539/360)*(-415.85+30.5332*0.1*T1539-0.43*0.01*T1539*T1539)))</f>
        <v>0.84706834205269299</v>
      </c>
    </row>
    <row r="1540" spans="1:47">
      <c r="A1540">
        <v>2016</v>
      </c>
      <c r="B1540">
        <v>5</v>
      </c>
      <c r="C1540">
        <v>16</v>
      </c>
      <c r="D1540" t="s">
        <v>51</v>
      </c>
      <c r="E1540">
        <v>156</v>
      </c>
      <c r="O1540">
        <v>2019</v>
      </c>
      <c r="P1540">
        <v>3</v>
      </c>
      <c r="Q1540">
        <v>20</v>
      </c>
      <c r="R1540">
        <f>R1539+1</f>
        <v>79</v>
      </c>
      <c r="S1540" t="s">
        <v>51</v>
      </c>
      <c r="T1540">
        <v>69</v>
      </c>
      <c r="U1540" t="s">
        <v>50</v>
      </c>
      <c r="V1540">
        <v>152</v>
      </c>
      <c r="W1540" t="s">
        <v>52</v>
      </c>
      <c r="X1540">
        <v>-3</v>
      </c>
      <c r="Y1540">
        <f>0.0135*AB1540*(AC1540/AA1540)*((0.1*(V1540-X1540))^0.5)*(17.8+0.5*0.1*(X1540+V1540))</f>
        <v>2.3053402855010074</v>
      </c>
      <c r="Z1540">
        <f>IF(Y1540&lt;0,0,Y1540)</f>
        <v>2.3053402855010074</v>
      </c>
      <c r="AA1540">
        <f>2.501-0.002361*(V1540+X1540)*0.1</f>
        <v>2.4658210999999999</v>
      </c>
      <c r="AB1540">
        <v>0.17</v>
      </c>
      <c r="AC1540">
        <f>37.6*AE1540*(AG1540*SIN(AF1540)*SIN(AD1540)+COS(AF1540)*COS(AD1540)*SIN(AG1540))</f>
        <v>24.91647965523584</v>
      </c>
      <c r="AD1540">
        <f>0.409*SIN(0.0172*R1540-1.39)</f>
        <v>-1.2758729788571855E-2</v>
      </c>
      <c r="AE1540">
        <f>1+0.033*COS(0.0172*R1540)</f>
        <v>1.0069435944318696</v>
      </c>
      <c r="AF1540">
        <f>47.70748439*PI()/180</f>
        <v>0.83265268044929852</v>
      </c>
      <c r="AG1540">
        <f>ACOS(-TAN(AF1540)*TAN(AD1540))</f>
        <v>1.5567697647322745</v>
      </c>
      <c r="AL1540" s="6">
        <f>24*AG1540/PI()</f>
        <v>11.892844959031125</v>
      </c>
      <c r="AS1540" s="6">
        <f>IF(O1540=2015,$AQ$2,IF(O1540=2016,$AQ$14,IF(O1540=2017,$AQ$26,IF(O1540=2018,$AQ$38,IF(O1540=2019,$AQ$50,$AQ$62)))))</f>
        <v>50.394316058739683</v>
      </c>
      <c r="AT1540" s="6">
        <f>IF(O1540=2015,$AR$2,IF(O1540=2016,$AR$14,IF(O1540=2017,$AR$26,IF(O1540=2018,$AR$38,IF(O1540=2019,$AR$50,$AR$62)))))</f>
        <v>1.2860409883580231</v>
      </c>
      <c r="AU1540" s="6">
        <f>IF(T1540*0.1&lt;0,0,IF(T1540*0.1&lt;=26,(16*AL1540/360)*(T1540/AS1540)^AT1540,(AL1540/360)*(-415.85+30.5332*0.1*T1540-0.43*0.01*T1540*T1540)))</f>
        <v>0.79178283617724321</v>
      </c>
    </row>
    <row r="1541" spans="1:47">
      <c r="A1541">
        <v>2016</v>
      </c>
      <c r="B1541">
        <v>5</v>
      </c>
      <c r="C1541">
        <v>17</v>
      </c>
      <c r="D1541" t="s">
        <v>51</v>
      </c>
      <c r="E1541">
        <v>143</v>
      </c>
      <c r="O1541">
        <v>2019</v>
      </c>
      <c r="P1541">
        <v>3</v>
      </c>
      <c r="Q1541">
        <v>21</v>
      </c>
      <c r="R1541">
        <f>R1540+1</f>
        <v>80</v>
      </c>
      <c r="S1541" t="s">
        <v>51</v>
      </c>
      <c r="T1541">
        <v>56</v>
      </c>
      <c r="U1541" t="s">
        <v>50</v>
      </c>
      <c r="V1541">
        <v>120</v>
      </c>
      <c r="W1541" t="s">
        <v>52</v>
      </c>
      <c r="X1541">
        <v>-9</v>
      </c>
      <c r="Y1541">
        <f>0.0135*AB1541*(AC1541/AA1541)*((0.1*(V1541-X1541))^0.5)*(17.8+0.5*0.1*(X1541+V1541))</f>
        <v>1.9607662338235141</v>
      </c>
      <c r="Z1541">
        <f>IF(Y1541&lt;0,0,Y1541)</f>
        <v>1.9607662338235141</v>
      </c>
      <c r="AA1541">
        <f>2.501-0.002361*(V1541+X1541)*0.1</f>
        <v>2.4747928999999997</v>
      </c>
      <c r="AB1541">
        <v>0.17</v>
      </c>
      <c r="AC1541">
        <f>37.6*AE1541*(AG1541*SIN(AF1541)*SIN(AD1541)+COS(AF1541)*COS(AD1541)*SIN(AG1541))</f>
        <v>25.211590869114517</v>
      </c>
      <c r="AD1541">
        <f>0.409*SIN(0.0172*R1541-1.39)</f>
        <v>-5.725812952499746E-3</v>
      </c>
      <c r="AE1541">
        <f>1+0.033*COS(0.0172*R1541)</f>
        <v>1.0063877016881129</v>
      </c>
      <c r="AF1541">
        <f>47.70748439*PI()/180</f>
        <v>0.83265268044929852</v>
      </c>
      <c r="AG1541">
        <f>ACOS(-TAN(AF1541)*TAN(AD1541))</f>
        <v>1.5645019786417349</v>
      </c>
      <c r="AL1541" s="6">
        <f>24*AG1541/PI()</f>
        <v>11.951914722138383</v>
      </c>
      <c r="AS1541" s="6">
        <f>IF(O1541=2015,$AQ$2,IF(O1541=2016,$AQ$14,IF(O1541=2017,$AQ$26,IF(O1541=2018,$AQ$38,IF(O1541=2019,$AQ$50,$AQ$62)))))</f>
        <v>50.394316058739683</v>
      </c>
      <c r="AT1541" s="6">
        <f>IF(O1541=2015,$AR$2,IF(O1541=2016,$AR$14,IF(O1541=2017,$AR$26,IF(O1541=2018,$AR$38,IF(O1541=2019,$AR$50,$AR$62)))))</f>
        <v>1.2860409883580231</v>
      </c>
      <c r="AU1541" s="6">
        <f>IF(T1541*0.1&lt;0,0,IF(T1541*0.1&lt;=26,(16*AL1541/360)*(T1541/AS1541)^AT1541,(AL1541/360)*(-415.85+30.5332*0.1*T1541-0.43*0.01*T1541*T1541)))</f>
        <v>0.60836464564900172</v>
      </c>
    </row>
    <row r="1542" spans="1:47">
      <c r="A1542">
        <v>2016</v>
      </c>
      <c r="B1542">
        <v>5</v>
      </c>
      <c r="C1542">
        <v>18</v>
      </c>
      <c r="D1542" t="s">
        <v>51</v>
      </c>
      <c r="E1542">
        <v>131</v>
      </c>
      <c r="O1542">
        <v>2019</v>
      </c>
      <c r="P1542">
        <v>3</v>
      </c>
      <c r="Q1542">
        <v>22</v>
      </c>
      <c r="R1542">
        <f>R1541+1</f>
        <v>81</v>
      </c>
      <c r="S1542" t="s">
        <v>51</v>
      </c>
      <c r="T1542">
        <v>64</v>
      </c>
      <c r="U1542" t="s">
        <v>50</v>
      </c>
      <c r="V1542">
        <v>128</v>
      </c>
      <c r="W1542" t="s">
        <v>52</v>
      </c>
      <c r="X1542">
        <v>7</v>
      </c>
      <c r="Y1542">
        <f>0.0135*AB1542*(AC1542/AA1542)*((0.1*(V1542-X1542))^0.5)*(17.8+0.5*0.1*(X1542+V1542))</f>
        <v>2.0245903531856566</v>
      </c>
      <c r="Z1542">
        <f>IF(Y1542&lt;0,0,Y1542)</f>
        <v>2.0245903531856566</v>
      </c>
      <c r="AA1542">
        <f>2.501-0.002361*(V1542+X1542)*0.1</f>
        <v>2.4691264999999998</v>
      </c>
      <c r="AB1542">
        <v>0.17</v>
      </c>
      <c r="AC1542">
        <f>37.6*AE1542*(AG1542*SIN(AF1542)*SIN(AD1542)+COS(AF1542)*COS(AD1542)*SIN(AG1542))</f>
        <v>25.506662298990683</v>
      </c>
      <c r="AD1542">
        <f>0.409*SIN(0.0172*R1542-1.39)</f>
        <v>1.3087977663158478E-3</v>
      </c>
      <c r="AE1542">
        <f>1+0.033*COS(0.0172*R1542)</f>
        <v>1.0058299192532765</v>
      </c>
      <c r="AF1542">
        <f>47.70748439*PI()/180</f>
        <v>0.83265268044929852</v>
      </c>
      <c r="AG1542">
        <f>ACOS(-TAN(AF1542)*TAN(AD1542))</f>
        <v>1.5722350555820992</v>
      </c>
      <c r="AL1542" s="6">
        <f>24*AG1542/PI()</f>
        <v>12.010991078316092</v>
      </c>
      <c r="AS1542" s="6">
        <f>IF(O1542=2015,$AQ$2,IF(O1542=2016,$AQ$14,IF(O1542=2017,$AQ$26,IF(O1542=2018,$AQ$38,IF(O1542=2019,$AQ$50,$AQ$62)))))</f>
        <v>50.394316058739683</v>
      </c>
      <c r="AT1542" s="6">
        <f>IF(O1542=2015,$AR$2,IF(O1542=2016,$AR$14,IF(O1542=2017,$AR$26,IF(O1542=2018,$AR$38,IF(O1542=2019,$AR$50,$AR$62)))))</f>
        <v>1.2860409883580231</v>
      </c>
      <c r="AU1542" s="6">
        <f>IF(T1542*0.1&lt;0,0,IF(T1542*0.1&lt;=26,(16*AL1542/360)*(T1542/AS1542)^AT1542,(AL1542/360)*(-415.85+30.5332*0.1*T1542-0.43*0.01*T1542*T1542)))</f>
        <v>0.72591429211235936</v>
      </c>
    </row>
    <row r="1543" spans="1:47">
      <c r="A1543">
        <v>2016</v>
      </c>
      <c r="B1543">
        <v>5</v>
      </c>
      <c r="C1543">
        <v>19</v>
      </c>
      <c r="D1543" t="s">
        <v>51</v>
      </c>
      <c r="E1543">
        <v>122</v>
      </c>
      <c r="O1543">
        <v>2019</v>
      </c>
      <c r="P1543">
        <v>3</v>
      </c>
      <c r="Q1543">
        <v>23</v>
      </c>
      <c r="R1543">
        <f>R1542+1</f>
        <v>82</v>
      </c>
      <c r="S1543" t="s">
        <v>51</v>
      </c>
      <c r="T1543">
        <v>33</v>
      </c>
      <c r="U1543" t="s">
        <v>50</v>
      </c>
      <c r="V1543">
        <v>63</v>
      </c>
      <c r="W1543" t="s">
        <v>52</v>
      </c>
      <c r="X1543">
        <v>-10</v>
      </c>
      <c r="Y1543">
        <f>0.0135*AB1543*(AC1543/AA1543)*((0.1*(V1543-X1543))^0.5)*(17.8+0.5*0.1*(X1543+V1543))</f>
        <v>1.3147663016225575</v>
      </c>
      <c r="Z1543">
        <f>IF(Y1543&lt;0,0,Y1543)</f>
        <v>1.3147663016225575</v>
      </c>
      <c r="AA1543">
        <f>2.501-0.002361*(V1543+X1543)*0.1</f>
        <v>2.4884866999999997</v>
      </c>
      <c r="AB1543">
        <v>0.17</v>
      </c>
      <c r="AC1543">
        <f>37.6*AE1543*(AG1543*SIN(AF1543)*SIN(AD1543)+COS(AF1543)*COS(AD1543)*SIN(AG1543))</f>
        <v>25.801589177547008</v>
      </c>
      <c r="AD1543">
        <f>0.409*SIN(0.0172*R1543-1.39)</f>
        <v>8.3430212999458016E-3</v>
      </c>
      <c r="AE1543">
        <f>1+0.033*COS(0.0172*R1543)</f>
        <v>1.0052704121376481</v>
      </c>
      <c r="AF1543">
        <f>47.70748439*PI()/180</f>
        <v>0.83265268044929852</v>
      </c>
      <c r="AG1543">
        <f>ACOS(-TAN(AF1543)*TAN(AD1543))</f>
        <v>1.5799679352961431</v>
      </c>
      <c r="AL1543" s="6">
        <f>24*AG1543/PI()</f>
        <v>12.070065927795699</v>
      </c>
      <c r="AS1543" s="6">
        <f>IF(O1543=2015,$AQ$2,IF(O1543=2016,$AQ$14,IF(O1543=2017,$AQ$26,IF(O1543=2018,$AQ$38,IF(O1543=2019,$AQ$50,$AQ$62)))))</f>
        <v>50.394316058739683</v>
      </c>
      <c r="AT1543" s="6">
        <f>IF(O1543=2015,$AR$2,IF(O1543=2016,$AR$14,IF(O1543=2017,$AR$26,IF(O1543=2018,$AR$38,IF(O1543=2019,$AR$50,$AR$62)))))</f>
        <v>1.2860409883580231</v>
      </c>
      <c r="AU1543" s="6">
        <f>IF(T1543*0.1&lt;0,0,IF(T1543*0.1&lt;=26,(16*AL1543/360)*(T1543/AS1543)^AT1543,(AL1543/360)*(-415.85+30.5332*0.1*T1543-0.43*0.01*T1543*T1543)))</f>
        <v>0.31121880738199881</v>
      </c>
    </row>
    <row r="1544" spans="1:47">
      <c r="A1544">
        <v>2016</v>
      </c>
      <c r="B1544">
        <v>5</v>
      </c>
      <c r="C1544">
        <v>20</v>
      </c>
      <c r="D1544" t="s">
        <v>51</v>
      </c>
      <c r="E1544">
        <v>132</v>
      </c>
      <c r="O1544">
        <v>2019</v>
      </c>
      <c r="P1544">
        <v>3</v>
      </c>
      <c r="Q1544">
        <v>24</v>
      </c>
      <c r="R1544">
        <f>R1543+1</f>
        <v>83</v>
      </c>
      <c r="S1544" t="s">
        <v>51</v>
      </c>
      <c r="T1544">
        <v>54</v>
      </c>
      <c r="U1544" t="s">
        <v>50</v>
      </c>
      <c r="V1544">
        <v>110</v>
      </c>
      <c r="W1544" t="s">
        <v>52</v>
      </c>
      <c r="X1544">
        <v>2</v>
      </c>
      <c r="Y1544">
        <f>0.0135*AB1544*(AC1544/AA1544)*((0.1*(V1544-X1544))^0.5)*(17.8+0.5*0.1*(X1544+V1544))</f>
        <v>1.8611929059417551</v>
      </c>
      <c r="Z1544">
        <f>IF(Y1544&lt;0,0,Y1544)</f>
        <v>1.8611929059417551</v>
      </c>
      <c r="AA1544">
        <f>2.501-0.002361*(V1544+X1544)*0.1</f>
        <v>2.4745567999999998</v>
      </c>
      <c r="AB1544">
        <v>0.17</v>
      </c>
      <c r="AC1544">
        <f>37.6*AE1544*(AG1544*SIN(AF1544)*SIN(AD1544)+COS(AF1544)*COS(AD1544)*SIN(AG1544))</f>
        <v>26.096267194947732</v>
      </c>
      <c r="AD1544">
        <f>0.409*SIN(0.0172*R1544-1.39)</f>
        <v>1.5374776695003032E-2</v>
      </c>
      <c r="AE1544">
        <f>1+0.033*COS(0.0172*R1544)</f>
        <v>1.004709345861732</v>
      </c>
      <c r="AF1544">
        <f>47.70748439*PI()/180</f>
        <v>0.83265268044929852</v>
      </c>
      <c r="AG1544">
        <f>ACOS(-TAN(AF1544)*TAN(AD1544))</f>
        <v>1.587699557164632</v>
      </c>
      <c r="AL1544" s="6">
        <f>24*AG1544/PI()</f>
        <v>12.129131168043093</v>
      </c>
      <c r="AS1544" s="6">
        <f>IF(O1544=2015,$AQ$2,IF(O1544=2016,$AQ$14,IF(O1544=2017,$AQ$26,IF(O1544=2018,$AQ$38,IF(O1544=2019,$AQ$50,$AQ$62)))))</f>
        <v>50.394316058739683</v>
      </c>
      <c r="AT1544" s="6">
        <f>IF(O1544=2015,$AR$2,IF(O1544=2016,$AR$14,IF(O1544=2017,$AR$26,IF(O1544=2018,$AR$38,IF(O1544=2019,$AR$50,$AR$62)))))</f>
        <v>1.2860409883580231</v>
      </c>
      <c r="AU1544" s="6">
        <f>IF(T1544*0.1&lt;0,0,IF(T1544*0.1&lt;=26,(16*AL1544/360)*(T1544/AS1544)^AT1544,(AL1544/360)*(-415.85+30.5332*0.1*T1544-0.43*0.01*T1544*T1544)))</f>
        <v>0.58917471386297149</v>
      </c>
    </row>
    <row r="1545" spans="1:47">
      <c r="A1545">
        <v>2016</v>
      </c>
      <c r="B1545">
        <v>5</v>
      </c>
      <c r="C1545">
        <v>21</v>
      </c>
      <c r="D1545" t="s">
        <v>51</v>
      </c>
      <c r="E1545">
        <v>171</v>
      </c>
      <c r="O1545">
        <v>2019</v>
      </c>
      <c r="P1545">
        <v>3</v>
      </c>
      <c r="Q1545">
        <v>25</v>
      </c>
      <c r="R1545">
        <f>R1544+1</f>
        <v>84</v>
      </c>
      <c r="S1545" t="s">
        <v>51</v>
      </c>
      <c r="T1545">
        <v>60</v>
      </c>
      <c r="U1545" t="s">
        <v>50</v>
      </c>
      <c r="V1545">
        <v>116</v>
      </c>
      <c r="W1545" t="s">
        <v>52</v>
      </c>
      <c r="X1545">
        <v>-23</v>
      </c>
      <c r="Y1545">
        <f>0.0135*AB1545*(AC1545/AA1545)*((0.1*(V1545-X1545))^0.5)*(17.8+0.5*0.1*(X1545+V1545))</f>
        <v>2.0448976224916433</v>
      </c>
      <c r="Z1545">
        <f>IF(Y1545&lt;0,0,Y1545)</f>
        <v>2.0448976224916433</v>
      </c>
      <c r="AA1545">
        <f>2.501-0.002361*(V1545+X1545)*0.1</f>
        <v>2.4790426999999999</v>
      </c>
      <c r="AB1545">
        <v>0.17</v>
      </c>
      <c r="AC1545">
        <f>37.6*AE1545*(AG1545*SIN(AF1545)*SIN(AD1545)+COS(AF1545)*COS(AD1545)*SIN(AG1545))</f>
        <v>26.390592572468911</v>
      </c>
      <c r="AD1545">
        <f>0.409*SIN(0.0172*R1545-1.39)</f>
        <v>2.2401983728256841E-2</v>
      </c>
      <c r="AE1545">
        <f>1+0.033*COS(0.0172*R1545)</f>
        <v>1.0041468864072831</v>
      </c>
      <c r="AF1545">
        <f>47.70748439*PI()/180</f>
        <v>0.83265268044929852</v>
      </c>
      <c r="AG1545">
        <f>ACOS(-TAN(AF1545)*TAN(AD1545))</f>
        <v>1.5954288582608678</v>
      </c>
      <c r="AL1545" s="6">
        <f>24*AG1545/PI()</f>
        <v>12.188178678896447</v>
      </c>
      <c r="AS1545" s="6">
        <f>IF(O1545=2015,$AQ$2,IF(O1545=2016,$AQ$14,IF(O1545=2017,$AQ$26,IF(O1545=2018,$AQ$38,IF(O1545=2019,$AQ$50,$AQ$62)))))</f>
        <v>50.394316058739683</v>
      </c>
      <c r="AT1545" s="6">
        <f>IF(O1545=2015,$AR$2,IF(O1545=2016,$AR$14,IF(O1545=2017,$AR$26,IF(O1545=2018,$AR$38,IF(O1545=2019,$AR$50,$AR$62)))))</f>
        <v>1.2860409883580231</v>
      </c>
      <c r="AU1545" s="6">
        <f>IF(T1545*0.1&lt;0,0,IF(T1545*0.1&lt;=26,(16*AL1545/360)*(T1545/AS1545)^AT1545,(AL1545/360)*(-415.85+30.5332*0.1*T1545-0.43*0.01*T1545*T1545)))</f>
        <v>0.67795243924315851</v>
      </c>
    </row>
    <row r="1546" spans="1:47">
      <c r="A1546">
        <v>2016</v>
      </c>
      <c r="B1546">
        <v>5</v>
      </c>
      <c r="C1546">
        <v>22</v>
      </c>
      <c r="D1546" t="s">
        <v>51</v>
      </c>
      <c r="E1546">
        <v>177</v>
      </c>
      <c r="O1546">
        <v>2019</v>
      </c>
      <c r="P1546">
        <v>3</v>
      </c>
      <c r="Q1546">
        <v>26</v>
      </c>
      <c r="R1546">
        <f>R1545+1</f>
        <v>85</v>
      </c>
      <c r="S1546" t="s">
        <v>51</v>
      </c>
      <c r="T1546">
        <v>69</v>
      </c>
      <c r="U1546" t="s">
        <v>50</v>
      </c>
      <c r="V1546">
        <v>127</v>
      </c>
      <c r="W1546" t="s">
        <v>52</v>
      </c>
      <c r="X1546">
        <v>-10</v>
      </c>
      <c r="Y1546">
        <f>0.0135*AB1546*(AC1546/AA1546)*((0.1*(V1546-X1546))^0.5)*(17.8+0.5*0.1*(X1546+V1546))</f>
        <v>2.1674165081095245</v>
      </c>
      <c r="Z1546">
        <f>IF(Y1546&lt;0,0,Y1546)</f>
        <v>2.1674165081095245</v>
      </c>
      <c r="AA1546">
        <f>2.501-0.002361*(V1546+X1546)*0.1</f>
        <v>2.4733763</v>
      </c>
      <c r="AB1546">
        <v>0.17</v>
      </c>
      <c r="AC1546">
        <f>37.6*AE1546*(AG1546*SIN(AF1546)*SIN(AD1546)+COS(AF1546)*COS(AD1546)*SIN(AG1546))</f>
        <v>26.684462134128204</v>
      </c>
      <c r="AD1546">
        <f>0.409*SIN(0.0172*R1546-1.39)</f>
        <v>2.9422563522030352E-2</v>
      </c>
      <c r="AE1546">
        <f>1+0.033*COS(0.0172*R1546)</f>
        <v>1.0035832001682043</v>
      </c>
      <c r="AF1546">
        <f>47.70748439*PI()/180</f>
        <v>0.83265268044929852</v>
      </c>
      <c r="AG1546">
        <f>ACOS(-TAN(AF1546)*TAN(AD1546))</f>
        <v>1.6031547714068024</v>
      </c>
      <c r="AL1546" s="6">
        <f>24*AG1546/PI()</f>
        <v>12.247200307716005</v>
      </c>
      <c r="AS1546" s="6">
        <f>IF(O1546=2015,$AQ$2,IF(O1546=2016,$AQ$14,IF(O1546=2017,$AQ$26,IF(O1546=2018,$AQ$38,IF(O1546=2019,$AQ$50,$AQ$62)))))</f>
        <v>50.394316058739683</v>
      </c>
      <c r="AT1546" s="6">
        <f>IF(O1546=2015,$AR$2,IF(O1546=2016,$AR$14,IF(O1546=2017,$AR$26,IF(O1546=2018,$AR$38,IF(O1546=2019,$AR$50,$AR$62)))))</f>
        <v>1.2860409883580231</v>
      </c>
      <c r="AU1546" s="6">
        <f>IF(T1546*0.1&lt;0,0,IF(T1546*0.1&lt;=26,(16*AL1546/360)*(T1546/AS1546)^AT1546,(AL1546/360)*(-415.85+30.5332*0.1*T1546-0.43*0.01*T1546*T1546)))</f>
        <v>0.81537454059807912</v>
      </c>
    </row>
    <row r="1547" spans="1:47">
      <c r="A1547">
        <v>2016</v>
      </c>
      <c r="B1547">
        <v>5</v>
      </c>
      <c r="C1547">
        <v>23</v>
      </c>
      <c r="D1547" t="s">
        <v>51</v>
      </c>
      <c r="E1547">
        <v>159</v>
      </c>
      <c r="O1547">
        <v>2019</v>
      </c>
      <c r="P1547">
        <v>3</v>
      </c>
      <c r="Q1547">
        <v>27</v>
      </c>
      <c r="R1547">
        <f>R1546+1</f>
        <v>86</v>
      </c>
      <c r="S1547" t="s">
        <v>51</v>
      </c>
      <c r="T1547">
        <v>27</v>
      </c>
      <c r="U1547" t="s">
        <v>50</v>
      </c>
      <c r="V1547">
        <v>66</v>
      </c>
      <c r="W1547" t="s">
        <v>52</v>
      </c>
      <c r="X1547">
        <v>-10</v>
      </c>
      <c r="Y1547">
        <f>0.0135*AB1547*(AC1547/AA1547)*((0.1*(V1547-X1547))^0.5)*(17.8+0.5*0.1*(X1547+V1547))</f>
        <v>1.4133545316594542</v>
      </c>
      <c r="Z1547">
        <f>IF(Y1547&lt;0,0,Y1547)</f>
        <v>1.4133545316594542</v>
      </c>
      <c r="AA1547">
        <f>2.501-0.002361*(V1547+X1547)*0.1</f>
        <v>2.4877783999999998</v>
      </c>
      <c r="AB1547">
        <v>0.17</v>
      </c>
      <c r="AC1547">
        <f>37.6*AE1547*(AG1547*SIN(AF1547)*SIN(AD1547)+COS(AF1547)*COS(AD1547)*SIN(AG1547))</f>
        <v>26.977773376187059</v>
      </c>
      <c r="AD1547">
        <f>0.409*SIN(0.0172*R1547-1.39)</f>
        <v>3.6434439159201248E-2</v>
      </c>
      <c r="AE1547">
        <f>1+0.033*COS(0.0172*R1547)</f>
        <v>1.0030184539013214</v>
      </c>
      <c r="AF1547">
        <f>47.70748439*PI()/180</f>
        <v>0.83265268044929852</v>
      </c>
      <c r="AG1547">
        <f>ACOS(-TAN(AF1547)*TAN(AD1547))</f>
        <v>1.6108762232320484</v>
      </c>
      <c r="AL1547" s="6">
        <f>24*AG1547/PI()</f>
        <v>12.306187854556031</v>
      </c>
      <c r="AS1547" s="6">
        <f>IF(O1547=2015,$AQ$2,IF(O1547=2016,$AQ$14,IF(O1547=2017,$AQ$26,IF(O1547=2018,$AQ$38,IF(O1547=2019,$AQ$50,$AQ$62)))))</f>
        <v>50.394316058739683</v>
      </c>
      <c r="AT1547" s="6">
        <f>IF(O1547=2015,$AR$2,IF(O1547=2016,$AR$14,IF(O1547=2017,$AR$26,IF(O1547=2018,$AR$38,IF(O1547=2019,$AR$50,$AR$62)))))</f>
        <v>1.2860409883580231</v>
      </c>
      <c r="AU1547" s="6">
        <f>IF(T1547*0.1&lt;0,0,IF(T1547*0.1&lt;=26,(16*AL1547/360)*(T1547/AS1547)^AT1547,(AL1547/360)*(-415.85+30.5332*0.1*T1547-0.43*0.01*T1547*T1547)))</f>
        <v>0.24513257882705136</v>
      </c>
    </row>
    <row r="1548" spans="1:47">
      <c r="A1548">
        <v>2016</v>
      </c>
      <c r="B1548">
        <v>5</v>
      </c>
      <c r="C1548">
        <v>24</v>
      </c>
      <c r="D1548" t="s">
        <v>51</v>
      </c>
      <c r="E1548">
        <v>156</v>
      </c>
      <c r="O1548">
        <v>2019</v>
      </c>
      <c r="P1548">
        <v>3</v>
      </c>
      <c r="Q1548">
        <v>28</v>
      </c>
      <c r="R1548">
        <f>R1547+1</f>
        <v>87</v>
      </c>
      <c r="S1548" t="s">
        <v>51</v>
      </c>
      <c r="T1548">
        <v>25</v>
      </c>
      <c r="U1548" t="s">
        <v>50</v>
      </c>
      <c r="V1548">
        <v>81</v>
      </c>
      <c r="W1548" t="s">
        <v>52</v>
      </c>
      <c r="X1548">
        <v>-46</v>
      </c>
      <c r="Y1548">
        <f>0.0135*AB1548*(AC1548/AA1548)*((0.1*(V1548-X1548))^0.5)*(17.8+0.5*0.1*(X1548+V1548))</f>
        <v>1.7492296818764619</v>
      </c>
      <c r="Z1548">
        <f>IF(Y1548&lt;0,0,Y1548)</f>
        <v>1.7492296818764619</v>
      </c>
      <c r="AA1548">
        <f>2.501-0.002361*(V1548+X1548)*0.1</f>
        <v>2.4927364999999999</v>
      </c>
      <c r="AB1548">
        <v>0.17</v>
      </c>
      <c r="AC1548">
        <f>37.6*AE1548*(AG1548*SIN(AF1548)*SIN(AD1548)+COS(AF1548)*COS(AD1548)*SIN(AG1548))</f>
        <v>27.270424534405521</v>
      </c>
      <c r="AD1548">
        <f>0.409*SIN(0.0172*R1548-1.39)</f>
        <v>4.3435536297621043E-2</v>
      </c>
      <c r="AE1548">
        <f>1+0.033*COS(0.0172*R1548)</f>
        <v>1.0024528146770508</v>
      </c>
      <c r="AF1548">
        <f>47.70748439*PI()/180</f>
        <v>0.83265268044929852</v>
      </c>
      <c r="AG1548">
        <f>ACOS(-TAN(AF1548)*TAN(AD1548))</f>
        <v>1.6185921322371597</v>
      </c>
      <c r="AL1548" s="6">
        <f>24*AG1548/PI()</f>
        <v>12.365133057369345</v>
      </c>
      <c r="AS1548" s="6">
        <f>IF(O1548=2015,$AQ$2,IF(O1548=2016,$AQ$14,IF(O1548=2017,$AQ$26,IF(O1548=2018,$AQ$38,IF(O1548=2019,$AQ$50,$AQ$62)))))</f>
        <v>50.394316058739683</v>
      </c>
      <c r="AT1548" s="6">
        <f>IF(O1548=2015,$AR$2,IF(O1548=2016,$AR$14,IF(O1548=2017,$AR$26,IF(O1548=2018,$AR$38,IF(O1548=2019,$AR$50,$AR$62)))))</f>
        <v>1.2860409883580231</v>
      </c>
      <c r="AU1548" s="6">
        <f>IF(T1548*0.1&lt;0,0,IF(T1548*0.1&lt;=26,(16*AL1548/360)*(T1548/AS1548)^AT1548,(AL1548/360)*(-415.85+30.5332*0.1*T1548-0.43*0.01*T1548*T1548)))</f>
        <v>0.22309609481234668</v>
      </c>
    </row>
    <row r="1549" spans="1:47">
      <c r="A1549">
        <v>2016</v>
      </c>
      <c r="B1549">
        <v>5</v>
      </c>
      <c r="C1549">
        <v>25</v>
      </c>
      <c r="D1549" t="s">
        <v>51</v>
      </c>
      <c r="E1549">
        <v>177</v>
      </c>
      <c r="O1549">
        <v>2019</v>
      </c>
      <c r="P1549">
        <v>3</v>
      </c>
      <c r="Q1549">
        <v>29</v>
      </c>
      <c r="R1549">
        <f>R1548+1</f>
        <v>88</v>
      </c>
      <c r="S1549" t="s">
        <v>51</v>
      </c>
      <c r="T1549">
        <v>30</v>
      </c>
      <c r="U1549" t="s">
        <v>50</v>
      </c>
      <c r="V1549">
        <v>104</v>
      </c>
      <c r="W1549" t="s">
        <v>52</v>
      </c>
      <c r="X1549">
        <v>-46</v>
      </c>
      <c r="Y1549">
        <f>0.0135*AB1549*(AC1549/AA1549)*((0.1*(V1549-X1549))^0.5)*(17.8+0.5*0.1*(X1549+V1549))</f>
        <v>2.0388491699871687</v>
      </c>
      <c r="Z1549">
        <f>IF(Y1549&lt;0,0,Y1549)</f>
        <v>2.0388491699871687</v>
      </c>
      <c r="AA1549">
        <f>2.501-0.002361*(V1549+X1549)*0.1</f>
        <v>2.4873061999999999</v>
      </c>
      <c r="AB1549">
        <v>0.17</v>
      </c>
      <c r="AC1549">
        <f>37.6*AE1549*(AG1549*SIN(AF1549)*SIN(AD1549)+COS(AF1549)*COS(AD1549)*SIN(AG1549))</f>
        <v>27.562314648936926</v>
      </c>
      <c r="AD1549">
        <f>0.409*SIN(0.0172*R1549-1.39)</f>
        <v>5.0423783783774094E-2</v>
      </c>
      <c r="AE1549">
        <f>1+0.033*COS(0.0172*R1549)</f>
        <v>1.0018864498299755</v>
      </c>
      <c r="AF1549">
        <f>47.70748439*PI()/180</f>
        <v>0.83265268044929852</v>
      </c>
      <c r="AG1549">
        <f>ACOS(-TAN(AF1549)*TAN(AD1549))</f>
        <v>1.6263014068625936</v>
      </c>
      <c r="AL1549" s="6">
        <f>24*AG1549/PI()</f>
        <v>12.424027577255302</v>
      </c>
      <c r="AS1549" s="6">
        <f>IF(O1549=2015,$AQ$2,IF(O1549=2016,$AQ$14,IF(O1549=2017,$AQ$26,IF(O1549=2018,$AQ$38,IF(O1549=2019,$AQ$50,$AQ$62)))))</f>
        <v>50.394316058739683</v>
      </c>
      <c r="AT1549" s="6">
        <f>IF(O1549=2015,$AR$2,IF(O1549=2016,$AR$14,IF(O1549=2017,$AR$26,IF(O1549=2018,$AR$38,IF(O1549=2019,$AR$50,$AR$62)))))</f>
        <v>1.2860409883580231</v>
      </c>
      <c r="AU1549" s="6">
        <f>IF(T1549*0.1&lt;0,0,IF(T1549*0.1&lt;=26,(16*AL1549/360)*(T1549/AS1549)^AT1549,(AL1549/360)*(-415.85+30.5332*0.1*T1549-0.43*0.01*T1549*T1549)))</f>
        <v>0.28339090547785006</v>
      </c>
    </row>
    <row r="1550" spans="1:47">
      <c r="A1550">
        <v>2016</v>
      </c>
      <c r="B1550">
        <v>5</v>
      </c>
      <c r="C1550">
        <v>26</v>
      </c>
      <c r="D1550" t="s">
        <v>51</v>
      </c>
      <c r="E1550">
        <v>171</v>
      </c>
      <c r="O1550">
        <v>2019</v>
      </c>
      <c r="P1550">
        <v>3</v>
      </c>
      <c r="Q1550">
        <v>30</v>
      </c>
      <c r="R1550">
        <f>R1549+1</f>
        <v>89</v>
      </c>
      <c r="S1550" t="s">
        <v>51</v>
      </c>
      <c r="T1550">
        <v>73</v>
      </c>
      <c r="U1550" t="s">
        <v>50</v>
      </c>
      <c r="V1550">
        <v>158</v>
      </c>
      <c r="W1550" t="s">
        <v>52</v>
      </c>
      <c r="X1550">
        <v>-16</v>
      </c>
      <c r="Y1550">
        <f>0.0135*AB1550*(AC1550/AA1550)*((0.1*(V1550-X1550))^0.5)*(17.8+0.5*0.1*(X1550+V1550))</f>
        <v>2.6908001810519555</v>
      </c>
      <c r="Z1550">
        <f>IF(Y1550&lt;0,0,Y1550)</f>
        <v>2.6908001810519555</v>
      </c>
      <c r="AA1550">
        <f>2.501-0.002361*(V1550+X1550)*0.1</f>
        <v>2.4674738000000001</v>
      </c>
      <c r="AB1550">
        <v>0.17</v>
      </c>
      <c r="AC1550">
        <f>37.6*AE1550*(AG1550*SIN(AF1550)*SIN(AD1550)+COS(AF1550)*COS(AD1550)*SIN(AG1550))</f>
        <v>27.85334362675767</v>
      </c>
      <c r="AD1550">
        <f>0.409*SIN(0.0172*R1550-1.39)</f>
        <v>5.739711426549178E-2</v>
      </c>
      <c r="AE1550">
        <f>1+0.033*COS(0.0172*R1550)</f>
        <v>1.0013195269093413</v>
      </c>
      <c r="AF1550">
        <f>47.70748439*PI()/180</f>
        <v>0.83265268044929852</v>
      </c>
      <c r="AG1550">
        <f>ACOS(-TAN(AF1550)*TAN(AD1550))</f>
        <v>1.6340029435648273</v>
      </c>
      <c r="AL1550" s="6">
        <f>24*AG1550/PI()</f>
        <v>12.482862983762381</v>
      </c>
      <c r="AS1550" s="6">
        <f>IF(O1550=2015,$AQ$2,IF(O1550=2016,$AQ$14,IF(O1550=2017,$AQ$26,IF(O1550=2018,$AQ$38,IF(O1550=2019,$AQ$50,$AQ$62)))))</f>
        <v>50.394316058739683</v>
      </c>
      <c r="AT1550" s="6">
        <f>IF(O1550=2015,$AR$2,IF(O1550=2016,$AR$14,IF(O1550=2017,$AR$26,IF(O1550=2018,$AR$38,IF(O1550=2019,$AR$50,$AR$62)))))</f>
        <v>1.2860409883580231</v>
      </c>
      <c r="AU1550" s="6">
        <f>IF(T1550*0.1&lt;0,0,IF(T1550*0.1&lt;=26,(16*AL1550/360)*(T1550/AS1550)^AT1550,(AL1550/360)*(-415.85+30.5332*0.1*T1550-0.43*0.01*T1550*T1550)))</f>
        <v>0.89352930382488083</v>
      </c>
    </row>
    <row r="1551" spans="1:47">
      <c r="A1551">
        <v>2016</v>
      </c>
      <c r="B1551">
        <v>5</v>
      </c>
      <c r="C1551">
        <v>27</v>
      </c>
      <c r="D1551" t="s">
        <v>51</v>
      </c>
      <c r="E1551">
        <v>195</v>
      </c>
      <c r="O1551">
        <v>2019</v>
      </c>
      <c r="P1551">
        <v>3</v>
      </c>
      <c r="Q1551">
        <v>31</v>
      </c>
      <c r="R1551">
        <f>R1550+1</f>
        <v>90</v>
      </c>
      <c r="S1551" t="s">
        <v>51</v>
      </c>
      <c r="T1551">
        <v>103</v>
      </c>
      <c r="U1551" t="s">
        <v>50</v>
      </c>
      <c r="V1551">
        <v>184</v>
      </c>
      <c r="W1551" t="s">
        <v>52</v>
      </c>
      <c r="X1551">
        <v>14</v>
      </c>
      <c r="Y1551">
        <f>0.0135*AB1551*(AC1551/AA1551)*((0.1*(V1551-X1551))^0.5)*(17.8+0.5*0.1*(X1551+V1551))</f>
        <v>3.0056920581842905</v>
      </c>
      <c r="Z1551">
        <f>IF(Y1551&lt;0,0,Y1551)</f>
        <v>3.0056920581842905</v>
      </c>
      <c r="AA1551">
        <f>2.501-0.002361*(V1551+X1551)*0.1</f>
        <v>2.4542522</v>
      </c>
      <c r="AB1551">
        <v>0.17</v>
      </c>
      <c r="AC1551">
        <f>37.6*AE1551*(AG1551*SIN(AF1551)*SIN(AD1551)+COS(AF1551)*COS(AD1551)*SIN(AG1551))</f>
        <v>28.143412301534912</v>
      </c>
      <c r="AD1551">
        <f>0.409*SIN(0.0172*R1551-1.39)</f>
        <v>6.4353464803543647E-2</v>
      </c>
      <c r="AE1551">
        <f>1+0.033*COS(0.0172*R1551)</f>
        <v>1.00075221362949</v>
      </c>
      <c r="AF1551">
        <f>47.70748439*PI()/180</f>
        <v>0.83265268044929852</v>
      </c>
      <c r="AG1551">
        <f>ACOS(-TAN(AF1551)*TAN(AD1551))</f>
        <v>1.6416956249011798</v>
      </c>
      <c r="AL1551" s="6">
        <f>24*AG1551/PI()</f>
        <v>12.54163074025732</v>
      </c>
      <c r="AS1551" s="6">
        <f>IF(O1551=2015,$AQ$2,IF(O1551=2016,$AQ$14,IF(O1551=2017,$AQ$26,IF(O1551=2018,$AQ$38,IF(O1551=2019,$AQ$50,$AQ$62)))))</f>
        <v>50.394316058739683</v>
      </c>
      <c r="AT1551" s="6">
        <f>IF(O1551=2015,$AR$2,IF(O1551=2016,$AR$14,IF(O1551=2017,$AR$26,IF(O1551=2018,$AR$38,IF(O1551=2019,$AR$50,$AR$62)))))</f>
        <v>1.2860409883580231</v>
      </c>
      <c r="AU1551" s="6">
        <f>IF(T1551*0.1&lt;0,0,IF(T1551*0.1&lt;=26,(16*AL1551/360)*(T1551/AS1551)^AT1551,(AL1551/360)*(-415.85+30.5332*0.1*T1551-0.43*0.01*T1551*T1551)))</f>
        <v>1.3977522739534596</v>
      </c>
    </row>
    <row r="1552" spans="1:47">
      <c r="A1552">
        <v>2016</v>
      </c>
      <c r="B1552">
        <v>5</v>
      </c>
      <c r="C1552">
        <v>28</v>
      </c>
      <c r="D1552" t="s">
        <v>51</v>
      </c>
      <c r="E1552">
        <v>198</v>
      </c>
      <c r="O1552">
        <v>2019</v>
      </c>
      <c r="P1552">
        <v>4</v>
      </c>
      <c r="Q1552">
        <v>1</v>
      </c>
      <c r="R1552">
        <f>R1551+1</f>
        <v>91</v>
      </c>
      <c r="S1552" t="s">
        <v>51</v>
      </c>
      <c r="T1552">
        <v>113</v>
      </c>
      <c r="U1552" t="s">
        <v>50</v>
      </c>
      <c r="V1552">
        <v>207</v>
      </c>
      <c r="W1552" t="s">
        <v>52</v>
      </c>
      <c r="X1552">
        <v>42</v>
      </c>
      <c r="Y1552">
        <f>0.0135*AB1552*(AC1552/AA1552)*((0.1*(V1552-X1552))^0.5)*(17.8+0.5*0.1*(X1552+V1552))</f>
        <v>3.2830742440755891</v>
      </c>
      <c r="Z1552">
        <f>IF(Y1552&lt;0,0,Y1552)</f>
        <v>3.2830742440755891</v>
      </c>
      <c r="AA1552">
        <f>2.501-0.002361*(V1552+X1552)*0.1</f>
        <v>2.4422110999999997</v>
      </c>
      <c r="AB1552">
        <v>0.17</v>
      </c>
      <c r="AC1552">
        <f>37.6*AE1552*(AG1552*SIN(AF1552)*SIN(AD1552)+COS(AF1552)*COS(AD1552)*SIN(AG1552))</f>
        <v>28.432422490843766</v>
      </c>
      <c r="AD1552">
        <f>0.409*SIN(0.0172*R1552-1.39)</f>
        <v>7.1290777481921599E-2</v>
      </c>
      <c r="AE1552">
        <f>1+0.033*COS(0.0172*R1552)</f>
        <v>1.0001846778202446</v>
      </c>
      <c r="AF1552">
        <f>47.70748439*PI()/180</f>
        <v>0.83265268044929852</v>
      </c>
      <c r="AG1552">
        <f>ACOS(-TAN(AF1552)*TAN(AD1552))</f>
        <v>1.6493783176249754</v>
      </c>
      <c r="AL1552" s="6">
        <f>24*AG1552/PI()</f>
        <v>12.600322189373234</v>
      </c>
      <c r="AS1552" s="6">
        <f>IF(O1552=2015,$AQ$2,IF(O1552=2016,$AQ$14,IF(O1552=2017,$AQ$26,IF(O1552=2018,$AQ$38,IF(O1552=2019,$AQ$50,$AQ$62)))))</f>
        <v>50.394316058739683</v>
      </c>
      <c r="AT1552" s="6">
        <f>IF(O1552=2015,$AR$2,IF(O1552=2016,$AR$14,IF(O1552=2017,$AR$26,IF(O1552=2018,$AR$38,IF(O1552=2019,$AR$50,$AR$62)))))</f>
        <v>1.2860409883580231</v>
      </c>
      <c r="AU1552" s="6">
        <f>IF(T1552*0.1&lt;0,0,IF(T1552*0.1&lt;=26,(16*AL1552/360)*(T1552/AS1552)^AT1552,(AL1552/360)*(-415.85+30.5332*0.1*T1552-0.43*0.01*T1552*T1552)))</f>
        <v>1.5820117491811898</v>
      </c>
    </row>
    <row r="1553" spans="1:47">
      <c r="A1553">
        <v>2016</v>
      </c>
      <c r="B1553">
        <v>5</v>
      </c>
      <c r="C1553">
        <v>29</v>
      </c>
      <c r="D1553" t="s">
        <v>51</v>
      </c>
      <c r="E1553">
        <v>188</v>
      </c>
      <c r="O1553">
        <v>2019</v>
      </c>
      <c r="P1553">
        <v>4</v>
      </c>
      <c r="Q1553">
        <v>2</v>
      </c>
      <c r="R1553">
        <f>R1552+1</f>
        <v>92</v>
      </c>
      <c r="S1553" t="s">
        <v>51</v>
      </c>
      <c r="T1553">
        <v>58</v>
      </c>
      <c r="U1553" t="s">
        <v>50</v>
      </c>
      <c r="V1553">
        <v>111</v>
      </c>
      <c r="W1553" t="s">
        <v>52</v>
      </c>
      <c r="X1553">
        <v>20</v>
      </c>
      <c r="Y1553">
        <f>0.0135*AB1553*(AC1553/AA1553)*((0.1*(V1553-X1553))^0.5)*(17.8+0.5*0.1*(X1553+V1553))</f>
        <v>1.9601150233104956</v>
      </c>
      <c r="Z1553">
        <f>IF(Y1553&lt;0,0,Y1553)</f>
        <v>1.9601150233104956</v>
      </c>
      <c r="AA1553">
        <f>2.501-0.002361*(V1553+X1553)*0.1</f>
        <v>2.4700709000000001</v>
      </c>
      <c r="AB1553">
        <v>0.17</v>
      </c>
      <c r="AC1553">
        <f>37.6*AE1553*(AG1553*SIN(AF1553)*SIN(AD1553)+COS(AF1553)*COS(AD1553)*SIN(AG1553))</f>
        <v>28.720277050653543</v>
      </c>
      <c r="AD1553">
        <f>0.409*SIN(0.0172*R1553-1.39)</f>
        <v>7.8207000016639425E-2</v>
      </c>
      <c r="AE1553">
        <f>1+0.033*COS(0.0172*R1553)</f>
        <v>0.99961708737725974</v>
      </c>
      <c r="AF1553">
        <f>47.70748439*PI()/180</f>
        <v>0.83265268044929852</v>
      </c>
      <c r="AG1553">
        <f>ACOS(-TAN(AF1553)*TAN(AD1553))</f>
        <v>1.6570498707927896</v>
      </c>
      <c r="AL1553" s="6">
        <f>24*AG1553/PI()</f>
        <v>12.658928538550031</v>
      </c>
      <c r="AS1553" s="6">
        <f>IF(O1553=2015,$AQ$2,IF(O1553=2016,$AQ$14,IF(O1553=2017,$AQ$26,IF(O1553=2018,$AQ$38,IF(O1553=2019,$AQ$50,$AQ$62)))))</f>
        <v>50.394316058739683</v>
      </c>
      <c r="AT1553" s="6">
        <f>IF(O1553=2015,$AR$2,IF(O1553=2016,$AR$14,IF(O1553=2017,$AR$26,IF(O1553=2018,$AR$38,IF(O1553=2019,$AR$50,$AR$62)))))</f>
        <v>1.2860409883580231</v>
      </c>
      <c r="AU1553" s="6">
        <f>IF(T1553*0.1&lt;0,0,IF(T1553*0.1&lt;=26,(16*AL1553/360)*(T1553/AS1553)^AT1553,(AL1553/360)*(-415.85+30.5332*0.1*T1553-0.43*0.01*T1553*T1553)))</f>
        <v>0.67409739950866665</v>
      </c>
    </row>
    <row r="1554" spans="1:47">
      <c r="A1554">
        <v>2016</v>
      </c>
      <c r="B1554">
        <v>5</v>
      </c>
      <c r="C1554">
        <v>30</v>
      </c>
      <c r="D1554" t="s">
        <v>51</v>
      </c>
      <c r="E1554">
        <v>198</v>
      </c>
      <c r="O1554">
        <v>2019</v>
      </c>
      <c r="P1554">
        <v>4</v>
      </c>
      <c r="Q1554">
        <v>3</v>
      </c>
      <c r="R1554">
        <f>R1553+1</f>
        <v>93</v>
      </c>
      <c r="S1554" t="s">
        <v>51</v>
      </c>
      <c r="T1554">
        <v>50</v>
      </c>
      <c r="U1554" t="s">
        <v>50</v>
      </c>
      <c r="V1554">
        <v>109</v>
      </c>
      <c r="W1554" t="s">
        <v>52</v>
      </c>
      <c r="X1554">
        <v>-23</v>
      </c>
      <c r="Y1554">
        <f>0.0135*AB1554*(AC1554/AA1554)*((0.1*(V1554-X1554))^0.5)*(17.8+0.5*0.1*(X1554+V1554))</f>
        <v>2.1547133629249804</v>
      </c>
      <c r="Z1554">
        <f>IF(Y1554&lt;0,0,Y1554)</f>
        <v>2.1547133629249804</v>
      </c>
      <c r="AA1554">
        <f>2.501-0.002361*(V1554+X1554)*0.1</f>
        <v>2.4806954000000001</v>
      </c>
      <c r="AB1554">
        <v>0.17</v>
      </c>
      <c r="AC1554">
        <f>37.6*AE1554*(AG1554*SIN(AF1554)*SIN(AD1554)+COS(AF1554)*COS(AD1554)*SIN(AG1554))</f>
        <v>29.00687992701161</v>
      </c>
      <c r="AD1554">
        <f>0.409*SIN(0.0172*R1554-1.39)</f>
        <v>8.5100086362864841E-2</v>
      </c>
      <c r="AE1554">
        <f>1+0.033*COS(0.0172*R1554)</f>
        <v>0.9990496102123525</v>
      </c>
      <c r="AF1554">
        <f>47.70748439*PI()/180</f>
        <v>0.83265268044929852</v>
      </c>
      <c r="AG1554">
        <f>ACOS(-TAN(AF1554)*TAN(AD1554))</f>
        <v>1.6647091138856367</v>
      </c>
      <c r="AL1554" s="6">
        <f>24*AG1554/PI()</f>
        <v>12.717440845681343</v>
      </c>
      <c r="AS1554" s="6">
        <f>IF(O1554=2015,$AQ$2,IF(O1554=2016,$AQ$14,IF(O1554=2017,$AQ$26,IF(O1554=2018,$AQ$38,IF(O1554=2019,$AQ$50,$AQ$62)))))</f>
        <v>50.394316058739683</v>
      </c>
      <c r="AT1554" s="6">
        <f>IF(O1554=2015,$AR$2,IF(O1554=2016,$AR$14,IF(O1554=2017,$AR$26,IF(O1554=2018,$AR$38,IF(O1554=2019,$AR$50,$AR$62)))))</f>
        <v>1.2860409883580231</v>
      </c>
      <c r="AU1554" s="6">
        <f>IF(T1554*0.1&lt;0,0,IF(T1554*0.1&lt;=26,(16*AL1554/360)*(T1554/AS1554)^AT1554,(AL1554/360)*(-415.85+30.5332*0.1*T1554-0.43*0.01*T1554*T1554)))</f>
        <v>0.55953829296813906</v>
      </c>
    </row>
    <row r="1555" spans="1:47">
      <c r="A1555">
        <v>2016</v>
      </c>
      <c r="B1555">
        <v>5</v>
      </c>
      <c r="C1555">
        <v>31</v>
      </c>
      <c r="D1555" t="s">
        <v>51</v>
      </c>
      <c r="E1555">
        <v>200</v>
      </c>
      <c r="O1555">
        <v>2019</v>
      </c>
      <c r="P1555">
        <v>4</v>
      </c>
      <c r="Q1555">
        <v>4</v>
      </c>
      <c r="R1555">
        <f>R1554+1</f>
        <v>94</v>
      </c>
      <c r="S1555" t="s">
        <v>51</v>
      </c>
      <c r="T1555">
        <v>60</v>
      </c>
      <c r="U1555" t="s">
        <v>50</v>
      </c>
      <c r="V1555">
        <v>127</v>
      </c>
      <c r="W1555" t="s">
        <v>52</v>
      </c>
      <c r="X1555">
        <v>-23</v>
      </c>
      <c r="Y1555">
        <f>0.0135*AB1555*(AC1555/AA1555)*((0.1*(V1555-X1555))^0.5)*(17.8+0.5*0.1*(X1555+V1555))</f>
        <v>2.4181231121845461</v>
      </c>
      <c r="Z1555">
        <f>IF(Y1555&lt;0,0,Y1555)</f>
        <v>2.4181231121845461</v>
      </c>
      <c r="AA1555">
        <f>2.501-0.002361*(V1555+X1555)*0.1</f>
        <v>2.4764455999999999</v>
      </c>
      <c r="AB1555">
        <v>0.17</v>
      </c>
      <c r="AC1555">
        <f>37.6*AE1555*(AG1555*SIN(AF1555)*SIN(AD1555)+COS(AF1555)*COS(AD1555)*SIN(AG1555))</f>
        <v>29.29213620486259</v>
      </c>
      <c r="AD1555">
        <f>0.409*SIN(0.0172*R1555-1.39)</f>
        <v>9.196799732020719E-2</v>
      </c>
      <c r="AE1555">
        <f>1+0.033*COS(0.0172*R1555)</f>
        <v>0.99848241420382855</v>
      </c>
      <c r="AF1555">
        <f>47.70748439*PI()/180</f>
        <v>0.83265268044929852</v>
      </c>
      <c r="AG1555">
        <f>ACOS(-TAN(AF1555)*TAN(AD1555))</f>
        <v>1.6723548549460889</v>
      </c>
      <c r="AL1555" s="6">
        <f>24*AG1555/PI()</f>
        <v>12.775850004883184</v>
      </c>
      <c r="AS1555" s="6">
        <f>IF(O1555=2015,$AQ$2,IF(O1555=2016,$AQ$14,IF(O1555=2017,$AQ$26,IF(O1555=2018,$AQ$38,IF(O1555=2019,$AQ$50,$AQ$62)))))</f>
        <v>50.394316058739683</v>
      </c>
      <c r="AT1555" s="6">
        <f>IF(O1555=2015,$AR$2,IF(O1555=2016,$AR$14,IF(O1555=2017,$AR$26,IF(O1555=2018,$AR$38,IF(O1555=2019,$AR$50,$AR$62)))))</f>
        <v>1.2860409883580231</v>
      </c>
      <c r="AU1555" s="6">
        <f>IF(T1555*0.1&lt;0,0,IF(T1555*0.1&lt;=26,(16*AL1555/360)*(T1555/AS1555)^AT1555,(AL1555/360)*(-415.85+30.5332*0.1*T1555-0.43*0.01*T1555*T1555)))</f>
        <v>0.71064093351472779</v>
      </c>
    </row>
    <row r="1556" spans="1:47">
      <c r="A1556">
        <v>2016</v>
      </c>
      <c r="B1556">
        <v>6</v>
      </c>
      <c r="C1556">
        <v>1</v>
      </c>
      <c r="D1556" t="s">
        <v>50</v>
      </c>
      <c r="E1556">
        <v>222</v>
      </c>
      <c r="O1556">
        <v>2019</v>
      </c>
      <c r="P1556">
        <v>4</v>
      </c>
      <c r="Q1556">
        <v>5</v>
      </c>
      <c r="R1556">
        <f>R1555+1</f>
        <v>95</v>
      </c>
      <c r="S1556" t="s">
        <v>51</v>
      </c>
      <c r="T1556">
        <v>85</v>
      </c>
      <c r="U1556" t="s">
        <v>50</v>
      </c>
      <c r="V1556">
        <v>146</v>
      </c>
      <c r="W1556" t="s">
        <v>52</v>
      </c>
      <c r="X1556">
        <v>-23</v>
      </c>
      <c r="Y1556">
        <f>0.0135*AB1556*(AC1556/AA1556)*((0.1*(V1556-X1556))^0.5)*(17.8+0.5*0.1*(X1556+V1556))</f>
        <v>2.703515779129348</v>
      </c>
      <c r="Z1556">
        <f>IF(Y1556&lt;0,0,Y1556)</f>
        <v>2.703515779129348</v>
      </c>
      <c r="AA1556">
        <f>2.501-0.002361*(V1556+X1556)*0.1</f>
        <v>2.4719596999999998</v>
      </c>
      <c r="AB1556">
        <v>0.17</v>
      </c>
      <c r="AC1556">
        <f>37.6*AE1556*(AG1556*SIN(AF1556)*SIN(AD1556)+COS(AF1556)*COS(AD1556)*SIN(AG1556))</f>
        <v>29.575952153949245</v>
      </c>
      <c r="AD1556">
        <f>0.409*SIN(0.0172*R1556-1.39)</f>
        <v>9.8808701135978894E-2</v>
      </c>
      <c r="AE1556">
        <f>1+0.033*COS(0.0172*R1556)</f>
        <v>0.99791566714681823</v>
      </c>
      <c r="AF1556">
        <f>47.70748439*PI()/180</f>
        <v>0.83265268044929852</v>
      </c>
      <c r="AG1556">
        <f>ACOS(-TAN(AF1556)*TAN(AD1556))</f>
        <v>1.6799858787334627</v>
      </c>
      <c r="AL1556" s="6">
        <f>24*AG1556/PI()</f>
        <v>12.834146732400578</v>
      </c>
      <c r="AS1556" s="6">
        <f>IF(O1556=2015,$AQ$2,IF(O1556=2016,$AQ$14,IF(O1556=2017,$AQ$26,IF(O1556=2018,$AQ$38,IF(O1556=2019,$AQ$50,$AQ$62)))))</f>
        <v>50.394316058739683</v>
      </c>
      <c r="AT1556" s="6">
        <f>IF(O1556=2015,$AR$2,IF(O1556=2016,$AR$14,IF(O1556=2017,$AR$26,IF(O1556=2018,$AR$38,IF(O1556=2019,$AR$50,$AR$62)))))</f>
        <v>1.2860409883580231</v>
      </c>
      <c r="AU1556" s="6">
        <f>IF(T1556*0.1&lt;0,0,IF(T1556*0.1&lt;=26,(16*AL1556/360)*(T1556/AS1556)^AT1556,(AL1556/360)*(-415.85+30.5332*0.1*T1556-0.43*0.01*T1556*T1556)))</f>
        <v>1.1172846861471073</v>
      </c>
    </row>
    <row r="1557" spans="1:47">
      <c r="A1557">
        <v>2016</v>
      </c>
      <c r="B1557">
        <v>6</v>
      </c>
      <c r="C1557">
        <v>2</v>
      </c>
      <c r="D1557" t="s">
        <v>50</v>
      </c>
      <c r="E1557">
        <v>207</v>
      </c>
      <c r="O1557">
        <v>2019</v>
      </c>
      <c r="P1557">
        <v>4</v>
      </c>
      <c r="Q1557">
        <v>6</v>
      </c>
      <c r="R1557">
        <f>R1556+1</f>
        <v>96</v>
      </c>
      <c r="S1557" t="s">
        <v>51</v>
      </c>
      <c r="T1557">
        <v>92</v>
      </c>
      <c r="U1557" t="s">
        <v>50</v>
      </c>
      <c r="V1557">
        <v>167</v>
      </c>
      <c r="W1557" t="s">
        <v>52</v>
      </c>
      <c r="X1557">
        <v>5</v>
      </c>
      <c r="Y1557">
        <f>0.0135*AB1557*(AC1557/AA1557)*((0.1*(V1557-X1557))^0.5)*(17.8+0.5*0.1*(X1557+V1557))</f>
        <v>2.9594033793084824</v>
      </c>
      <c r="Z1557">
        <f>IF(Y1557&lt;0,0,Y1557)</f>
        <v>2.9594033793084824</v>
      </c>
      <c r="AA1557">
        <f>2.501-0.002361*(V1557+X1557)*0.1</f>
        <v>2.4603907999999999</v>
      </c>
      <c r="AB1557">
        <v>0.17</v>
      </c>
      <c r="AC1557">
        <f>37.6*AE1557*(AG1557*SIN(AF1557)*SIN(AD1557)+COS(AF1557)*COS(AD1557)*SIN(AG1557))</f>
        <v>29.858235271751376</v>
      </c>
      <c r="AD1557">
        <f>0.409*SIN(0.0172*R1557-1.39)</f>
        <v>0.10562017410625506</v>
      </c>
      <c r="AE1557">
        <f>1+0.033*COS(0.0172*R1557)</f>
        <v>0.99734953670363735</v>
      </c>
      <c r="AF1557">
        <f>47.70748439*PI()/180</f>
        <v>0.83265268044929852</v>
      </c>
      <c r="AG1557">
        <f>ACOS(-TAN(AF1557)*TAN(AD1557))</f>
        <v>1.6876009448993705</v>
      </c>
      <c r="AL1557" s="6">
        <f>24*AG1557/PI()</f>
        <v>12.892321552669829</v>
      </c>
      <c r="AS1557" s="6">
        <f>IF(O1557=2015,$AQ$2,IF(O1557=2016,$AQ$14,IF(O1557=2017,$AQ$26,IF(O1557=2018,$AQ$38,IF(O1557=2019,$AQ$50,$AQ$62)))))</f>
        <v>50.394316058739683</v>
      </c>
      <c r="AT1557" s="6">
        <f>IF(O1557=2015,$AR$2,IF(O1557=2016,$AR$14,IF(O1557=2017,$AR$26,IF(O1557=2018,$AR$38,IF(O1557=2019,$AR$50,$AR$62)))))</f>
        <v>1.2860409883580231</v>
      </c>
      <c r="AU1557" s="6">
        <f>IF(T1557*0.1&lt;0,0,IF(T1557*0.1&lt;=26,(16*AL1557/360)*(T1557/AS1557)^AT1557,(AL1557/360)*(-415.85+30.5332*0.1*T1557-0.43*0.01*T1557*T1557)))</f>
        <v>1.2425898193747478</v>
      </c>
    </row>
    <row r="1558" spans="1:47">
      <c r="A1558">
        <v>2016</v>
      </c>
      <c r="B1558">
        <v>6</v>
      </c>
      <c r="C1558">
        <v>3</v>
      </c>
      <c r="D1558" t="s">
        <v>50</v>
      </c>
      <c r="E1558">
        <v>226</v>
      </c>
      <c r="O1558">
        <v>2019</v>
      </c>
      <c r="P1558">
        <v>4</v>
      </c>
      <c r="Q1558">
        <v>7</v>
      </c>
      <c r="R1558">
        <f>R1557+1</f>
        <v>97</v>
      </c>
      <c r="S1558" t="s">
        <v>51</v>
      </c>
      <c r="T1558">
        <v>117</v>
      </c>
      <c r="U1558" t="s">
        <v>50</v>
      </c>
      <c r="V1558">
        <v>199</v>
      </c>
      <c r="W1558" t="s">
        <v>52</v>
      </c>
      <c r="X1558">
        <v>44</v>
      </c>
      <c r="Y1558">
        <f>0.0135*AB1558*(AC1558/AA1558)*((0.1*(V1558-X1558))^0.5)*(17.8+0.5*0.1*(X1558+V1558))</f>
        <v>3.3376257850677153</v>
      </c>
      <c r="Z1558">
        <f>IF(Y1558&lt;0,0,Y1558)</f>
        <v>3.3376257850677153</v>
      </c>
      <c r="AA1558">
        <f>2.501-0.002361*(V1558+X1558)*0.1</f>
        <v>2.4436277</v>
      </c>
      <c r="AB1558">
        <v>0.17</v>
      </c>
      <c r="AC1558">
        <f>37.6*AE1558*(AG1558*SIN(AF1558)*SIN(AD1558)+COS(AF1558)*COS(AD1558)*SIN(AG1558))</f>
        <v>30.138894323427984</v>
      </c>
      <c r="AD1558">
        <f>0.409*SIN(0.0172*R1558-1.39)</f>
        <v>0.11240040117455066</v>
      </c>
      <c r="AE1558">
        <f>1+0.033*COS(0.0172*R1558)</f>
        <v>0.99678419035418719</v>
      </c>
      <c r="AF1558">
        <f>47.70748439*PI()/180</f>
        <v>0.83265268044929852</v>
      </c>
      <c r="AG1558">
        <f>ACOS(-TAN(AF1558)*TAN(AD1558))</f>
        <v>1.6951987861861024</v>
      </c>
      <c r="AL1558" s="6">
        <f>24*AG1558/PI()</f>
        <v>12.950364784555161</v>
      </c>
      <c r="AS1558" s="6">
        <f>IF(O1558=2015,$AQ$2,IF(O1558=2016,$AQ$14,IF(O1558=2017,$AQ$26,IF(O1558=2018,$AQ$38,IF(O1558=2019,$AQ$50,$AQ$62)))))</f>
        <v>50.394316058739683</v>
      </c>
      <c r="AT1558" s="6">
        <f>IF(O1558=2015,$AR$2,IF(O1558=2016,$AR$14,IF(O1558=2017,$AR$26,IF(O1558=2018,$AR$38,IF(O1558=2019,$AR$50,$AR$62)))))</f>
        <v>1.2860409883580231</v>
      </c>
      <c r="AU1558" s="6">
        <f>IF(T1558*0.1&lt;0,0,IF(T1558*0.1&lt;=26,(16*AL1558/360)*(T1558/AS1558)^AT1558,(AL1558/360)*(-415.85+30.5332*0.1*T1558-0.43*0.01*T1558*T1558)))</f>
        <v>1.7003519166688146</v>
      </c>
    </row>
    <row r="1559" spans="1:47">
      <c r="A1559">
        <v>2016</v>
      </c>
      <c r="B1559">
        <v>6</v>
      </c>
      <c r="C1559">
        <v>4</v>
      </c>
      <c r="D1559" t="s">
        <v>50</v>
      </c>
      <c r="E1559">
        <v>234</v>
      </c>
      <c r="O1559">
        <v>2019</v>
      </c>
      <c r="P1559">
        <v>4</v>
      </c>
      <c r="Q1559">
        <v>8</v>
      </c>
      <c r="R1559">
        <f>R1558+1</f>
        <v>98</v>
      </c>
      <c r="S1559" t="s">
        <v>51</v>
      </c>
      <c r="T1559">
        <v>126</v>
      </c>
      <c r="U1559" t="s">
        <v>50</v>
      </c>
      <c r="V1559">
        <v>196</v>
      </c>
      <c r="W1559" t="s">
        <v>52</v>
      </c>
      <c r="X1559">
        <v>62</v>
      </c>
      <c r="Y1559">
        <f>0.0135*AB1559*(AC1559/AA1559)*((0.1*(V1559-X1559))^0.5)*(17.8+0.5*0.1*(X1559+V1559))</f>
        <v>3.215116083950178</v>
      </c>
      <c r="Z1559">
        <f>IF(Y1559&lt;0,0,Y1559)</f>
        <v>3.215116083950178</v>
      </c>
      <c r="AA1559">
        <f>2.501-0.002361*(V1559+X1559)*0.1</f>
        <v>2.4400862000000001</v>
      </c>
      <c r="AB1559">
        <v>0.17</v>
      </c>
      <c r="AC1559">
        <f>37.6*AE1559*(AG1559*SIN(AF1559)*SIN(AD1559)+COS(AF1559)*COS(AD1559)*SIN(AG1559))</f>
        <v>30.417839378737963</v>
      </c>
      <c r="AD1559">
        <f>0.409*SIN(0.0172*R1559-1.39)</f>
        <v>0.11914737652794043</v>
      </c>
      <c r="AE1559">
        <f>1+0.033*COS(0.0172*R1559)</f>
        <v>0.9962197953464087</v>
      </c>
      <c r="AF1559">
        <f>47.70748439*PI()/180</f>
        <v>0.83265268044929852</v>
      </c>
      <c r="AG1559">
        <f>ACOS(-TAN(AF1559)*TAN(AD1559))</f>
        <v>1.7027781066504992</v>
      </c>
      <c r="AL1559" s="6">
        <f>24*AG1559/PI()</f>
        <v>13.008266527780103</v>
      </c>
      <c r="AS1559" s="6">
        <f>IF(O1559=2015,$AQ$2,IF(O1559=2016,$AQ$14,IF(O1559=2017,$AQ$26,IF(O1559=2018,$AQ$38,IF(O1559=2019,$AQ$50,$AQ$62)))))</f>
        <v>50.394316058739683</v>
      </c>
      <c r="AT1559" s="6">
        <f>IF(O1559=2015,$AR$2,IF(O1559=2016,$AR$14,IF(O1559=2017,$AR$26,IF(O1559=2018,$AR$38,IF(O1559=2019,$AR$50,$AR$62)))))</f>
        <v>1.2860409883580231</v>
      </c>
      <c r="AU1559" s="6">
        <f>IF(T1559*0.1&lt;0,0,IF(T1559*0.1&lt;=26,(16*AL1559/360)*(T1559/AS1559)^AT1559,(AL1559/360)*(-415.85+30.5332*0.1*T1559-0.43*0.01*T1559*T1559)))</f>
        <v>1.8787416448335366</v>
      </c>
    </row>
    <row r="1560" spans="1:47">
      <c r="A1560">
        <v>2016</v>
      </c>
      <c r="B1560">
        <v>6</v>
      </c>
      <c r="C1560">
        <v>5</v>
      </c>
      <c r="D1560" t="s">
        <v>50</v>
      </c>
      <c r="E1560">
        <v>263</v>
      </c>
      <c r="O1560">
        <v>2019</v>
      </c>
      <c r="P1560">
        <v>4</v>
      </c>
      <c r="Q1560">
        <v>9</v>
      </c>
      <c r="R1560">
        <f>R1559+1</f>
        <v>99</v>
      </c>
      <c r="S1560" t="s">
        <v>51</v>
      </c>
      <c r="T1560">
        <v>134</v>
      </c>
      <c r="U1560" t="s">
        <v>50</v>
      </c>
      <c r="V1560">
        <v>210</v>
      </c>
      <c r="W1560" t="s">
        <v>52</v>
      </c>
      <c r="X1560">
        <v>47</v>
      </c>
      <c r="Y1560">
        <f>0.0135*AB1560*(AC1560/AA1560)*((0.1*(V1560-X1560))^0.5)*(17.8+0.5*0.1*(X1560+V1560))</f>
        <v>3.572129239097404</v>
      </c>
      <c r="Z1560">
        <f>IF(Y1560&lt;0,0,Y1560)</f>
        <v>3.572129239097404</v>
      </c>
      <c r="AA1560">
        <f>2.501-0.002361*(V1560+X1560)*0.1</f>
        <v>2.4403223000000001</v>
      </c>
      <c r="AB1560">
        <v>0.17</v>
      </c>
      <c r="AC1560">
        <f>37.6*AE1560*(AG1560*SIN(AF1560)*SIN(AD1560)+COS(AF1560)*COS(AD1560)*SIN(AG1560))</f>
        <v>30.694981845923866</v>
      </c>
      <c r="AD1560">
        <f>0.409*SIN(0.0172*R1560-1.39)</f>
        <v>0.12585910419044416</v>
      </c>
      <c r="AE1560">
        <f>1+0.033*COS(0.0172*R1560)</f>
        <v>0.99565651864680438</v>
      </c>
      <c r="AF1560">
        <f>47.70748439*PI()/180</f>
        <v>0.83265268044929852</v>
      </c>
      <c r="AG1560">
        <f>ACOS(-TAN(AF1560)*TAN(AD1560))</f>
        <v>1.7103375799161706</v>
      </c>
      <c r="AL1560" s="6">
        <f>24*AG1560/PI()</f>
        <v>13.066016649575429</v>
      </c>
      <c r="AS1560" s="6">
        <f>IF(O1560=2015,$AQ$2,IF(O1560=2016,$AQ$14,IF(O1560=2017,$AQ$26,IF(O1560=2018,$AQ$38,IF(O1560=2019,$AQ$50,$AQ$62)))))</f>
        <v>50.394316058739683</v>
      </c>
      <c r="AT1560" s="6">
        <f>IF(O1560=2015,$AR$2,IF(O1560=2016,$AR$14,IF(O1560=2017,$AR$26,IF(O1560=2018,$AR$38,IF(O1560=2019,$AR$50,$AR$62)))))</f>
        <v>1.2860409883580231</v>
      </c>
      <c r="AU1560" s="6">
        <f>IF(T1560*0.1&lt;0,0,IF(T1560*0.1&lt;=26,(16*AL1560/360)*(T1560/AS1560)^AT1560,(AL1560/360)*(-415.85+30.5332*0.1*T1560-0.43*0.01*T1560*T1560)))</f>
        <v>2.042547609686554</v>
      </c>
    </row>
    <row r="1561" spans="1:47">
      <c r="A1561">
        <v>2016</v>
      </c>
      <c r="B1561">
        <v>6</v>
      </c>
      <c r="C1561">
        <v>6</v>
      </c>
      <c r="D1561" t="s">
        <v>50</v>
      </c>
      <c r="E1561">
        <v>225</v>
      </c>
      <c r="O1561">
        <v>2019</v>
      </c>
      <c r="P1561">
        <v>4</v>
      </c>
      <c r="Q1561">
        <v>10</v>
      </c>
      <c r="R1561">
        <f>R1560+1</f>
        <v>100</v>
      </c>
      <c r="S1561" t="s">
        <v>51</v>
      </c>
      <c r="T1561">
        <v>149</v>
      </c>
      <c r="U1561" t="s">
        <v>50</v>
      </c>
      <c r="V1561">
        <v>232</v>
      </c>
      <c r="W1561" t="s">
        <v>52</v>
      </c>
      <c r="X1561">
        <v>78</v>
      </c>
      <c r="Y1561">
        <f>0.0135*AB1561*(AC1561/AA1561)*((0.1*(V1561-X1561))^0.5)*(17.8+0.5*0.1*(X1561+V1561))</f>
        <v>3.8257559340702887</v>
      </c>
      <c r="Z1561">
        <f>IF(Y1561&lt;0,0,Y1561)</f>
        <v>3.8257559340702887</v>
      </c>
      <c r="AA1561">
        <f>2.501-0.002361*(V1561+X1561)*0.1</f>
        <v>2.4278089999999999</v>
      </c>
      <c r="AB1561">
        <v>0.17</v>
      </c>
      <c r="AC1561">
        <f>37.6*AE1561*(AG1561*SIN(AF1561)*SIN(AD1561)+COS(AF1561)*COS(AD1561)*SIN(AG1561))</f>
        <v>30.970234502553634</v>
      </c>
      <c r="AD1561">
        <f>0.409*SIN(0.0172*R1561-1.39)</f>
        <v>0.13253359861350117</v>
      </c>
      <c r="AE1561">
        <f>1+0.033*COS(0.0172*R1561)</f>
        <v>0.99509452689104505</v>
      </c>
      <c r="AF1561">
        <f>47.70748439*PI()/180</f>
        <v>0.83265268044929852</v>
      </c>
      <c r="AG1561">
        <f>ACOS(-TAN(AF1561)*TAN(AD1561))</f>
        <v>1.7178758474571294</v>
      </c>
      <c r="AL1561" s="6">
        <f>24*AG1561/PI()</f>
        <v>13.123604771567082</v>
      </c>
      <c r="AS1561" s="6">
        <f>IF(O1561=2015,$AQ$2,IF(O1561=2016,$AQ$14,IF(O1561=2017,$AQ$26,IF(O1561=2018,$AQ$38,IF(O1561=2019,$AQ$50,$AQ$62)))))</f>
        <v>50.394316058739683</v>
      </c>
      <c r="AT1561" s="6">
        <f>IF(O1561=2015,$AR$2,IF(O1561=2016,$AR$14,IF(O1561=2017,$AR$26,IF(O1561=2018,$AR$38,IF(O1561=2019,$AR$50,$AR$62)))))</f>
        <v>1.2860409883580231</v>
      </c>
      <c r="AU1561" s="6">
        <f>IF(T1561*0.1&lt;0,0,IF(T1561*0.1&lt;=26,(16*AL1561/360)*(T1561/AS1561)^AT1561,(AL1561/360)*(-415.85+30.5332*0.1*T1561-0.43*0.01*T1561*T1561)))</f>
        <v>2.3514989170342049</v>
      </c>
    </row>
    <row r="1562" spans="1:47">
      <c r="A1562">
        <v>2016</v>
      </c>
      <c r="B1562">
        <v>6</v>
      </c>
      <c r="C1562">
        <v>7</v>
      </c>
      <c r="D1562" t="s">
        <v>50</v>
      </c>
      <c r="E1562">
        <v>176</v>
      </c>
      <c r="O1562">
        <v>2019</v>
      </c>
      <c r="P1562">
        <v>4</v>
      </c>
      <c r="Q1562">
        <v>11</v>
      </c>
      <c r="R1562">
        <f>R1561+1</f>
        <v>101</v>
      </c>
      <c r="S1562" t="s">
        <v>51</v>
      </c>
      <c r="T1562">
        <v>141</v>
      </c>
      <c r="U1562" t="s">
        <v>50</v>
      </c>
      <c r="V1562">
        <v>201</v>
      </c>
      <c r="W1562" t="s">
        <v>52</v>
      </c>
      <c r="X1562">
        <v>104</v>
      </c>
      <c r="Y1562">
        <f>0.0135*AB1562*(AC1562/AA1562)*((0.1*(V1562-X1562))^0.5)*(17.8+0.5*0.1*(X1562+V1562))</f>
        <v>3.0386048212942822</v>
      </c>
      <c r="Z1562">
        <f>IF(Y1562&lt;0,0,Y1562)</f>
        <v>3.0386048212942822</v>
      </c>
      <c r="AA1562">
        <f>2.501-0.002361*(V1562+X1562)*0.1</f>
        <v>2.4289894999999997</v>
      </c>
      <c r="AB1562">
        <v>0.17</v>
      </c>
      <c r="AC1562">
        <f>37.6*AE1562*(AG1562*SIN(AF1562)*SIN(AD1562)+COS(AF1562)*COS(AD1562)*SIN(AG1562))</f>
        <v>31.243511523324202</v>
      </c>
      <c r="AD1562">
        <f>0.409*SIN(0.0172*R1562-1.39)</f>
        <v>0.13916888526336105</v>
      </c>
      <c r="AE1562">
        <f>1+0.033*COS(0.0172*R1562)</f>
        <v>0.99453398633467271</v>
      </c>
      <c r="AF1562">
        <f>47.70748439*PI()/180</f>
        <v>0.83265268044929852</v>
      </c>
      <c r="AG1562">
        <f>ACOS(-TAN(AF1562)*TAN(AD1562))</f>
        <v>1.7253915169161351</v>
      </c>
      <c r="AL1562" s="6">
        <f>24*AG1562/PI()</f>
        <v>13.181020256929271</v>
      </c>
      <c r="AS1562" s="6">
        <f>IF(O1562=2015,$AQ$2,IF(O1562=2016,$AQ$14,IF(O1562=2017,$AQ$26,IF(O1562=2018,$AQ$38,IF(O1562=2019,$AQ$50,$AQ$62)))))</f>
        <v>50.394316058739683</v>
      </c>
      <c r="AT1562" s="6">
        <f>IF(O1562=2015,$AR$2,IF(O1562=2016,$AR$14,IF(O1562=2017,$AR$26,IF(O1562=2018,$AR$38,IF(O1562=2019,$AR$50,$AR$62)))))</f>
        <v>1.2860409883580231</v>
      </c>
      <c r="AU1562" s="6">
        <f>IF(T1562*0.1&lt;0,0,IF(T1562*0.1&lt;=26,(16*AL1562/360)*(T1562/AS1562)^AT1562,(AL1562/360)*(-415.85+30.5332*0.1*T1562-0.43*0.01*T1562*T1562)))</f>
        <v>2.1999758989662204</v>
      </c>
    </row>
    <row r="1563" spans="1:47">
      <c r="A1563">
        <v>2016</v>
      </c>
      <c r="B1563">
        <v>6</v>
      </c>
      <c r="C1563">
        <v>8</v>
      </c>
      <c r="D1563" t="s">
        <v>50</v>
      </c>
      <c r="E1563">
        <v>178</v>
      </c>
      <c r="O1563">
        <v>2019</v>
      </c>
      <c r="P1563">
        <v>4</v>
      </c>
      <c r="Q1563">
        <v>12</v>
      </c>
      <c r="R1563">
        <f>R1562+1</f>
        <v>102</v>
      </c>
      <c r="S1563" t="s">
        <v>51</v>
      </c>
      <c r="T1563">
        <v>111</v>
      </c>
      <c r="U1563" t="s">
        <v>50</v>
      </c>
      <c r="V1563">
        <v>152</v>
      </c>
      <c r="W1563" t="s">
        <v>52</v>
      </c>
      <c r="X1563">
        <v>80</v>
      </c>
      <c r="Y1563">
        <f>0.0135*AB1563*(AC1563/AA1563)*((0.1*(V1563-X1563))^0.5)*(17.8+0.5*0.1*(X1563+V1563))</f>
        <v>2.3324560749829288</v>
      </c>
      <c r="Z1563">
        <f>IF(Y1563&lt;0,0,Y1563)</f>
        <v>2.3324560749829288</v>
      </c>
      <c r="AA1563">
        <f>2.501-0.002361*(V1563+X1563)*0.1</f>
        <v>2.4462248</v>
      </c>
      <c r="AB1563">
        <v>0.17</v>
      </c>
      <c r="AC1563">
        <f>37.6*AE1563*(AG1563*SIN(AF1563)*SIN(AD1563)+COS(AF1563)*COS(AD1563)*SIN(AG1563))</f>
        <v>31.514728504841383</v>
      </c>
      <c r="AD1563">
        <f>0.409*SIN(0.0172*R1563-1.39)</f>
        <v>0.14576300120521474</v>
      </c>
      <c r="AE1563">
        <f>1+0.033*COS(0.0172*R1563)</f>
        <v>0.99397506280391756</v>
      </c>
      <c r="AF1563">
        <f>47.70748439*PI()/180</f>
        <v>0.83265268044929852</v>
      </c>
      <c r="AG1563">
        <f>ACOS(-TAN(AF1563)*TAN(AD1563))</f>
        <v>1.7328831604612838</v>
      </c>
      <c r="AL1563" s="6">
        <f>24*AG1563/PI()</f>
        <v>13.238252197829731</v>
      </c>
      <c r="AS1563" s="6">
        <f>IF(O1563=2015,$AQ$2,IF(O1563=2016,$AQ$14,IF(O1563=2017,$AQ$26,IF(O1563=2018,$AQ$38,IF(O1563=2019,$AQ$50,$AQ$62)))))</f>
        <v>50.394316058739683</v>
      </c>
      <c r="AT1563" s="6">
        <f>IF(O1563=2015,$AR$2,IF(O1563=2016,$AR$14,IF(O1563=2017,$AR$26,IF(O1563=2018,$AR$38,IF(O1563=2019,$AR$50,$AR$62)))))</f>
        <v>1.2860409883580231</v>
      </c>
      <c r="AU1563" s="6">
        <f>IF(T1563*0.1&lt;0,0,IF(T1563*0.1&lt;=26,(16*AL1563/360)*(T1563/AS1563)^AT1563,(AL1563/360)*(-415.85+30.5332*0.1*T1563-0.43*0.01*T1563*T1563)))</f>
        <v>1.6243696235142833</v>
      </c>
    </row>
    <row r="1564" spans="1:47">
      <c r="A1564">
        <v>2016</v>
      </c>
      <c r="B1564">
        <v>6</v>
      </c>
      <c r="C1564">
        <v>9</v>
      </c>
      <c r="D1564" t="s">
        <v>50</v>
      </c>
      <c r="E1564">
        <v>210</v>
      </c>
      <c r="O1564">
        <v>2019</v>
      </c>
      <c r="P1564">
        <v>4</v>
      </c>
      <c r="Q1564">
        <v>13</v>
      </c>
      <c r="R1564">
        <f>R1563+1</f>
        <v>103</v>
      </c>
      <c r="S1564" t="s">
        <v>51</v>
      </c>
      <c r="T1564">
        <v>91</v>
      </c>
      <c r="U1564" t="s">
        <v>50</v>
      </c>
      <c r="V1564">
        <v>105</v>
      </c>
      <c r="W1564" t="s">
        <v>52</v>
      </c>
      <c r="X1564">
        <v>30</v>
      </c>
      <c r="Y1564">
        <f>0.0135*AB1564*(AC1564/AA1564)*((0.1*(V1564-X1564))^0.5)*(17.8+0.5*0.1*(X1564+V1564))</f>
        <v>1.9862199087053549</v>
      </c>
      <c r="Z1564">
        <f>IF(Y1564&lt;0,0,Y1564)</f>
        <v>1.9862199087053549</v>
      </c>
      <c r="AA1564">
        <f>2.501-0.002361*(V1564+X1564)*0.1</f>
        <v>2.4691264999999998</v>
      </c>
      <c r="AB1564">
        <v>0.17</v>
      </c>
      <c r="AC1564">
        <f>37.6*AE1564*(AG1564*SIN(AF1564)*SIN(AD1564)+COS(AF1564)*COS(AD1564)*SIN(AG1564))</f>
        <v>31.783802487399793</v>
      </c>
      <c r="AD1564">
        <f>0.409*SIN(0.0172*R1564-1.39)</f>
        <v>0.15231399568389548</v>
      </c>
      <c r="AE1564">
        <f>1+0.033*COS(0.0172*R1564)</f>
        <v>0.99341792164664044</v>
      </c>
      <c r="AF1564">
        <f>47.70748439*PI()/180</f>
        <v>0.83265268044929852</v>
      </c>
      <c r="AG1564">
        <f>ACOS(-TAN(AF1564)*TAN(AD1564))</f>
        <v>1.7403493131846222</v>
      </c>
      <c r="AL1564" s="6">
        <f>24*AG1564/PI()</f>
        <v>13.295289403196048</v>
      </c>
      <c r="AS1564" s="6">
        <f>IF(O1564=2015,$AQ$2,IF(O1564=2016,$AQ$14,IF(O1564=2017,$AQ$26,IF(O1564=2018,$AQ$38,IF(O1564=2019,$AQ$50,$AQ$62)))))</f>
        <v>50.394316058739683</v>
      </c>
      <c r="AT1564" s="6">
        <f>IF(O1564=2015,$AR$2,IF(O1564=2016,$AR$14,IF(O1564=2017,$AR$26,IF(O1564=2018,$AR$38,IF(O1564=2019,$AR$50,$AR$62)))))</f>
        <v>1.2860409883580231</v>
      </c>
      <c r="AU1564" s="6">
        <f>IF(T1564*0.1&lt;0,0,IF(T1564*0.1&lt;=26,(16*AL1564/360)*(T1564/AS1564)^AT1564,(AL1564/360)*(-415.85+30.5332*0.1*T1564-0.43*0.01*T1564*T1564)))</f>
        <v>1.263543934810059</v>
      </c>
    </row>
    <row r="1565" spans="1:47">
      <c r="A1565">
        <v>2016</v>
      </c>
      <c r="B1565">
        <v>6</v>
      </c>
      <c r="C1565">
        <v>10</v>
      </c>
      <c r="D1565" t="s">
        <v>50</v>
      </c>
      <c r="E1565">
        <v>223</v>
      </c>
      <c r="O1565">
        <v>2019</v>
      </c>
      <c r="P1565">
        <v>4</v>
      </c>
      <c r="Q1565">
        <v>14</v>
      </c>
      <c r="R1565">
        <f>R1564+1</f>
        <v>104</v>
      </c>
      <c r="S1565" t="s">
        <v>51</v>
      </c>
      <c r="T1565">
        <v>63</v>
      </c>
      <c r="U1565" t="s">
        <v>50</v>
      </c>
      <c r="V1565">
        <v>71</v>
      </c>
      <c r="W1565" t="s">
        <v>52</v>
      </c>
      <c r="X1565">
        <v>30</v>
      </c>
      <c r="Y1565">
        <f>0.0135*AB1565*(AC1565/AA1565)*((0.1*(V1565-X1565))^0.5)*(17.8+0.5*0.1*(X1565+V1565))</f>
        <v>1.3738670311177461</v>
      </c>
      <c r="Z1565">
        <f>IF(Y1565&lt;0,0,Y1565)</f>
        <v>1.3738670311177461</v>
      </c>
      <c r="AA1565">
        <f>2.501-0.002361*(V1565+X1565)*0.1</f>
        <v>2.4771538999999998</v>
      </c>
      <c r="AB1565">
        <v>0.17</v>
      </c>
      <c r="AC1565">
        <f>37.6*AE1565*(AG1565*SIN(AF1565)*SIN(AD1565)+COS(AF1565)*COS(AD1565)*SIN(AG1565))</f>
        <v>32.050651973796292</v>
      </c>
      <c r="AD1565">
        <f>0.409*SIN(0.0172*R1565-1.39)</f>
        <v>0.15881993070097539</v>
      </c>
      <c r="AE1565">
        <f>1+0.033*COS(0.0172*R1565)</f>
        <v>0.99286272768341777</v>
      </c>
      <c r="AF1565">
        <f>47.70748439*PI()/180</f>
        <v>0.83265268044929852</v>
      </c>
      <c r="AG1565">
        <f>ACOS(-TAN(AF1565)*TAN(AD1565))</f>
        <v>1.7477884715468293</v>
      </c>
      <c r="AL1565" s="6">
        <f>24*AG1565/PI()</f>
        <v>13.352120386833905</v>
      </c>
      <c r="AS1565" s="6">
        <f>IF(O1565=2015,$AQ$2,IF(O1565=2016,$AQ$14,IF(O1565=2017,$AQ$26,IF(O1565=2018,$AQ$38,IF(O1565=2019,$AQ$50,$AQ$62)))))</f>
        <v>50.394316058739683</v>
      </c>
      <c r="AT1565" s="6">
        <f>IF(O1565=2015,$AR$2,IF(O1565=2016,$AR$14,IF(O1565=2017,$AR$26,IF(O1565=2018,$AR$38,IF(O1565=2019,$AR$50,$AR$62)))))</f>
        <v>1.2860409883580231</v>
      </c>
      <c r="AU1565" s="6">
        <f>IF(T1565*0.1&lt;0,0,IF(T1565*0.1&lt;=26,(16*AL1565/360)*(T1565/AS1565)^AT1565,(AL1565/360)*(-415.85+30.5332*0.1*T1565-0.43*0.01*T1565*T1565)))</f>
        <v>0.79078962317980594</v>
      </c>
    </row>
    <row r="1566" spans="1:47">
      <c r="A1566">
        <v>2016</v>
      </c>
      <c r="B1566">
        <v>6</v>
      </c>
      <c r="C1566">
        <v>11</v>
      </c>
      <c r="D1566" t="s">
        <v>50</v>
      </c>
      <c r="E1566">
        <v>216</v>
      </c>
      <c r="O1566">
        <v>2019</v>
      </c>
      <c r="P1566">
        <v>4</v>
      </c>
      <c r="Q1566">
        <v>15</v>
      </c>
      <c r="R1566">
        <f>R1565+1</f>
        <v>105</v>
      </c>
      <c r="S1566" t="s">
        <v>51</v>
      </c>
      <c r="T1566">
        <v>43</v>
      </c>
      <c r="U1566" t="s">
        <v>50</v>
      </c>
      <c r="V1566">
        <v>68</v>
      </c>
      <c r="W1566" t="s">
        <v>52</v>
      </c>
      <c r="X1566">
        <v>30</v>
      </c>
      <c r="Y1566">
        <f>0.0135*AB1566*(AC1566/AA1566)*((0.1*(V1566-X1566))^0.5)*(17.8+0.5*0.1*(X1566+V1566))</f>
        <v>1.3244330264923536</v>
      </c>
      <c r="Z1566">
        <f>IF(Y1566&lt;0,0,Y1566)</f>
        <v>1.3244330264923536</v>
      </c>
      <c r="AA1566">
        <f>2.501-0.002361*(V1566+X1566)*0.1</f>
        <v>2.4778621999999997</v>
      </c>
      <c r="AB1566">
        <v>0.17</v>
      </c>
      <c r="AC1566">
        <f>37.6*AE1566*(AG1566*SIN(AF1566)*SIN(AD1566)+COS(AF1566)*COS(AD1566)*SIN(AG1566))</f>
        <v>32.315196945220393</v>
      </c>
      <c r="AD1566">
        <f>0.409*SIN(0.0172*R1566-1.39)</f>
        <v>0.16527888158808932</v>
      </c>
      <c r="AE1566">
        <f>1+0.033*COS(0.0172*R1566)</f>
        <v>0.99230964515878251</v>
      </c>
      <c r="AF1566">
        <f>47.70748439*PI()/180</f>
        <v>0.83265268044929852</v>
      </c>
      <c r="AG1566">
        <f>ACOS(-TAN(AF1566)*TAN(AD1566))</f>
        <v>1.7551990918722775</v>
      </c>
      <c r="AL1566" s="6">
        <f>24*AG1566/PI()</f>
        <v>13.408733355930178</v>
      </c>
      <c r="AS1566" s="6">
        <f>IF(O1566=2015,$AQ$2,IF(O1566=2016,$AQ$14,IF(O1566=2017,$AQ$26,IF(O1566=2018,$AQ$38,IF(O1566=2019,$AQ$50,$AQ$62)))))</f>
        <v>50.394316058739683</v>
      </c>
      <c r="AT1566" s="6">
        <f>IF(O1566=2015,$AR$2,IF(O1566=2016,$AR$14,IF(O1566=2017,$AR$26,IF(O1566=2018,$AR$38,IF(O1566=2019,$AR$50,$AR$62)))))</f>
        <v>1.2860409883580231</v>
      </c>
      <c r="AU1566" s="6">
        <f>IF(T1566*0.1&lt;0,0,IF(T1566*0.1&lt;=26,(16*AL1566/360)*(T1566/AS1566)^AT1566,(AL1566/360)*(-415.85+30.5332*0.1*T1566-0.43*0.01*T1566*T1566)))</f>
        <v>0.48593722067405859</v>
      </c>
    </row>
    <row r="1567" spans="1:47">
      <c r="A1567">
        <v>2016</v>
      </c>
      <c r="B1567">
        <v>6</v>
      </c>
      <c r="C1567">
        <v>12</v>
      </c>
      <c r="D1567" t="s">
        <v>50</v>
      </c>
      <c r="E1567">
        <v>203</v>
      </c>
      <c r="O1567">
        <v>2019</v>
      </c>
      <c r="P1567">
        <v>4</v>
      </c>
      <c r="Q1567">
        <v>16</v>
      </c>
      <c r="R1567">
        <f>R1566+1</f>
        <v>106</v>
      </c>
      <c r="S1567" t="s">
        <v>51</v>
      </c>
      <c r="T1567">
        <v>56</v>
      </c>
      <c r="U1567" t="s">
        <v>50</v>
      </c>
      <c r="V1567">
        <v>68</v>
      </c>
      <c r="W1567" t="s">
        <v>52</v>
      </c>
      <c r="X1567">
        <v>30</v>
      </c>
      <c r="Y1567">
        <f>0.0135*AB1567*(AC1567/AA1567)*((0.1*(V1567-X1567))^0.5)*(17.8+0.5*0.1*(X1567+V1567))</f>
        <v>1.3351776899928123</v>
      </c>
      <c r="Z1567">
        <f>IF(Y1567&lt;0,0,Y1567)</f>
        <v>1.3351776899928123</v>
      </c>
      <c r="AA1567">
        <f>2.501-0.002361*(V1567+X1567)*0.1</f>
        <v>2.4778621999999997</v>
      </c>
      <c r="AB1567">
        <v>0.17</v>
      </c>
      <c r="AC1567">
        <f>37.6*AE1567*(AG1567*SIN(AF1567)*SIN(AD1567)+COS(AF1567)*COS(AD1567)*SIN(AG1567))</f>
        <v>32.577358874273919</v>
      </c>
      <c r="AD1567">
        <f>0.409*SIN(0.0172*R1567-1.39)</f>
        <v>0.17168893757631426</v>
      </c>
      <c r="AE1567">
        <f>1+0.033*COS(0.0172*R1567)</f>
        <v>0.99175883769263484</v>
      </c>
      <c r="AF1567">
        <f>47.70748439*PI()/180</f>
        <v>0.83265268044929852</v>
      </c>
      <c r="AG1567">
        <f>ACOS(-TAN(AF1567)*TAN(AD1567))</f>
        <v>1.7625795888990579</v>
      </c>
      <c r="AL1567" s="6">
        <f>24*AG1567/PI()</f>
        <v>13.465116199975959</v>
      </c>
      <c r="AS1567" s="6">
        <f>IF(O1567=2015,$AQ$2,IF(O1567=2016,$AQ$14,IF(O1567=2017,$AQ$26,IF(O1567=2018,$AQ$38,IF(O1567=2019,$AQ$50,$AQ$62)))))</f>
        <v>50.394316058739683</v>
      </c>
      <c r="AT1567" s="6">
        <f>IF(O1567=2015,$AR$2,IF(O1567=2016,$AR$14,IF(O1567=2017,$AR$26,IF(O1567=2018,$AR$38,IF(O1567=2019,$AR$50,$AR$62)))))</f>
        <v>1.2860409883580231</v>
      </c>
      <c r="AU1567" s="6">
        <f>IF(T1567*0.1&lt;0,0,IF(T1567*0.1&lt;=26,(16*AL1567/360)*(T1567/AS1567)^AT1567,(AL1567/360)*(-415.85+30.5332*0.1*T1567-0.43*0.01*T1567*T1567)))</f>
        <v>0.68538814374634227</v>
      </c>
    </row>
    <row r="1568" spans="1:47">
      <c r="A1568">
        <v>2016</v>
      </c>
      <c r="B1568">
        <v>6</v>
      </c>
      <c r="C1568">
        <v>13</v>
      </c>
      <c r="D1568" t="s">
        <v>50</v>
      </c>
      <c r="E1568">
        <v>223</v>
      </c>
      <c r="O1568">
        <v>2019</v>
      </c>
      <c r="P1568">
        <v>4</v>
      </c>
      <c r="Q1568">
        <v>17</v>
      </c>
      <c r="R1568">
        <f>R1567+1</f>
        <v>107</v>
      </c>
      <c r="S1568" t="s">
        <v>51</v>
      </c>
      <c r="T1568">
        <v>73</v>
      </c>
      <c r="U1568" t="s">
        <v>50</v>
      </c>
      <c r="V1568">
        <v>111</v>
      </c>
      <c r="W1568" t="s">
        <v>52</v>
      </c>
      <c r="X1568">
        <v>30</v>
      </c>
      <c r="Y1568">
        <f>0.0135*AB1568*(AC1568/AA1568)*((0.1*(V1568-X1568))^0.5)*(17.8+0.5*0.1*(X1568+V1568))</f>
        <v>2.1598409210984473</v>
      </c>
      <c r="Z1568">
        <f>IF(Y1568&lt;0,0,Y1568)</f>
        <v>2.1598409210984473</v>
      </c>
      <c r="AA1568">
        <f>2.501-0.002361*(V1568+X1568)*0.1</f>
        <v>2.4677099</v>
      </c>
      <c r="AB1568">
        <v>0.17</v>
      </c>
      <c r="AC1568">
        <f>37.6*AE1568*(AG1568*SIN(AF1568)*SIN(AD1568)+COS(AF1568)*COS(AD1568)*SIN(AG1568))</f>
        <v>32.83706073518222</v>
      </c>
      <c r="AD1568">
        <f>0.409*SIN(0.0172*R1568-1.39)</f>
        <v>0.17804820236143765</v>
      </c>
      <c r="AE1568">
        <f>1+0.033*COS(0.0172*R1568)</f>
        <v>0.99121046823183834</v>
      </c>
      <c r="AF1568">
        <f>47.70748439*PI()/180</f>
        <v>0.83265268044929852</v>
      </c>
      <c r="AG1568">
        <f>ACOS(-TAN(AF1568)*TAN(AD1568))</f>
        <v>1.7699283343888494</v>
      </c>
      <c r="AL1568" s="6">
        <f>24*AG1568/PI()</f>
        <v>13.521256480146741</v>
      </c>
      <c r="AS1568" s="6">
        <f>IF(O1568=2015,$AQ$2,IF(O1568=2016,$AQ$14,IF(O1568=2017,$AQ$26,IF(O1568=2018,$AQ$38,IF(O1568=2019,$AQ$50,$AQ$62)))))</f>
        <v>50.394316058739683</v>
      </c>
      <c r="AT1568" s="6">
        <f>IF(O1568=2015,$AR$2,IF(O1568=2016,$AR$14,IF(O1568=2017,$AR$26,IF(O1568=2018,$AR$38,IF(O1568=2019,$AR$50,$AR$62)))))</f>
        <v>1.2860409883580231</v>
      </c>
      <c r="AU1568" s="6">
        <f>IF(T1568*0.1&lt;0,0,IF(T1568*0.1&lt;=26,(16*AL1568/360)*(T1568/AS1568)^AT1568,(AL1568/360)*(-415.85+30.5332*0.1*T1568-0.43*0.01*T1568*T1568)))</f>
        <v>0.96785800703403424</v>
      </c>
    </row>
    <row r="1569" spans="1:47">
      <c r="A1569">
        <v>2016</v>
      </c>
      <c r="B1569">
        <v>6</v>
      </c>
      <c r="C1569">
        <v>14</v>
      </c>
      <c r="D1569" t="s">
        <v>50</v>
      </c>
      <c r="E1569">
        <v>265</v>
      </c>
      <c r="O1569">
        <v>2019</v>
      </c>
      <c r="P1569">
        <v>4</v>
      </c>
      <c r="Q1569">
        <v>18</v>
      </c>
      <c r="R1569">
        <f>R1568+1</f>
        <v>108</v>
      </c>
      <c r="S1569" t="s">
        <v>51</v>
      </c>
      <c r="T1569">
        <v>68</v>
      </c>
      <c r="U1569" t="s">
        <v>50</v>
      </c>
      <c r="V1569">
        <v>111</v>
      </c>
      <c r="W1569" t="s">
        <v>52</v>
      </c>
      <c r="X1569">
        <v>20</v>
      </c>
      <c r="Y1569">
        <f>0.0135*AB1569*(AC1569/AA1569)*((0.1*(V1569-X1569))^0.5)*(17.8+0.5*0.1*(X1569+V1569))</f>
        <v>2.2586304246030187</v>
      </c>
      <c r="Z1569">
        <f>IF(Y1569&lt;0,0,Y1569)</f>
        <v>2.2586304246030187</v>
      </c>
      <c r="AA1569">
        <f>2.501-0.002361*(V1569+X1569)*0.1</f>
        <v>2.4700709000000001</v>
      </c>
      <c r="AB1569">
        <v>0.17</v>
      </c>
      <c r="AC1569">
        <f>37.6*AE1569*(AG1569*SIN(AF1569)*SIN(AD1569)+COS(AF1569)*COS(AD1569)*SIN(AG1569))</f>
        <v>33.094227011267769</v>
      </c>
      <c r="AD1569">
        <f>0.409*SIN(0.0172*R1569-1.39)</f>
        <v>0.18435479466494584</v>
      </c>
      <c r="AE1569">
        <f>1+0.033*COS(0.0172*R1569)</f>
        <v>0.99066469900201493</v>
      </c>
      <c r="AF1569">
        <f>47.70748439*PI()/180</f>
        <v>0.83265268044929852</v>
      </c>
      <c r="AG1569">
        <f>ACOS(-TAN(AF1569)*TAN(AD1569))</f>
        <v>1.7772436558017954</v>
      </c>
      <c r="AL1569" s="6">
        <f>24*AG1569/PI()</f>
        <v>13.577141419179206</v>
      </c>
      <c r="AS1569" s="6">
        <f>IF(O1569=2015,$AQ$2,IF(O1569=2016,$AQ$14,IF(O1569=2017,$AQ$26,IF(O1569=2018,$AQ$38,IF(O1569=2019,$AQ$50,$AQ$62)))))</f>
        <v>50.394316058739683</v>
      </c>
      <c r="AT1569" s="6">
        <f>IF(O1569=2015,$AR$2,IF(O1569=2016,$AR$14,IF(O1569=2017,$AR$26,IF(O1569=2018,$AR$38,IF(O1569=2019,$AR$50,$AR$62)))))</f>
        <v>1.2860409883580231</v>
      </c>
      <c r="AU1569" s="6">
        <f>IF(T1569*0.1&lt;0,0,IF(T1569*0.1&lt;=26,(16*AL1569/360)*(T1569/AS1569)^AT1569,(AL1569/360)*(-415.85+30.5332*0.1*T1569-0.43*0.01*T1569*T1569)))</f>
        <v>0.88710481946442132</v>
      </c>
    </row>
    <row r="1570" spans="1:47">
      <c r="A1570">
        <v>2016</v>
      </c>
      <c r="B1570">
        <v>6</v>
      </c>
      <c r="C1570">
        <v>15</v>
      </c>
      <c r="D1570" t="s">
        <v>50</v>
      </c>
      <c r="E1570">
        <v>255</v>
      </c>
      <c r="O1570">
        <v>2019</v>
      </c>
      <c r="P1570">
        <v>4</v>
      </c>
      <c r="Q1570">
        <v>19</v>
      </c>
      <c r="R1570">
        <f>R1569+1</f>
        <v>109</v>
      </c>
      <c r="S1570" t="s">
        <v>51</v>
      </c>
      <c r="T1570">
        <v>72</v>
      </c>
      <c r="U1570" t="s">
        <v>50</v>
      </c>
      <c r="V1570">
        <v>126</v>
      </c>
      <c r="W1570" t="s">
        <v>52</v>
      </c>
      <c r="X1570">
        <v>16</v>
      </c>
      <c r="Y1570">
        <f>0.0135*AB1570*(AC1570/AA1570)*((0.1*(V1570-X1570))^0.5)*(17.8+0.5*0.1*(X1570+V1570))</f>
        <v>2.5615676416381228</v>
      </c>
      <c r="Z1570">
        <f>IF(Y1570&lt;0,0,Y1570)</f>
        <v>2.5615676416381228</v>
      </c>
      <c r="AA1570">
        <f>2.501-0.002361*(V1570+X1570)*0.1</f>
        <v>2.4674738000000001</v>
      </c>
      <c r="AB1570">
        <v>0.17</v>
      </c>
      <c r="AC1570">
        <f>37.6*AE1570*(AG1570*SIN(AF1570)*SIN(AD1570)+COS(AF1570)*COS(AD1570)*SIN(AG1570))</f>
        <v>33.348783699766443</v>
      </c>
      <c r="AD1570">
        <f>0.409*SIN(0.0172*R1570-1.39)</f>
        <v>0.19060684879056819</v>
      </c>
      <c r="AE1570">
        <f>1+0.033*COS(0.0172*R1570)</f>
        <v>0.99012169145955276</v>
      </c>
      <c r="AF1570">
        <f>47.70748439*PI()/180</f>
        <v>0.83265268044929852</v>
      </c>
      <c r="AG1570">
        <f>ACOS(-TAN(AF1570)*TAN(AD1570))</f>
        <v>1.7845238350418489</v>
      </c>
      <c r="AL1570" s="6">
        <f>24*AG1570/PI()</f>
        <v>13.632757891786381</v>
      </c>
      <c r="AS1570" s="6">
        <f>IF(O1570=2015,$AQ$2,IF(O1570=2016,$AQ$14,IF(O1570=2017,$AQ$26,IF(O1570=2018,$AQ$38,IF(O1570=2019,$AQ$50,$AQ$62)))))</f>
        <v>50.394316058739683</v>
      </c>
      <c r="AT1570" s="6">
        <f>IF(O1570=2015,$AR$2,IF(O1570=2016,$AR$14,IF(O1570=2017,$AR$26,IF(O1570=2018,$AR$38,IF(O1570=2019,$AR$50,$AR$62)))))</f>
        <v>1.2860409883580231</v>
      </c>
      <c r="AU1570" s="6">
        <f>IF(T1570*0.1&lt;0,0,IF(T1570*0.1&lt;=26,(16*AL1570/360)*(T1570/AS1570)^AT1570,(AL1570/360)*(-415.85+30.5332*0.1*T1570-0.43*0.01*T1570*T1570)))</f>
        <v>0.95868176157957841</v>
      </c>
    </row>
    <row r="1571" spans="1:47">
      <c r="A1571">
        <v>2016</v>
      </c>
      <c r="B1571">
        <v>6</v>
      </c>
      <c r="C1571">
        <v>16</v>
      </c>
      <c r="D1571" t="s">
        <v>50</v>
      </c>
      <c r="E1571">
        <v>263</v>
      </c>
      <c r="O1571">
        <v>2019</v>
      </c>
      <c r="P1571">
        <v>4</v>
      </c>
      <c r="Q1571">
        <v>20</v>
      </c>
      <c r="R1571">
        <f>R1570+1</f>
        <v>110</v>
      </c>
      <c r="S1571" t="s">
        <v>51</v>
      </c>
      <c r="T1571">
        <v>86</v>
      </c>
      <c r="U1571" t="s">
        <v>50</v>
      </c>
      <c r="V1571">
        <v>141</v>
      </c>
      <c r="W1571" t="s">
        <v>52</v>
      </c>
      <c r="X1571">
        <v>18</v>
      </c>
      <c r="Y1571">
        <f>0.0135*AB1571*(AC1571/AA1571)*((0.1*(V1571-X1571))^0.5)*(17.8+0.5*0.1*(X1571+V1571))</f>
        <v>2.8269279044290685</v>
      </c>
      <c r="Z1571">
        <f>IF(Y1571&lt;0,0,Y1571)</f>
        <v>2.8269279044290685</v>
      </c>
      <c r="AA1571">
        <f>2.501-0.002361*(V1571+X1571)*0.1</f>
        <v>2.4634600999999998</v>
      </c>
      <c r="AB1571">
        <v>0.17</v>
      </c>
      <c r="AC1571">
        <f>37.6*AE1571*(AG1571*SIN(AF1571)*SIN(AD1571)+COS(AF1571)*COS(AD1571)*SIN(AG1571))</f>
        <v>33.600658314074714</v>
      </c>
      <c r="AD1571">
        <f>0.409*SIN(0.0172*R1571-1.39)</f>
        <v>0.19680251517621056</v>
      </c>
      <c r="AE1571">
        <f>1+0.033*COS(0.0172*R1571)</f>
        <v>0.98958160624384317</v>
      </c>
      <c r="AF1571">
        <f>47.70748439*PI()/180</f>
        <v>0.83265268044929852</v>
      </c>
      <c r="AG1571">
        <f>ACOS(-TAN(AF1571)*TAN(AD1571))</f>
        <v>1.791767107278355</v>
      </c>
      <c r="AL1571" s="6">
        <f>24*AG1571/PI()</f>
        <v>13.688092415655193</v>
      </c>
      <c r="AS1571" s="6">
        <f>IF(O1571=2015,$AQ$2,IF(O1571=2016,$AQ$14,IF(O1571=2017,$AQ$26,IF(O1571=2018,$AQ$38,IF(O1571=2019,$AQ$50,$AQ$62)))))</f>
        <v>50.394316058739683</v>
      </c>
      <c r="AT1571" s="6">
        <f>IF(O1571=2015,$AR$2,IF(O1571=2016,$AR$14,IF(O1571=2017,$AR$26,IF(O1571=2018,$AR$38,IF(O1571=2019,$AR$50,$AR$62)))))</f>
        <v>1.2860409883580231</v>
      </c>
      <c r="AU1571" s="6">
        <f>IF(T1571*0.1&lt;0,0,IF(T1571*0.1&lt;=26,(16*AL1571/360)*(T1571/AS1571)^AT1571,(AL1571/360)*(-415.85+30.5332*0.1*T1571-0.43*0.01*T1571*T1571)))</f>
        <v>1.2096848808919791</v>
      </c>
    </row>
    <row r="1572" spans="1:47">
      <c r="A1572">
        <v>2016</v>
      </c>
      <c r="B1572">
        <v>6</v>
      </c>
      <c r="C1572">
        <v>17</v>
      </c>
      <c r="D1572" t="s">
        <v>50</v>
      </c>
      <c r="E1572">
        <v>287</v>
      </c>
      <c r="O1572">
        <v>2019</v>
      </c>
      <c r="P1572">
        <v>4</v>
      </c>
      <c r="Q1572">
        <v>21</v>
      </c>
      <c r="R1572">
        <f>R1571+1</f>
        <v>111</v>
      </c>
      <c r="S1572" t="s">
        <v>51</v>
      </c>
      <c r="T1572">
        <v>101</v>
      </c>
      <c r="U1572" t="s">
        <v>50</v>
      </c>
      <c r="V1572">
        <v>152</v>
      </c>
      <c r="W1572" t="s">
        <v>52</v>
      </c>
      <c r="X1572">
        <v>6</v>
      </c>
      <c r="Y1572">
        <f>0.0135*AB1572*(AC1572/AA1572)*((0.1*(V1572-X1572))^0.5)*(17.8+0.5*0.1*(X1572+V1572))</f>
        <v>3.0964276462064331</v>
      </c>
      <c r="Z1572">
        <f>IF(Y1572&lt;0,0,Y1572)</f>
        <v>3.0964276462064331</v>
      </c>
      <c r="AA1572">
        <f>2.501-0.002361*(V1572+X1572)*0.1</f>
        <v>2.4636961999999998</v>
      </c>
      <c r="AB1572">
        <v>0.17</v>
      </c>
      <c r="AC1572">
        <f>37.6*AE1572*(AG1572*SIN(AF1572)*SIN(AD1572)+COS(AF1572)*COS(AD1572)*SIN(AG1572))</f>
        <v>33.849779883524981</v>
      </c>
      <c r="AD1572">
        <f>0.409*SIN(0.0172*R1572-1.39)</f>
        <v>0.20293996094111688</v>
      </c>
      <c r="AE1572">
        <f>1+0.033*COS(0.0172*R1572)</f>
        <v>0.98904460312975717</v>
      </c>
      <c r="AF1572">
        <f>47.70748439*PI()/180</f>
        <v>0.83265268044929852</v>
      </c>
      <c r="AG1572">
        <f>ACOS(-TAN(AF1572)*TAN(AD1572))</f>
        <v>1.7989716598499295</v>
      </c>
      <c r="AL1572" s="6">
        <f>24*AG1572/PI()</f>
        <v>13.743131143072706</v>
      </c>
      <c r="AS1572" s="6">
        <f>IF(O1572=2015,$AQ$2,IF(O1572=2016,$AQ$14,IF(O1572=2017,$AQ$26,IF(O1572=2018,$AQ$38,IF(O1572=2019,$AQ$50,$AQ$62)))))</f>
        <v>50.394316058739683</v>
      </c>
      <c r="AT1572" s="6">
        <f>IF(O1572=2015,$AR$2,IF(O1572=2016,$AR$14,IF(O1572=2017,$AR$26,IF(O1572=2018,$AR$38,IF(O1572=2019,$AR$50,$AR$62)))))</f>
        <v>1.2860409883580231</v>
      </c>
      <c r="AU1572" s="6">
        <f>IF(T1572*0.1&lt;0,0,IF(T1572*0.1&lt;=26,(16*AL1572/360)*(T1572/AS1572)^AT1572,(AL1572/360)*(-415.85+30.5332*0.1*T1572-0.43*0.01*T1572*T1572)))</f>
        <v>1.4935169474715688</v>
      </c>
    </row>
    <row r="1573" spans="1:47">
      <c r="A1573">
        <v>2016</v>
      </c>
      <c r="B1573">
        <v>6</v>
      </c>
      <c r="C1573">
        <v>18</v>
      </c>
      <c r="D1573" t="s">
        <v>50</v>
      </c>
      <c r="E1573">
        <v>294</v>
      </c>
      <c r="O1573">
        <v>2019</v>
      </c>
      <c r="P1573">
        <v>4</v>
      </c>
      <c r="Q1573">
        <v>22</v>
      </c>
      <c r="R1573">
        <f>R1572+1</f>
        <v>112</v>
      </c>
      <c r="S1573" t="s">
        <v>51</v>
      </c>
      <c r="T1573">
        <v>111</v>
      </c>
      <c r="U1573" t="s">
        <v>50</v>
      </c>
      <c r="V1573">
        <v>175</v>
      </c>
      <c r="W1573" t="s">
        <v>52</v>
      </c>
      <c r="X1573">
        <v>46</v>
      </c>
      <c r="Y1573">
        <f>0.0135*AB1573*(AC1573/AA1573)*((0.1*(V1573-X1573))^0.5)*(17.8+0.5*0.1*(X1573+V1573))</f>
        <v>3.3110870597045197</v>
      </c>
      <c r="Z1573">
        <f>IF(Y1573&lt;0,0,Y1573)</f>
        <v>3.3110870597045197</v>
      </c>
      <c r="AA1573">
        <f>2.501-0.002361*(V1573+X1573)*0.1</f>
        <v>2.4488219</v>
      </c>
      <c r="AB1573">
        <v>0.17</v>
      </c>
      <c r="AC1573">
        <f>37.6*AE1573*(AG1573*SIN(AF1573)*SIN(AD1573)+COS(AF1573)*COS(AD1573)*SIN(AG1573))</f>
        <v>34.096078950793775</v>
      </c>
      <c r="AD1573">
        <f>0.409*SIN(0.0172*R1573-1.39)</f>
        <v>0.20901737042809468</v>
      </c>
      <c r="AE1573">
        <f>1+0.033*COS(0.0172*R1573)</f>
        <v>0.98851084098037956</v>
      </c>
      <c r="AF1573">
        <f>47.70748439*PI()/180</f>
        <v>0.83265268044929852</v>
      </c>
      <c r="AG1573">
        <f>ACOS(-TAN(AF1573)*TAN(AD1573))</f>
        <v>1.8061356312569983</v>
      </c>
      <c r="AL1573" s="6">
        <f>24*AG1573/PI()</f>
        <v>13.797859853229697</v>
      </c>
      <c r="AS1573" s="6">
        <f>IF(O1573=2015,$AQ$2,IF(O1573=2016,$AQ$14,IF(O1573=2017,$AQ$26,IF(O1573=2018,$AQ$38,IF(O1573=2019,$AQ$50,$AQ$62)))))</f>
        <v>50.394316058739683</v>
      </c>
      <c r="AT1573" s="6">
        <f>IF(O1573=2015,$AR$2,IF(O1573=2016,$AR$14,IF(O1573=2017,$AR$26,IF(O1573=2018,$AR$38,IF(O1573=2019,$AR$50,$AR$62)))))</f>
        <v>1.2860409883580231</v>
      </c>
      <c r="AU1573" s="6">
        <f>IF(T1573*0.1&lt;0,0,IF(T1573*0.1&lt;=26,(16*AL1573/360)*(T1573/AS1573)^AT1573,(AL1573/360)*(-415.85+30.5332*0.1*T1573-0.43*0.01*T1573*T1573)))</f>
        <v>1.6930350079573124</v>
      </c>
    </row>
    <row r="1574" spans="1:47">
      <c r="A1574">
        <v>2016</v>
      </c>
      <c r="B1574">
        <v>6</v>
      </c>
      <c r="C1574">
        <v>19</v>
      </c>
      <c r="D1574" t="s">
        <v>50</v>
      </c>
      <c r="E1574">
        <v>286</v>
      </c>
      <c r="O1574">
        <v>2019</v>
      </c>
      <c r="P1574">
        <v>4</v>
      </c>
      <c r="Q1574">
        <v>23</v>
      </c>
      <c r="R1574">
        <f>R1573+1</f>
        <v>113</v>
      </c>
      <c r="S1574" t="s">
        <v>51</v>
      </c>
      <c r="T1574">
        <v>128</v>
      </c>
      <c r="U1574" t="s">
        <v>50</v>
      </c>
      <c r="V1574">
        <v>196</v>
      </c>
      <c r="W1574" t="s">
        <v>52</v>
      </c>
      <c r="X1574">
        <v>40</v>
      </c>
      <c r="Y1574">
        <f>0.0135*AB1574*(AC1574/AA1574)*((0.1*(V1574-X1574))^0.5)*(17.8+0.5*0.1*(X1574+V1574))</f>
        <v>3.767921475398027</v>
      </c>
      <c r="Z1574">
        <f>IF(Y1574&lt;0,0,Y1574)</f>
        <v>3.767921475398027</v>
      </c>
      <c r="AA1574">
        <f>2.501-0.002361*(V1574+X1574)*0.1</f>
        <v>2.4452803999999997</v>
      </c>
      <c r="AB1574">
        <v>0.17</v>
      </c>
      <c r="AC1574">
        <f>37.6*AE1574*(AG1574*SIN(AF1574)*SIN(AD1574)+COS(AF1574)*COS(AD1574)*SIN(AG1574))</f>
        <v>34.339487567055471</v>
      </c>
      <c r="AD1574">
        <f>0.409*SIN(0.0172*R1574-1.39)</f>
        <v>0.21503294574064596</v>
      </c>
      <c r="AE1574">
        <f>1+0.033*COS(0.0172*R1574)</f>
        <v>0.98798047770001152</v>
      </c>
      <c r="AF1574">
        <f>47.70748439*PI()/180</f>
        <v>0.83265268044929852</v>
      </c>
      <c r="AG1574">
        <f>ACOS(-TAN(AF1574)*TAN(AD1574))</f>
        <v>1.8132571102496604</v>
      </c>
      <c r="AL1574" s="6">
        <f>24*AG1574/PI()</f>
        <v>13.852263945252448</v>
      </c>
      <c r="AS1574" s="6">
        <f>IF(O1574=2015,$AQ$2,IF(O1574=2016,$AQ$14,IF(O1574=2017,$AQ$26,IF(O1574=2018,$AQ$38,IF(O1574=2019,$AQ$50,$AQ$62)))))</f>
        <v>50.394316058739683</v>
      </c>
      <c r="AT1574" s="6">
        <f>IF(O1574=2015,$AR$2,IF(O1574=2016,$AR$14,IF(O1574=2017,$AR$26,IF(O1574=2018,$AR$38,IF(O1574=2019,$AR$50,$AR$62)))))</f>
        <v>1.2860409883580231</v>
      </c>
      <c r="AU1574" s="6">
        <f>IF(T1574*0.1&lt;0,0,IF(T1574*0.1&lt;=26,(16*AL1574/360)*(T1574/AS1574)^AT1574,(AL1574/360)*(-415.85+30.5332*0.1*T1574-0.43*0.01*T1574*T1574)))</f>
        <v>2.0415695235804154</v>
      </c>
    </row>
    <row r="1575" spans="1:47">
      <c r="A1575">
        <v>2016</v>
      </c>
      <c r="B1575">
        <v>6</v>
      </c>
      <c r="C1575">
        <v>20</v>
      </c>
      <c r="D1575" t="s">
        <v>50</v>
      </c>
      <c r="E1575">
        <v>306</v>
      </c>
      <c r="O1575">
        <v>2019</v>
      </c>
      <c r="P1575">
        <v>4</v>
      </c>
      <c r="Q1575">
        <v>24</v>
      </c>
      <c r="R1575">
        <f>R1574+1</f>
        <v>114</v>
      </c>
      <c r="S1575" t="s">
        <v>51</v>
      </c>
      <c r="T1575">
        <v>145</v>
      </c>
      <c r="U1575" t="s">
        <v>50</v>
      </c>
      <c r="V1575">
        <v>219</v>
      </c>
      <c r="W1575" t="s">
        <v>52</v>
      </c>
      <c r="X1575">
        <v>44</v>
      </c>
      <c r="Y1575">
        <f>0.0135*AB1575*(AC1575/AA1575)*((0.1*(V1575-X1575))^0.5)*(17.8+0.5*0.1*(X1575+V1575))</f>
        <v>4.2130012238727659</v>
      </c>
      <c r="Z1575">
        <f>IF(Y1575&lt;0,0,Y1575)</f>
        <v>4.2130012238727659</v>
      </c>
      <c r="AA1575">
        <f>2.501-0.002361*(V1575+X1575)*0.1</f>
        <v>2.4389056999999998</v>
      </c>
      <c r="AB1575">
        <v>0.17</v>
      </c>
      <c r="AC1575">
        <f>37.6*AE1575*(AG1575*SIN(AF1575)*SIN(AD1575)+COS(AF1575)*COS(AD1575)*SIN(AG1575))</f>
        <v>34.579939285000975</v>
      </c>
      <c r="AD1575">
        <f>0.409*SIN(0.0172*R1575-1.39)</f>
        <v>0.22098490727484435</v>
      </c>
      <c r="AE1575">
        <f>1+0.033*COS(0.0172*R1575)</f>
        <v>0.98745367018745789</v>
      </c>
      <c r="AF1575">
        <f>47.70748439*PI()/180</f>
        <v>0.83265268044929852</v>
      </c>
      <c r="AG1575">
        <f>ACOS(-TAN(AF1575)*TAN(AD1575))</f>
        <v>1.8203341350178206</v>
      </c>
      <c r="AL1575" s="6">
        <f>24*AG1575/PI()</f>
        <v>13.906328432015796</v>
      </c>
      <c r="AS1575" s="6">
        <f>IF(O1575=2015,$AQ$2,IF(O1575=2016,$AQ$14,IF(O1575=2017,$AQ$26,IF(O1575=2018,$AQ$38,IF(O1575=2019,$AQ$50,$AQ$62)))))</f>
        <v>50.394316058739683</v>
      </c>
      <c r="AT1575" s="6">
        <f>IF(O1575=2015,$AR$2,IF(O1575=2016,$AR$14,IF(O1575=2017,$AR$26,IF(O1575=2018,$AR$38,IF(O1575=2019,$AR$50,$AR$62)))))</f>
        <v>1.2860409883580231</v>
      </c>
      <c r="AU1575" s="6">
        <f>IF(T1575*0.1&lt;0,0,IF(T1575*0.1&lt;=26,(16*AL1575/360)*(T1575/AS1575)^AT1575,(AL1575/360)*(-415.85+30.5332*0.1*T1575-0.43*0.01*T1575*T1575)))</f>
        <v>2.4060538755477743</v>
      </c>
    </row>
    <row r="1576" spans="1:47">
      <c r="A1576">
        <v>2016</v>
      </c>
      <c r="B1576">
        <v>6</v>
      </c>
      <c r="C1576">
        <v>21</v>
      </c>
      <c r="D1576" t="s">
        <v>50</v>
      </c>
      <c r="E1576">
        <v>315</v>
      </c>
      <c r="O1576">
        <v>2019</v>
      </c>
      <c r="P1576">
        <v>4</v>
      </c>
      <c r="Q1576">
        <v>25</v>
      </c>
      <c r="R1576">
        <f>R1575+1</f>
        <v>115</v>
      </c>
      <c r="S1576" t="s">
        <v>51</v>
      </c>
      <c r="T1576">
        <v>160</v>
      </c>
      <c r="U1576" t="s">
        <v>50</v>
      </c>
      <c r="V1576">
        <v>230</v>
      </c>
      <c r="W1576" t="s">
        <v>52</v>
      </c>
      <c r="X1576">
        <v>64</v>
      </c>
      <c r="Y1576">
        <f>0.0135*AB1576*(AC1576/AA1576)*((0.1*(V1576-X1576))^0.5)*(17.8+0.5*0.1*(X1576+V1576))</f>
        <v>4.3513729291936754</v>
      </c>
      <c r="Z1576">
        <f>IF(Y1576&lt;0,0,Y1576)</f>
        <v>4.3513729291936754</v>
      </c>
      <c r="AA1576">
        <f>2.501-0.002361*(V1576+X1576)*0.1</f>
        <v>2.4315865999999997</v>
      </c>
      <c r="AB1576">
        <v>0.17</v>
      </c>
      <c r="AC1576">
        <f>37.6*AE1576*(AG1576*SIN(AF1576)*SIN(AD1576)+COS(AF1576)*COS(AD1576)*SIN(AG1576))</f>
        <v>34.817369149848098</v>
      </c>
      <c r="AD1576">
        <f>0.409*SIN(0.0172*R1576-1.39)</f>
        <v>0.22687149424579917</v>
      </c>
      <c r="AE1576">
        <f>1+0.033*COS(0.0172*R1576)</f>
        <v>0.98693057428961106</v>
      </c>
      <c r="AF1576">
        <f>47.70748439*PI()/180</f>
        <v>0.83265268044929852</v>
      </c>
      <c r="AG1576">
        <f>ACOS(-TAN(AF1576)*TAN(AD1576))</f>
        <v>1.8273646924908258</v>
      </c>
      <c r="AL1576" s="6">
        <f>24*AG1576/PI()</f>
        <v>13.960037934792778</v>
      </c>
      <c r="AS1576" s="6">
        <f>IF(O1576=2015,$AQ$2,IF(O1576=2016,$AQ$14,IF(O1576=2017,$AQ$26,IF(O1576=2018,$AQ$38,IF(O1576=2019,$AQ$50,$AQ$62)))))</f>
        <v>50.394316058739683</v>
      </c>
      <c r="AT1576" s="6">
        <f>IF(O1576=2015,$AR$2,IF(O1576=2016,$AR$14,IF(O1576=2017,$AR$26,IF(O1576=2018,$AR$38,IF(O1576=2019,$AR$50,$AR$62)))))</f>
        <v>1.2860409883580231</v>
      </c>
      <c r="AU1576" s="6">
        <f>IF(T1576*0.1&lt;0,0,IF(T1576*0.1&lt;=26,(16*AL1576/360)*(T1576/AS1576)^AT1576,(AL1576/360)*(-415.85+30.5332*0.1*T1576-0.43*0.01*T1576*T1576)))</f>
        <v>2.7413233364579979</v>
      </c>
    </row>
    <row r="1577" spans="1:47">
      <c r="A1577">
        <v>2016</v>
      </c>
      <c r="B1577">
        <v>6</v>
      </c>
      <c r="C1577">
        <v>22</v>
      </c>
      <c r="D1577" t="s">
        <v>50</v>
      </c>
      <c r="E1577">
        <v>318</v>
      </c>
      <c r="O1577">
        <v>2019</v>
      </c>
      <c r="P1577">
        <v>4</v>
      </c>
      <c r="Q1577">
        <v>26</v>
      </c>
      <c r="R1577">
        <f>R1576+1</f>
        <v>116</v>
      </c>
      <c r="S1577" t="s">
        <v>51</v>
      </c>
      <c r="T1577">
        <v>153</v>
      </c>
      <c r="U1577" t="s">
        <v>50</v>
      </c>
      <c r="V1577">
        <v>229</v>
      </c>
      <c r="W1577" t="s">
        <v>52</v>
      </c>
      <c r="X1577">
        <v>79</v>
      </c>
      <c r="Y1577">
        <f>0.0135*AB1577*(AC1577/AA1577)*((0.1*(V1577-X1577))^0.5)*(17.8+0.5*0.1*(X1577+V1577))</f>
        <v>4.2596771200501431</v>
      </c>
      <c r="Z1577">
        <f>IF(Y1577&lt;0,0,Y1577)</f>
        <v>4.2596771200501431</v>
      </c>
      <c r="AA1577">
        <f>2.501-0.002361*(V1577+X1577)*0.1</f>
        <v>2.4282811999999998</v>
      </c>
      <c r="AB1577">
        <v>0.17</v>
      </c>
      <c r="AC1577">
        <f>37.6*AE1577*(AG1577*SIN(AF1577)*SIN(AD1577)+COS(AF1577)*COS(AD1577)*SIN(AG1577))</f>
        <v>35.051713688475921</v>
      </c>
      <c r="AD1577">
        <f>0.409*SIN(0.0172*R1577-1.39)</f>
        <v>0.2326909652085542</v>
      </c>
      <c r="AE1577">
        <f>1+0.033*COS(0.0172*R1577)</f>
        <v>0.98641134475534609</v>
      </c>
      <c r="AF1577">
        <f>47.70748439*PI()/180</f>
        <v>0.83265268044929852</v>
      </c>
      <c r="AG1577">
        <f>ACOS(-TAN(AF1577)*TAN(AD1577))</f>
        <v>1.8343467177541046</v>
      </c>
      <c r="AL1577" s="6">
        <f>24*AG1577/PI()</f>
        <v>14.013376678798057</v>
      </c>
      <c r="AS1577" s="6">
        <f>IF(O1577=2015,$AQ$2,IF(O1577=2016,$AQ$14,IF(O1577=2017,$AQ$26,IF(O1577=2018,$AQ$38,IF(O1577=2019,$AQ$50,$AQ$62)))))</f>
        <v>50.394316058739683</v>
      </c>
      <c r="AT1577" s="6">
        <f>IF(O1577=2015,$AR$2,IF(O1577=2016,$AR$14,IF(O1577=2017,$AR$26,IF(O1577=2018,$AR$38,IF(O1577=2019,$AR$50,$AR$62)))))</f>
        <v>1.2860409883580231</v>
      </c>
      <c r="AU1577" s="6">
        <f>IF(T1577*0.1&lt;0,0,IF(T1577*0.1&lt;=26,(16*AL1577/360)*(T1577/AS1577)^AT1577,(AL1577/360)*(-415.85+30.5332*0.1*T1577-0.43*0.01*T1577*T1577)))</f>
        <v>2.5979485541618734</v>
      </c>
    </row>
    <row r="1578" spans="1:47">
      <c r="A1578">
        <v>2016</v>
      </c>
      <c r="B1578">
        <v>6</v>
      </c>
      <c r="C1578">
        <v>23</v>
      </c>
      <c r="D1578" t="s">
        <v>50</v>
      </c>
      <c r="E1578">
        <v>309</v>
      </c>
      <c r="O1578">
        <v>2019</v>
      </c>
      <c r="P1578">
        <v>4</v>
      </c>
      <c r="Q1578">
        <v>27</v>
      </c>
      <c r="R1578">
        <f>R1577+1</f>
        <v>117</v>
      </c>
      <c r="S1578" t="s">
        <v>51</v>
      </c>
      <c r="T1578">
        <v>156</v>
      </c>
      <c r="U1578" t="s">
        <v>50</v>
      </c>
      <c r="V1578">
        <v>233</v>
      </c>
      <c r="W1578" t="s">
        <v>52</v>
      </c>
      <c r="X1578">
        <v>52</v>
      </c>
      <c r="Y1578">
        <f>0.0135*AB1578*(AC1578/AA1578)*((0.1*(V1578-X1578))^0.5)*(17.8+0.5*0.1*(X1578+V1578))</f>
        <v>4.5367549819808204</v>
      </c>
      <c r="Z1578">
        <f>IF(Y1578&lt;0,0,Y1578)</f>
        <v>4.5367549819808204</v>
      </c>
      <c r="AA1578">
        <f>2.501-0.002361*(V1578+X1578)*0.1</f>
        <v>2.4337114999999998</v>
      </c>
      <c r="AB1578">
        <v>0.17</v>
      </c>
      <c r="AC1578">
        <f>37.6*AE1578*(AG1578*SIN(AF1578)*SIN(AD1578)+COS(AF1578)*COS(AD1578)*SIN(AG1578))</f>
        <v>35.282910896821861</v>
      </c>
      <c r="AD1578">
        <f>0.409*SIN(0.0172*R1578-1.39)</f>
        <v>0.23844159857326322</v>
      </c>
      <c r="AE1578">
        <f>1+0.033*COS(0.0172*R1578)</f>
        <v>0.98589613518974173</v>
      </c>
      <c r="AF1578">
        <f>47.70748439*PI()/180</f>
        <v>0.83265268044929852</v>
      </c>
      <c r="AG1578">
        <f>ACOS(-TAN(AF1578)*TAN(AD1578))</f>
        <v>1.8412780935905588</v>
      </c>
      <c r="AL1578" s="6">
        <f>24*AG1578/PI()</f>
        <v>14.06632848968443</v>
      </c>
      <c r="AS1578" s="6">
        <f>IF(O1578=2015,$AQ$2,IF(O1578=2016,$AQ$14,IF(O1578=2017,$AQ$26,IF(O1578=2018,$AQ$38,IF(O1578=2019,$AQ$50,$AQ$62)))))</f>
        <v>50.394316058739683</v>
      </c>
      <c r="AT1578" s="6">
        <f>IF(O1578=2015,$AR$2,IF(O1578=2016,$AR$14,IF(O1578=2017,$AR$26,IF(O1578=2018,$AR$38,IF(O1578=2019,$AR$50,$AR$62)))))</f>
        <v>1.2860409883580231</v>
      </c>
      <c r="AU1578" s="6">
        <f>IF(T1578*0.1&lt;0,0,IF(T1578*0.1&lt;=26,(16*AL1578/360)*(T1578/AS1578)^AT1578,(AL1578/360)*(-415.85+30.5332*0.1*T1578-0.43*0.01*T1578*T1578)))</f>
        <v>2.6737075664400609</v>
      </c>
    </row>
    <row r="1579" spans="1:47">
      <c r="A1579">
        <v>2016</v>
      </c>
      <c r="B1579">
        <v>6</v>
      </c>
      <c r="C1579">
        <v>24</v>
      </c>
      <c r="D1579" t="s">
        <v>50</v>
      </c>
      <c r="E1579">
        <v>289</v>
      </c>
      <c r="O1579">
        <v>2019</v>
      </c>
      <c r="P1579">
        <v>4</v>
      </c>
      <c r="Q1579">
        <v>28</v>
      </c>
      <c r="R1579">
        <f>R1578+1</f>
        <v>118</v>
      </c>
      <c r="S1579" t="s">
        <v>51</v>
      </c>
      <c r="T1579">
        <v>164</v>
      </c>
      <c r="U1579" t="s">
        <v>50</v>
      </c>
      <c r="V1579">
        <v>243</v>
      </c>
      <c r="W1579" t="s">
        <v>52</v>
      </c>
      <c r="X1579">
        <v>104</v>
      </c>
      <c r="Y1579">
        <f>0.0135*AB1579*(AC1579/AA1579)*((0.1*(V1579-X1579))^0.5)*(17.8+0.5*0.1*(X1579+V1579))</f>
        <v>4.4149732178765762</v>
      </c>
      <c r="Z1579">
        <f>IF(Y1579&lt;0,0,Y1579)</f>
        <v>4.4149732178765762</v>
      </c>
      <c r="AA1579">
        <f>2.501-0.002361*(V1579+X1579)*0.1</f>
        <v>2.4190733</v>
      </c>
      <c r="AB1579">
        <v>0.17</v>
      </c>
      <c r="AC1579">
        <f>37.6*AE1579*(AG1579*SIN(AF1579)*SIN(AD1579)+COS(AF1579)*COS(AD1579)*SIN(AG1579))</f>
        <v>35.510900225684694</v>
      </c>
      <c r="AD1579">
        <f>0.409*SIN(0.0172*R1579-1.39)</f>
        <v>0.24412169311449314</v>
      </c>
      <c r="AE1579">
        <f>1+0.033*COS(0.0172*R1579)</f>
        <v>0.98538509800863816</v>
      </c>
      <c r="AF1579">
        <f>47.70748439*PI()/180</f>
        <v>0.83265268044929852</v>
      </c>
      <c r="AG1579">
        <f>ACOS(-TAN(AF1579)*TAN(AD1579))</f>
        <v>1.8481566501546955</v>
      </c>
      <c r="AL1579" s="6">
        <f>24*AG1579/PI()</f>
        <v>14.118876791053367</v>
      </c>
      <c r="AS1579" s="6">
        <f>IF(O1579=2015,$AQ$2,IF(O1579=2016,$AQ$14,IF(O1579=2017,$AQ$26,IF(O1579=2018,$AQ$38,IF(O1579=2019,$AQ$50,$AQ$62)))))</f>
        <v>50.394316058739683</v>
      </c>
      <c r="AT1579" s="6">
        <f>IF(O1579=2015,$AR$2,IF(O1579=2016,$AR$14,IF(O1579=2017,$AR$26,IF(O1579=2018,$AR$38,IF(O1579=2019,$AR$50,$AR$62)))))</f>
        <v>1.2860409883580231</v>
      </c>
      <c r="AU1579" s="6">
        <f>IF(T1579*0.1&lt;0,0,IF(T1579*0.1&lt;=26,(16*AL1579/360)*(T1579/AS1579)^AT1579,(AL1579/360)*(-415.85+30.5332*0.1*T1579-0.43*0.01*T1579*T1579)))</f>
        <v>2.8619704382318711</v>
      </c>
    </row>
    <row r="1580" spans="1:47">
      <c r="A1580">
        <v>2016</v>
      </c>
      <c r="B1580">
        <v>6</v>
      </c>
      <c r="C1580">
        <v>25</v>
      </c>
      <c r="D1580" t="s">
        <v>50</v>
      </c>
      <c r="E1580">
        <v>303</v>
      </c>
      <c r="O1580">
        <v>2019</v>
      </c>
      <c r="P1580">
        <v>4</v>
      </c>
      <c r="Q1580">
        <v>29</v>
      </c>
      <c r="R1580">
        <f>R1579+1</f>
        <v>119</v>
      </c>
      <c r="S1580" t="s">
        <v>51</v>
      </c>
      <c r="T1580">
        <v>161</v>
      </c>
      <c r="U1580" t="s">
        <v>50</v>
      </c>
      <c r="V1580">
        <v>233</v>
      </c>
      <c r="W1580" t="s">
        <v>52</v>
      </c>
      <c r="X1580">
        <v>91</v>
      </c>
      <c r="Y1580">
        <f>0.0135*AB1580*(AC1580/AA1580)*((0.1*(V1580-X1580))^0.5)*(17.8+0.5*0.1*(X1580+V1580))</f>
        <v>4.3339540085704211</v>
      </c>
      <c r="Z1580">
        <f>IF(Y1580&lt;0,0,Y1580)</f>
        <v>4.3339540085704211</v>
      </c>
      <c r="AA1580">
        <f>2.501-0.002361*(V1580+X1580)*0.1</f>
        <v>2.4245036</v>
      </c>
      <c r="AB1580">
        <v>0.17</v>
      </c>
      <c r="AC1580">
        <f>37.6*AE1580*(AG1580*SIN(AF1580)*SIN(AD1580)+COS(AF1580)*COS(AD1580)*SIN(AG1580))</f>
        <v>35.735622565081776</v>
      </c>
      <c r="AD1580">
        <f>0.409*SIN(0.0172*R1580-1.39)</f>
        <v>0.24972956847450212</v>
      </c>
      <c r="AE1580">
        <f>1+0.033*COS(0.0172*R1580)</f>
        <v>0.98487838439354769</v>
      </c>
      <c r="AF1580">
        <f>47.70748439*PI()/180</f>
        <v>0.83265268044929852</v>
      </c>
      <c r="AG1580">
        <f>ACOS(-TAN(AF1580)*TAN(AD1580))</f>
        <v>1.8549801647876878</v>
      </c>
      <c r="AL1580" s="6">
        <f>24*AG1580/PI()</f>
        <v>14.171004603042196</v>
      </c>
      <c r="AS1580" s="6">
        <f>IF(O1580=2015,$AQ$2,IF(O1580=2016,$AQ$14,IF(O1580=2017,$AQ$26,IF(O1580=2018,$AQ$38,IF(O1580=2019,$AQ$50,$AQ$62)))))</f>
        <v>50.394316058739683</v>
      </c>
      <c r="AT1580" s="6">
        <f>IF(O1580=2015,$AR$2,IF(O1580=2016,$AR$14,IF(O1580=2017,$AR$26,IF(O1580=2018,$AR$38,IF(O1580=2019,$AR$50,$AR$62)))))</f>
        <v>1.2860409883580231</v>
      </c>
      <c r="AU1580" s="6">
        <f>IF(T1580*0.1&lt;0,0,IF(T1580*0.1&lt;=26,(16*AL1580/360)*(T1580/AS1580)^AT1580,(AL1580/360)*(-415.85+30.5332*0.1*T1580-0.43*0.01*T1580*T1580)))</f>
        <v>2.8051377559339823</v>
      </c>
    </row>
    <row r="1581" spans="1:47">
      <c r="A1581">
        <v>2016</v>
      </c>
      <c r="B1581">
        <v>6</v>
      </c>
      <c r="C1581">
        <v>26</v>
      </c>
      <c r="D1581" t="s">
        <v>50</v>
      </c>
      <c r="E1581">
        <v>307</v>
      </c>
      <c r="O1581">
        <v>2019</v>
      </c>
      <c r="P1581">
        <v>4</v>
      </c>
      <c r="Q1581">
        <v>30</v>
      </c>
      <c r="R1581">
        <f>R1580+1</f>
        <v>120</v>
      </c>
      <c r="S1581" t="s">
        <v>51</v>
      </c>
      <c r="T1581">
        <v>129</v>
      </c>
      <c r="U1581" t="s">
        <v>50</v>
      </c>
      <c r="V1581">
        <v>198</v>
      </c>
      <c r="W1581" t="s">
        <v>52</v>
      </c>
      <c r="X1581">
        <v>74</v>
      </c>
      <c r="Y1581">
        <f>0.0135*AB1581*(AC1581/AA1581)*((0.1*(V1581-X1581))^0.5)*(17.8+0.5*0.1*(X1581+V1581))</f>
        <v>3.7444704774928232</v>
      </c>
      <c r="Z1581">
        <f>IF(Y1581&lt;0,0,Y1581)</f>
        <v>3.7444704774928232</v>
      </c>
      <c r="AA1581">
        <f>2.501-0.002361*(V1581+X1581)*0.1</f>
        <v>2.4367807999999997</v>
      </c>
      <c r="AB1581">
        <v>0.17</v>
      </c>
      <c r="AC1581">
        <f>37.6*AE1581*(AG1581*SIN(AF1581)*SIN(AD1581)+COS(AF1581)*COS(AD1581)*SIN(AG1581))</f>
        <v>35.957020227312427</v>
      </c>
      <c r="AD1581">
        <f>0.409*SIN(0.0172*R1581-1.39)</f>
        <v>0.25526356566034364</v>
      </c>
      <c r="AE1581">
        <f>1+0.033*COS(0.0172*R1581)</f>
        <v>0.98437614424693076</v>
      </c>
      <c r="AF1581">
        <f>47.70748439*PI()/180</f>
        <v>0.83265268044929852</v>
      </c>
      <c r="AG1581">
        <f>ACOS(-TAN(AF1581)*TAN(AD1581))</f>
        <v>1.8617463619817367</v>
      </c>
      <c r="AL1581" s="6">
        <f>24*AG1581/PI()</f>
        <v>14.22269454205183</v>
      </c>
      <c r="AS1581" s="6">
        <f>IF(O1581=2015,$AQ$2,IF(O1581=2016,$AQ$14,IF(O1581=2017,$AQ$26,IF(O1581=2018,$AQ$38,IF(O1581=2019,$AQ$50,$AQ$62)))))</f>
        <v>50.394316058739683</v>
      </c>
      <c r="AT1581" s="6">
        <f>IF(O1581=2015,$AR$2,IF(O1581=2016,$AR$14,IF(O1581=2017,$AR$26,IF(O1581=2018,$AR$38,IF(O1581=2019,$AR$50,$AR$62)))))</f>
        <v>1.2860409883580231</v>
      </c>
      <c r="AU1581" s="6">
        <f>IF(T1581*0.1&lt;0,0,IF(T1581*0.1&lt;=26,(16*AL1581/360)*(T1581/AS1581)^AT1581,(AL1581/360)*(-415.85+30.5332*0.1*T1581-0.43*0.01*T1581*T1581)))</f>
        <v>2.1172482556060594</v>
      </c>
    </row>
    <row r="1582" spans="1:47">
      <c r="A1582">
        <v>2016</v>
      </c>
      <c r="B1582">
        <v>6</v>
      </c>
      <c r="C1582">
        <v>27</v>
      </c>
      <c r="D1582" t="s">
        <v>50</v>
      </c>
      <c r="E1582">
        <v>322</v>
      </c>
      <c r="O1582">
        <v>2019</v>
      </c>
      <c r="P1582">
        <v>5</v>
      </c>
      <c r="Q1582">
        <v>1</v>
      </c>
      <c r="R1582">
        <f>R1581+1</f>
        <v>121</v>
      </c>
      <c r="S1582" t="s">
        <v>51</v>
      </c>
      <c r="T1582">
        <v>144</v>
      </c>
      <c r="U1582" t="s">
        <v>50</v>
      </c>
      <c r="V1582">
        <v>208</v>
      </c>
      <c r="W1582" t="s">
        <v>52</v>
      </c>
      <c r="X1582">
        <v>106</v>
      </c>
      <c r="Y1582">
        <f>0.0135*AB1582*(AC1582/AA1582)*((0.1*(V1582-X1582))^0.5)*(17.8+0.5*0.1*(X1582+V1582))</f>
        <v>3.6600837172424221</v>
      </c>
      <c r="Z1582">
        <f>IF(Y1582&lt;0,0,Y1582)</f>
        <v>3.6600837172424221</v>
      </c>
      <c r="AA1582">
        <f>2.501-0.002361*(V1582+X1582)*0.1</f>
        <v>2.4268646</v>
      </c>
      <c r="AB1582">
        <v>0.17</v>
      </c>
      <c r="AC1582">
        <f>37.6*AE1582*(AG1582*SIN(AF1582)*SIN(AD1582)+COS(AF1582)*COS(AD1582)*SIN(AG1582))</f>
        <v>36.175036928882719</v>
      </c>
      <c r="AD1582">
        <f>0.409*SIN(0.0172*R1582-1.39)</f>
        <v>0.26072204753465189</v>
      </c>
      <c r="AE1582">
        <f>1+0.033*COS(0.0172*R1582)</f>
        <v>0.98387852614784932</v>
      </c>
      <c r="AF1582">
        <f>47.70748439*PI()/180</f>
        <v>0.83265268044929852</v>
      </c>
      <c r="AG1582">
        <f>ACOS(-TAN(AF1582)*TAN(AD1582))</f>
        <v>1.8684529135022552</v>
      </c>
      <c r="AL1582" s="6">
        <f>24*AG1582/PI()</f>
        <v>14.273928821680199</v>
      </c>
      <c r="AS1582" s="6">
        <f>IF(O1582=2015,$AQ$2,IF(O1582=2016,$AQ$14,IF(O1582=2017,$AQ$26,IF(O1582=2018,$AQ$38,IF(O1582=2019,$AQ$50,$AQ$62)))))</f>
        <v>50.394316058739683</v>
      </c>
      <c r="AT1582" s="6">
        <f>IF(O1582=2015,$AR$2,IF(O1582=2016,$AR$14,IF(O1582=2017,$AR$26,IF(O1582=2018,$AR$38,IF(O1582=2019,$AR$50,$AR$62)))))</f>
        <v>1.2860409883580231</v>
      </c>
      <c r="AU1582" s="6">
        <f>IF(T1582*0.1&lt;0,0,IF(T1582*0.1&lt;=26,(16*AL1582/360)*(T1582/AS1582)^AT1582,(AL1582/360)*(-415.85+30.5332*0.1*T1582-0.43*0.01*T1582*T1582)))</f>
        <v>2.4477732430091108</v>
      </c>
    </row>
    <row r="1583" spans="1:47">
      <c r="A1583">
        <v>2016</v>
      </c>
      <c r="B1583">
        <v>6</v>
      </c>
      <c r="C1583">
        <v>28</v>
      </c>
      <c r="D1583" t="s">
        <v>50</v>
      </c>
      <c r="E1583">
        <v>316</v>
      </c>
      <c r="O1583">
        <v>2019</v>
      </c>
      <c r="P1583">
        <v>5</v>
      </c>
      <c r="Q1583">
        <v>2</v>
      </c>
      <c r="R1583">
        <f>R1582+1</f>
        <v>122</v>
      </c>
      <c r="S1583" t="s">
        <v>51</v>
      </c>
      <c r="T1583">
        <v>111</v>
      </c>
      <c r="U1583" t="s">
        <v>50</v>
      </c>
      <c r="V1583">
        <v>165</v>
      </c>
      <c r="W1583" t="s">
        <v>52</v>
      </c>
      <c r="X1583">
        <v>76</v>
      </c>
      <c r="Y1583">
        <f>0.0135*AB1583*(AC1583/AA1583)*((0.1*(V1583-X1583))^0.5)*(17.8+0.5*0.1*(X1583+V1583))</f>
        <v>3.0428501774279058</v>
      </c>
      <c r="Z1583">
        <f>IF(Y1583&lt;0,0,Y1583)</f>
        <v>3.0428501774279058</v>
      </c>
      <c r="AA1583">
        <f>2.501-0.002361*(V1583+X1583)*0.1</f>
        <v>2.4440998999999999</v>
      </c>
      <c r="AB1583">
        <v>0.17</v>
      </c>
      <c r="AC1583">
        <f>37.6*AE1583*(AG1583*SIN(AF1583)*SIN(AD1583)+COS(AF1583)*COS(AD1583)*SIN(AG1583))</f>
        <v>36.389617771449558</v>
      </c>
      <c r="AD1583">
        <f>0.409*SIN(0.0172*R1583-1.39)</f>
        <v>0.26610339929995996</v>
      </c>
      <c r="AE1583">
        <f>1+0.033*COS(0.0172*R1583)</f>
        <v>0.9833856773080123</v>
      </c>
      <c r="AF1583">
        <f>47.70748439*PI()/180</f>
        <v>0.83265268044929852</v>
      </c>
      <c r="AG1583">
        <f>ACOS(-TAN(AF1583)*TAN(AD1583))</f>
        <v>1.8750974386764909</v>
      </c>
      <c r="AL1583" s="6">
        <f>24*AG1583/PI()</f>
        <v>14.324689254927151</v>
      </c>
      <c r="AS1583" s="6">
        <f>IF(O1583=2015,$AQ$2,IF(O1583=2016,$AQ$14,IF(O1583=2017,$AQ$26,IF(O1583=2018,$AQ$38,IF(O1583=2019,$AQ$50,$AQ$62)))))</f>
        <v>50.394316058739683</v>
      </c>
      <c r="AT1583" s="6">
        <f>IF(O1583=2015,$AR$2,IF(O1583=2016,$AR$14,IF(O1583=2017,$AR$26,IF(O1583=2018,$AR$38,IF(O1583=2019,$AR$50,$AR$62)))))</f>
        <v>1.2860409883580231</v>
      </c>
      <c r="AU1583" s="6">
        <f>IF(T1583*0.1&lt;0,0,IF(T1583*0.1&lt;=26,(16*AL1583/360)*(T1583/AS1583)^AT1583,(AL1583/360)*(-415.85+30.5332*0.1*T1583-0.43*0.01*T1583*T1583)))</f>
        <v>1.7576784113389039</v>
      </c>
    </row>
    <row r="1584" spans="1:47">
      <c r="A1584">
        <v>2016</v>
      </c>
      <c r="B1584">
        <v>6</v>
      </c>
      <c r="C1584">
        <v>29</v>
      </c>
      <c r="D1584" t="s">
        <v>50</v>
      </c>
      <c r="E1584">
        <v>278</v>
      </c>
      <c r="O1584">
        <v>2019</v>
      </c>
      <c r="P1584">
        <v>5</v>
      </c>
      <c r="Q1584">
        <v>3</v>
      </c>
      <c r="R1584">
        <f>R1583+1</f>
        <v>123</v>
      </c>
      <c r="S1584" t="s">
        <v>51</v>
      </c>
      <c r="T1584">
        <v>153</v>
      </c>
      <c r="U1584" t="s">
        <v>50</v>
      </c>
      <c r="V1584">
        <v>222</v>
      </c>
      <c r="W1584" t="s">
        <v>52</v>
      </c>
      <c r="X1584">
        <v>76</v>
      </c>
      <c r="Y1584">
        <f>0.0135*AB1584*(AC1584/AA1584)*((0.1*(V1584-X1584))^0.5)*(17.8+0.5*0.1*(X1584+V1584))</f>
        <v>4.3179274163009964</v>
      </c>
      <c r="Z1584">
        <f>IF(Y1584&lt;0,0,Y1584)</f>
        <v>4.3179274163009964</v>
      </c>
      <c r="AA1584">
        <f>2.501-0.002361*(V1584+X1584)*0.1</f>
        <v>2.4306421999999999</v>
      </c>
      <c r="AB1584">
        <v>0.17</v>
      </c>
      <c r="AC1584">
        <f>37.6*AE1584*(AG1584*SIN(AF1584)*SIN(AD1584)+COS(AF1584)*COS(AD1584)*SIN(AG1584))</f>
        <v>36.600709221943653</v>
      </c>
      <c r="AD1584">
        <f>0.409*SIN(0.0172*R1584-1.39)</f>
        <v>0.27140602897640986</v>
      </c>
      <c r="AE1584">
        <f>1+0.033*COS(0.0172*R1584)</f>
        <v>0.98289774352822612</v>
      </c>
      <c r="AF1584">
        <f>47.70748439*PI()/180</f>
        <v>0.83265268044929852</v>
      </c>
      <c r="AG1584">
        <f>ACOS(-TAN(AF1584)*TAN(AD1584))</f>
        <v>1.8816775048572763</v>
      </c>
      <c r="AL1584" s="6">
        <f>24*AG1584/PI()</f>
        <v>14.374957257737254</v>
      </c>
      <c r="AS1584" s="6">
        <f>IF(O1584=2015,$AQ$2,IF(O1584=2016,$AQ$14,IF(O1584=2017,$AQ$26,IF(O1584=2018,$AQ$38,IF(O1584=2019,$AQ$50,$AQ$62)))))</f>
        <v>50.394316058739683</v>
      </c>
      <c r="AT1584" s="6">
        <f>IF(O1584=2015,$AR$2,IF(O1584=2016,$AR$14,IF(O1584=2017,$AR$26,IF(O1584=2018,$AR$38,IF(O1584=2019,$AR$50,$AR$62)))))</f>
        <v>1.2860409883580231</v>
      </c>
      <c r="AU1584" s="6">
        <f>IF(T1584*0.1&lt;0,0,IF(T1584*0.1&lt;=26,(16*AL1584/360)*(T1584/AS1584)^AT1584,(AL1584/360)*(-415.85+30.5332*0.1*T1584-0.43*0.01*T1584*T1584)))</f>
        <v>2.6649822009266355</v>
      </c>
    </row>
    <row r="1585" spans="1:47">
      <c r="A1585">
        <v>2016</v>
      </c>
      <c r="B1585">
        <v>6</v>
      </c>
      <c r="C1585">
        <v>30</v>
      </c>
      <c r="D1585" t="s">
        <v>50</v>
      </c>
      <c r="E1585">
        <v>273</v>
      </c>
      <c r="O1585">
        <v>2019</v>
      </c>
      <c r="P1585">
        <v>5</v>
      </c>
      <c r="Q1585">
        <v>4</v>
      </c>
      <c r="R1585">
        <f>R1584+1</f>
        <v>124</v>
      </c>
      <c r="S1585" t="s">
        <v>51</v>
      </c>
      <c r="T1585">
        <v>150</v>
      </c>
      <c r="U1585" t="s">
        <v>50</v>
      </c>
      <c r="V1585">
        <v>222</v>
      </c>
      <c r="W1585" t="s">
        <v>52</v>
      </c>
      <c r="X1585">
        <v>86</v>
      </c>
      <c r="Y1585">
        <f>0.0135*AB1585*(AC1585/AA1585)*((0.1*(V1585-X1585))^0.5)*(17.8+0.5*0.1*(X1585+V1585))</f>
        <v>4.2592832999930783</v>
      </c>
      <c r="Z1585">
        <f>IF(Y1585&lt;0,0,Y1585)</f>
        <v>4.2592832999930783</v>
      </c>
      <c r="AA1585">
        <f>2.501-0.002361*(V1585+X1585)*0.1</f>
        <v>2.4282811999999998</v>
      </c>
      <c r="AB1585">
        <v>0.17</v>
      </c>
      <c r="AC1585">
        <f>37.6*AE1585*(AG1585*SIN(AF1585)*SIN(AD1585)+COS(AF1585)*COS(AD1585)*SIN(AG1585))</f>
        <v>36.808259092032252</v>
      </c>
      <c r="AD1585">
        <f>0.409*SIN(0.0172*R1585-1.39)</f>
        <v>0.27662836787271189</v>
      </c>
      <c r="AE1585">
        <f>1+0.033*COS(0.0172*R1585)</f>
        <v>0.98241486915526144</v>
      </c>
      <c r="AF1585">
        <f>47.70748439*PI()/180</f>
        <v>0.83265268044929852</v>
      </c>
      <c r="AG1585">
        <f>ACOS(-TAN(AF1585)*TAN(AD1585))</f>
        <v>1.8881906280706082</v>
      </c>
      <c r="AL1585" s="6">
        <f>24*AG1585/PI()</f>
        <v>14.424713853946932</v>
      </c>
      <c r="AS1585" s="6">
        <f>IF(O1585=2015,$AQ$2,IF(O1585=2016,$AQ$14,IF(O1585=2017,$AQ$26,IF(O1585=2018,$AQ$38,IF(O1585=2019,$AQ$50,$AQ$62)))))</f>
        <v>50.394316058739683</v>
      </c>
      <c r="AT1585" s="6">
        <f>IF(O1585=2015,$AR$2,IF(O1585=2016,$AR$14,IF(O1585=2017,$AR$26,IF(O1585=2018,$AR$38,IF(O1585=2019,$AR$50,$AR$62)))))</f>
        <v>1.2860409883580231</v>
      </c>
      <c r="AU1585" s="6">
        <f>IF(T1585*0.1&lt;0,0,IF(T1585*0.1&lt;=26,(16*AL1585/360)*(T1585/AS1585)^AT1585,(AL1585/360)*(-415.85+30.5332*0.1*T1585-0.43*0.01*T1585*T1585)))</f>
        <v>2.6069624999192533</v>
      </c>
    </row>
    <row r="1586" spans="1:47">
      <c r="A1586">
        <v>2016</v>
      </c>
      <c r="B1586">
        <v>6</v>
      </c>
      <c r="C1586">
        <v>2</v>
      </c>
      <c r="D1586" t="s">
        <v>52</v>
      </c>
      <c r="E1586">
        <v>106</v>
      </c>
      <c r="O1586">
        <v>2019</v>
      </c>
      <c r="P1586">
        <v>5</v>
      </c>
      <c r="Q1586">
        <v>5</v>
      </c>
      <c r="R1586">
        <f>R1585+1</f>
        <v>125</v>
      </c>
      <c r="S1586" t="s">
        <v>51</v>
      </c>
      <c r="T1586">
        <v>167</v>
      </c>
      <c r="U1586" t="s">
        <v>50</v>
      </c>
      <c r="V1586">
        <v>238</v>
      </c>
      <c r="W1586" t="s">
        <v>52</v>
      </c>
      <c r="X1586">
        <v>90</v>
      </c>
      <c r="Y1586">
        <f>0.0135*AB1586*(AC1586/AA1586)*((0.1*(V1586-X1586))^0.5)*(17.8+0.5*0.1*(X1586+V1586))</f>
        <v>4.611382159649275</v>
      </c>
      <c r="Z1586">
        <f>IF(Y1586&lt;0,0,Y1586)</f>
        <v>4.611382159649275</v>
      </c>
      <c r="AA1586">
        <f>2.501-0.002361*(V1586+X1586)*0.1</f>
        <v>2.4235591999999997</v>
      </c>
      <c r="AB1586">
        <v>0.17</v>
      </c>
      <c r="AC1586">
        <f>37.6*AE1586*(AG1586*SIN(AF1586)*SIN(AD1586)+COS(AF1586)*COS(AD1586)*SIN(AG1586))</f>
        <v>37.012216517082578</v>
      </c>
      <c r="AD1586">
        <f>0.409*SIN(0.0172*R1586-1.39)</f>
        <v>0.28176887105021547</v>
      </c>
      <c r="AE1586">
        <f>1+0.033*COS(0.0172*R1586)</f>
        <v>0.98193719703915106</v>
      </c>
      <c r="AF1586">
        <f>47.70748439*PI()/180</f>
        <v>0.83265268044929852</v>
      </c>
      <c r="AG1586">
        <f>ACOS(-TAN(AF1586)*TAN(AD1586))</f>
        <v>1.894634273855704</v>
      </c>
      <c r="AL1586" s="6">
        <f>24*AG1586/PI()</f>
        <v>14.473939681702033</v>
      </c>
      <c r="AS1586" s="6">
        <f>IF(O1586=2015,$AQ$2,IF(O1586=2016,$AQ$14,IF(O1586=2017,$AQ$26,IF(O1586=2018,$AQ$38,IF(O1586=2019,$AQ$50,$AQ$62)))))</f>
        <v>50.394316058739683</v>
      </c>
      <c r="AT1586" s="6">
        <f>IF(O1586=2015,$AR$2,IF(O1586=2016,$AR$14,IF(O1586=2017,$AR$26,IF(O1586=2018,$AR$38,IF(O1586=2019,$AR$50,$AR$62)))))</f>
        <v>1.2860409883580231</v>
      </c>
      <c r="AU1586" s="6">
        <f>IF(T1586*0.1&lt;0,0,IF(T1586*0.1&lt;=26,(16*AL1586/360)*(T1586/AS1586)^AT1586,(AL1586/360)*(-415.85+30.5332*0.1*T1586-0.43*0.01*T1586*T1586)))</f>
        <v>3.0031447786392658</v>
      </c>
    </row>
    <row r="1587" spans="1:47">
      <c r="A1587">
        <v>2016</v>
      </c>
      <c r="B1587">
        <v>6</v>
      </c>
      <c r="C1587">
        <v>3</v>
      </c>
      <c r="D1587" t="s">
        <v>52</v>
      </c>
      <c r="E1587">
        <v>134</v>
      </c>
      <c r="O1587">
        <v>2019</v>
      </c>
      <c r="P1587">
        <v>5</v>
      </c>
      <c r="Q1587">
        <v>6</v>
      </c>
      <c r="R1587">
        <f>R1586+1</f>
        <v>126</v>
      </c>
      <c r="S1587" t="s">
        <v>51</v>
      </c>
      <c r="T1587">
        <v>157</v>
      </c>
      <c r="U1587" t="s">
        <v>50</v>
      </c>
      <c r="V1587">
        <v>199</v>
      </c>
      <c r="W1587" t="s">
        <v>52</v>
      </c>
      <c r="X1587">
        <v>106</v>
      </c>
      <c r="Y1587">
        <f>0.0135*AB1587*(AC1587/AA1587)*((0.1*(V1587-X1587))^0.5)*(17.8+0.5*0.1*(X1587+V1587))</f>
        <v>3.5437184596483355</v>
      </c>
      <c r="Z1587">
        <f>IF(Y1587&lt;0,0,Y1587)</f>
        <v>3.5437184596483355</v>
      </c>
      <c r="AA1587">
        <f>2.501-0.002361*(V1587+X1587)*0.1</f>
        <v>2.4289894999999997</v>
      </c>
      <c r="AB1587">
        <v>0.17</v>
      </c>
      <c r="AC1587">
        <f>37.6*AE1587*(AG1587*SIN(AF1587)*SIN(AD1587)+COS(AF1587)*COS(AD1587)*SIN(AG1587))</f>
        <v>37.212531934786533</v>
      </c>
      <c r="AD1587">
        <f>0.409*SIN(0.0172*R1587-1.39)</f>
        <v>0.28682601777995231</v>
      </c>
      <c r="AE1587">
        <f>1+0.033*COS(0.0172*R1587)</f>
        <v>0.98146486849092984</v>
      </c>
      <c r="AF1587">
        <f>47.70748439*PI()/180</f>
        <v>0.83265268044929852</v>
      </c>
      <c r="AG1587">
        <f>ACOS(-TAN(AF1587)*TAN(AD1587))</f>
        <v>1.9010058583060854</v>
      </c>
      <c r="AL1587" s="6">
        <f>24*AG1587/PI()</f>
        <v>14.522615001411104</v>
      </c>
      <c r="AS1587" s="6">
        <f>IF(O1587=2015,$AQ$2,IF(O1587=2016,$AQ$14,IF(O1587=2017,$AQ$26,IF(O1587=2018,$AQ$38,IF(O1587=2019,$AQ$50,$AQ$62)))))</f>
        <v>50.394316058739683</v>
      </c>
      <c r="AT1587" s="6">
        <f>IF(O1587=2015,$AR$2,IF(O1587=2016,$AR$14,IF(O1587=2017,$AR$26,IF(O1587=2018,$AR$38,IF(O1587=2019,$AR$50,$AR$62)))))</f>
        <v>1.2860409883580231</v>
      </c>
      <c r="AU1587" s="6">
        <f>IF(T1587*0.1&lt;0,0,IF(T1587*0.1&lt;=26,(16*AL1587/360)*(T1587/AS1587)^AT1587,(AL1587/360)*(-415.85+30.5332*0.1*T1587-0.43*0.01*T1587*T1587)))</f>
        <v>2.7832153268354611</v>
      </c>
    </row>
    <row r="1588" spans="1:47">
      <c r="A1588">
        <v>2016</v>
      </c>
      <c r="B1588">
        <v>6</v>
      </c>
      <c r="C1588">
        <v>4</v>
      </c>
      <c r="D1588" t="s">
        <v>52</v>
      </c>
      <c r="E1588">
        <v>123</v>
      </c>
      <c r="O1588">
        <v>2019</v>
      </c>
      <c r="P1588">
        <v>5</v>
      </c>
      <c r="Q1588">
        <v>7</v>
      </c>
      <c r="R1588">
        <f>R1587+1</f>
        <v>127</v>
      </c>
      <c r="S1588" t="s">
        <v>51</v>
      </c>
      <c r="T1588">
        <v>146</v>
      </c>
      <c r="U1588" t="s">
        <v>50</v>
      </c>
      <c r="V1588">
        <v>198</v>
      </c>
      <c r="W1588" t="s">
        <v>52</v>
      </c>
      <c r="X1588">
        <v>88</v>
      </c>
      <c r="Y1588">
        <f>0.0135*AB1588*(AC1588/AA1588)*((0.1*(V1588-X1588))^0.5)*(17.8+0.5*0.1*(X1588+V1588))</f>
        <v>3.7560816717295076</v>
      </c>
      <c r="Z1588">
        <f>IF(Y1588&lt;0,0,Y1588)</f>
        <v>3.7560816717295076</v>
      </c>
      <c r="AA1588">
        <f>2.501-0.002361*(V1588+X1588)*0.1</f>
        <v>2.4334753999999998</v>
      </c>
      <c r="AB1588">
        <v>0.17</v>
      </c>
      <c r="AC1588">
        <f>37.6*AE1588*(AG1588*SIN(AF1588)*SIN(AD1588)+COS(AF1588)*COS(AD1588)*SIN(AG1588))</f>
        <v>37.40915706360596</v>
      </c>
      <c r="AD1588">
        <f>0.409*SIN(0.0172*R1588-1.39)</f>
        <v>0.2917983119925176</v>
      </c>
      <c r="AE1588">
        <f>1+0.033*COS(0.0172*R1588)</f>
        <v>0.98099802324083074</v>
      </c>
      <c r="AF1588">
        <f>47.70748439*PI()/180</f>
        <v>0.83265268044929852</v>
      </c>
      <c r="AG1588">
        <f>ACOS(-TAN(AF1588)*TAN(AD1588))</f>
        <v>1.9073027493200621</v>
      </c>
      <c r="AL1588" s="6">
        <f>24*AG1588/PI()</f>
        <v>14.570719705298401</v>
      </c>
      <c r="AS1588" s="6">
        <f>IF(O1588=2015,$AQ$2,IF(O1588=2016,$AQ$14,IF(O1588=2017,$AQ$26,IF(O1588=2018,$AQ$38,IF(O1588=2019,$AQ$50,$AQ$62)))))</f>
        <v>50.394316058739683</v>
      </c>
      <c r="AT1588" s="6">
        <f>IF(O1588=2015,$AR$2,IF(O1588=2016,$AR$14,IF(O1588=2017,$AR$26,IF(O1588=2018,$AR$38,IF(O1588=2019,$AR$50,$AR$62)))))</f>
        <v>1.2860409883580231</v>
      </c>
      <c r="AU1588" s="6">
        <f>IF(T1588*0.1&lt;0,0,IF(T1588*0.1&lt;=26,(16*AL1588/360)*(T1588/AS1588)^AT1588,(AL1588/360)*(-415.85+30.5332*0.1*T1588-0.43*0.01*T1588*T1588)))</f>
        <v>2.5433873880691493</v>
      </c>
    </row>
    <row r="1589" spans="1:47">
      <c r="A1589">
        <v>2016</v>
      </c>
      <c r="B1589">
        <v>6</v>
      </c>
      <c r="C1589">
        <v>5</v>
      </c>
      <c r="D1589" t="s">
        <v>52</v>
      </c>
      <c r="E1589">
        <v>111</v>
      </c>
      <c r="O1589">
        <v>2019</v>
      </c>
      <c r="P1589">
        <v>5</v>
      </c>
      <c r="Q1589">
        <v>8</v>
      </c>
      <c r="R1589">
        <f>R1588+1</f>
        <v>128</v>
      </c>
      <c r="S1589" t="s">
        <v>51</v>
      </c>
      <c r="T1589">
        <v>133</v>
      </c>
      <c r="U1589" t="s">
        <v>50</v>
      </c>
      <c r="V1589">
        <v>193</v>
      </c>
      <c r="W1589" t="s">
        <v>52</v>
      </c>
      <c r="X1589">
        <v>88</v>
      </c>
      <c r="Y1589">
        <f>0.0135*AB1589*(AC1589/AA1589)*((0.1*(V1589-X1589))^0.5)*(17.8+0.5*0.1*(X1589+V1589))</f>
        <v>3.65814276295343</v>
      </c>
      <c r="Z1589">
        <f>IF(Y1589&lt;0,0,Y1589)</f>
        <v>3.65814276295343</v>
      </c>
      <c r="AA1589">
        <f>2.501-0.002361*(V1589+X1589)*0.1</f>
        <v>2.4346559000000001</v>
      </c>
      <c r="AB1589">
        <v>0.17</v>
      </c>
      <c r="AC1589">
        <f>37.6*AE1589*(AG1589*SIN(AF1589)*SIN(AD1589)+COS(AF1589)*COS(AD1589)*SIN(AG1589))</f>
        <v>37.602044881195425</v>
      </c>
      <c r="AD1589">
        <f>0.409*SIN(0.0172*R1589-1.39)</f>
        <v>0.296684282720656</v>
      </c>
      <c r="AE1589">
        <f>1+0.033*COS(0.0172*R1589)</f>
        <v>0.9805367993969476</v>
      </c>
      <c r="AF1589">
        <f>47.70748439*PI()/180</f>
        <v>0.83265268044929852</v>
      </c>
      <c r="AG1589">
        <f>ACOS(-TAN(AF1589)*TAN(AD1589))</f>
        <v>1.9135222680687372</v>
      </c>
      <c r="AL1589" s="6">
        <f>24*AG1589/PI()</f>
        <v>14.61823332861861</v>
      </c>
      <c r="AS1589" s="6">
        <f>IF(O1589=2015,$AQ$2,IF(O1589=2016,$AQ$14,IF(O1589=2017,$AQ$26,IF(O1589=2018,$AQ$38,IF(O1589=2019,$AQ$50,$AQ$62)))))</f>
        <v>50.394316058739683</v>
      </c>
      <c r="AT1589" s="6">
        <f>IF(O1589=2015,$AR$2,IF(O1589=2016,$AR$14,IF(O1589=2017,$AR$26,IF(O1589=2018,$AR$38,IF(O1589=2019,$AR$50,$AR$62)))))</f>
        <v>1.2860409883580231</v>
      </c>
      <c r="AU1589" s="6">
        <f>IF(T1589*0.1&lt;0,0,IF(T1589*0.1&lt;=26,(16*AL1589/360)*(T1589/AS1589)^AT1589,(AL1589/360)*(-415.85+30.5332*0.1*T1589-0.43*0.01*T1589*T1589)))</f>
        <v>2.2632898555682943</v>
      </c>
    </row>
    <row r="1590" spans="1:47">
      <c r="A1590">
        <v>2016</v>
      </c>
      <c r="B1590">
        <v>6</v>
      </c>
      <c r="C1590">
        <v>7</v>
      </c>
      <c r="D1590" t="s">
        <v>52</v>
      </c>
      <c r="E1590">
        <v>77</v>
      </c>
      <c r="O1590">
        <v>2019</v>
      </c>
      <c r="P1590">
        <v>5</v>
      </c>
      <c r="Q1590">
        <v>9</v>
      </c>
      <c r="R1590">
        <f>R1589+1</f>
        <v>129</v>
      </c>
      <c r="S1590" t="s">
        <v>51</v>
      </c>
      <c r="T1590">
        <v>121</v>
      </c>
      <c r="U1590" t="s">
        <v>50</v>
      </c>
      <c r="V1590">
        <v>146</v>
      </c>
      <c r="W1590" t="s">
        <v>52</v>
      </c>
      <c r="X1590">
        <v>108</v>
      </c>
      <c r="Y1590">
        <f>0.0135*AB1590*(AC1590/AA1590)*((0.1*(V1590-X1590))^0.5)*(17.8+0.5*0.1*(X1590+V1590))</f>
        <v>2.1124731963594998</v>
      </c>
      <c r="Z1590">
        <f>IF(Y1590&lt;0,0,Y1590)</f>
        <v>2.1124731963594998</v>
      </c>
      <c r="AA1590">
        <f>2.501-0.002361*(V1590+X1590)*0.1</f>
        <v>2.4410305999999999</v>
      </c>
      <c r="AB1590">
        <v>0.17</v>
      </c>
      <c r="AC1590">
        <f>37.6*AE1590*(AG1590*SIN(AF1590)*SIN(AD1590)+COS(AF1590)*COS(AD1590)*SIN(AG1590))</f>
        <v>37.791149602956501</v>
      </c>
      <c r="AD1590">
        <f>0.409*SIN(0.0172*R1590-1.39)</f>
        <v>0.30148248453442261</v>
      </c>
      <c r="AE1590">
        <f>1+0.033*COS(0.0172*R1590)</f>
        <v>0.98008133340437853</v>
      </c>
      <c r="AF1590">
        <f>47.70748439*PI()/180</f>
        <v>0.83265268044929852</v>
      </c>
      <c r="AG1590">
        <f>ACOS(-TAN(AF1590)*TAN(AD1590))</f>
        <v>1.9196616906893291</v>
      </c>
      <c r="AL1590" s="6">
        <f>24*AG1590/PI()</f>
        <v>14.665135062592885</v>
      </c>
      <c r="AS1590" s="6">
        <f>IF(O1590=2015,$AQ$2,IF(O1590=2016,$AQ$14,IF(O1590=2017,$AQ$26,IF(O1590=2018,$AQ$38,IF(O1590=2019,$AQ$50,$AQ$62)))))</f>
        <v>50.394316058739683</v>
      </c>
      <c r="AT1590" s="6">
        <f>IF(O1590=2015,$AR$2,IF(O1590=2016,$AR$14,IF(O1590=2017,$AR$26,IF(O1590=2018,$AR$38,IF(O1590=2019,$AR$50,$AR$62)))))</f>
        <v>1.2860409883580231</v>
      </c>
      <c r="AU1590" s="6">
        <f>IF(T1590*0.1&lt;0,0,IF(T1590*0.1&lt;=26,(16*AL1590/360)*(T1590/AS1590)^AT1590,(AL1590/360)*(-415.85+30.5332*0.1*T1590-0.43*0.01*T1590*T1590)))</f>
        <v>2.010566523061204</v>
      </c>
    </row>
    <row r="1591" spans="1:47">
      <c r="A1591">
        <v>2016</v>
      </c>
      <c r="B1591">
        <v>6</v>
      </c>
      <c r="C1591">
        <v>8</v>
      </c>
      <c r="D1591" t="s">
        <v>52</v>
      </c>
      <c r="E1591">
        <v>57</v>
      </c>
      <c r="O1591">
        <v>2019</v>
      </c>
      <c r="P1591">
        <v>5</v>
      </c>
      <c r="Q1591">
        <v>10</v>
      </c>
      <c r="R1591">
        <f>R1590+1</f>
        <v>130</v>
      </c>
      <c r="S1591" t="s">
        <v>51</v>
      </c>
      <c r="T1591">
        <v>122</v>
      </c>
      <c r="U1591" t="s">
        <v>50</v>
      </c>
      <c r="V1591">
        <v>164</v>
      </c>
      <c r="W1591" t="s">
        <v>52</v>
      </c>
      <c r="X1591">
        <v>103</v>
      </c>
      <c r="Y1591">
        <f>0.0135*AB1591*(AC1591/AA1591)*((0.1*(V1591-X1591))^0.5)*(17.8+0.5*0.1*(X1591+V1591))</f>
        <v>2.7503815686420405</v>
      </c>
      <c r="Z1591">
        <f>IF(Y1591&lt;0,0,Y1591)</f>
        <v>2.7503815686420405</v>
      </c>
      <c r="AA1591">
        <f>2.501-0.002361*(V1591+X1591)*0.1</f>
        <v>2.4379613</v>
      </c>
      <c r="AB1591">
        <v>0.17</v>
      </c>
      <c r="AC1591">
        <f>37.6*AE1591*(AG1591*SIN(AF1591)*SIN(AD1591)+COS(AF1591)*COS(AD1591)*SIN(AG1591))</f>
        <v>37.976426660873777</v>
      </c>
      <c r="AD1591">
        <f>0.409*SIN(0.0172*R1591-1.39)</f>
        <v>0.30619149796878808</v>
      </c>
      <c r="AE1591">
        <f>1+0.033*COS(0.0172*R1591)</f>
        <v>0.97963176000486096</v>
      </c>
      <c r="AF1591">
        <f>47.70748439*PI()/180</f>
        <v>0.83265268044929852</v>
      </c>
      <c r="AG1591">
        <f>ACOS(-TAN(AF1591)*TAN(AD1591))</f>
        <v>1.9257182502111745</v>
      </c>
      <c r="AL1591" s="6">
        <f>24*AG1591/PI()</f>
        <v>14.71140376912242</v>
      </c>
      <c r="AS1591" s="6">
        <f>IF(O1591=2015,$AQ$2,IF(O1591=2016,$AQ$14,IF(O1591=2017,$AQ$26,IF(O1591=2018,$AQ$38,IF(O1591=2019,$AQ$50,$AQ$62)))))</f>
        <v>50.394316058739683</v>
      </c>
      <c r="AT1591" s="6">
        <f>IF(O1591=2015,$AR$2,IF(O1591=2016,$AR$14,IF(O1591=2017,$AR$26,IF(O1591=2018,$AR$38,IF(O1591=2019,$AR$50,$AR$62)))))</f>
        <v>1.2860409883580231</v>
      </c>
      <c r="AU1591" s="6">
        <f>IF(T1591*0.1&lt;0,0,IF(T1591*0.1&lt;=26,(16*AL1591/360)*(T1591/AS1591)^AT1591,(AL1591/360)*(-415.85+30.5332*0.1*T1591-0.43*0.01*T1591*T1591)))</f>
        <v>2.0383717782811388</v>
      </c>
    </row>
    <row r="1592" spans="1:47">
      <c r="A1592">
        <v>2016</v>
      </c>
      <c r="B1592">
        <v>6</v>
      </c>
      <c r="C1592">
        <v>9</v>
      </c>
      <c r="D1592" t="s">
        <v>52</v>
      </c>
      <c r="E1592">
        <v>79</v>
      </c>
      <c r="O1592">
        <v>2019</v>
      </c>
      <c r="P1592">
        <v>5</v>
      </c>
      <c r="Q1592">
        <v>11</v>
      </c>
      <c r="R1592">
        <f>R1591+1</f>
        <v>131</v>
      </c>
      <c r="S1592" t="s">
        <v>51</v>
      </c>
      <c r="T1592">
        <v>128</v>
      </c>
      <c r="U1592" t="s">
        <v>50</v>
      </c>
      <c r="V1592">
        <v>161</v>
      </c>
      <c r="W1592" t="s">
        <v>52</v>
      </c>
      <c r="X1592">
        <v>91</v>
      </c>
      <c r="Y1592">
        <f>0.0135*AB1592*(AC1592/AA1592)*((0.1*(V1592-X1592))^0.5)*(17.8+0.5*0.1*(X1592+V1592))</f>
        <v>2.8849066590594385</v>
      </c>
      <c r="Z1592">
        <f>IF(Y1592&lt;0,0,Y1592)</f>
        <v>2.8849066590594385</v>
      </c>
      <c r="AA1592">
        <f>2.501-0.002361*(V1592+X1592)*0.1</f>
        <v>2.4415027999999999</v>
      </c>
      <c r="AB1592">
        <v>0.17</v>
      </c>
      <c r="AC1592">
        <f>37.6*AE1592*(AG1592*SIN(AF1592)*SIN(AD1592)+COS(AF1592)*COS(AD1592)*SIN(AG1592))</f>
        <v>38.157832682777673</v>
      </c>
      <c r="AD1592">
        <f>0.409*SIN(0.0172*R1592-1.39)</f>
        <v>0.31080992994356227</v>
      </c>
      <c r="AE1592">
        <f>1+0.033*COS(0.0172*R1592)</f>
        <v>0.97918821219691032</v>
      </c>
      <c r="AF1592">
        <f>47.70748439*PI()/180</f>
        <v>0.83265268044929852</v>
      </c>
      <c r="AG1592">
        <f>ACOS(-TAN(AF1592)*TAN(AD1592))</f>
        <v>1.9316891387212807</v>
      </c>
      <c r="AL1592" s="6">
        <f>24*AG1592/PI()</f>
        <v>14.757017997332053</v>
      </c>
      <c r="AS1592" s="6">
        <f>IF(O1592=2015,$AQ$2,IF(O1592=2016,$AQ$14,IF(O1592=2017,$AQ$26,IF(O1592=2018,$AQ$38,IF(O1592=2019,$AQ$50,$AQ$62)))))</f>
        <v>50.394316058739683</v>
      </c>
      <c r="AT1592" s="6">
        <f>IF(O1592=2015,$AR$2,IF(O1592=2016,$AR$14,IF(O1592=2017,$AR$26,IF(O1592=2018,$AR$38,IF(O1592=2019,$AR$50,$AR$62)))))</f>
        <v>1.2860409883580231</v>
      </c>
      <c r="AU1592" s="6">
        <f>IF(T1592*0.1&lt;0,0,IF(T1592*0.1&lt;=26,(16*AL1592/360)*(T1592/AS1592)^AT1592,(AL1592/360)*(-415.85+30.5332*0.1*T1592-0.43*0.01*T1592*T1592)))</f>
        <v>2.1749136690834088</v>
      </c>
    </row>
    <row r="1593" spans="1:47">
      <c r="A1593">
        <v>2016</v>
      </c>
      <c r="B1593">
        <v>6</v>
      </c>
      <c r="C1593">
        <v>10</v>
      </c>
      <c r="D1593" t="s">
        <v>52</v>
      </c>
      <c r="E1593">
        <v>89</v>
      </c>
      <c r="O1593">
        <v>2019</v>
      </c>
      <c r="P1593">
        <v>5</v>
      </c>
      <c r="Q1593">
        <v>12</v>
      </c>
      <c r="R1593">
        <f>R1592+1</f>
        <v>132</v>
      </c>
      <c r="S1593" t="s">
        <v>51</v>
      </c>
      <c r="T1593">
        <v>149</v>
      </c>
      <c r="U1593" t="s">
        <v>50</v>
      </c>
      <c r="V1593">
        <v>206</v>
      </c>
      <c r="W1593" t="s">
        <v>52</v>
      </c>
      <c r="X1593">
        <v>60</v>
      </c>
      <c r="Y1593">
        <f>0.0135*AB1593*(AC1593/AA1593)*((0.1*(V1593-X1593))^0.5)*(17.8+0.5*0.1*(X1593+V1593))</f>
        <v>4.2879508413652063</v>
      </c>
      <c r="Z1593">
        <f>IF(Y1593&lt;0,0,Y1593)</f>
        <v>4.2879508413652063</v>
      </c>
      <c r="AA1593">
        <f>2.501-0.002361*(V1593+X1593)*0.1</f>
        <v>2.4381974</v>
      </c>
      <c r="AB1593">
        <v>0.17</v>
      </c>
      <c r="AC1593">
        <f>37.6*AE1593*(AG1593*SIN(AF1593)*SIN(AD1593)+COS(AF1593)*COS(AD1593)*SIN(AG1593))</f>
        <v>38.33532547217407</v>
      </c>
      <c r="AD1593">
        <f>0.409*SIN(0.0172*R1593-1.39)</f>
        <v>0.31533641417551389</v>
      </c>
      <c r="AE1593">
        <f>1+0.033*COS(0.0172*R1593)</f>
        <v>0.97875082119647538</v>
      </c>
      <c r="AF1593">
        <f>47.70748439*PI()/180</f>
        <v>0.83265268044929852</v>
      </c>
      <c r="AG1593">
        <f>ACOS(-TAN(AF1593)*TAN(AD1593))</f>
        <v>1.9375715097756692</v>
      </c>
      <c r="AL1593" s="6">
        <f>24*AG1593/PI()</f>
        <v>14.80195600199157</v>
      </c>
      <c r="AS1593" s="6">
        <f>IF(O1593=2015,$AQ$2,IF(O1593=2016,$AQ$14,IF(O1593=2017,$AQ$26,IF(O1593=2018,$AQ$38,IF(O1593=2019,$AQ$50,$AQ$62)))))</f>
        <v>50.394316058739683</v>
      </c>
      <c r="AT1593" s="6">
        <f>IF(O1593=2015,$AR$2,IF(O1593=2016,$AR$14,IF(O1593=2017,$AR$26,IF(O1593=2018,$AR$38,IF(O1593=2019,$AR$50,$AR$62)))))</f>
        <v>1.2860409883580231</v>
      </c>
      <c r="AU1593" s="6">
        <f>IF(T1593*0.1&lt;0,0,IF(T1593*0.1&lt;=26,(16*AL1593/360)*(T1593/AS1593)^AT1593,(AL1593/360)*(-415.85+30.5332*0.1*T1593-0.43*0.01*T1593*T1593)))</f>
        <v>2.6522273502232929</v>
      </c>
    </row>
    <row r="1594" spans="1:47">
      <c r="A1594">
        <v>2016</v>
      </c>
      <c r="B1594">
        <v>6</v>
      </c>
      <c r="C1594">
        <v>11</v>
      </c>
      <c r="D1594" t="s">
        <v>52</v>
      </c>
      <c r="E1594">
        <v>108</v>
      </c>
      <c r="O1594">
        <v>2019</v>
      </c>
      <c r="P1594">
        <v>5</v>
      </c>
      <c r="Q1594">
        <v>13</v>
      </c>
      <c r="R1594">
        <f>R1593+1</f>
        <v>133</v>
      </c>
      <c r="S1594" t="s">
        <v>51</v>
      </c>
      <c r="T1594">
        <v>157</v>
      </c>
      <c r="U1594" t="s">
        <v>50</v>
      </c>
      <c r="V1594">
        <v>210</v>
      </c>
      <c r="W1594" t="s">
        <v>52</v>
      </c>
      <c r="X1594">
        <v>124</v>
      </c>
      <c r="Y1594">
        <f>0.0135*AB1594*(AC1594/AA1594)*((0.1*(V1594-X1594))^0.5)*(17.8+0.5*0.1*(X1594+V1594))</f>
        <v>3.6915776647724901</v>
      </c>
      <c r="Z1594">
        <f>IF(Y1594&lt;0,0,Y1594)</f>
        <v>3.6915776647724901</v>
      </c>
      <c r="AA1594">
        <f>2.501-0.002361*(V1594+X1594)*0.1</f>
        <v>2.4221425999999999</v>
      </c>
      <c r="AB1594">
        <v>0.17</v>
      </c>
      <c r="AC1594">
        <f>37.6*AE1594*(AG1594*SIN(AF1594)*SIN(AD1594)+COS(AF1594)*COS(AD1594)*SIN(AG1594))</f>
        <v>38.508863988773633</v>
      </c>
      <c r="AD1594">
        <f>0.409*SIN(0.0172*R1594-1.39)</f>
        <v>0.31976961158256095</v>
      </c>
      <c r="AE1594">
        <f>1+0.033*COS(0.0172*R1594)</f>
        <v>0.97831971639811954</v>
      </c>
      <c r="AF1594">
        <f>47.70748439*PI()/180</f>
        <v>0.83265268044929852</v>
      </c>
      <c r="AG1594">
        <f>ACOS(-TAN(AF1594)*TAN(AD1594))</f>
        <v>1.9433624810620396</v>
      </c>
      <c r="AL1594" s="6">
        <f>24*AG1594/PI()</f>
        <v>14.846195763856965</v>
      </c>
      <c r="AS1594" s="6">
        <f>IF(O1594=2015,$AQ$2,IF(O1594=2016,$AQ$14,IF(O1594=2017,$AQ$26,IF(O1594=2018,$AQ$38,IF(O1594=2019,$AQ$50,$AQ$62)))))</f>
        <v>50.394316058739683</v>
      </c>
      <c r="AT1594" s="6">
        <f>IF(O1594=2015,$AR$2,IF(O1594=2016,$AR$14,IF(O1594=2017,$AR$26,IF(O1594=2018,$AR$38,IF(O1594=2019,$AR$50,$AR$62)))))</f>
        <v>1.2860409883580231</v>
      </c>
      <c r="AU1594" s="6">
        <f>IF(T1594*0.1&lt;0,0,IF(T1594*0.1&lt;=26,(16*AL1594/360)*(T1594/AS1594)^AT1594,(AL1594/360)*(-415.85+30.5332*0.1*T1594-0.43*0.01*T1594*T1594)))</f>
        <v>2.8452286031924339</v>
      </c>
    </row>
    <row r="1595" spans="1:47">
      <c r="A1595">
        <v>2016</v>
      </c>
      <c r="B1595">
        <v>6</v>
      </c>
      <c r="C1595">
        <v>12</v>
      </c>
      <c r="D1595" t="s">
        <v>52</v>
      </c>
      <c r="E1595">
        <v>150</v>
      </c>
      <c r="O1595">
        <v>2019</v>
      </c>
      <c r="P1595">
        <v>5</v>
      </c>
      <c r="Q1595">
        <v>14</v>
      </c>
      <c r="R1595">
        <f>R1594+1</f>
        <v>134</v>
      </c>
      <c r="S1595" t="s">
        <v>51</v>
      </c>
      <c r="T1595">
        <v>183</v>
      </c>
      <c r="U1595" t="s">
        <v>50</v>
      </c>
      <c r="V1595">
        <v>264</v>
      </c>
      <c r="W1595" t="s">
        <v>52</v>
      </c>
      <c r="X1595">
        <v>95</v>
      </c>
      <c r="Y1595">
        <f>0.0135*AB1595*(AC1595/AA1595)*((0.1*(V1595-X1595))^0.5)*(17.8+0.5*0.1*(X1595+V1595))</f>
        <v>5.3992146640240115</v>
      </c>
      <c r="Z1595">
        <f>IF(Y1595&lt;0,0,Y1595)</f>
        <v>5.3992146640240115</v>
      </c>
      <c r="AA1595">
        <f>2.501-0.002361*(V1595+X1595)*0.1</f>
        <v>2.4162401</v>
      </c>
      <c r="AB1595">
        <v>0.17</v>
      </c>
      <c r="AC1595">
        <f>37.6*AE1595*(AG1595*SIN(AF1595)*SIN(AD1595)+COS(AF1595)*COS(AD1595)*SIN(AG1595))</f>
        <v>38.678408329846768</v>
      </c>
      <c r="AD1595">
        <f>0.409*SIN(0.0172*R1595-1.39)</f>
        <v>0.32410821067991574</v>
      </c>
      <c r="AE1595">
        <f>1+0.033*COS(0.0172*R1595)</f>
        <v>0.97789502533674211</v>
      </c>
      <c r="AF1595">
        <f>47.70748439*PI()/180</f>
        <v>0.83265268044929852</v>
      </c>
      <c r="AG1595">
        <f>ACOS(-TAN(AF1595)*TAN(AD1595))</f>
        <v>1.9490591373184603</v>
      </c>
      <c r="AL1595" s="6">
        <f>24*AG1595/PI()</f>
        <v>14.88971501196759</v>
      </c>
      <c r="AS1595" s="6">
        <f>IF(O1595=2015,$AQ$2,IF(O1595=2016,$AQ$14,IF(O1595=2017,$AQ$26,IF(O1595=2018,$AQ$38,IF(O1595=2019,$AQ$50,$AQ$62)))))</f>
        <v>50.394316058739683</v>
      </c>
      <c r="AT1595" s="6">
        <f>IF(O1595=2015,$AR$2,IF(O1595=2016,$AR$14,IF(O1595=2017,$AR$26,IF(O1595=2018,$AR$38,IF(O1595=2019,$AR$50,$AR$62)))))</f>
        <v>1.2860409883580231</v>
      </c>
      <c r="AU1595" s="6">
        <f>IF(T1595*0.1&lt;0,0,IF(T1595*0.1&lt;=26,(16*AL1595/360)*(T1595/AS1595)^AT1595,(AL1595/360)*(-415.85+30.5332*0.1*T1595-0.43*0.01*T1595*T1595)))</f>
        <v>3.4751715230675768</v>
      </c>
    </row>
    <row r="1596" spans="1:47">
      <c r="A1596">
        <v>2016</v>
      </c>
      <c r="B1596">
        <v>6</v>
      </c>
      <c r="C1596">
        <v>13</v>
      </c>
      <c r="D1596" t="s">
        <v>52</v>
      </c>
      <c r="E1596">
        <v>158</v>
      </c>
      <c r="O1596">
        <v>2019</v>
      </c>
      <c r="P1596">
        <v>5</v>
      </c>
      <c r="Q1596">
        <v>15</v>
      </c>
      <c r="R1596">
        <f>R1595+1</f>
        <v>135</v>
      </c>
      <c r="S1596" t="s">
        <v>51</v>
      </c>
      <c r="T1596">
        <v>197</v>
      </c>
      <c r="U1596" t="s">
        <v>50</v>
      </c>
      <c r="V1596">
        <v>255</v>
      </c>
      <c r="W1596" t="s">
        <v>52</v>
      </c>
      <c r="X1596">
        <v>121</v>
      </c>
      <c r="Y1596">
        <f>0.0135*AB1596*(AC1596/AA1596)*((0.1*(V1596-X1596))^0.5)*(17.8+0.5*0.1*(X1596+V1596))</f>
        <v>4.9513218322553305</v>
      </c>
      <c r="Z1596">
        <f>IF(Y1596&lt;0,0,Y1596)</f>
        <v>4.9513218322553305</v>
      </c>
      <c r="AA1596">
        <f>2.501-0.002361*(V1596+X1596)*0.1</f>
        <v>2.4122263999999998</v>
      </c>
      <c r="AB1596">
        <v>0.17</v>
      </c>
      <c r="AC1596">
        <f>37.6*AE1596*(AG1596*SIN(AF1596)*SIN(AD1596)+COS(AF1596)*COS(AD1596)*SIN(AG1596))</f>
        <v>38.843919712521874</v>
      </c>
      <c r="AD1596">
        <f>0.409*SIN(0.0172*R1596-1.39)</f>
        <v>0.32835092796806409</v>
      </c>
      <c r="AE1596">
        <f>1+0.033*COS(0.0172*R1596)</f>
        <v>0.97747687364984925</v>
      </c>
      <c r="AF1596">
        <f>47.70748439*PI()/180</f>
        <v>0.83265268044929852</v>
      </c>
      <c r="AG1596">
        <f>ACOS(-TAN(AF1596)*TAN(AD1596))</f>
        <v>1.9546585335118412</v>
      </c>
      <c r="AL1596" s="6">
        <f>24*AG1596/PI()</f>
        <v>14.932491247927905</v>
      </c>
      <c r="AS1596" s="6">
        <f>IF(O1596=2015,$AQ$2,IF(O1596=2016,$AQ$14,IF(O1596=2017,$AQ$26,IF(O1596=2018,$AQ$38,IF(O1596=2019,$AQ$50,$AQ$62)))))</f>
        <v>50.394316058739683</v>
      </c>
      <c r="AT1596" s="6">
        <f>IF(O1596=2015,$AR$2,IF(O1596=2016,$AR$14,IF(O1596=2017,$AR$26,IF(O1596=2018,$AR$38,IF(O1596=2019,$AR$50,$AR$62)))))</f>
        <v>1.2860409883580231</v>
      </c>
      <c r="AU1596" s="6">
        <f>IF(T1596*0.1&lt;0,0,IF(T1596*0.1&lt;=26,(16*AL1596/360)*(T1596/AS1596)^AT1596,(AL1596/360)*(-415.85+30.5332*0.1*T1596-0.43*0.01*T1596*T1596)))</f>
        <v>3.831730058799645</v>
      </c>
    </row>
    <row r="1597" spans="1:47">
      <c r="A1597">
        <v>2016</v>
      </c>
      <c r="B1597">
        <v>6</v>
      </c>
      <c r="C1597">
        <v>14</v>
      </c>
      <c r="D1597" t="s">
        <v>52</v>
      </c>
      <c r="E1597">
        <v>156</v>
      </c>
      <c r="O1597">
        <v>2019</v>
      </c>
      <c r="P1597">
        <v>5</v>
      </c>
      <c r="Q1597">
        <v>16</v>
      </c>
      <c r="R1597">
        <f>R1596+1</f>
        <v>136</v>
      </c>
      <c r="S1597" t="s">
        <v>51</v>
      </c>
      <c r="T1597">
        <v>219</v>
      </c>
      <c r="U1597" t="s">
        <v>50</v>
      </c>
      <c r="V1597">
        <v>279</v>
      </c>
      <c r="W1597" t="s">
        <v>52</v>
      </c>
      <c r="X1597">
        <v>154</v>
      </c>
      <c r="Y1597">
        <f>0.0135*AB1597*(AC1597/AA1597)*((0.1*(V1597-X1597))^0.5)*(17.8+0.5*0.1*(X1597+V1597))</f>
        <v>5.2049987100791872</v>
      </c>
      <c r="Z1597">
        <f>IF(Y1597&lt;0,0,Y1597)</f>
        <v>5.2049987100791872</v>
      </c>
      <c r="AA1597">
        <f>2.501-0.002361*(V1597+X1597)*0.1</f>
        <v>2.3987686999999998</v>
      </c>
      <c r="AB1597">
        <v>0.17</v>
      </c>
      <c r="AC1597">
        <f>37.6*AE1597*(AG1597*SIN(AF1597)*SIN(AD1597)+COS(AF1597)*COS(AD1597)*SIN(AG1597))</f>
        <v>39.005360457135346</v>
      </c>
      <c r="AD1597">
        <f>0.409*SIN(0.0172*R1597-1.39)</f>
        <v>0.33249650831246724</v>
      </c>
      <c r="AE1597">
        <f>1+0.033*COS(0.0172*R1597)</f>
        <v>0.97706538504038642</v>
      </c>
      <c r="AF1597">
        <f>47.70748439*PI()/180</f>
        <v>0.83265268044929852</v>
      </c>
      <c r="AG1597">
        <f>ACOS(-TAN(AF1597)*TAN(AD1597))</f>
        <v>1.9601576982788971</v>
      </c>
      <c r="AL1597" s="6">
        <f>24*AG1597/PI()</f>
        <v>14.974501772194486</v>
      </c>
      <c r="AS1597" s="6">
        <f>IF(O1597=2015,$AQ$2,IF(O1597=2016,$AQ$14,IF(O1597=2017,$AQ$26,IF(O1597=2018,$AQ$38,IF(O1597=2019,$AQ$50,$AQ$62)))))</f>
        <v>50.394316058739683</v>
      </c>
      <c r="AT1597" s="6">
        <f>IF(O1597=2015,$AR$2,IF(O1597=2016,$AR$14,IF(O1597=2017,$AR$26,IF(O1597=2018,$AR$38,IF(O1597=2019,$AR$50,$AR$62)))))</f>
        <v>1.2860409883580231</v>
      </c>
      <c r="AU1597" s="6">
        <f>IF(T1597*0.1&lt;0,0,IF(T1597*0.1&lt;=26,(16*AL1597/360)*(T1597/AS1597)^AT1597,(AL1597/360)*(-415.85+30.5332*0.1*T1597-0.43*0.01*T1597*T1597)))</f>
        <v>4.4029572424330521</v>
      </c>
    </row>
    <row r="1598" spans="1:47">
      <c r="A1598">
        <v>2016</v>
      </c>
      <c r="B1598">
        <v>6</v>
      </c>
      <c r="C1598">
        <v>15</v>
      </c>
      <c r="D1598" t="s">
        <v>52</v>
      </c>
      <c r="E1598">
        <v>168</v>
      </c>
      <c r="O1598">
        <v>2019</v>
      </c>
      <c r="P1598">
        <v>5</v>
      </c>
      <c r="Q1598">
        <v>17</v>
      </c>
      <c r="R1598">
        <f>R1597+1</f>
        <v>137</v>
      </c>
      <c r="S1598" t="s">
        <v>51</v>
      </c>
      <c r="T1598">
        <v>231</v>
      </c>
      <c r="U1598" t="s">
        <v>50</v>
      </c>
      <c r="V1598">
        <v>290</v>
      </c>
      <c r="W1598" t="s">
        <v>52</v>
      </c>
      <c r="X1598">
        <v>172</v>
      </c>
      <c r="Y1598">
        <f>0.0135*AB1598*(AC1598/AA1598)*((0.1*(V1598-X1598))^0.5)*(17.8+0.5*0.1*(X1598+V1598))</f>
        <v>5.27925431397869</v>
      </c>
      <c r="Z1598">
        <f>IF(Y1598&lt;0,0,Y1598)</f>
        <v>5.27925431397869</v>
      </c>
      <c r="AA1598">
        <f>2.501-0.002361*(V1598+X1598)*0.1</f>
        <v>2.3919218</v>
      </c>
      <c r="AB1598">
        <v>0.17</v>
      </c>
      <c r="AC1598">
        <f>37.6*AE1598*(AG1598*SIN(AF1598)*SIN(AD1598)+COS(AF1598)*COS(AD1598)*SIN(AG1598))</f>
        <v>39.162693971732416</v>
      </c>
      <c r="AD1598">
        <f>0.409*SIN(0.0172*R1598-1.39)</f>
        <v>0.33654372531487126</v>
      </c>
      <c r="AE1598">
        <f>1+0.033*COS(0.0172*R1598)</f>
        <v>0.97666068124014249</v>
      </c>
      <c r="AF1598">
        <f>47.70748439*PI()/180</f>
        <v>0.83265268044929852</v>
      </c>
      <c r="AG1598">
        <f>ACOS(-TAN(AF1598)*TAN(AD1598))</f>
        <v>1.9655536376311229</v>
      </c>
      <c r="AL1598" s="6">
        <f>24*AG1598/PI()</f>
        <v>15.015723712379964</v>
      </c>
      <c r="AS1598" s="6">
        <f>IF(O1598=2015,$AQ$2,IF(O1598=2016,$AQ$14,IF(O1598=2017,$AQ$26,IF(O1598=2018,$AQ$38,IF(O1598=2019,$AQ$50,$AQ$62)))))</f>
        <v>50.394316058739683</v>
      </c>
      <c r="AT1598" s="6">
        <f>IF(O1598=2015,$AR$2,IF(O1598=2016,$AR$14,IF(O1598=2017,$AR$26,IF(O1598=2018,$AR$38,IF(O1598=2019,$AR$50,$AR$62)))))</f>
        <v>1.2860409883580231</v>
      </c>
      <c r="AU1598" s="6">
        <f>IF(T1598*0.1&lt;0,0,IF(T1598*0.1&lt;=26,(16*AL1598/360)*(T1598/AS1598)^AT1598,(AL1598/360)*(-415.85+30.5332*0.1*T1598-0.43*0.01*T1598*T1598)))</f>
        <v>4.7286065473229675</v>
      </c>
    </row>
    <row r="1599" spans="1:47">
      <c r="A1599">
        <v>2016</v>
      </c>
      <c r="B1599">
        <v>6</v>
      </c>
      <c r="C1599">
        <v>16</v>
      </c>
      <c r="D1599" t="s">
        <v>52</v>
      </c>
      <c r="E1599">
        <v>170</v>
      </c>
      <c r="O1599">
        <v>2019</v>
      </c>
      <c r="P1599">
        <v>5</v>
      </c>
      <c r="Q1599">
        <v>18</v>
      </c>
      <c r="R1599">
        <f>R1598+1</f>
        <v>138</v>
      </c>
      <c r="S1599" t="s">
        <v>51</v>
      </c>
      <c r="T1599">
        <v>232</v>
      </c>
      <c r="U1599" t="s">
        <v>50</v>
      </c>
      <c r="V1599">
        <v>292</v>
      </c>
      <c r="W1599" t="s">
        <v>52</v>
      </c>
      <c r="X1599">
        <v>179</v>
      </c>
      <c r="Y1599">
        <f>0.0135*AB1599*(AC1599/AA1599)*((0.1*(V1599-X1599))^0.5)*(17.8+0.5*0.1*(X1599+V1599))</f>
        <v>5.2481288031283668</v>
      </c>
      <c r="Z1599">
        <f>IF(Y1599&lt;0,0,Y1599)</f>
        <v>5.2481288031283668</v>
      </c>
      <c r="AA1599">
        <f>2.501-0.002361*(V1599+X1599)*0.1</f>
        <v>2.3897968999999999</v>
      </c>
      <c r="AB1599">
        <v>0.17</v>
      </c>
      <c r="AC1599">
        <f>37.6*AE1599*(AG1599*SIN(AF1599)*SIN(AD1599)+COS(AF1599)*COS(AD1599)*SIN(AG1599))</f>
        <v>39.315884737806876</v>
      </c>
      <c r="AD1599">
        <f>0.409*SIN(0.0172*R1599-1.39)</f>
        <v>0.34049138167611631</v>
      </c>
      <c r="AE1599">
        <f>1+0.033*COS(0.0172*R1599)</f>
        <v>0.97626288197373823</v>
      </c>
      <c r="AF1599">
        <f>47.70748439*PI()/180</f>
        <v>0.83265268044929852</v>
      </c>
      <c r="AG1599">
        <f>ACOS(-TAN(AF1599)*TAN(AD1599))</f>
        <v>1.9708433389240132</v>
      </c>
      <c r="AL1599" s="6">
        <f>24*AG1599/PI()</f>
        <v>15.056134053575633</v>
      </c>
      <c r="AS1599" s="6">
        <f>IF(O1599=2015,$AQ$2,IF(O1599=2016,$AQ$14,IF(O1599=2017,$AQ$26,IF(O1599=2018,$AQ$38,IF(O1599=2019,$AQ$50,$AQ$62)))))</f>
        <v>50.394316058739683</v>
      </c>
      <c r="AT1599" s="6">
        <f>IF(O1599=2015,$AR$2,IF(O1599=2016,$AR$14,IF(O1599=2017,$AR$26,IF(O1599=2018,$AR$38,IF(O1599=2019,$AR$50,$AR$62)))))</f>
        <v>1.2860409883580231</v>
      </c>
      <c r="AU1599" s="6">
        <f>IF(T1599*0.1&lt;0,0,IF(T1599*0.1&lt;=26,(16*AL1599/360)*(T1599/AS1599)^AT1599,(AL1599/360)*(-415.85+30.5332*0.1*T1599-0.43*0.01*T1599*T1599)))</f>
        <v>4.7677448170449042</v>
      </c>
    </row>
    <row r="1600" spans="1:47">
      <c r="A1600">
        <v>2016</v>
      </c>
      <c r="B1600">
        <v>6</v>
      </c>
      <c r="C1600">
        <v>17</v>
      </c>
      <c r="D1600" t="s">
        <v>52</v>
      </c>
      <c r="E1600">
        <v>162</v>
      </c>
      <c r="O1600">
        <v>2019</v>
      </c>
      <c r="P1600">
        <v>5</v>
      </c>
      <c r="Q1600">
        <v>19</v>
      </c>
      <c r="R1600">
        <f>R1599+1</f>
        <v>139</v>
      </c>
      <c r="S1600" t="s">
        <v>51</v>
      </c>
      <c r="T1600">
        <v>214</v>
      </c>
      <c r="U1600" t="s">
        <v>50</v>
      </c>
      <c r="V1600">
        <v>275</v>
      </c>
      <c r="W1600" t="s">
        <v>52</v>
      </c>
      <c r="X1600">
        <v>153</v>
      </c>
      <c r="Y1600">
        <f>0.0135*AB1600*(AC1600/AA1600)*((0.1*(V1600-X1600))^0.5)*(17.8+0.5*0.1*(X1600+V1600))</f>
        <v>5.1672278364024553</v>
      </c>
      <c r="Z1600">
        <f>IF(Y1600&lt;0,0,Y1600)</f>
        <v>5.1672278364024553</v>
      </c>
      <c r="AA1600">
        <f>2.501-0.002361*(V1600+X1600)*0.1</f>
        <v>2.3999492</v>
      </c>
      <c r="AB1600">
        <v>0.17</v>
      </c>
      <c r="AC1600">
        <f>37.6*AE1600*(AG1600*SIN(AF1600)*SIN(AD1600)+COS(AF1600)*COS(AD1600)*SIN(AG1600))</f>
        <v>39.464898297357102</v>
      </c>
      <c r="AD1600">
        <f>0.409*SIN(0.0172*R1600-1.39)</f>
        <v>0.34433830955033584</v>
      </c>
      <c r="AE1600">
        <f>1+0.033*COS(0.0172*R1600)</f>
        <v>0.97587210492320731</v>
      </c>
      <c r="AF1600">
        <f>47.70748439*PI()/180</f>
        <v>0.83265268044929852</v>
      </c>
      <c r="AG1600">
        <f>ACOS(-TAN(AF1600)*TAN(AD1600))</f>
        <v>1.976023775089335</v>
      </c>
      <c r="AL1600" s="6">
        <f>24*AG1600/PI()</f>
        <v>15.095709670683616</v>
      </c>
      <c r="AS1600" s="6">
        <f>IF(O1600=2015,$AQ$2,IF(O1600=2016,$AQ$14,IF(O1600=2017,$AQ$26,IF(O1600=2018,$AQ$38,IF(O1600=2019,$AQ$50,$AQ$62)))))</f>
        <v>50.394316058739683</v>
      </c>
      <c r="AT1600" s="6">
        <f>IF(O1600=2015,$AR$2,IF(O1600=2016,$AR$14,IF(O1600=2017,$AR$26,IF(O1600=2018,$AR$38,IF(O1600=2019,$AR$50,$AR$62)))))</f>
        <v>1.2860409883580231</v>
      </c>
      <c r="AU1600" s="6">
        <f>IF(T1600*0.1&lt;0,0,IF(T1600*0.1&lt;=26,(16*AL1600/360)*(T1600/AS1600)^AT1600,(AL1600/360)*(-415.85+30.5332*0.1*T1600-0.43*0.01*T1600*T1600)))</f>
        <v>4.3086993460216592</v>
      </c>
    </row>
    <row r="1601" spans="1:47">
      <c r="A1601">
        <v>2016</v>
      </c>
      <c r="B1601">
        <v>6</v>
      </c>
      <c r="C1601">
        <v>18</v>
      </c>
      <c r="D1601" t="s">
        <v>52</v>
      </c>
      <c r="E1601">
        <v>180</v>
      </c>
      <c r="O1601">
        <v>2019</v>
      </c>
      <c r="P1601">
        <v>5</v>
      </c>
      <c r="Q1601">
        <v>20</v>
      </c>
      <c r="R1601">
        <f>R1600+1</f>
        <v>140</v>
      </c>
      <c r="S1601" t="s">
        <v>51</v>
      </c>
      <c r="T1601">
        <v>217</v>
      </c>
      <c r="U1601" t="s">
        <v>50</v>
      </c>
      <c r="V1601">
        <v>272</v>
      </c>
      <c r="W1601" t="s">
        <v>52</v>
      </c>
      <c r="X1601">
        <v>148</v>
      </c>
      <c r="Y1601">
        <f>0.0135*AB1601*(AC1601/AA1601)*((0.1*(V1601-X1601))^0.5)*(17.8+0.5*0.1*(X1601+V1601))</f>
        <v>5.1711021053170327</v>
      </c>
      <c r="Z1601">
        <f>IF(Y1601&lt;0,0,Y1601)</f>
        <v>5.1711021053170327</v>
      </c>
      <c r="AA1601">
        <f>2.501-0.002361*(V1601+X1601)*0.1</f>
        <v>2.4018379999999997</v>
      </c>
      <c r="AB1601">
        <v>0.17</v>
      </c>
      <c r="AC1601">
        <f>37.6*AE1601*(AG1601*SIN(AF1601)*SIN(AD1601)+COS(AF1601)*COS(AD1601)*SIN(AG1601))</f>
        <v>39.609701241323549</v>
      </c>
      <c r="AD1601">
        <f>0.409*SIN(0.0172*R1601-1.39)</f>
        <v>0.34808337089044478</v>
      </c>
      <c r="AE1601">
        <f>1+0.033*COS(0.0172*R1601)</f>
        <v>0.97548846569318226</v>
      </c>
      <c r="AF1601">
        <f>47.70748439*PI()/180</f>
        <v>0.83265268044929852</v>
      </c>
      <c r="AG1601">
        <f>ACOS(-TAN(AF1601)*TAN(AD1601))</f>
        <v>1.9810919091277355</v>
      </c>
      <c r="AL1601" s="6">
        <f>24*AG1601/PI()</f>
        <v>15.134427362737872</v>
      </c>
      <c r="AS1601" s="6">
        <f>IF(O1601=2015,$AQ$2,IF(O1601=2016,$AQ$14,IF(O1601=2017,$AQ$26,IF(O1601=2018,$AQ$38,IF(O1601=2019,$AQ$50,$AQ$62)))))</f>
        <v>50.394316058739683</v>
      </c>
      <c r="AT1601" s="6">
        <f>IF(O1601=2015,$AR$2,IF(O1601=2016,$AR$14,IF(O1601=2017,$AR$26,IF(O1601=2018,$AR$38,IF(O1601=2019,$AR$50,$AR$62)))))</f>
        <v>1.2860409883580231</v>
      </c>
      <c r="AU1601" s="6">
        <f>IF(T1601*0.1&lt;0,0,IF(T1601*0.1&lt;=26,(16*AL1601/360)*(T1601/AS1601)^AT1601,(AL1601/360)*(-415.85+30.5332*0.1*T1601-0.43*0.01*T1601*T1601)))</f>
        <v>4.3977850895078259</v>
      </c>
    </row>
    <row r="1602" spans="1:47">
      <c r="A1602">
        <v>2016</v>
      </c>
      <c r="B1602">
        <v>6</v>
      </c>
      <c r="C1602">
        <v>19</v>
      </c>
      <c r="D1602" t="s">
        <v>52</v>
      </c>
      <c r="E1602">
        <v>189</v>
      </c>
      <c r="O1602">
        <v>2019</v>
      </c>
      <c r="P1602">
        <v>5</v>
      </c>
      <c r="Q1602">
        <v>21</v>
      </c>
      <c r="R1602">
        <f>R1601+1</f>
        <v>141</v>
      </c>
      <c r="S1602" t="s">
        <v>51</v>
      </c>
      <c r="T1602">
        <v>202</v>
      </c>
      <c r="U1602" t="s">
        <v>50</v>
      </c>
      <c r="V1602">
        <v>256</v>
      </c>
      <c r="W1602" t="s">
        <v>52</v>
      </c>
      <c r="X1602">
        <v>153</v>
      </c>
      <c r="Y1602">
        <f>0.0135*AB1602*(AC1602/AA1602)*((0.1*(V1602-X1602))^0.5)*(17.8+0.5*0.1*(X1602+V1602))</f>
        <v>4.657572987083439</v>
      </c>
      <c r="Z1602">
        <f>IF(Y1602&lt;0,0,Y1602)</f>
        <v>4.657572987083439</v>
      </c>
      <c r="AA1602">
        <f>2.501-0.002361*(V1602+X1602)*0.1</f>
        <v>2.4044350999999997</v>
      </c>
      <c r="AB1602">
        <v>0.17</v>
      </c>
      <c r="AC1602">
        <f>37.6*AE1602*(AG1602*SIN(AF1602)*SIN(AD1602)+COS(AF1602)*COS(AD1602)*SIN(AG1602))</f>
        <v>39.750261199460759</v>
      </c>
      <c r="AD1602">
        <f>0.409*SIN(0.0172*R1602-1.39)</f>
        <v>0.3517254577848104</v>
      </c>
      <c r="AE1602">
        <f>1+0.033*COS(0.0172*R1602)</f>
        <v>0.97511207777669484</v>
      </c>
      <c r="AF1602">
        <f>47.70748439*PI()/180</f>
        <v>0.83265268044929852</v>
      </c>
      <c r="AG1602">
        <f>ACOS(-TAN(AF1602)*TAN(AD1602))</f>
        <v>1.9860446988573126</v>
      </c>
      <c r="AL1602" s="6">
        <f>24*AG1602/PI()</f>
        <v>15.172263889180607</v>
      </c>
      <c r="AS1602" s="6">
        <f>IF(O1602=2015,$AQ$2,IF(O1602=2016,$AQ$14,IF(O1602=2017,$AQ$26,IF(O1602=2018,$AQ$38,IF(O1602=2019,$AQ$50,$AQ$62)))))</f>
        <v>50.394316058739683</v>
      </c>
      <c r="AT1602" s="6">
        <f>IF(O1602=2015,$AR$2,IF(O1602=2016,$AR$14,IF(O1602=2017,$AR$26,IF(O1602=2018,$AR$38,IF(O1602=2019,$AR$50,$AR$62)))))</f>
        <v>1.2860409883580231</v>
      </c>
      <c r="AU1602" s="6">
        <f>IF(T1602*0.1&lt;0,0,IF(T1602*0.1&lt;=26,(16*AL1602/360)*(T1602/AS1602)^AT1602,(AL1602/360)*(-415.85+30.5332*0.1*T1602-0.43*0.01*T1602*T1602)))</f>
        <v>4.0207934631362132</v>
      </c>
    </row>
    <row r="1603" spans="1:47">
      <c r="A1603">
        <v>2016</v>
      </c>
      <c r="B1603">
        <v>6</v>
      </c>
      <c r="C1603">
        <v>20</v>
      </c>
      <c r="D1603" t="s">
        <v>52</v>
      </c>
      <c r="E1603">
        <v>187</v>
      </c>
      <c r="O1603">
        <v>2019</v>
      </c>
      <c r="P1603">
        <v>5</v>
      </c>
      <c r="Q1603">
        <v>22</v>
      </c>
      <c r="R1603">
        <f>R1602+1</f>
        <v>142</v>
      </c>
      <c r="S1603" t="s">
        <v>51</v>
      </c>
      <c r="T1603">
        <v>158</v>
      </c>
      <c r="U1603" t="s">
        <v>50</v>
      </c>
      <c r="V1603">
        <v>175</v>
      </c>
      <c r="W1603" t="s">
        <v>52</v>
      </c>
      <c r="X1603">
        <v>132</v>
      </c>
      <c r="Y1603">
        <f>0.0135*AB1603*(AC1603/AA1603)*((0.1*(V1603-X1603))^0.5)*(17.8+0.5*0.1*(X1603+V1603))</f>
        <v>2.5911090298044677</v>
      </c>
      <c r="Z1603">
        <f>IF(Y1603&lt;0,0,Y1603)</f>
        <v>2.5911090298044677</v>
      </c>
      <c r="AA1603">
        <f>2.501-0.002361*(V1603+X1603)*0.1</f>
        <v>2.4285172999999998</v>
      </c>
      <c r="AB1603">
        <v>0.17</v>
      </c>
      <c r="AC1603">
        <f>37.6*AE1603*(AG1603*SIN(AF1603)*SIN(AD1603)+COS(AF1603)*COS(AD1603)*SIN(AG1603))</f>
        <v>39.88654683168398</v>
      </c>
      <c r="AD1603">
        <f>0.409*SIN(0.0172*R1603-1.39)</f>
        <v>0.35526349278500907</v>
      </c>
      <c r="AE1603">
        <f>1+0.033*COS(0.0172*R1603)</f>
        <v>0.97474305252160098</v>
      </c>
      <c r="AF1603">
        <f>47.70748439*PI()/180</f>
        <v>0.83265268044929852</v>
      </c>
      <c r="AG1603">
        <f>ACOS(-TAN(AF1603)*TAN(AD1603))</f>
        <v>1.9908791019120311</v>
      </c>
      <c r="AL1603" s="6">
        <f>24*AG1603/PI()</f>
        <v>15.209196008047345</v>
      </c>
      <c r="AS1603" s="6">
        <f>IF(O1603=2015,$AQ$2,IF(O1603=2016,$AQ$14,IF(O1603=2017,$AQ$26,IF(O1603=2018,$AQ$38,IF(O1603=2019,$AQ$50,$AQ$62)))))</f>
        <v>50.394316058739683</v>
      </c>
      <c r="AT1603" s="6">
        <f>IF(O1603=2015,$AR$2,IF(O1603=2016,$AR$14,IF(O1603=2017,$AR$26,IF(O1603=2018,$AR$38,IF(O1603=2019,$AR$50,$AR$62)))))</f>
        <v>1.2860409883580231</v>
      </c>
      <c r="AU1603" s="6">
        <f>IF(T1603*0.1&lt;0,0,IF(T1603*0.1&lt;=26,(16*AL1603/360)*(T1603/AS1603)^AT1603,(AL1603/360)*(-415.85+30.5332*0.1*T1603-0.43*0.01*T1603*T1603)))</f>
        <v>2.9386943219831894</v>
      </c>
    </row>
    <row r="1604" spans="1:47">
      <c r="A1604">
        <v>2016</v>
      </c>
      <c r="B1604">
        <v>6</v>
      </c>
      <c r="C1604">
        <v>21</v>
      </c>
      <c r="D1604" t="s">
        <v>52</v>
      </c>
      <c r="E1604">
        <v>192</v>
      </c>
      <c r="O1604">
        <v>2019</v>
      </c>
      <c r="P1604">
        <v>5</v>
      </c>
      <c r="Q1604">
        <v>23</v>
      </c>
      <c r="R1604">
        <f>R1603+1</f>
        <v>143</v>
      </c>
      <c r="S1604" t="s">
        <v>51</v>
      </c>
      <c r="T1604">
        <v>175</v>
      </c>
      <c r="U1604" t="s">
        <v>50</v>
      </c>
      <c r="V1604">
        <v>219</v>
      </c>
      <c r="W1604" t="s">
        <v>52</v>
      </c>
      <c r="X1604">
        <v>132</v>
      </c>
      <c r="Y1604">
        <f>0.0135*AB1604*(AC1604/AA1604)*((0.1*(V1604-X1604))^0.5)*(17.8+0.5*0.1*(X1604+V1604))</f>
        <v>3.960166036541418</v>
      </c>
      <c r="Z1604">
        <f>IF(Y1604&lt;0,0,Y1604)</f>
        <v>3.960166036541418</v>
      </c>
      <c r="AA1604">
        <f>2.501-0.002361*(V1604+X1604)*0.1</f>
        <v>2.4181288999999997</v>
      </c>
      <c r="AB1604">
        <v>0.17</v>
      </c>
      <c r="AC1604">
        <f>37.6*AE1604*(AG1604*SIN(AF1604)*SIN(AD1604)+COS(AF1604)*COS(AD1604)*SIN(AG1604))</f>
        <v>40.018527820917207</v>
      </c>
      <c r="AD1604">
        <f>0.409*SIN(0.0172*R1604-1.39)</f>
        <v>0.35869642922457018</v>
      </c>
      <c r="AE1604">
        <f>1+0.033*COS(0.0172*R1604)</f>
        <v>0.97438149909764105</v>
      </c>
      <c r="AF1604">
        <f>47.70748439*PI()/180</f>
        <v>0.83265268044929852</v>
      </c>
      <c r="AG1604">
        <f>ACOS(-TAN(AF1604)*TAN(AD1604))</f>
        <v>1.9955920809820027</v>
      </c>
      <c r="AL1604" s="6">
        <f>24*AG1604/PI()</f>
        <v>15.245200515999727</v>
      </c>
      <c r="AS1604" s="6">
        <f>IF(O1604=2015,$AQ$2,IF(O1604=2016,$AQ$14,IF(O1604=2017,$AQ$26,IF(O1604=2018,$AQ$38,IF(O1604=2019,$AQ$50,$AQ$62)))))</f>
        <v>50.394316058739683</v>
      </c>
      <c r="AT1604" s="6">
        <f>IF(O1604=2015,$AR$2,IF(O1604=2016,$AR$14,IF(O1604=2017,$AR$26,IF(O1604=2018,$AR$38,IF(O1604=2019,$AR$50,$AR$62)))))</f>
        <v>1.2860409883580231</v>
      </c>
      <c r="AU1604" s="6">
        <f>IF(T1604*0.1&lt;0,0,IF(T1604*0.1&lt;=26,(16*AL1604/360)*(T1604/AS1604)^AT1604,(AL1604/360)*(-415.85+30.5332*0.1*T1604-0.43*0.01*T1604*T1604)))</f>
        <v>3.3593637669872756</v>
      </c>
    </row>
    <row r="1605" spans="1:47">
      <c r="A1605">
        <v>2016</v>
      </c>
      <c r="B1605">
        <v>6</v>
      </c>
      <c r="C1605">
        <v>22</v>
      </c>
      <c r="D1605" t="s">
        <v>52</v>
      </c>
      <c r="E1605">
        <v>202</v>
      </c>
      <c r="O1605">
        <v>2019</v>
      </c>
      <c r="P1605">
        <v>5</v>
      </c>
      <c r="Q1605">
        <v>24</v>
      </c>
      <c r="R1605">
        <f>R1604+1</f>
        <v>144</v>
      </c>
      <c r="S1605" t="s">
        <v>51</v>
      </c>
      <c r="T1605">
        <v>189</v>
      </c>
      <c r="U1605" t="s">
        <v>50</v>
      </c>
      <c r="V1605">
        <v>250</v>
      </c>
      <c r="W1605" t="s">
        <v>52</v>
      </c>
      <c r="X1605">
        <v>126</v>
      </c>
      <c r="Y1605">
        <f>0.0135*AB1605*(AC1605/AA1605)*((0.1*(V1605-X1605))^0.5)*(17.8+0.5*0.1*(X1605+V1605))</f>
        <v>4.9226700066211988</v>
      </c>
      <c r="Z1605">
        <f>IF(Y1605&lt;0,0,Y1605)</f>
        <v>4.9226700066211988</v>
      </c>
      <c r="AA1605">
        <f>2.501-0.002361*(V1605+X1605)*0.1</f>
        <v>2.4122263999999998</v>
      </c>
      <c r="AB1605">
        <v>0.17</v>
      </c>
      <c r="AC1605">
        <f>37.6*AE1605*(AG1605*SIN(AF1605)*SIN(AD1605)+COS(AF1605)*COS(AD1605)*SIN(AG1605))</f>
        <v>40.146174867456217</v>
      </c>
      <c r="AD1605">
        <f>0.409*SIN(0.0172*R1605-1.39)</f>
        <v>0.36202325152861548</v>
      </c>
      <c r="AE1605">
        <f>1+0.033*COS(0.0172*R1605)</f>
        <v>0.97402752446414276</v>
      </c>
      <c r="AF1605">
        <f>47.70748439*PI()/180</f>
        <v>0.83265268044929852</v>
      </c>
      <c r="AG1605">
        <f>ACOS(-TAN(AF1605)*TAN(AD1605))</f>
        <v>2.0001806092857191</v>
      </c>
      <c r="AL1605" s="6">
        <f>24*AG1605/PI()</f>
        <v>15.280254290130296</v>
      </c>
      <c r="AS1605" s="6">
        <f>IF(O1605=2015,$AQ$2,IF(O1605=2016,$AQ$14,IF(O1605=2017,$AQ$26,IF(O1605=2018,$AQ$38,IF(O1605=2019,$AQ$50,$AQ$62)))))</f>
        <v>50.394316058739683</v>
      </c>
      <c r="AT1605" s="6">
        <f>IF(O1605=2015,$AR$2,IF(O1605=2016,$AR$14,IF(O1605=2017,$AR$26,IF(O1605=2018,$AR$38,IF(O1605=2019,$AR$50,$AR$62)))))</f>
        <v>1.2860409883580231</v>
      </c>
      <c r="AU1605" s="6">
        <f>IF(T1605*0.1&lt;0,0,IF(T1605*0.1&lt;=26,(16*AL1605/360)*(T1605/AS1605)^AT1605,(AL1605/360)*(-415.85+30.5332*0.1*T1605-0.43*0.01*T1605*T1605)))</f>
        <v>3.7173957159419424</v>
      </c>
    </row>
    <row r="1606" spans="1:47">
      <c r="A1606">
        <v>2016</v>
      </c>
      <c r="B1606">
        <v>6</v>
      </c>
      <c r="C1606">
        <v>23</v>
      </c>
      <c r="D1606" t="s">
        <v>52</v>
      </c>
      <c r="E1606">
        <v>217</v>
      </c>
      <c r="O1606">
        <v>2019</v>
      </c>
      <c r="P1606">
        <v>5</v>
      </c>
      <c r="Q1606">
        <v>25</v>
      </c>
      <c r="R1606">
        <f>R1605+1</f>
        <v>145</v>
      </c>
      <c r="S1606" t="s">
        <v>51</v>
      </c>
      <c r="T1606">
        <v>172</v>
      </c>
      <c r="U1606" t="s">
        <v>50</v>
      </c>
      <c r="V1606">
        <v>213</v>
      </c>
      <c r="W1606" t="s">
        <v>52</v>
      </c>
      <c r="X1606">
        <v>140</v>
      </c>
      <c r="Y1606">
        <f>0.0135*AB1606*(AC1606/AA1606)*((0.1*(V1606-X1606))^0.5)*(17.8+0.5*0.1*(X1606+V1606))</f>
        <v>3.6613523868769877</v>
      </c>
      <c r="Z1606">
        <f>IF(Y1606&lt;0,0,Y1606)</f>
        <v>3.6613523868769877</v>
      </c>
      <c r="AA1606">
        <f>2.501-0.002361*(V1606+X1606)*0.1</f>
        <v>2.4176566999999998</v>
      </c>
      <c r="AB1606">
        <v>0.17</v>
      </c>
      <c r="AC1606">
        <f>37.6*AE1606*(AG1606*SIN(AF1606)*SIN(AD1606)+COS(AF1606)*COS(AD1606)*SIN(AG1606))</f>
        <v>40.26945968484565</v>
      </c>
      <c r="AD1606">
        <f>0.409*SIN(0.0172*R1606-1.39)</f>
        <v>0.36524297551429813</v>
      </c>
      <c r="AE1606">
        <f>1+0.033*COS(0.0172*R1606)</f>
        <v>0.97368123333838019</v>
      </c>
      <c r="AF1606">
        <f>47.70748439*PI()/180</f>
        <v>0.83265268044929852</v>
      </c>
      <c r="AG1606">
        <f>ACOS(-TAN(AF1606)*TAN(AD1606))</f>
        <v>2.0046416762622949</v>
      </c>
      <c r="AL1606" s="6">
        <f>24*AG1606/PI()</f>
        <v>15.314334331448027</v>
      </c>
      <c r="AS1606" s="6">
        <f>IF(O1606=2015,$AQ$2,IF(O1606=2016,$AQ$14,IF(O1606=2017,$AQ$26,IF(O1606=2018,$AQ$38,IF(O1606=2019,$AQ$50,$AQ$62)))))</f>
        <v>50.394316058739683</v>
      </c>
      <c r="AT1606" s="6">
        <f>IF(O1606=2015,$AR$2,IF(O1606=2016,$AR$14,IF(O1606=2017,$AR$26,IF(O1606=2018,$AR$38,IF(O1606=2019,$AR$50,$AR$62)))))</f>
        <v>1.2860409883580231</v>
      </c>
      <c r="AU1606" s="6">
        <f>IF(T1606*0.1&lt;0,0,IF(T1606*0.1&lt;=26,(16*AL1606/360)*(T1606/AS1606)^AT1606,(AL1606/360)*(-415.85+30.5332*0.1*T1606-0.43*0.01*T1606*T1606)))</f>
        <v>3.3003831503405832</v>
      </c>
    </row>
    <row r="1607" spans="1:47">
      <c r="A1607">
        <v>2016</v>
      </c>
      <c r="B1607">
        <v>6</v>
      </c>
      <c r="C1607">
        <v>25</v>
      </c>
      <c r="D1607" t="s">
        <v>52</v>
      </c>
      <c r="E1607">
        <v>178</v>
      </c>
      <c r="O1607">
        <v>2019</v>
      </c>
      <c r="P1607">
        <v>5</v>
      </c>
      <c r="Q1607">
        <v>26</v>
      </c>
      <c r="R1607">
        <f>R1606+1</f>
        <v>146</v>
      </c>
      <c r="S1607" t="s">
        <v>51</v>
      </c>
      <c r="T1607">
        <v>182</v>
      </c>
      <c r="U1607" t="s">
        <v>50</v>
      </c>
      <c r="V1607">
        <v>240</v>
      </c>
      <c r="W1607" t="s">
        <v>52</v>
      </c>
      <c r="X1607">
        <v>138</v>
      </c>
      <c r="Y1607">
        <f>0.0135*AB1607*(AC1607/AA1607)*((0.1*(V1607-X1607))^0.5)*(17.8+0.5*0.1*(X1607+V1607))</f>
        <v>4.5047631464348035</v>
      </c>
      <c r="Z1607">
        <f>IF(Y1607&lt;0,0,Y1607)</f>
        <v>4.5047631464348035</v>
      </c>
      <c r="AA1607">
        <f>2.501-0.002361*(V1607+X1607)*0.1</f>
        <v>2.4117541999999998</v>
      </c>
      <c r="AB1607">
        <v>0.17</v>
      </c>
      <c r="AC1607">
        <f>37.6*AE1607*(AG1607*SIN(AF1607)*SIN(AD1607)+COS(AF1607)*COS(AD1607)*SIN(AG1607))</f>
        <v>40.388354997256286</v>
      </c>
      <c r="AD1607">
        <f>0.409*SIN(0.0172*R1607-1.39)</f>
        <v>0.36835464868195683</v>
      </c>
      <c r="AE1607">
        <f>1+0.033*COS(0.0172*R1607)</f>
        <v>0.97334272816459422</v>
      </c>
      <c r="AF1607">
        <f>47.70748439*PI()/180</f>
        <v>0.83265268044929852</v>
      </c>
      <c r="AG1607">
        <f>ACOS(-TAN(AF1607)*TAN(AD1607))</f>
        <v>2.0089722934697125</v>
      </c>
      <c r="AL1607" s="6">
        <f>24*AG1607/PI()</f>
        <v>15.347417809937594</v>
      </c>
      <c r="AS1607" s="6">
        <f>IF(O1607=2015,$AQ$2,IF(O1607=2016,$AQ$14,IF(O1607=2017,$AQ$26,IF(O1607=2018,$AQ$38,IF(O1607=2019,$AQ$50,$AQ$62)))))</f>
        <v>50.394316058739683</v>
      </c>
      <c r="AT1607" s="6">
        <f>IF(O1607=2015,$AR$2,IF(O1607=2016,$AR$14,IF(O1607=2017,$AR$26,IF(O1607=2018,$AR$38,IF(O1607=2019,$AR$50,$AR$62)))))</f>
        <v>1.2860409883580231</v>
      </c>
      <c r="AU1607" s="6">
        <f>IF(T1607*0.1&lt;0,0,IF(T1607*0.1&lt;=26,(16*AL1607/360)*(T1607/AS1607)^AT1607,(AL1607/360)*(-415.85+30.5332*0.1*T1607-0.43*0.01*T1607*T1607)))</f>
        <v>3.5568437035132519</v>
      </c>
    </row>
    <row r="1608" spans="1:47">
      <c r="A1608">
        <v>2016</v>
      </c>
      <c r="B1608">
        <v>6</v>
      </c>
      <c r="C1608">
        <v>26</v>
      </c>
      <c r="D1608" t="s">
        <v>52</v>
      </c>
      <c r="E1608">
        <v>183</v>
      </c>
      <c r="O1608">
        <v>2019</v>
      </c>
      <c r="P1608">
        <v>5</v>
      </c>
      <c r="Q1608">
        <v>27</v>
      </c>
      <c r="R1608">
        <f>R1607+1</f>
        <v>147</v>
      </c>
      <c r="S1608" t="s">
        <v>51</v>
      </c>
      <c r="T1608">
        <v>201</v>
      </c>
      <c r="U1608" t="s">
        <v>50</v>
      </c>
      <c r="V1608">
        <v>260</v>
      </c>
      <c r="W1608" t="s">
        <v>52</v>
      </c>
      <c r="X1608">
        <v>133</v>
      </c>
      <c r="Y1608">
        <f>0.0135*AB1608*(AC1608/AA1608)*((0.1*(V1608-X1608))^0.5)*(17.8+0.5*0.1*(X1608+V1608))</f>
        <v>5.1514198586178219</v>
      </c>
      <c r="Z1608">
        <f>IF(Y1608&lt;0,0,Y1608)</f>
        <v>5.1514198586178219</v>
      </c>
      <c r="AA1608">
        <f>2.501-0.002361*(V1608+X1608)*0.1</f>
        <v>2.4082127</v>
      </c>
      <c r="AB1608">
        <v>0.17</v>
      </c>
      <c r="AC1608">
        <f>37.6*AE1608*(AG1608*SIN(AF1608)*SIN(AD1608)+COS(AF1608)*COS(AD1608)*SIN(AG1608))</f>
        <v>40.502834538334234</v>
      </c>
      <c r="AD1608">
        <f>0.409*SIN(0.0172*R1608-1.39)</f>
        <v>0.37135735049689633</v>
      </c>
      <c r="AE1608">
        <f>1+0.033*COS(0.0172*R1608)</f>
        <v>0.97301210908368663</v>
      </c>
      <c r="AF1608">
        <f>47.70748439*PI()/180</f>
        <v>0.83265268044929852</v>
      </c>
      <c r="AG1608">
        <f>ACOS(-TAN(AF1608)*TAN(AD1608))</f>
        <v>2.0131695006729204</v>
      </c>
      <c r="AL1608" s="6">
        <f>24*AG1608/PI()</f>
        <v>15.379482111069025</v>
      </c>
      <c r="AS1608" s="6">
        <f>IF(O1608=2015,$AQ$2,IF(O1608=2016,$AQ$14,IF(O1608=2017,$AQ$26,IF(O1608=2018,$AQ$38,IF(O1608=2019,$AQ$50,$AQ$62)))))</f>
        <v>50.394316058739683</v>
      </c>
      <c r="AT1608" s="6">
        <f>IF(O1608=2015,$AR$2,IF(O1608=2016,$AR$14,IF(O1608=2017,$AR$26,IF(O1608=2018,$AR$38,IF(O1608=2019,$AR$50,$AR$62)))))</f>
        <v>1.2860409883580231</v>
      </c>
      <c r="AU1608" s="6">
        <f>IF(T1608*0.1&lt;0,0,IF(T1608*0.1&lt;=26,(16*AL1608/360)*(T1608/AS1608)^AT1608,(AL1608/360)*(-415.85+30.5332*0.1*T1608-0.43*0.01*T1608*T1608)))</f>
        <v>4.0497784880570142</v>
      </c>
    </row>
    <row r="1609" spans="1:47">
      <c r="A1609">
        <v>2016</v>
      </c>
      <c r="B1609">
        <v>6</v>
      </c>
      <c r="C1609">
        <v>27</v>
      </c>
      <c r="D1609" t="s">
        <v>52</v>
      </c>
      <c r="E1609">
        <v>177</v>
      </c>
      <c r="O1609">
        <v>2019</v>
      </c>
      <c r="P1609">
        <v>5</v>
      </c>
      <c r="Q1609">
        <v>28</v>
      </c>
      <c r="R1609">
        <f>R1608+1</f>
        <v>148</v>
      </c>
      <c r="S1609" t="s">
        <v>51</v>
      </c>
      <c r="T1609">
        <v>211</v>
      </c>
      <c r="U1609" t="s">
        <v>50</v>
      </c>
      <c r="V1609">
        <v>270</v>
      </c>
      <c r="W1609" t="s">
        <v>52</v>
      </c>
      <c r="X1609">
        <v>140</v>
      </c>
      <c r="Y1609">
        <f>0.0135*AB1609*(AC1609/AA1609)*((0.1*(V1609-X1609))^0.5)*(17.8+0.5*0.1*(X1609+V1609))</f>
        <v>5.3536064364939726</v>
      </c>
      <c r="Z1609">
        <f>IF(Y1609&lt;0,0,Y1609)</f>
        <v>5.3536064364939726</v>
      </c>
      <c r="AA1609">
        <f>2.501-0.002361*(V1609+X1609)*0.1</f>
        <v>2.4041989999999998</v>
      </c>
      <c r="AB1609">
        <v>0.17</v>
      </c>
      <c r="AC1609">
        <f>37.6*AE1609*(AG1609*SIN(AF1609)*SIN(AD1609)+COS(AF1609)*COS(AD1609)*SIN(AG1609))</f>
        <v>40.612873051479966</v>
      </c>
      <c r="AD1609">
        <f>0.409*SIN(0.0172*R1609-1.39)</f>
        <v>0.37425019266171144</v>
      </c>
      <c r="AE1609">
        <f>1+0.033*COS(0.0172*R1609)</f>
        <v>0.97268947390359517</v>
      </c>
      <c r="AF1609">
        <f>47.70748439*PI()/180</f>
        <v>0.83265268044929852</v>
      </c>
      <c r="AG1609">
        <f>ACOS(-TAN(AF1609)*TAN(AD1609))</f>
        <v>2.0172303721035041</v>
      </c>
      <c r="AL1609" s="6">
        <f>24*AG1609/PI()</f>
        <v>15.410504883618051</v>
      </c>
      <c r="AS1609" s="6">
        <f>IF(O1609=2015,$AQ$2,IF(O1609=2016,$AQ$14,IF(O1609=2017,$AQ$26,IF(O1609=2018,$AQ$38,IF(O1609=2019,$AQ$50,$AQ$62)))))</f>
        <v>50.394316058739683</v>
      </c>
      <c r="AT1609" s="6">
        <f>IF(O1609=2015,$AR$2,IF(O1609=2016,$AR$14,IF(O1609=2017,$AR$26,IF(O1609=2018,$AR$38,IF(O1609=2019,$AR$50,$AR$62)))))</f>
        <v>1.2860409883580231</v>
      </c>
      <c r="AU1609" s="6">
        <f>IF(T1609*0.1&lt;0,0,IF(T1609*0.1&lt;=26,(16*AL1609/360)*(T1609/AS1609)^AT1609,(AL1609/360)*(-415.85+30.5332*0.1*T1609-0.43*0.01*T1609*T1609)))</f>
        <v>4.3194096803933633</v>
      </c>
    </row>
    <row r="1610" spans="1:47">
      <c r="A1610">
        <v>2016</v>
      </c>
      <c r="B1610">
        <v>6</v>
      </c>
      <c r="C1610">
        <v>29</v>
      </c>
      <c r="D1610" t="s">
        <v>52</v>
      </c>
      <c r="E1610">
        <v>189</v>
      </c>
      <c r="O1610">
        <v>2019</v>
      </c>
      <c r="P1610">
        <v>5</v>
      </c>
      <c r="Q1610">
        <v>29</v>
      </c>
      <c r="R1610">
        <f>R1609+1</f>
        <v>149</v>
      </c>
      <c r="S1610" t="s">
        <v>51</v>
      </c>
      <c r="T1610">
        <v>214</v>
      </c>
      <c r="U1610" t="s">
        <v>50</v>
      </c>
      <c r="V1610">
        <v>274</v>
      </c>
      <c r="W1610" t="s">
        <v>52</v>
      </c>
      <c r="X1610">
        <v>137</v>
      </c>
      <c r="Y1610">
        <f>0.0135*AB1610*(AC1610/AA1610)*((0.1*(V1610-X1610))^0.5)*(17.8+0.5*0.1*(X1610+V1610))</f>
        <v>5.5178739958791274</v>
      </c>
      <c r="Z1610">
        <f>IF(Y1610&lt;0,0,Y1610)</f>
        <v>5.5178739958791274</v>
      </c>
      <c r="AA1610">
        <f>2.501-0.002361*(V1610+X1610)*0.1</f>
        <v>2.4039628999999998</v>
      </c>
      <c r="AB1610">
        <v>0.17</v>
      </c>
      <c r="AC1610">
        <f>37.6*AE1610*(AG1610*SIN(AF1610)*SIN(AD1610)+COS(AF1610)*COS(AD1610)*SIN(AG1610))</f>
        <v>40.718446291502147</v>
      </c>
      <c r="AD1610">
        <f>0.409*SIN(0.0172*R1610-1.39)</f>
        <v>0.37703231937907472</v>
      </c>
      <c r="AE1610">
        <f>1+0.033*COS(0.0172*R1610)</f>
        <v>0.97237491807035825</v>
      </c>
      <c r="AF1610">
        <f>47.70748439*PI()/180</f>
        <v>0.83265268044929852</v>
      </c>
      <c r="AG1610">
        <f>ACOS(-TAN(AF1610)*TAN(AD1610))</f>
        <v>2.0211520228704898</v>
      </c>
      <c r="AL1610" s="6">
        <f>24*AG1610/PI()</f>
        <v>15.440464088641052</v>
      </c>
      <c r="AS1610" s="6">
        <f>IF(O1610=2015,$AQ$2,IF(O1610=2016,$AQ$14,IF(O1610=2017,$AQ$26,IF(O1610=2018,$AQ$38,IF(O1610=2019,$AQ$50,$AQ$62)))))</f>
        <v>50.394316058739683</v>
      </c>
      <c r="AT1610" s="6">
        <f>IF(O1610=2015,$AR$2,IF(O1610=2016,$AR$14,IF(O1610=2017,$AR$26,IF(O1610=2018,$AR$38,IF(O1610=2019,$AR$50,$AR$62)))))</f>
        <v>1.2860409883580231</v>
      </c>
      <c r="AU1610" s="6">
        <f>IF(T1610*0.1&lt;0,0,IF(T1610*0.1&lt;=26,(16*AL1610/360)*(T1610/AS1610)^AT1610,(AL1610/360)*(-415.85+30.5332*0.1*T1610-0.43*0.01*T1610*T1610)))</f>
        <v>4.4071010222327534</v>
      </c>
    </row>
    <row r="1611" spans="1:47">
      <c r="A1611">
        <v>2016</v>
      </c>
      <c r="B1611">
        <v>6</v>
      </c>
      <c r="C1611">
        <v>13</v>
      </c>
      <c r="D1611" t="s">
        <v>53</v>
      </c>
      <c r="E1611">
        <v>340</v>
      </c>
      <c r="O1611">
        <v>2019</v>
      </c>
      <c r="P1611">
        <v>5</v>
      </c>
      <c r="Q1611">
        <v>30</v>
      </c>
      <c r="R1611">
        <f>R1610+1</f>
        <v>150</v>
      </c>
      <c r="S1611" t="s">
        <v>51</v>
      </c>
      <c r="T1611">
        <v>227</v>
      </c>
      <c r="U1611" t="s">
        <v>50</v>
      </c>
      <c r="V1611">
        <v>291</v>
      </c>
      <c r="W1611" t="s">
        <v>52</v>
      </c>
      <c r="X1611">
        <v>157</v>
      </c>
      <c r="Y1611">
        <f>0.0135*AB1611*(AC1611/AA1611)*((0.1*(V1611-X1611))^0.5)*(17.8+0.5*0.1*(X1611+V1611))</f>
        <v>5.7554917818539</v>
      </c>
      <c r="Z1611">
        <f>IF(Y1611&lt;0,0,Y1611)</f>
        <v>5.7554917818539</v>
      </c>
      <c r="AA1611">
        <f>2.501-0.002361*(V1611+X1611)*0.1</f>
        <v>2.3952271999999999</v>
      </c>
      <c r="AB1611">
        <v>0.17</v>
      </c>
      <c r="AC1611">
        <f>37.6*AE1611*(AG1611*SIN(AF1611)*SIN(AD1611)+COS(AF1611)*COS(AD1611)*SIN(AG1611))</f>
        <v>40.819531027577725</v>
      </c>
      <c r="AD1611">
        <f>0.409*SIN(0.0172*R1611-1.39)</f>
        <v>0.37970290760490916</v>
      </c>
      <c r="AE1611">
        <f>1+0.033*COS(0.0172*R1611)</f>
        <v>0.97206853463987941</v>
      </c>
      <c r="AF1611">
        <f>47.70748439*PI()/180</f>
        <v>0.83265268044929852</v>
      </c>
      <c r="AG1611">
        <f>ACOS(-TAN(AF1611)*TAN(AD1611))</f>
        <v>2.0249316154997188</v>
      </c>
      <c r="AL1611" s="6">
        <f>24*AG1611/PI()</f>
        <v>15.469338049432196</v>
      </c>
      <c r="AS1611" s="6">
        <f>IF(O1611=2015,$AQ$2,IF(O1611=2016,$AQ$14,IF(O1611=2017,$AQ$26,IF(O1611=2018,$AQ$38,IF(O1611=2019,$AQ$50,$AQ$62)))))</f>
        <v>50.394316058739683</v>
      </c>
      <c r="AT1611" s="6">
        <f>IF(O1611=2015,$AR$2,IF(O1611=2016,$AR$14,IF(O1611=2017,$AR$26,IF(O1611=2018,$AR$38,IF(O1611=2019,$AR$50,$AR$62)))))</f>
        <v>1.2860409883580231</v>
      </c>
      <c r="AU1611" s="6">
        <f>IF(T1611*0.1&lt;0,0,IF(T1611*0.1&lt;=26,(16*AL1611/360)*(T1611/AS1611)^AT1611,(AL1611/360)*(-415.85+30.5332*0.1*T1611-0.43*0.01*T1611*T1611)))</f>
        <v>4.763241223396796</v>
      </c>
    </row>
    <row r="1612" spans="1:47">
      <c r="A1612">
        <v>2016</v>
      </c>
      <c r="B1612">
        <v>6</v>
      </c>
      <c r="C1612">
        <v>15</v>
      </c>
      <c r="D1612" t="s">
        <v>53</v>
      </c>
      <c r="E1612">
        <v>18</v>
      </c>
      <c r="O1612">
        <v>2019</v>
      </c>
      <c r="P1612">
        <v>5</v>
      </c>
      <c r="Q1612">
        <v>31</v>
      </c>
      <c r="R1612">
        <f>R1611+1</f>
        <v>151</v>
      </c>
      <c r="S1612" t="s">
        <v>51</v>
      </c>
      <c r="T1612">
        <v>247</v>
      </c>
      <c r="U1612" t="s">
        <v>50</v>
      </c>
      <c r="V1612">
        <v>315</v>
      </c>
      <c r="W1612" t="s">
        <v>52</v>
      </c>
      <c r="X1612">
        <v>177</v>
      </c>
      <c r="Y1612">
        <f>0.0135*AB1612*(AC1612/AA1612)*((0.1*(V1612-X1612))^0.5)*(17.8+0.5*0.1*(X1612+V1612))</f>
        <v>6.2018798138357223</v>
      </c>
      <c r="Z1612">
        <f>IF(Y1612&lt;0,0,Y1612)</f>
        <v>6.2018798138357223</v>
      </c>
      <c r="AA1612">
        <f>2.501-0.002361*(V1612+X1612)*0.1</f>
        <v>2.3848387999999998</v>
      </c>
      <c r="AB1612">
        <v>0.17</v>
      </c>
      <c r="AC1612">
        <f>37.6*AE1612*(AG1612*SIN(AF1612)*SIN(AD1612)+COS(AF1612)*COS(AD1612)*SIN(AG1612))</f>
        <v>40.916105047437526</v>
      </c>
      <c r="AD1612">
        <f>0.409*SIN(0.0172*R1612-1.39)</f>
        <v>0.38226116729187171</v>
      </c>
      <c r="AE1612">
        <f>1+0.033*COS(0.0172*R1612)</f>
        <v>0.97177041425039823</v>
      </c>
      <c r="AF1612">
        <f>47.70748439*PI()/180</f>
        <v>0.83265268044929852</v>
      </c>
      <c r="AG1612">
        <f>ACOS(-TAN(AF1612)*TAN(AD1612))</f>
        <v>2.0285663665771385</v>
      </c>
      <c r="AL1612" s="6">
        <f>24*AG1612/PI()</f>
        <v>15.497105502274435</v>
      </c>
      <c r="AS1612" s="6">
        <f>IF(O1612=2015,$AQ$2,IF(O1612=2016,$AQ$14,IF(O1612=2017,$AQ$26,IF(O1612=2018,$AQ$38,IF(O1612=2019,$AQ$50,$AQ$62)))))</f>
        <v>50.394316058739683</v>
      </c>
      <c r="AT1612" s="6">
        <f>IF(O1612=2015,$AR$2,IF(O1612=2016,$AR$14,IF(O1612=2017,$AR$26,IF(O1612=2018,$AR$38,IF(O1612=2019,$AR$50,$AR$62)))))</f>
        <v>1.2860409883580231</v>
      </c>
      <c r="AU1612" s="6">
        <f>IF(T1612*0.1&lt;0,0,IF(T1612*0.1&lt;=26,(16*AL1612/360)*(T1612/AS1612)^AT1612,(AL1612/360)*(-415.85+30.5332*0.1*T1612-0.43*0.01*T1612*T1612)))</f>
        <v>5.3191466989067582</v>
      </c>
    </row>
    <row r="1613" spans="1:47">
      <c r="A1613">
        <v>2016</v>
      </c>
      <c r="B1613">
        <v>6</v>
      </c>
      <c r="C1613">
        <v>30</v>
      </c>
      <c r="D1613" t="s">
        <v>53</v>
      </c>
      <c r="E1613">
        <v>23</v>
      </c>
      <c r="O1613">
        <v>2019</v>
      </c>
      <c r="P1613">
        <v>6</v>
      </c>
      <c r="Q1613">
        <v>1</v>
      </c>
      <c r="R1613">
        <f>R1612+1</f>
        <v>152</v>
      </c>
      <c r="S1613" t="s">
        <v>51</v>
      </c>
      <c r="T1613">
        <v>234</v>
      </c>
      <c r="U1613" t="s">
        <v>50</v>
      </c>
      <c r="V1613">
        <v>316</v>
      </c>
      <c r="W1613" t="s">
        <v>52</v>
      </c>
      <c r="X1613">
        <v>172</v>
      </c>
      <c r="Y1613">
        <f>0.0135*AB1613*(AC1613/AA1613)*((0.1*(V1613-X1613))^0.5)*(17.8+0.5*0.1*(X1613+V1613))</f>
        <v>6.3170680914226303</v>
      </c>
      <c r="Z1613">
        <f>IF(Y1613&lt;0,0,Y1613)</f>
        <v>6.3170680914226303</v>
      </c>
      <c r="AA1613">
        <f>2.501-0.002361*(V1613+X1613)*0.1</f>
        <v>2.3857832000000001</v>
      </c>
      <c r="AB1613">
        <v>0.17</v>
      </c>
      <c r="AC1613">
        <f>37.6*AE1613*(AG1613*SIN(AF1613)*SIN(AD1613)+COS(AF1613)*COS(AD1613)*SIN(AG1613))</f>
        <v>41.008147162684502</v>
      </c>
      <c r="AD1613">
        <f>0.409*SIN(0.0172*R1613-1.39)</f>
        <v>0.38470634162307471</v>
      </c>
      <c r="AE1613">
        <f>1+0.033*COS(0.0172*R1613)</f>
        <v>0.97148064509567633</v>
      </c>
      <c r="AF1613">
        <f>47.70748439*PI()/180</f>
        <v>0.83265268044929852</v>
      </c>
      <c r="AG1613">
        <f>ACOS(-TAN(AF1613)*TAN(AD1613))</f>
        <v>2.0320535534693756</v>
      </c>
      <c r="AL1613" s="6">
        <f>24*AG1613/PI()</f>
        <v>15.523745647780904</v>
      </c>
      <c r="AS1613" s="6">
        <f>IF(O1613=2015,$AQ$2,IF(O1613=2016,$AQ$14,IF(O1613=2017,$AQ$26,IF(O1613=2018,$AQ$38,IF(O1613=2019,$AQ$50,$AQ$62)))))</f>
        <v>50.394316058739683</v>
      </c>
      <c r="AT1613" s="6">
        <f>IF(O1613=2015,$AR$2,IF(O1613=2016,$AR$14,IF(O1613=2017,$AR$26,IF(O1613=2018,$AR$38,IF(O1613=2019,$AR$50,$AR$62)))))</f>
        <v>1.2860409883580231</v>
      </c>
      <c r="AU1613" s="6">
        <f>IF(T1613*0.1&lt;0,0,IF(T1613*0.1&lt;=26,(16*AL1613/360)*(T1613/AS1613)^AT1613,(AL1613/360)*(-415.85+30.5332*0.1*T1613-0.43*0.01*T1613*T1613)))</f>
        <v>4.9703874612986185</v>
      </c>
    </row>
    <row r="1614" spans="1:47">
      <c r="A1614">
        <v>2016</v>
      </c>
      <c r="B1614">
        <v>6</v>
      </c>
      <c r="C1614">
        <v>1</v>
      </c>
      <c r="D1614" t="s">
        <v>51</v>
      </c>
      <c r="E1614">
        <v>188</v>
      </c>
      <c r="O1614">
        <v>2019</v>
      </c>
      <c r="P1614">
        <v>6</v>
      </c>
      <c r="Q1614">
        <v>2</v>
      </c>
      <c r="R1614">
        <f>R1613+1</f>
        <v>153</v>
      </c>
      <c r="S1614" t="s">
        <v>51</v>
      </c>
      <c r="T1614">
        <v>240</v>
      </c>
      <c r="U1614" t="s">
        <v>50</v>
      </c>
      <c r="V1614">
        <v>290</v>
      </c>
      <c r="W1614" t="s">
        <v>52</v>
      </c>
      <c r="X1614">
        <v>164</v>
      </c>
      <c r="Y1614">
        <f>0.0135*AB1614*(AC1614/AA1614)*((0.1*(V1614-X1614))^0.5)*(17.8+0.5*0.1*(X1614+V1614))</f>
        <v>5.6640740009919126</v>
      </c>
      <c r="Z1614">
        <f>IF(Y1614&lt;0,0,Y1614)</f>
        <v>5.6640740009919126</v>
      </c>
      <c r="AA1614">
        <f>2.501-0.002361*(V1614+X1614)*0.1</f>
        <v>2.3938106000000001</v>
      </c>
      <c r="AB1614">
        <v>0.17</v>
      </c>
      <c r="AC1614">
        <f>37.6*AE1614*(AG1614*SIN(AF1614)*SIN(AD1614)+COS(AF1614)*COS(AD1614)*SIN(AG1614))</f>
        <v>41.095637215140819</v>
      </c>
      <c r="AD1614">
        <f>0.409*SIN(0.0172*R1614-1.39)</f>
        <v>0.38703770723597786</v>
      </c>
      <c r="AE1614">
        <f>1+0.033*COS(0.0172*R1614)</f>
        <v>0.97119931289890715</v>
      </c>
      <c r="AF1614">
        <f>47.70748439*PI()/180</f>
        <v>0.83265268044929852</v>
      </c>
      <c r="AG1614">
        <f>ACOS(-TAN(AF1614)*TAN(AD1614))</f>
        <v>2.0353905210930368</v>
      </c>
      <c r="AL1614" s="6">
        <f>24*AG1614/PI()</f>
        <v>15.549238202608583</v>
      </c>
      <c r="AS1614" s="6">
        <f>IF(O1614=2015,$AQ$2,IF(O1614=2016,$AQ$14,IF(O1614=2017,$AQ$26,IF(O1614=2018,$AQ$38,IF(O1614=2019,$AQ$50,$AQ$62)))))</f>
        <v>50.394316058739683</v>
      </c>
      <c r="AT1614" s="6">
        <f>IF(O1614=2015,$AR$2,IF(O1614=2016,$AR$14,IF(O1614=2017,$AR$26,IF(O1614=2018,$AR$38,IF(O1614=2019,$AR$50,$AR$62)))))</f>
        <v>1.2860409883580231</v>
      </c>
      <c r="AU1614" s="6">
        <f>IF(T1614*0.1&lt;0,0,IF(T1614*0.1&lt;=26,(16*AL1614/360)*(T1614/AS1614)^AT1614,(AL1614/360)*(-415.85+30.5332*0.1*T1614-0.43*0.01*T1614*T1614)))</f>
        <v>5.1433177825080172</v>
      </c>
    </row>
    <row r="1615" spans="1:47">
      <c r="A1615">
        <v>2016</v>
      </c>
      <c r="B1615">
        <v>6</v>
      </c>
      <c r="C1615">
        <v>2</v>
      </c>
      <c r="D1615" t="s">
        <v>51</v>
      </c>
      <c r="E1615">
        <v>153</v>
      </c>
      <c r="O1615">
        <v>2019</v>
      </c>
      <c r="P1615">
        <v>6</v>
      </c>
      <c r="Q1615">
        <v>3</v>
      </c>
      <c r="R1615">
        <f>R1614+1</f>
        <v>154</v>
      </c>
      <c r="S1615" t="s">
        <v>51</v>
      </c>
      <c r="T1615">
        <v>213</v>
      </c>
      <c r="U1615" t="s">
        <v>50</v>
      </c>
      <c r="V1615">
        <v>279</v>
      </c>
      <c r="W1615" t="s">
        <v>52</v>
      </c>
      <c r="X1615">
        <v>177</v>
      </c>
      <c r="Y1615">
        <f>0.0135*AB1615*(AC1615/AA1615)*((0.1*(V1615-X1615))^0.5)*(17.8+0.5*0.1*(X1615+V1615))</f>
        <v>5.1200690094220969</v>
      </c>
      <c r="Z1615">
        <f>IF(Y1615&lt;0,0,Y1615)</f>
        <v>5.1200690094220969</v>
      </c>
      <c r="AA1615">
        <f>2.501-0.002361*(V1615+X1615)*0.1</f>
        <v>2.3933383999999998</v>
      </c>
      <c r="AB1615">
        <v>0.17</v>
      </c>
      <c r="AC1615">
        <f>37.6*AE1615*(AG1615*SIN(AF1615)*SIN(AD1615)+COS(AF1615)*COS(AD1615)*SIN(AG1615))</f>
        <v>41.178556084109992</v>
      </c>
      <c r="AD1615">
        <f>0.409*SIN(0.0172*R1615-1.39)</f>
        <v>0.38925457443638151</v>
      </c>
      <c r="AE1615">
        <f>1+0.033*COS(0.0172*R1615)</f>
        <v>0.97092650088735588</v>
      </c>
      <c r="AF1615">
        <f>47.70748439*PI()/180</f>
        <v>0.83265268044929852</v>
      </c>
      <c r="AG1615">
        <f>ACOS(-TAN(AF1615)*TAN(AD1615))</f>
        <v>2.0385746887024294</v>
      </c>
      <c r="AL1615" s="6">
        <f>24*AG1615/PI()</f>
        <v>15.573563451312646</v>
      </c>
      <c r="AS1615" s="6">
        <f>IF(O1615=2015,$AQ$2,IF(O1615=2016,$AQ$14,IF(O1615=2017,$AQ$26,IF(O1615=2018,$AQ$38,IF(O1615=2019,$AQ$50,$AQ$62)))))</f>
        <v>50.394316058739683</v>
      </c>
      <c r="AT1615" s="6">
        <f>IF(O1615=2015,$AR$2,IF(O1615=2016,$AR$14,IF(O1615=2017,$AR$26,IF(O1615=2018,$AR$38,IF(O1615=2019,$AR$50,$AR$62)))))</f>
        <v>1.2860409883580231</v>
      </c>
      <c r="AU1615" s="6">
        <f>IF(T1615*0.1&lt;0,0,IF(T1615*0.1&lt;=26,(16*AL1615/360)*(T1615/AS1615)^AT1615,(AL1615/360)*(-415.85+30.5332*0.1*T1615-0.43*0.01*T1615*T1615)))</f>
        <v>4.4183958969766683</v>
      </c>
    </row>
    <row r="1616" spans="1:47">
      <c r="A1616">
        <v>2016</v>
      </c>
      <c r="B1616">
        <v>6</v>
      </c>
      <c r="C1616">
        <v>3</v>
      </c>
      <c r="D1616" t="s">
        <v>51</v>
      </c>
      <c r="E1616">
        <v>176</v>
      </c>
      <c r="O1616">
        <v>2019</v>
      </c>
      <c r="P1616">
        <v>6</v>
      </c>
      <c r="Q1616">
        <v>4</v>
      </c>
      <c r="R1616">
        <f>R1615+1</f>
        <v>155</v>
      </c>
      <c r="S1616" t="s">
        <v>51</v>
      </c>
      <c r="T1616">
        <v>220</v>
      </c>
      <c r="U1616" t="s">
        <v>50</v>
      </c>
      <c r="V1616">
        <v>278</v>
      </c>
      <c r="W1616" t="s">
        <v>52</v>
      </c>
      <c r="X1616">
        <v>166</v>
      </c>
      <c r="Y1616">
        <f>0.0135*AB1616*(AC1616/AA1616)*((0.1*(V1616-X1616))^0.5)*(17.8+0.5*0.1*(X1616+V1616))</f>
        <v>5.2896899603135106</v>
      </c>
      <c r="Z1616">
        <f>IF(Y1616&lt;0,0,Y1616)</f>
        <v>5.2896899603135106</v>
      </c>
      <c r="AA1616">
        <f>2.501-0.002361*(V1616+X1616)*0.1</f>
        <v>2.3961715999999997</v>
      </c>
      <c r="AB1616">
        <v>0.17</v>
      </c>
      <c r="AC1616">
        <f>37.6*AE1616*(AG1616*SIN(AF1616)*SIN(AD1616)+COS(AF1616)*COS(AD1616)*SIN(AG1616))</f>
        <v>41.2568856944308</v>
      </c>
      <c r="AD1616">
        <f>0.409*SIN(0.0172*R1616-1.39)</f>
        <v>0.39135628740246164</v>
      </c>
      <c r="AE1616">
        <f>1+0.033*COS(0.0172*R1616)</f>
        <v>0.97066228976773838</v>
      </c>
      <c r="AF1616">
        <f>47.70748439*PI()/180</f>
        <v>0.83265268044929852</v>
      </c>
      <c r="AG1616">
        <f>ACOS(-TAN(AF1616)*TAN(AD1616))</f>
        <v>2.0416035566638033</v>
      </c>
      <c r="AL1616" s="6">
        <f>24*AG1616/PI()</f>
        <v>15.59670229809786</v>
      </c>
      <c r="AS1616" s="6">
        <f>IF(O1616=2015,$AQ$2,IF(O1616=2016,$AQ$14,IF(O1616=2017,$AQ$26,IF(O1616=2018,$AQ$38,IF(O1616=2019,$AQ$50,$AQ$62)))))</f>
        <v>50.394316058739683</v>
      </c>
      <c r="AT1616" s="6">
        <f>IF(O1616=2015,$AR$2,IF(O1616=2016,$AR$14,IF(O1616=2017,$AR$26,IF(O1616=2018,$AR$38,IF(O1616=2019,$AR$50,$AR$62)))))</f>
        <v>1.2860409883580231</v>
      </c>
      <c r="AU1616" s="6">
        <f>IF(T1616*0.1&lt;0,0,IF(T1616*0.1&lt;=26,(16*AL1616/360)*(T1616/AS1616)^AT1616,(AL1616/360)*(-415.85+30.5332*0.1*T1616-0.43*0.01*T1616*T1616)))</f>
        <v>4.6128505684156256</v>
      </c>
    </row>
    <row r="1617" spans="1:47">
      <c r="A1617">
        <v>2016</v>
      </c>
      <c r="B1617">
        <v>6</v>
      </c>
      <c r="C1617">
        <v>4</v>
      </c>
      <c r="D1617" t="s">
        <v>51</v>
      </c>
      <c r="E1617">
        <v>175</v>
      </c>
      <c r="O1617">
        <v>2019</v>
      </c>
      <c r="P1617">
        <v>6</v>
      </c>
      <c r="Q1617">
        <v>5</v>
      </c>
      <c r="R1617">
        <f>R1616+1</f>
        <v>156</v>
      </c>
      <c r="S1617" t="s">
        <v>51</v>
      </c>
      <c r="T1617">
        <v>216</v>
      </c>
      <c r="U1617" t="s">
        <v>50</v>
      </c>
      <c r="V1617">
        <v>268</v>
      </c>
      <c r="W1617" t="s">
        <v>52</v>
      </c>
      <c r="X1617">
        <v>158</v>
      </c>
      <c r="Y1617">
        <f>0.0135*AB1617*(AC1617/AA1617)*((0.1*(V1617-X1617))^0.5)*(17.8+0.5*0.1*(X1617+V1617))</f>
        <v>5.1243655730146003</v>
      </c>
      <c r="Z1617">
        <f>IF(Y1617&lt;0,0,Y1617)</f>
        <v>5.1243655730146003</v>
      </c>
      <c r="AA1617">
        <f>2.501-0.002361*(V1617+X1617)*0.1</f>
        <v>2.4004213999999999</v>
      </c>
      <c r="AB1617">
        <v>0.17</v>
      </c>
      <c r="AC1617">
        <f>37.6*AE1617*(AG1617*SIN(AF1617)*SIN(AD1617)+COS(AF1617)*COS(AD1617)*SIN(AG1617))</f>
        <v>41.330609025192189</v>
      </c>
      <c r="AD1617">
        <f>0.409*SIN(0.0172*R1617-1.39)</f>
        <v>0.39334222437878291</v>
      </c>
      <c r="AE1617">
        <f>1+0.033*COS(0.0172*R1617)</f>
        <v>0.97040675770234508</v>
      </c>
      <c r="AF1617">
        <f>47.70748439*PI()/180</f>
        <v>0.83265268044929852</v>
      </c>
      <c r="AG1617">
        <f>ACOS(-TAN(AF1617)*TAN(AD1617))</f>
        <v>2.0444747131827987</v>
      </c>
      <c r="AL1617" s="6">
        <f>24*AG1617/PI()</f>
        <v>15.618636318212513</v>
      </c>
      <c r="AS1617" s="6">
        <f>IF(O1617=2015,$AQ$2,IF(O1617=2016,$AQ$14,IF(O1617=2017,$AQ$26,IF(O1617=2018,$AQ$38,IF(O1617=2019,$AQ$50,$AQ$62)))))</f>
        <v>50.394316058739683</v>
      </c>
      <c r="AT1617" s="6">
        <f>IF(O1617=2015,$AR$2,IF(O1617=2016,$AR$14,IF(O1617=2017,$AR$26,IF(O1617=2018,$AR$38,IF(O1617=2019,$AR$50,$AR$62)))))</f>
        <v>1.2860409883580231</v>
      </c>
      <c r="AU1617" s="6">
        <f>IF(T1617*0.1&lt;0,0,IF(T1617*0.1&lt;=26,(16*AL1617/360)*(T1617/AS1617)^AT1617,(AL1617/360)*(-415.85+30.5332*0.1*T1617-0.43*0.01*T1617*T1617)))</f>
        <v>4.5116078706112877</v>
      </c>
    </row>
    <row r="1618" spans="1:47">
      <c r="A1618">
        <v>2016</v>
      </c>
      <c r="B1618">
        <v>6</v>
      </c>
      <c r="C1618">
        <v>5</v>
      </c>
      <c r="D1618" t="s">
        <v>51</v>
      </c>
      <c r="E1618">
        <v>181</v>
      </c>
      <c r="O1618">
        <v>2019</v>
      </c>
      <c r="P1618">
        <v>6</v>
      </c>
      <c r="Q1618">
        <v>6</v>
      </c>
      <c r="R1618">
        <f>R1617+1</f>
        <v>157</v>
      </c>
      <c r="S1618" t="s">
        <v>51</v>
      </c>
      <c r="T1618">
        <v>187</v>
      </c>
      <c r="U1618" t="s">
        <v>50</v>
      </c>
      <c r="V1618">
        <v>242</v>
      </c>
      <c r="W1618" t="s">
        <v>52</v>
      </c>
      <c r="X1618">
        <v>158</v>
      </c>
      <c r="Y1618">
        <f>0.0135*AB1618*(AC1618/AA1618)*((0.1*(V1618-X1618))^0.5)*(17.8+0.5*0.1*(X1618+V1618))</f>
        <v>4.3252850987841791</v>
      </c>
      <c r="Z1618">
        <f>IF(Y1618&lt;0,0,Y1618)</f>
        <v>4.3252850987841791</v>
      </c>
      <c r="AA1618">
        <f>2.501-0.002361*(V1618+X1618)*0.1</f>
        <v>2.4065599999999998</v>
      </c>
      <c r="AB1618">
        <v>0.17</v>
      </c>
      <c r="AC1618">
        <f>37.6*AE1618*(AG1618*SIN(AF1618)*SIN(AD1618)+COS(AF1618)*COS(AD1618)*SIN(AG1618))</f>
        <v>41.399710118971427</v>
      </c>
      <c r="AD1618">
        <f>0.409*SIN(0.0172*R1618-1.39)</f>
        <v>0.39521179786023447</v>
      </c>
      <c r="AE1618">
        <f>1+0.033*COS(0.0172*R1618)</f>
        <v>0.97015998028591877</v>
      </c>
      <c r="AF1618">
        <f>47.70748439*PI()/180</f>
        <v>0.83265268044929852</v>
      </c>
      <c r="AG1618">
        <f>ACOS(-TAN(AF1618)*TAN(AD1618))</f>
        <v>2.0471858409506329</v>
      </c>
      <c r="AL1618" s="6">
        <f>24*AG1618/PI()</f>
        <v>15.639347808721531</v>
      </c>
      <c r="AS1618" s="6">
        <f>IF(O1618=2015,$AQ$2,IF(O1618=2016,$AQ$14,IF(O1618=2017,$AQ$26,IF(O1618=2018,$AQ$38,IF(O1618=2019,$AQ$50,$AQ$62)))))</f>
        <v>50.394316058739683</v>
      </c>
      <c r="AT1618" s="6">
        <f>IF(O1618=2015,$AR$2,IF(O1618=2016,$AR$14,IF(O1618=2017,$AR$26,IF(O1618=2018,$AR$38,IF(O1618=2019,$AR$50,$AR$62)))))</f>
        <v>1.2860409883580231</v>
      </c>
      <c r="AU1618" s="6">
        <f>IF(T1618*0.1&lt;0,0,IF(T1618*0.1&lt;=26,(16*AL1618/360)*(T1618/AS1618)^AT1618,(AL1618/360)*(-415.85+30.5332*0.1*T1618-0.43*0.01*T1618*T1618)))</f>
        <v>3.7530563662662262</v>
      </c>
    </row>
    <row r="1619" spans="1:47">
      <c r="A1619">
        <v>2016</v>
      </c>
      <c r="B1619">
        <v>6</v>
      </c>
      <c r="C1619">
        <v>6</v>
      </c>
      <c r="D1619" t="s">
        <v>51</v>
      </c>
      <c r="E1619">
        <v>174</v>
      </c>
      <c r="O1619">
        <v>2019</v>
      </c>
      <c r="P1619">
        <v>6</v>
      </c>
      <c r="Q1619">
        <v>7</v>
      </c>
      <c r="R1619">
        <f>R1618+1</f>
        <v>158</v>
      </c>
      <c r="S1619" t="s">
        <v>51</v>
      </c>
      <c r="T1619">
        <v>216</v>
      </c>
      <c r="U1619" t="s">
        <v>50</v>
      </c>
      <c r="V1619">
        <v>271</v>
      </c>
      <c r="W1619" t="s">
        <v>52</v>
      </c>
      <c r="X1619">
        <v>152</v>
      </c>
      <c r="Y1619">
        <f>0.0135*AB1619*(AC1619/AA1619)*((0.1*(V1619-X1619))^0.5)*(17.8+0.5*0.1*(X1619+V1619))</f>
        <v>5.3250174120707525</v>
      </c>
      <c r="Z1619">
        <f>IF(Y1619&lt;0,0,Y1619)</f>
        <v>5.3250174120707525</v>
      </c>
      <c r="AA1619">
        <f>2.501-0.002361*(V1619+X1619)*0.1</f>
        <v>2.4011296999999998</v>
      </c>
      <c r="AB1619">
        <v>0.17</v>
      </c>
      <c r="AC1619">
        <f>37.6*AE1619*(AG1619*SIN(AF1619)*SIN(AD1619)+COS(AF1619)*COS(AD1619)*SIN(AG1619))</f>
        <v>41.464174091452819</v>
      </c>
      <c r="AD1619">
        <f>0.409*SIN(0.0172*R1619-1.39)</f>
        <v>0.39696445476583297</v>
      </c>
      <c r="AE1619">
        <f>1+0.033*COS(0.0172*R1619)</f>
        <v>0.96992203052329029</v>
      </c>
      <c r="AF1619">
        <f>47.70748439*PI()/180</f>
        <v>0.83265268044929852</v>
      </c>
      <c r="AG1619">
        <f>ACOS(-TAN(AF1619)*TAN(AD1619))</f>
        <v>2.0497347236736165</v>
      </c>
      <c r="AL1619" s="6">
        <f>24*AG1619/PI()</f>
        <v>15.658819838388302</v>
      </c>
      <c r="AS1619" s="6">
        <f>IF(O1619=2015,$AQ$2,IF(O1619=2016,$AQ$14,IF(O1619=2017,$AQ$26,IF(O1619=2018,$AQ$38,IF(O1619=2019,$AQ$50,$AQ$62)))))</f>
        <v>50.394316058739683</v>
      </c>
      <c r="AT1619" s="6">
        <f>IF(O1619=2015,$AR$2,IF(O1619=2016,$AR$14,IF(O1619=2017,$AR$26,IF(O1619=2018,$AR$38,IF(O1619=2019,$AR$50,$AR$62)))))</f>
        <v>1.2860409883580231</v>
      </c>
      <c r="AU1619" s="6">
        <f>IF(T1619*0.1&lt;0,0,IF(T1619*0.1&lt;=26,(16*AL1619/360)*(T1619/AS1619)^AT1619,(AL1619/360)*(-415.85+30.5332*0.1*T1619-0.43*0.01*T1619*T1619)))</f>
        <v>4.5232153043334344</v>
      </c>
    </row>
    <row r="1620" spans="1:47">
      <c r="A1620">
        <v>2016</v>
      </c>
      <c r="B1620">
        <v>6</v>
      </c>
      <c r="C1620">
        <v>7</v>
      </c>
      <c r="D1620" t="s">
        <v>51</v>
      </c>
      <c r="E1620">
        <v>124</v>
      </c>
      <c r="O1620">
        <v>2019</v>
      </c>
      <c r="P1620">
        <v>6</v>
      </c>
      <c r="Q1620">
        <v>8</v>
      </c>
      <c r="R1620">
        <f>R1619+1</f>
        <v>159</v>
      </c>
      <c r="S1620" t="s">
        <v>51</v>
      </c>
      <c r="T1620">
        <v>233</v>
      </c>
      <c r="U1620" t="s">
        <v>50</v>
      </c>
      <c r="V1620">
        <v>282</v>
      </c>
      <c r="W1620" t="s">
        <v>52</v>
      </c>
      <c r="X1620">
        <v>178</v>
      </c>
      <c r="Y1620">
        <f>0.0135*AB1620*(AC1620/AA1620)*((0.1*(V1620-X1620))^0.5)*(17.8+0.5*0.1*(X1620+V1620))</f>
        <v>5.2411412710263985</v>
      </c>
      <c r="Z1620">
        <f>IF(Y1620&lt;0,0,Y1620)</f>
        <v>5.2411412710263985</v>
      </c>
      <c r="AA1620">
        <f>2.501-0.002361*(V1620+X1620)*0.1</f>
        <v>2.3923939999999999</v>
      </c>
      <c r="AB1620">
        <v>0.17</v>
      </c>
      <c r="AC1620">
        <f>37.6*AE1620*(AG1620*SIN(AF1620)*SIN(AD1620)+COS(AF1620)*COS(AD1620)*SIN(AG1620))</f>
        <v>41.523987141280152</v>
      </c>
      <c r="AD1620">
        <f>0.409*SIN(0.0172*R1620-1.39)</f>
        <v>0.39859967660234225</v>
      </c>
      <c r="AE1620">
        <f>1+0.033*COS(0.0172*R1620)</f>
        <v>0.96969297880778205</v>
      </c>
      <c r="AF1620">
        <f>47.70748439*PI()/180</f>
        <v>0.83265268044929852</v>
      </c>
      <c r="AG1620">
        <f>ACOS(-TAN(AF1620)*TAN(AD1620))</f>
        <v>2.0521192524499687</v>
      </c>
      <c r="AL1620" s="6">
        <f>24*AG1620/PI()</f>
        <v>15.677036296389964</v>
      </c>
      <c r="AS1620" s="6">
        <f>IF(O1620=2015,$AQ$2,IF(O1620=2016,$AQ$14,IF(O1620=2017,$AQ$26,IF(O1620=2018,$AQ$38,IF(O1620=2019,$AQ$50,$AQ$62)))))</f>
        <v>50.394316058739683</v>
      </c>
      <c r="AT1620" s="6">
        <f>IF(O1620=2015,$AR$2,IF(O1620=2016,$AR$14,IF(O1620=2017,$AR$26,IF(O1620=2018,$AR$38,IF(O1620=2019,$AR$50,$AR$62)))))</f>
        <v>1.2860409883580231</v>
      </c>
      <c r="AU1620" s="6">
        <f>IF(T1620*0.1&lt;0,0,IF(T1620*0.1&lt;=26,(16*AL1620/360)*(T1620/AS1620)^AT1620,(AL1620/360)*(-415.85+30.5332*0.1*T1620-0.43*0.01*T1620*T1620)))</f>
        <v>4.9918983831079879</v>
      </c>
    </row>
    <row r="1621" spans="1:47">
      <c r="A1621">
        <v>2016</v>
      </c>
      <c r="B1621">
        <v>6</v>
      </c>
      <c r="C1621">
        <v>8</v>
      </c>
      <c r="D1621" t="s">
        <v>51</v>
      </c>
      <c r="E1621">
        <v>128</v>
      </c>
      <c r="O1621">
        <v>2019</v>
      </c>
      <c r="P1621">
        <v>6</v>
      </c>
      <c r="Q1621">
        <v>9</v>
      </c>
      <c r="R1621">
        <f>R1620+1</f>
        <v>160</v>
      </c>
      <c r="S1621" t="s">
        <v>51</v>
      </c>
      <c r="T1621">
        <v>226</v>
      </c>
      <c r="U1621" t="s">
        <v>50</v>
      </c>
      <c r="V1621">
        <v>272</v>
      </c>
      <c r="W1621" t="s">
        <v>52</v>
      </c>
      <c r="X1621">
        <v>181</v>
      </c>
      <c r="Y1621">
        <f>0.0135*AB1621*(AC1621/AA1621)*((0.1*(V1621-X1621))^0.5)*(17.8+0.5*0.1*(X1621+V1621))</f>
        <v>4.8636773939682865</v>
      </c>
      <c r="Z1621">
        <f>IF(Y1621&lt;0,0,Y1621)</f>
        <v>4.8636773939682865</v>
      </c>
      <c r="AA1621">
        <f>2.501-0.002361*(V1621+X1621)*0.1</f>
        <v>2.3940467000000001</v>
      </c>
      <c r="AB1621">
        <v>0.17</v>
      </c>
      <c r="AC1621">
        <f>37.6*AE1621*(AG1621*SIN(AF1621)*SIN(AD1621)+COS(AF1621)*COS(AD1621)*SIN(AG1621))</f>
        <v>41.579136559994204</v>
      </c>
      <c r="AD1621">
        <f>0.409*SIN(0.0172*R1621-1.39)</f>
        <v>0.40011697961766052</v>
      </c>
      <c r="AE1621">
        <f>1+0.033*COS(0.0172*R1621)</f>
        <v>0.96947289290038297</v>
      </c>
      <c r="AF1621">
        <f>47.70748439*PI()/180</f>
        <v>0.83265268044929852</v>
      </c>
      <c r="AG1621">
        <f>ACOS(-TAN(AF1621)*TAN(AD1621))</f>
        <v>2.0543374319575536</v>
      </c>
      <c r="AL1621" s="6">
        <f>24*AG1621/PI()</f>
        <v>15.693981939588234</v>
      </c>
      <c r="AS1621" s="6">
        <f>IF(O1621=2015,$AQ$2,IF(O1621=2016,$AQ$14,IF(O1621=2017,$AQ$26,IF(O1621=2018,$AQ$38,IF(O1621=2019,$AQ$50,$AQ$62)))))</f>
        <v>50.394316058739683</v>
      </c>
      <c r="AT1621" s="6">
        <f>IF(O1621=2015,$AR$2,IF(O1621=2016,$AR$14,IF(O1621=2017,$AR$26,IF(O1621=2018,$AR$38,IF(O1621=2019,$AR$50,$AR$62)))))</f>
        <v>1.2860409883580231</v>
      </c>
      <c r="AU1621" s="6">
        <f>IF(T1621*0.1&lt;0,0,IF(T1621*0.1&lt;=26,(16*AL1621/360)*(T1621/AS1621)^AT1621,(AL1621/360)*(-415.85+30.5332*0.1*T1621-0.43*0.01*T1621*T1621)))</f>
        <v>4.8050522669340561</v>
      </c>
    </row>
    <row r="1622" spans="1:47">
      <c r="A1622">
        <v>2016</v>
      </c>
      <c r="B1622">
        <v>6</v>
      </c>
      <c r="C1622">
        <v>9</v>
      </c>
      <c r="D1622" t="s">
        <v>51</v>
      </c>
      <c r="E1622">
        <v>152</v>
      </c>
      <c r="O1622">
        <v>2019</v>
      </c>
      <c r="P1622">
        <v>6</v>
      </c>
      <c r="Q1622">
        <v>10</v>
      </c>
      <c r="R1622">
        <f>R1621+1</f>
        <v>161</v>
      </c>
      <c r="S1622" t="s">
        <v>51</v>
      </c>
      <c r="T1622">
        <v>247</v>
      </c>
      <c r="U1622" t="s">
        <v>50</v>
      </c>
      <c r="V1622">
        <v>305</v>
      </c>
      <c r="W1622" t="s">
        <v>52</v>
      </c>
      <c r="X1622">
        <v>180</v>
      </c>
      <c r="Y1622">
        <f>0.0135*AB1622*(AC1622/AA1622)*((0.1*(V1622-X1622))^0.5)*(17.8+0.5*0.1*(X1622+V1622))</f>
        <v>5.9517702010312785</v>
      </c>
      <c r="Z1622">
        <f>IF(Y1622&lt;0,0,Y1622)</f>
        <v>5.9517702010312785</v>
      </c>
      <c r="AA1622">
        <f>2.501-0.002361*(V1622+X1622)*0.1</f>
        <v>2.3864915</v>
      </c>
      <c r="AB1622">
        <v>0.17</v>
      </c>
      <c r="AC1622">
        <f>37.6*AE1622*(AG1622*SIN(AF1622)*SIN(AD1622)+COS(AF1622)*COS(AD1622)*SIN(AG1622))</f>
        <v>41.62961074190568</v>
      </c>
      <c r="AD1622">
        <f>0.409*SIN(0.0172*R1622-1.39)</f>
        <v>0.40151591494392996</v>
      </c>
      <c r="AE1622">
        <f>1+0.033*COS(0.0172*R1622)</f>
        <v>0.96926183790970277</v>
      </c>
      <c r="AF1622">
        <f>47.70748439*PI()/180</f>
        <v>0.83265268044929852</v>
      </c>
      <c r="AG1622">
        <f>ACOS(-TAN(AF1622)*TAN(AD1622))</f>
        <v>2.0563873864161595</v>
      </c>
      <c r="AL1622" s="6">
        <f>24*AG1622/PI()</f>
        <v>15.709642438077852</v>
      </c>
      <c r="AS1622" s="6">
        <f>IF(O1622=2015,$AQ$2,IF(O1622=2016,$AQ$14,IF(O1622=2017,$AQ$26,IF(O1622=2018,$AQ$38,IF(O1622=2019,$AQ$50,$AQ$62)))))</f>
        <v>50.394316058739683</v>
      </c>
      <c r="AT1622" s="6">
        <f>IF(O1622=2015,$AR$2,IF(O1622=2016,$AR$14,IF(O1622=2017,$AR$26,IF(O1622=2018,$AR$38,IF(O1622=2019,$AR$50,$AR$62)))))</f>
        <v>1.2860409883580231</v>
      </c>
      <c r="AU1622" s="6">
        <f>IF(T1622*0.1&lt;0,0,IF(T1622*0.1&lt;=26,(16*AL1622/360)*(T1622/AS1622)^AT1622,(AL1622/360)*(-415.85+30.5332*0.1*T1622-0.43*0.01*T1622*T1622)))</f>
        <v>5.3920967824116151</v>
      </c>
    </row>
    <row r="1623" spans="1:47">
      <c r="A1623">
        <v>2016</v>
      </c>
      <c r="B1623">
        <v>6</v>
      </c>
      <c r="C1623">
        <v>10</v>
      </c>
      <c r="D1623" t="s">
        <v>51</v>
      </c>
      <c r="E1623">
        <v>164</v>
      </c>
      <c r="O1623">
        <v>2019</v>
      </c>
      <c r="P1623">
        <v>6</v>
      </c>
      <c r="Q1623">
        <v>11</v>
      </c>
      <c r="R1623">
        <f>R1622+1</f>
        <v>162</v>
      </c>
      <c r="S1623" t="s">
        <v>51</v>
      </c>
      <c r="T1623">
        <v>247</v>
      </c>
      <c r="U1623" t="s">
        <v>50</v>
      </c>
      <c r="V1623">
        <v>310</v>
      </c>
      <c r="W1623" t="s">
        <v>52</v>
      </c>
      <c r="X1623">
        <v>191</v>
      </c>
      <c r="Y1623">
        <f>0.0135*AB1623*(AC1623/AA1623)*((0.1*(V1623-X1623))^0.5)*(17.8+0.5*0.1*(X1623+V1623))</f>
        <v>5.9335535600220188</v>
      </c>
      <c r="Z1623">
        <f>IF(Y1623&lt;0,0,Y1623)</f>
        <v>5.9335535600220188</v>
      </c>
      <c r="AA1623">
        <f>2.501-0.002361*(V1623+X1623)*0.1</f>
        <v>2.3827138999999997</v>
      </c>
      <c r="AB1623">
        <v>0.17</v>
      </c>
      <c r="AC1623">
        <f>37.6*AE1623*(AG1623*SIN(AF1623)*SIN(AD1623)+COS(AF1623)*COS(AD1623)*SIN(AG1623))</f>
        <v>41.675399193755155</v>
      </c>
      <c r="AD1623">
        <f>0.409*SIN(0.0172*R1623-1.39)</f>
        <v>0.40279606873032664</v>
      </c>
      <c r="AE1623">
        <f>1+0.033*COS(0.0172*R1623)</f>
        <v>0.96905987627271062</v>
      </c>
      <c r="AF1623">
        <f>47.70748439*PI()/180</f>
        <v>0.83265268044929852</v>
      </c>
      <c r="AG1623">
        <f>ACOS(-TAN(AF1623)*TAN(AD1623))</f>
        <v>2.0582673652882764</v>
      </c>
      <c r="AL1623" s="6">
        <f>24*AG1623/PI()</f>
        <v>15.724004418737326</v>
      </c>
      <c r="AS1623" s="6">
        <f>IF(O1623=2015,$AQ$2,IF(O1623=2016,$AQ$14,IF(O1623=2017,$AQ$26,IF(O1623=2018,$AQ$38,IF(O1623=2019,$AQ$50,$AQ$62)))))</f>
        <v>50.394316058739683</v>
      </c>
      <c r="AT1623" s="6">
        <f>IF(O1623=2015,$AR$2,IF(O1623=2016,$AR$14,IF(O1623=2017,$AR$26,IF(O1623=2018,$AR$38,IF(O1623=2019,$AR$50,$AR$62)))))</f>
        <v>1.2860409883580231</v>
      </c>
      <c r="AU1623" s="6">
        <f>IF(T1623*0.1&lt;0,0,IF(T1623*0.1&lt;=26,(16*AL1623/360)*(T1623/AS1623)^AT1623,(AL1623/360)*(-415.85+30.5332*0.1*T1623-0.43*0.01*T1623*T1623)))</f>
        <v>5.3970263147041715</v>
      </c>
    </row>
    <row r="1624" spans="1:47">
      <c r="A1624">
        <v>2016</v>
      </c>
      <c r="B1624">
        <v>6</v>
      </c>
      <c r="C1624">
        <v>11</v>
      </c>
      <c r="D1624" t="s">
        <v>51</v>
      </c>
      <c r="E1624">
        <v>156</v>
      </c>
      <c r="O1624">
        <v>2019</v>
      </c>
      <c r="P1624">
        <v>6</v>
      </c>
      <c r="Q1624">
        <v>12</v>
      </c>
      <c r="R1624">
        <f>R1623+1</f>
        <v>163</v>
      </c>
      <c r="S1624" t="s">
        <v>51</v>
      </c>
      <c r="T1624">
        <v>252</v>
      </c>
      <c r="U1624" t="s">
        <v>50</v>
      </c>
      <c r="V1624">
        <v>317</v>
      </c>
      <c r="W1624" t="s">
        <v>52</v>
      </c>
      <c r="X1624">
        <v>191</v>
      </c>
      <c r="Y1624">
        <f>0.0135*AB1624*(AC1624/AA1624)*((0.1*(V1624-X1624))^0.5)*(17.8+0.5*0.1*(X1624+V1624))</f>
        <v>6.1657929609169075</v>
      </c>
      <c r="Z1624">
        <f>IF(Y1624&lt;0,0,Y1624)</f>
        <v>6.1657929609169075</v>
      </c>
      <c r="AA1624">
        <f>2.501-0.002361*(V1624+X1624)*0.1</f>
        <v>2.3810612</v>
      </c>
      <c r="AB1624">
        <v>0.17</v>
      </c>
      <c r="AC1624">
        <f>37.6*AE1624*(AG1624*SIN(AF1624)*SIN(AD1624)+COS(AF1624)*COS(AD1624)*SIN(AG1624))</f>
        <v>41.71649254401418</v>
      </c>
      <c r="AD1624">
        <f>0.409*SIN(0.0172*R1624-1.39)</f>
        <v>0.40395706226549094</v>
      </c>
      <c r="AE1624">
        <f>1+0.033*COS(0.0172*R1624)</f>
        <v>0.96886706773626408</v>
      </c>
      <c r="AF1624">
        <f>47.70748439*PI()/180</f>
        <v>0.83265268044929852</v>
      </c>
      <c r="AG1624">
        <f>ACOS(-TAN(AF1624)*TAN(AD1624))</f>
        <v>2.0599757486830006</v>
      </c>
      <c r="AL1624" s="6">
        <f>24*AG1624/PI()</f>
        <v>15.737055506511718</v>
      </c>
      <c r="AS1624" s="6">
        <f>IF(O1624=2015,$AQ$2,IF(O1624=2016,$AQ$14,IF(O1624=2017,$AQ$26,IF(O1624=2018,$AQ$38,IF(O1624=2019,$AQ$50,$AQ$62)))))</f>
        <v>50.394316058739683</v>
      </c>
      <c r="AT1624" s="6">
        <f>IF(O1624=2015,$AR$2,IF(O1624=2016,$AR$14,IF(O1624=2017,$AR$26,IF(O1624=2018,$AR$38,IF(O1624=2019,$AR$50,$AR$62)))))</f>
        <v>1.2860409883580231</v>
      </c>
      <c r="AU1624" s="6">
        <f>IF(T1624*0.1&lt;0,0,IF(T1624*0.1&lt;=26,(16*AL1624/360)*(T1624/AS1624)^AT1624,(AL1624/360)*(-415.85+30.5332*0.1*T1624-0.43*0.01*T1624*T1624)))</f>
        <v>5.5425296533441575</v>
      </c>
    </row>
    <row r="1625" spans="1:47">
      <c r="A1625">
        <v>2016</v>
      </c>
      <c r="B1625">
        <v>6</v>
      </c>
      <c r="C1625">
        <v>12</v>
      </c>
      <c r="D1625" t="s">
        <v>51</v>
      </c>
      <c r="E1625">
        <v>166</v>
      </c>
      <c r="O1625">
        <v>2019</v>
      </c>
      <c r="P1625">
        <v>6</v>
      </c>
      <c r="Q1625">
        <v>13</v>
      </c>
      <c r="R1625">
        <f>R1624+1</f>
        <v>164</v>
      </c>
      <c r="S1625" t="s">
        <v>51</v>
      </c>
      <c r="T1625">
        <v>225</v>
      </c>
      <c r="U1625" t="s">
        <v>50</v>
      </c>
      <c r="V1625">
        <v>302</v>
      </c>
      <c r="W1625" t="s">
        <v>52</v>
      </c>
      <c r="X1625">
        <v>173</v>
      </c>
      <c r="Y1625">
        <f>0.0135*AB1625*(AC1625/AA1625)*((0.1*(V1625-X1625))^0.5)*(17.8+0.5*0.1*(X1625+V1625))</f>
        <v>5.9861239056732103</v>
      </c>
      <c r="Z1625">
        <f>IF(Y1625&lt;0,0,Y1625)</f>
        <v>5.9861239056732103</v>
      </c>
      <c r="AA1625">
        <f>2.501-0.002361*(V1625+X1625)*0.1</f>
        <v>2.3888525</v>
      </c>
      <c r="AB1625">
        <v>0.17</v>
      </c>
      <c r="AC1625">
        <f>37.6*AE1625*(AG1625*SIN(AF1625)*SIN(AD1625)+COS(AF1625)*COS(AD1625)*SIN(AG1625))</f>
        <v>41.752882551685992</v>
      </c>
      <c r="AD1625">
        <f>0.409*SIN(0.0172*R1625-1.39)</f>
        <v>0.40499855208956304</v>
      </c>
      <c r="AE1625">
        <f>1+0.033*COS(0.0172*R1625)</f>
        <v>0.9686834693394345</v>
      </c>
      <c r="AF1625">
        <f>47.70748439*PI()/180</f>
        <v>0.83265268044929852</v>
      </c>
      <c r="AG1625">
        <f>ACOS(-TAN(AF1625)*TAN(AD1625))</f>
        <v>2.0615110524287648</v>
      </c>
      <c r="AL1625" s="6">
        <f>24*AG1625/PI()</f>
        <v>15.74878436316544</v>
      </c>
      <c r="AS1625" s="6">
        <f>IF(O1625=2015,$AQ$2,IF(O1625=2016,$AQ$14,IF(O1625=2017,$AQ$26,IF(O1625=2018,$AQ$38,IF(O1625=2019,$AQ$50,$AQ$62)))))</f>
        <v>50.394316058739683</v>
      </c>
      <c r="AT1625" s="6">
        <f>IF(O1625=2015,$AR$2,IF(O1625=2016,$AR$14,IF(O1625=2017,$AR$26,IF(O1625=2018,$AR$38,IF(O1625=2019,$AR$50,$AR$62)))))</f>
        <v>1.2860409883580231</v>
      </c>
      <c r="AU1625" s="6">
        <f>IF(T1625*0.1&lt;0,0,IF(T1625*0.1&lt;=26,(16*AL1625/360)*(T1625/AS1625)^AT1625,(AL1625/360)*(-415.85+30.5332*0.1*T1625-0.43*0.01*T1625*T1625)))</f>
        <v>4.794410223112517</v>
      </c>
    </row>
    <row r="1626" spans="1:47">
      <c r="A1626">
        <v>2016</v>
      </c>
      <c r="B1626">
        <v>6</v>
      </c>
      <c r="C1626">
        <v>13</v>
      </c>
      <c r="D1626" t="s">
        <v>51</v>
      </c>
      <c r="E1626">
        <v>187</v>
      </c>
      <c r="O1626">
        <v>2019</v>
      </c>
      <c r="P1626">
        <v>6</v>
      </c>
      <c r="Q1626">
        <v>14</v>
      </c>
      <c r="R1626">
        <f>R1625+1</f>
        <v>165</v>
      </c>
      <c r="S1626" t="s">
        <v>51</v>
      </c>
      <c r="T1626">
        <v>254</v>
      </c>
      <c r="U1626" t="s">
        <v>50</v>
      </c>
      <c r="V1626">
        <v>306</v>
      </c>
      <c r="W1626" t="s">
        <v>52</v>
      </c>
      <c r="X1626">
        <v>192</v>
      </c>
      <c r="Y1626">
        <f>0.0135*AB1626*(AC1626/AA1626)*((0.1*(V1626-X1626))^0.5)*(17.8+0.5*0.1*(X1626+V1626))</f>
        <v>5.80066607987722</v>
      </c>
      <c r="Z1626">
        <f>IF(Y1626&lt;0,0,Y1626)</f>
        <v>5.80066607987722</v>
      </c>
      <c r="AA1626">
        <f>2.501-0.002361*(V1626+X1626)*0.1</f>
        <v>2.3834222</v>
      </c>
      <c r="AB1626">
        <v>0.17</v>
      </c>
      <c r="AC1626">
        <f>37.6*AE1626*(AG1626*SIN(AF1626)*SIN(AD1626)+COS(AF1626)*COS(AD1626)*SIN(AG1626))</f>
        <v>41.784562114470553</v>
      </c>
      <c r="AD1626">
        <f>0.409*SIN(0.0172*R1626-1.39)</f>
        <v>0.40592023009578937</v>
      </c>
      <c r="AE1626">
        <f>1+0.033*COS(0.0172*R1626)</f>
        <v>0.96850913539663241</v>
      </c>
      <c r="AF1626">
        <f>47.70748439*PI()/180</f>
        <v>0.83265268044929852</v>
      </c>
      <c r="AG1626">
        <f>ACOS(-TAN(AF1626)*TAN(AD1626))</f>
        <v>2.0628719327819853</v>
      </c>
      <c r="AL1626" s="6">
        <f>24*AG1626/PI()</f>
        <v>15.759180723253682</v>
      </c>
      <c r="AS1626" s="6">
        <f>IF(O1626=2015,$AQ$2,IF(O1626=2016,$AQ$14,IF(O1626=2017,$AQ$26,IF(O1626=2018,$AQ$38,IF(O1626=2019,$AQ$50,$AQ$62)))))</f>
        <v>50.394316058739683</v>
      </c>
      <c r="AT1626" s="6">
        <f>IF(O1626=2015,$AR$2,IF(O1626=2016,$AR$14,IF(O1626=2017,$AR$26,IF(O1626=2018,$AR$38,IF(O1626=2019,$AR$50,$AR$62)))))</f>
        <v>1.2860409883580231</v>
      </c>
      <c r="AU1626" s="6">
        <f>IF(T1626*0.1&lt;0,0,IF(T1626*0.1&lt;=26,(16*AL1626/360)*(T1626/AS1626)^AT1626,(AL1626/360)*(-415.85+30.5332*0.1*T1626-0.43*0.01*T1626*T1626)))</f>
        <v>5.6070365810868337</v>
      </c>
    </row>
    <row r="1627" spans="1:47">
      <c r="A1627">
        <v>2016</v>
      </c>
      <c r="B1627">
        <v>6</v>
      </c>
      <c r="C1627">
        <v>14</v>
      </c>
      <c r="D1627" t="s">
        <v>51</v>
      </c>
      <c r="E1627">
        <v>203</v>
      </c>
      <c r="O1627">
        <v>2019</v>
      </c>
      <c r="P1627">
        <v>6</v>
      </c>
      <c r="Q1627">
        <v>15</v>
      </c>
      <c r="R1627">
        <f>R1626+1</f>
        <v>166</v>
      </c>
      <c r="S1627" t="s">
        <v>51</v>
      </c>
      <c r="T1627">
        <v>250</v>
      </c>
      <c r="U1627" t="s">
        <v>50</v>
      </c>
      <c r="V1627">
        <v>310</v>
      </c>
      <c r="W1627" t="s">
        <v>52</v>
      </c>
      <c r="X1627">
        <v>177</v>
      </c>
      <c r="Y1627">
        <f>0.0135*AB1627*(AC1627/AA1627)*((0.1*(V1627-X1627))^0.5)*(17.8+0.5*0.1*(X1627+V1627))</f>
        <v>6.1819878599452975</v>
      </c>
      <c r="Z1627">
        <f>IF(Y1627&lt;0,0,Y1627)</f>
        <v>6.1819878599452975</v>
      </c>
      <c r="AA1627">
        <f>2.501-0.002361*(V1627+X1627)*0.1</f>
        <v>2.3860193000000001</v>
      </c>
      <c r="AB1627">
        <v>0.17</v>
      </c>
      <c r="AC1627">
        <f>37.6*AE1627*(AG1627*SIN(AF1627)*SIN(AD1627)+COS(AF1627)*COS(AD1627)*SIN(AG1627))</f>
        <v>41.81152527616559</v>
      </c>
      <c r="AD1627">
        <f>0.409*SIN(0.0172*R1627-1.39)</f>
        <v>0.40672182362167059</v>
      </c>
      <c r="AE1627">
        <f>1+0.033*COS(0.0172*R1627)</f>
        <v>0.96834411748154015</v>
      </c>
      <c r="AF1627">
        <f>47.70748439*PI()/180</f>
        <v>0.83265268044929852</v>
      </c>
      <c r="AG1627">
        <f>ACOS(-TAN(AF1627)*TAN(AD1627))</f>
        <v>2.0640571907404945</v>
      </c>
      <c r="AL1627" s="6">
        <f>24*AG1627/PI()</f>
        <v>15.768235427074597</v>
      </c>
      <c r="AS1627" s="6">
        <f>IF(O1627=2015,$AQ$2,IF(O1627=2016,$AQ$14,IF(O1627=2017,$AQ$26,IF(O1627=2018,$AQ$38,IF(O1627=2019,$AQ$50,$AQ$62)))))</f>
        <v>50.394316058739683</v>
      </c>
      <c r="AT1627" s="6">
        <f>IF(O1627=2015,$AR$2,IF(O1627=2016,$AR$14,IF(O1627=2017,$AR$26,IF(O1627=2018,$AR$38,IF(O1627=2019,$AR$50,$AR$62)))))</f>
        <v>1.2860409883580231</v>
      </c>
      <c r="AU1627" s="6">
        <f>IF(T1627*0.1&lt;0,0,IF(T1627*0.1&lt;=26,(16*AL1627/360)*(T1627/AS1627)^AT1627,(AL1627/360)*(-415.85+30.5332*0.1*T1627-0.43*0.01*T1627*T1627)))</f>
        <v>5.496892681460066</v>
      </c>
    </row>
    <row r="1628" spans="1:47">
      <c r="A1628">
        <v>2016</v>
      </c>
      <c r="B1628">
        <v>6</v>
      </c>
      <c r="C1628">
        <v>15</v>
      </c>
      <c r="D1628" t="s">
        <v>51</v>
      </c>
      <c r="E1628">
        <v>204</v>
      </c>
      <c r="O1628">
        <v>2019</v>
      </c>
      <c r="P1628">
        <v>6</v>
      </c>
      <c r="Q1628">
        <v>16</v>
      </c>
      <c r="R1628">
        <f>R1627+1</f>
        <v>167</v>
      </c>
      <c r="S1628" t="s">
        <v>51</v>
      </c>
      <c r="T1628">
        <v>246</v>
      </c>
      <c r="U1628" t="s">
        <v>50</v>
      </c>
      <c r="V1628">
        <v>314</v>
      </c>
      <c r="W1628" t="s">
        <v>52</v>
      </c>
      <c r="X1628">
        <v>174</v>
      </c>
      <c r="Y1628">
        <f>0.0135*AB1628*(AC1628/AA1628)*((0.1*(V1628-X1628))^0.5)*(17.8+0.5*0.1*(X1628+V1628))</f>
        <v>6.3541162812518097</v>
      </c>
      <c r="Z1628">
        <f>IF(Y1628&lt;0,0,Y1628)</f>
        <v>6.3541162812518097</v>
      </c>
      <c r="AA1628">
        <f>2.501-0.002361*(V1628+X1628)*0.1</f>
        <v>2.3857832000000001</v>
      </c>
      <c r="AB1628">
        <v>0.17</v>
      </c>
      <c r="AC1628">
        <f>37.6*AE1628*(AG1628*SIN(AF1628)*SIN(AD1628)+COS(AF1628)*COS(AD1628)*SIN(AG1628))</f>
        <v>41.833767233184922</v>
      </c>
      <c r="AD1628">
        <f>0.409*SIN(0.0172*R1628-1.39)</f>
        <v>0.4074030955296245</v>
      </c>
      <c r="AE1628">
        <f>1+0.033*COS(0.0172*R1628)</f>
        <v>0.96818846441185402</v>
      </c>
      <c r="AF1628">
        <f>47.70748439*PI()/180</f>
        <v>0.83265268044929852</v>
      </c>
      <c r="AG1628">
        <f>ACOS(-TAN(AF1628)*TAN(AD1628))</f>
        <v>2.0650657759327573</v>
      </c>
      <c r="AL1628" s="6">
        <f>24*AG1628/PI()</f>
        <v>15.775940450380737</v>
      </c>
      <c r="AS1628" s="6">
        <f>IF(O1628=2015,$AQ$2,IF(O1628=2016,$AQ$14,IF(O1628=2017,$AQ$26,IF(O1628=2018,$AQ$38,IF(O1628=2019,$AQ$50,$AQ$62)))))</f>
        <v>50.394316058739683</v>
      </c>
      <c r="AT1628" s="6">
        <f>IF(O1628=2015,$AR$2,IF(O1628=2016,$AR$14,IF(O1628=2017,$AR$26,IF(O1628=2018,$AR$38,IF(O1628=2019,$AR$50,$AR$62)))))</f>
        <v>1.2860409883580231</v>
      </c>
      <c r="AU1628" s="6">
        <f>IF(T1628*0.1&lt;0,0,IF(T1628*0.1&lt;=26,(16*AL1628/360)*(T1628/AS1628)^AT1628,(AL1628/360)*(-415.85+30.5332*0.1*T1628-0.43*0.01*T1628*T1628)))</f>
        <v>5.3866757033663308</v>
      </c>
    </row>
    <row r="1629" spans="1:47">
      <c r="A1629">
        <v>2016</v>
      </c>
      <c r="B1629">
        <v>6</v>
      </c>
      <c r="C1629">
        <v>16</v>
      </c>
      <c r="D1629" t="s">
        <v>51</v>
      </c>
      <c r="E1629">
        <v>217</v>
      </c>
      <c r="O1629">
        <v>2019</v>
      </c>
      <c r="P1629">
        <v>6</v>
      </c>
      <c r="Q1629">
        <v>17</v>
      </c>
      <c r="R1629">
        <f>R1628+1</f>
        <v>168</v>
      </c>
      <c r="S1629" t="s">
        <v>51</v>
      </c>
      <c r="T1629">
        <v>230</v>
      </c>
      <c r="U1629" t="s">
        <v>50</v>
      </c>
      <c r="V1629">
        <v>291</v>
      </c>
      <c r="W1629" t="s">
        <v>52</v>
      </c>
      <c r="X1629">
        <v>176</v>
      </c>
      <c r="Y1629">
        <f>0.0135*AB1629*(AC1629/AA1629)*((0.1*(V1629-X1629))^0.5)*(17.8+0.5*0.1*(X1629+V1629))</f>
        <v>5.6063170673648264</v>
      </c>
      <c r="Z1629">
        <f>IF(Y1629&lt;0,0,Y1629)</f>
        <v>5.6063170673648264</v>
      </c>
      <c r="AA1629">
        <f>2.501-0.002361*(V1629+X1629)*0.1</f>
        <v>2.3907412999999997</v>
      </c>
      <c r="AB1629">
        <v>0.17</v>
      </c>
      <c r="AC1629">
        <f>37.6*AE1629*(AG1629*SIN(AF1629)*SIN(AD1629)+COS(AF1629)*COS(AD1629)*SIN(AG1629))</f>
        <v>41.851284340085776</v>
      </c>
      <c r="AD1629">
        <f>0.409*SIN(0.0172*R1629-1.39)</f>
        <v>0.40796384427713844</v>
      </c>
      <c r="AE1629">
        <f>1+0.033*COS(0.0172*R1629)</f>
        <v>0.96804222223484304</v>
      </c>
      <c r="AF1629">
        <f>47.70748439*PI()/180</f>
        <v>0.83265268044929852</v>
      </c>
      <c r="AG1629">
        <f>ACOS(-TAN(AF1629)*TAN(AD1629))</f>
        <v>2.0658967900562994</v>
      </c>
      <c r="AL1629" s="6">
        <f>24*AG1629/PI()</f>
        <v>15.782288930646699</v>
      </c>
      <c r="AS1629" s="6">
        <f>IF(O1629=2015,$AQ$2,IF(O1629=2016,$AQ$14,IF(O1629=2017,$AQ$26,IF(O1629=2018,$AQ$38,IF(O1629=2019,$AQ$50,$AQ$62)))))</f>
        <v>50.394316058739683</v>
      </c>
      <c r="AT1629" s="6">
        <f>IF(O1629=2015,$AR$2,IF(O1629=2016,$AR$14,IF(O1629=2017,$AR$26,IF(O1629=2018,$AR$38,IF(O1629=2019,$AR$50,$AR$62)))))</f>
        <v>1.2860409883580231</v>
      </c>
      <c r="AU1629" s="6">
        <f>IF(T1629*0.1&lt;0,0,IF(T1629*0.1&lt;=26,(16*AL1629/360)*(T1629/AS1629)^AT1629,(AL1629/360)*(-415.85+30.5332*0.1*T1629-0.43*0.01*T1629*T1629)))</f>
        <v>4.9423536046035066</v>
      </c>
    </row>
    <row r="1630" spans="1:47">
      <c r="A1630">
        <v>2016</v>
      </c>
      <c r="B1630">
        <v>6</v>
      </c>
      <c r="C1630">
        <v>17</v>
      </c>
      <c r="D1630" t="s">
        <v>51</v>
      </c>
      <c r="E1630">
        <v>233</v>
      </c>
      <c r="O1630">
        <v>2019</v>
      </c>
      <c r="P1630">
        <v>6</v>
      </c>
      <c r="Q1630">
        <v>18</v>
      </c>
      <c r="R1630">
        <f>R1629+1</f>
        <v>169</v>
      </c>
      <c r="S1630" t="s">
        <v>51</v>
      </c>
      <c r="T1630">
        <v>242</v>
      </c>
      <c r="U1630" t="s">
        <v>50</v>
      </c>
      <c r="V1630">
        <v>309</v>
      </c>
      <c r="W1630" t="s">
        <v>52</v>
      </c>
      <c r="X1630">
        <v>162</v>
      </c>
      <c r="Y1630">
        <f>0.0135*AB1630*(AC1630/AA1630)*((0.1*(V1630-X1630))^0.5)*(17.8+0.5*0.1*(X1630+V1630))</f>
        <v>6.3737843907593925</v>
      </c>
      <c r="Z1630">
        <f>IF(Y1630&lt;0,0,Y1630)</f>
        <v>6.3737843907593925</v>
      </c>
      <c r="AA1630">
        <f>2.501-0.002361*(V1630+X1630)*0.1</f>
        <v>2.3897968999999999</v>
      </c>
      <c r="AB1630">
        <v>0.17</v>
      </c>
      <c r="AC1630">
        <f>37.6*AE1630*(AG1630*SIN(AF1630)*SIN(AD1630)+COS(AF1630)*COS(AD1630)*SIN(AG1630))</f>
        <v>41.864074114008254</v>
      </c>
      <c r="AD1630">
        <f>0.409*SIN(0.0172*R1630-1.39)</f>
        <v>0.40840390397639287</v>
      </c>
      <c r="AE1630">
        <f>1+0.033*COS(0.0172*R1630)</f>
        <v>0.9679054342137261</v>
      </c>
      <c r="AF1630">
        <f>47.70748439*PI()/180</f>
        <v>0.83265268044929852</v>
      </c>
      <c r="AG1630">
        <f>ACOS(-TAN(AF1630)*TAN(AD1630))</f>
        <v>2.0665494898415728</v>
      </c>
      <c r="AL1630" s="6">
        <f>24*AG1630/PI()</f>
        <v>15.787275189711401</v>
      </c>
      <c r="AS1630" s="6">
        <f>IF(O1630=2015,$AQ$2,IF(O1630=2016,$AQ$14,IF(O1630=2017,$AQ$26,IF(O1630=2018,$AQ$38,IF(O1630=2019,$AQ$50,$AQ$62)))))</f>
        <v>50.394316058739683</v>
      </c>
      <c r="AT1630" s="6">
        <f>IF(O1630=2015,$AR$2,IF(O1630=2016,$AR$14,IF(O1630=2017,$AR$26,IF(O1630=2018,$AR$38,IF(O1630=2019,$AR$50,$AR$62)))))</f>
        <v>1.2860409883580231</v>
      </c>
      <c r="AU1630" s="6">
        <f>IF(T1630*0.1&lt;0,0,IF(T1630*0.1&lt;=26,(16*AL1630/360)*(T1630/AS1630)^AT1630,(AL1630/360)*(-415.85+30.5332*0.1*T1630-0.43*0.01*T1630*T1630)))</f>
        <v>5.2780861232784382</v>
      </c>
    </row>
    <row r="1631" spans="1:47">
      <c r="A1631">
        <v>2016</v>
      </c>
      <c r="B1631">
        <v>6</v>
      </c>
      <c r="C1631">
        <v>18</v>
      </c>
      <c r="D1631" t="s">
        <v>51</v>
      </c>
      <c r="E1631">
        <v>236</v>
      </c>
      <c r="O1631">
        <v>2019</v>
      </c>
      <c r="P1631">
        <v>6</v>
      </c>
      <c r="Q1631">
        <v>19</v>
      </c>
      <c r="R1631">
        <f>R1630+1</f>
        <v>170</v>
      </c>
      <c r="S1631" t="s">
        <v>51</v>
      </c>
      <c r="T1631">
        <v>247</v>
      </c>
      <c r="U1631" t="s">
        <v>50</v>
      </c>
      <c r="V1631">
        <v>306</v>
      </c>
      <c r="W1631" t="s">
        <v>52</v>
      </c>
      <c r="X1631">
        <v>190</v>
      </c>
      <c r="Y1631">
        <f>0.0135*AB1631*(AC1631/AA1631)*((0.1*(V1631-X1631))^0.5)*(17.8+0.5*0.1*(X1631+V1631))</f>
        <v>5.8487004397760503</v>
      </c>
      <c r="Z1631">
        <f>IF(Y1631&lt;0,0,Y1631)</f>
        <v>5.8487004397760503</v>
      </c>
      <c r="AA1631">
        <f>2.501-0.002361*(V1631+X1631)*0.1</f>
        <v>2.3838944</v>
      </c>
      <c r="AB1631">
        <v>0.17</v>
      </c>
      <c r="AC1631">
        <f>37.6*AE1631*(AG1631*SIN(AF1631)*SIN(AD1631)+COS(AF1631)*COS(AD1631)*SIN(AG1631))</f>
        <v>41.872135237943574</v>
      </c>
      <c r="AD1631">
        <f>0.409*SIN(0.0172*R1631-1.39)</f>
        <v>0.40872314444333574</v>
      </c>
      <c r="AE1631">
        <f>1+0.033*COS(0.0172*R1631)</f>
        <v>0.9677781408148739</v>
      </c>
      <c r="AF1631">
        <f>47.70748439*PI()/180</f>
        <v>0.83265268044929852</v>
      </c>
      <c r="AG1631">
        <f>ACOS(-TAN(AF1631)*TAN(AD1631))</f>
        <v>2.0670232895205056</v>
      </c>
      <c r="AL1631" s="6">
        <f>24*AG1631/PI()</f>
        <v>15.790894752636401</v>
      </c>
      <c r="AS1631" s="6">
        <f>IF(O1631=2015,$AQ$2,IF(O1631=2016,$AQ$14,IF(O1631=2017,$AQ$26,IF(O1631=2018,$AQ$38,IF(O1631=2019,$AQ$50,$AQ$62)))))</f>
        <v>50.394316058739683</v>
      </c>
      <c r="AT1631" s="6">
        <f>IF(O1631=2015,$AR$2,IF(O1631=2016,$AR$14,IF(O1631=2017,$AR$26,IF(O1631=2018,$AR$38,IF(O1631=2019,$AR$50,$AR$62)))))</f>
        <v>1.2860409883580231</v>
      </c>
      <c r="AU1631" s="6">
        <f>IF(T1631*0.1&lt;0,0,IF(T1631*0.1&lt;=26,(16*AL1631/360)*(T1631/AS1631)^AT1631,(AL1631/360)*(-415.85+30.5332*0.1*T1631-0.43*0.01*T1631*T1631)))</f>
        <v>5.4199854084972552</v>
      </c>
    </row>
    <row r="1632" spans="1:47">
      <c r="A1632">
        <v>2016</v>
      </c>
      <c r="B1632">
        <v>6</v>
      </c>
      <c r="C1632">
        <v>19</v>
      </c>
      <c r="D1632" t="s">
        <v>51</v>
      </c>
      <c r="E1632">
        <v>239</v>
      </c>
      <c r="O1632">
        <v>2019</v>
      </c>
      <c r="P1632">
        <v>6</v>
      </c>
      <c r="Q1632">
        <v>20</v>
      </c>
      <c r="R1632">
        <f>R1631+1</f>
        <v>171</v>
      </c>
      <c r="S1632" t="s">
        <v>51</v>
      </c>
      <c r="T1632">
        <v>261</v>
      </c>
      <c r="U1632" t="s">
        <v>50</v>
      </c>
      <c r="V1632">
        <v>324</v>
      </c>
      <c r="W1632" t="s">
        <v>52</v>
      </c>
      <c r="X1632">
        <v>200</v>
      </c>
      <c r="Y1632">
        <f>0.0135*AB1632*(AC1632/AA1632)*((0.1*(V1632-X1632))^0.5)*(17.8+0.5*0.1*(X1632+V1632))</f>
        <v>6.2636125241426797</v>
      </c>
      <c r="Z1632">
        <f>IF(Y1632&lt;0,0,Y1632)</f>
        <v>6.2636125241426797</v>
      </c>
      <c r="AA1632">
        <f>2.501-0.002361*(V1632+X1632)*0.1</f>
        <v>2.3772835999999997</v>
      </c>
      <c r="AB1632">
        <v>0.17</v>
      </c>
      <c r="AC1632">
        <f>37.6*AE1632*(AG1632*SIN(AF1632)*SIN(AD1632)+COS(AF1632)*COS(AD1632)*SIN(AG1632))</f>
        <v>41.875467562761585</v>
      </c>
      <c r="AD1632">
        <f>0.409*SIN(0.0172*R1632-1.39)</f>
        <v>0.40892147123619577</v>
      </c>
      <c r="AE1632">
        <f>1+0.033*COS(0.0172*R1632)</f>
        <v>0.96766037969583707</v>
      </c>
      <c r="AF1632">
        <f>47.70748439*PI()/180</f>
        <v>0.83265268044929852</v>
      </c>
      <c r="AG1632">
        <f>ACOS(-TAN(AF1632)*TAN(AD1632))</f>
        <v>2.0673177627823018</v>
      </c>
      <c r="AL1632" s="6">
        <f>24*AG1632/PI()</f>
        <v>15.793144362647118</v>
      </c>
      <c r="AS1632" s="6">
        <f>IF(O1632=2015,$AQ$2,IF(O1632=2016,$AQ$14,IF(O1632=2017,$AQ$26,IF(O1632=2018,$AQ$38,IF(O1632=2019,$AQ$50,$AQ$62)))))</f>
        <v>50.394316058739683</v>
      </c>
      <c r="AT1632" s="6">
        <f>IF(O1632=2015,$AR$2,IF(O1632=2016,$AR$14,IF(O1632=2017,$AR$26,IF(O1632=2018,$AR$38,IF(O1632=2019,$AR$50,$AR$62)))))</f>
        <v>1.2860409883580231</v>
      </c>
      <c r="AU1632" s="6">
        <f>IF(T1632*0.1&lt;0,0,IF(T1632*0.1&lt;=26,(16*AL1632/360)*(T1632/AS1632)^AT1632,(AL1632/360)*(-415.85+30.5332*0.1*T1632-0.43*0.01*T1632*T1632)))</f>
        <v>3.86696104856015</v>
      </c>
    </row>
    <row r="1633" spans="1:47">
      <c r="A1633">
        <v>2016</v>
      </c>
      <c r="B1633">
        <v>6</v>
      </c>
      <c r="C1633">
        <v>20</v>
      </c>
      <c r="D1633" t="s">
        <v>51</v>
      </c>
      <c r="E1633">
        <v>249</v>
      </c>
      <c r="O1633">
        <v>2019</v>
      </c>
      <c r="P1633">
        <v>6</v>
      </c>
      <c r="Q1633">
        <v>21</v>
      </c>
      <c r="R1633">
        <f>R1632+1</f>
        <v>172</v>
      </c>
      <c r="S1633" t="s">
        <v>51</v>
      </c>
      <c r="T1633">
        <v>266</v>
      </c>
      <c r="U1633" t="s">
        <v>50</v>
      </c>
      <c r="V1633">
        <v>330</v>
      </c>
      <c r="W1633" t="s">
        <v>52</v>
      </c>
      <c r="X1633">
        <v>171</v>
      </c>
      <c r="Y1633">
        <f>0.0135*AB1633*(AC1633/AA1633)*((0.1*(V1633-X1633))^0.5)*(17.8+0.5*0.1*(X1633+V1633))</f>
        <v>6.8913669619712152</v>
      </c>
      <c r="Z1633">
        <f>IF(Y1633&lt;0,0,Y1633)</f>
        <v>6.8913669619712152</v>
      </c>
      <c r="AA1633">
        <f>2.501-0.002361*(V1633+X1633)*0.1</f>
        <v>2.3827138999999997</v>
      </c>
      <c r="AB1633">
        <v>0.17</v>
      </c>
      <c r="AC1633">
        <f>37.6*AE1633*(AG1633*SIN(AF1633)*SIN(AD1633)+COS(AF1633)*COS(AD1633)*SIN(AG1633))</f>
        <v>41.874072107942808</v>
      </c>
      <c r="AD1633">
        <f>0.409*SIN(0.0172*R1633-1.39)</f>
        <v>0.40899882568342083</v>
      </c>
      <c r="AE1633">
        <f>1+0.033*COS(0.0172*R1633)</f>
        <v>0.9675521856942062</v>
      </c>
      <c r="AF1633">
        <f>47.70748439*PI()/180</f>
        <v>0.83265268044929852</v>
      </c>
      <c r="AG1633">
        <f>ACOS(-TAN(AF1633)*TAN(AD1633))</f>
        <v>2.0674326442025728</v>
      </c>
      <c r="AL1633" s="6">
        <f>24*AG1633/PI()</f>
        <v>15.794021992050586</v>
      </c>
      <c r="AS1633" s="6">
        <f>IF(O1633=2015,$AQ$2,IF(O1633=2016,$AQ$14,IF(O1633=2017,$AQ$26,IF(O1633=2018,$AQ$38,IF(O1633=2019,$AQ$50,$AQ$62)))))</f>
        <v>50.394316058739683</v>
      </c>
      <c r="AT1633" s="6">
        <f>IF(O1633=2015,$AR$2,IF(O1633=2016,$AR$14,IF(O1633=2017,$AR$26,IF(O1633=2018,$AR$38,IF(O1633=2019,$AR$50,$AR$62)))))</f>
        <v>1.2860409883580231</v>
      </c>
      <c r="AU1633" s="6">
        <f>IF(T1633*0.1&lt;0,0,IF(T1633*0.1&lt;=26,(16*AL1633/360)*(T1633/AS1633)^AT1633,(AL1633/360)*(-415.85+30.5332*0.1*T1633-0.43*0.01*T1633*T1633)))</f>
        <v>4.0398616309973336</v>
      </c>
    </row>
    <row r="1634" spans="1:47">
      <c r="A1634">
        <v>2016</v>
      </c>
      <c r="B1634">
        <v>6</v>
      </c>
      <c r="C1634">
        <v>21</v>
      </c>
      <c r="D1634" t="s">
        <v>51</v>
      </c>
      <c r="E1634">
        <v>256</v>
      </c>
      <c r="O1634">
        <v>2019</v>
      </c>
      <c r="P1634">
        <v>6</v>
      </c>
      <c r="Q1634">
        <v>22</v>
      </c>
      <c r="R1634">
        <f>R1633+1</f>
        <v>173</v>
      </c>
      <c r="S1634" t="s">
        <v>51</v>
      </c>
      <c r="T1634">
        <v>278</v>
      </c>
      <c r="U1634" t="s">
        <v>50</v>
      </c>
      <c r="V1634">
        <v>350</v>
      </c>
      <c r="W1634" t="s">
        <v>52</v>
      </c>
      <c r="X1634">
        <v>203</v>
      </c>
      <c r="Y1634">
        <f>0.0135*AB1634*(AC1634/AA1634)*((0.1*(V1634-X1634))^0.5)*(17.8+0.5*0.1*(X1634+V1634))</f>
        <v>7.0636405368205226</v>
      </c>
      <c r="Z1634">
        <f>IF(Y1634&lt;0,0,Y1634)</f>
        <v>7.0636405368205226</v>
      </c>
      <c r="AA1634">
        <f>2.501-0.002361*(V1634+X1634)*0.1</f>
        <v>2.3704367</v>
      </c>
      <c r="AB1634">
        <v>0.17</v>
      </c>
      <c r="AC1634">
        <f>37.6*AE1634*(AG1634*SIN(AF1634)*SIN(AD1634)+COS(AF1634)*COS(AD1634)*SIN(AG1634))</f>
        <v>41.867951060976324</v>
      </c>
      <c r="AD1634">
        <f>0.409*SIN(0.0172*R1634-1.39)</f>
        <v>0.40895518490103566</v>
      </c>
      <c r="AE1634">
        <f>1+0.033*COS(0.0172*R1634)</f>
        <v>0.96745359081730564</v>
      </c>
      <c r="AF1634">
        <f>47.70748439*PI()/180</f>
        <v>0.83265268044929852</v>
      </c>
      <c r="AG1634">
        <f>ACOS(-TAN(AF1634)*TAN(AD1634))</f>
        <v>2.0673678301355665</v>
      </c>
      <c r="AL1634" s="6">
        <f>24*AG1634/PI()</f>
        <v>15.793526849051579</v>
      </c>
      <c r="AS1634" s="6">
        <f>IF(O1634=2015,$AQ$2,IF(O1634=2016,$AQ$14,IF(O1634=2017,$AQ$26,IF(O1634=2018,$AQ$38,IF(O1634=2019,$AQ$50,$AQ$62)))))</f>
        <v>50.394316058739683</v>
      </c>
      <c r="AT1634" s="6">
        <f>IF(O1634=2015,$AR$2,IF(O1634=2016,$AR$14,IF(O1634=2017,$AR$26,IF(O1634=2018,$AR$38,IF(O1634=2019,$AR$50,$AR$62)))))</f>
        <v>1.2860409883580231</v>
      </c>
      <c r="AU1634" s="6">
        <f>IF(T1634*0.1&lt;0,0,IF(T1634*0.1&lt;=26,(16*AL1634/360)*(T1634/AS1634)^AT1634,(AL1634/360)*(-415.85+30.5332*0.1*T1634-0.43*0.01*T1634*T1634)))</f>
        <v>4.4156840943452673</v>
      </c>
    </row>
    <row r="1635" spans="1:47">
      <c r="A1635">
        <v>2016</v>
      </c>
      <c r="B1635">
        <v>6</v>
      </c>
      <c r="C1635">
        <v>22</v>
      </c>
      <c r="D1635" t="s">
        <v>51</v>
      </c>
      <c r="E1635">
        <v>259</v>
      </c>
      <c r="O1635">
        <v>2019</v>
      </c>
      <c r="P1635">
        <v>6</v>
      </c>
      <c r="Q1635">
        <v>23</v>
      </c>
      <c r="R1635">
        <f>R1634+1</f>
        <v>174</v>
      </c>
      <c r="S1635" t="s">
        <v>51</v>
      </c>
      <c r="T1635">
        <v>254</v>
      </c>
      <c r="U1635" t="s">
        <v>50</v>
      </c>
      <c r="V1635">
        <v>293</v>
      </c>
      <c r="W1635" t="s">
        <v>52</v>
      </c>
      <c r="X1635">
        <v>215</v>
      </c>
      <c r="Y1635">
        <f>0.0135*AB1635*(AC1635/AA1635)*((0.1*(V1635-X1635))^0.5)*(17.8+0.5*0.1*(X1635+V1635))</f>
        <v>4.8675721346196585</v>
      </c>
      <c r="Z1635">
        <f>IF(Y1635&lt;0,0,Y1635)</f>
        <v>4.8675721346196585</v>
      </c>
      <c r="AA1635">
        <f>2.501-0.002361*(V1635+X1635)*0.1</f>
        <v>2.3810612</v>
      </c>
      <c r="AB1635">
        <v>0.17</v>
      </c>
      <c r="AC1635">
        <f>37.6*AE1635*(AG1635*SIN(AF1635)*SIN(AD1635)+COS(AF1635)*COS(AD1635)*SIN(AG1635))</f>
        <v>41.857107775400394</v>
      </c>
      <c r="AD1635">
        <f>0.409*SIN(0.0172*R1635-1.39)</f>
        <v>0.40879056179941087</v>
      </c>
      <c r="AE1635">
        <f>1+0.033*COS(0.0172*R1635)</f>
        <v>0.96736462423272462</v>
      </c>
      <c r="AF1635">
        <f>47.70748439*PI()/180</f>
        <v>0.83265268044929852</v>
      </c>
      <c r="AG1635">
        <f>ACOS(-TAN(AF1635)*TAN(AD1635))</f>
        <v>2.0671233790630832</v>
      </c>
      <c r="AL1635" s="6">
        <f>24*AG1635/PI()</f>
        <v>15.791659380418146</v>
      </c>
      <c r="AS1635" s="6">
        <f>IF(O1635=2015,$AQ$2,IF(O1635=2016,$AQ$14,IF(O1635=2017,$AQ$26,IF(O1635=2018,$AQ$38,IF(O1635=2019,$AQ$50,$AQ$62)))))</f>
        <v>50.394316058739683</v>
      </c>
      <c r="AT1635" s="6">
        <f>IF(O1635=2015,$AR$2,IF(O1635=2016,$AR$14,IF(O1635=2017,$AR$26,IF(O1635=2018,$AR$38,IF(O1635=2019,$AR$50,$AR$62)))))</f>
        <v>1.2860409883580231</v>
      </c>
      <c r="AU1635" s="6">
        <f>IF(T1635*0.1&lt;0,0,IF(T1635*0.1&lt;=26,(16*AL1635/360)*(T1635/AS1635)^AT1635,(AL1635/360)*(-415.85+30.5332*0.1*T1635-0.43*0.01*T1635*T1635)))</f>
        <v>5.6185923225954655</v>
      </c>
    </row>
    <row r="1636" spans="1:47">
      <c r="A1636">
        <v>2016</v>
      </c>
      <c r="B1636">
        <v>6</v>
      </c>
      <c r="C1636">
        <v>23</v>
      </c>
      <c r="D1636" t="s">
        <v>51</v>
      </c>
      <c r="E1636">
        <v>254</v>
      </c>
      <c r="O1636">
        <v>2019</v>
      </c>
      <c r="P1636">
        <v>6</v>
      </c>
      <c r="Q1636">
        <v>24</v>
      </c>
      <c r="R1636">
        <f>R1635+1</f>
        <v>175</v>
      </c>
      <c r="S1636" t="s">
        <v>51</v>
      </c>
      <c r="T1636">
        <v>236</v>
      </c>
      <c r="U1636" t="s">
        <v>50</v>
      </c>
      <c r="V1636">
        <v>284</v>
      </c>
      <c r="W1636" t="s">
        <v>52</v>
      </c>
      <c r="X1636">
        <v>203</v>
      </c>
      <c r="Y1636">
        <f>0.0135*AB1636*(AC1636/AA1636)*((0.1*(V1636-X1636))^0.5)*(17.8+0.5*0.1*(X1636+V1636))</f>
        <v>4.8278809999128578</v>
      </c>
      <c r="Z1636">
        <f>IF(Y1636&lt;0,0,Y1636)</f>
        <v>4.8278809999128578</v>
      </c>
      <c r="AA1636">
        <f>2.501-0.002361*(V1636+X1636)*0.1</f>
        <v>2.3860193000000001</v>
      </c>
      <c r="AB1636">
        <v>0.17</v>
      </c>
      <c r="AC1636">
        <f>37.6*AE1636*(AG1636*SIN(AF1636)*SIN(AD1636)+COS(AF1636)*COS(AD1636)*SIN(AG1636))</f>
        <v>41.841546767479798</v>
      </c>
      <c r="AD1636">
        <f>0.409*SIN(0.0172*R1636-1.39)</f>
        <v>0.40850500507944432</v>
      </c>
      <c r="AE1636">
        <f>1+0.033*COS(0.0172*R1636)</f>
        <v>0.96728531225968872</v>
      </c>
      <c r="AF1636">
        <f>47.70748439*PI()/180</f>
        <v>0.83265268044929852</v>
      </c>
      <c r="AG1636">
        <f>ACOS(-TAN(AF1636)*TAN(AD1636))</f>
        <v>2.0666995113975659</v>
      </c>
      <c r="AL1636" s="6">
        <f>24*AG1636/PI()</f>
        <v>15.78842126997732</v>
      </c>
      <c r="AS1636" s="6">
        <f>IF(O1636=2015,$AQ$2,IF(O1636=2016,$AQ$14,IF(O1636=2017,$AQ$26,IF(O1636=2018,$AQ$38,IF(O1636=2019,$AQ$50,$AQ$62)))))</f>
        <v>50.394316058739683</v>
      </c>
      <c r="AT1636" s="6">
        <f>IF(O1636=2015,$AR$2,IF(O1636=2016,$AR$14,IF(O1636=2017,$AR$26,IF(O1636=2018,$AR$38,IF(O1636=2019,$AR$50,$AR$62)))))</f>
        <v>1.2860409883580231</v>
      </c>
      <c r="AU1636" s="6">
        <f>IF(T1636*0.1&lt;0,0,IF(T1636*0.1&lt;=26,(16*AL1636/360)*(T1636/AS1636)^AT1636,(AL1636/360)*(-415.85+30.5332*0.1*T1636-0.43*0.01*T1636*T1636)))</f>
        <v>5.110764002474534</v>
      </c>
    </row>
    <row r="1637" spans="1:47">
      <c r="A1637">
        <v>2016</v>
      </c>
      <c r="B1637">
        <v>6</v>
      </c>
      <c r="C1637">
        <v>24</v>
      </c>
      <c r="D1637" t="s">
        <v>51</v>
      </c>
      <c r="E1637">
        <v>236</v>
      </c>
      <c r="O1637">
        <v>2019</v>
      </c>
      <c r="P1637">
        <v>6</v>
      </c>
      <c r="Q1637">
        <v>25</v>
      </c>
      <c r="R1637">
        <f>R1636+1</f>
        <v>176</v>
      </c>
      <c r="S1637" t="s">
        <v>51</v>
      </c>
      <c r="T1637">
        <v>255</v>
      </c>
      <c r="U1637" t="s">
        <v>50</v>
      </c>
      <c r="V1637">
        <v>312</v>
      </c>
      <c r="W1637" t="s">
        <v>52</v>
      </c>
      <c r="X1637">
        <v>198</v>
      </c>
      <c r="Y1637">
        <f>0.0135*AB1637*(AC1637/AA1637)*((0.1*(V1637-X1637))^0.5)*(17.8+0.5*0.1*(X1637+V1637))</f>
        <v>5.8943489787352723</v>
      </c>
      <c r="Z1637">
        <f>IF(Y1637&lt;0,0,Y1637)</f>
        <v>5.8943489787352723</v>
      </c>
      <c r="AA1637">
        <f>2.501-0.002361*(V1637+X1637)*0.1</f>
        <v>2.3805890000000001</v>
      </c>
      <c r="AB1637">
        <v>0.17</v>
      </c>
      <c r="AC1637">
        <f>37.6*AE1637*(AG1637*SIN(AF1637)*SIN(AD1637)+COS(AF1637)*COS(AD1637)*SIN(AG1637))</f>
        <v>41.821273711529663</v>
      </c>
      <c r="AD1637">
        <f>0.409*SIN(0.0172*R1637-1.39)</f>
        <v>0.40809859921815322</v>
      </c>
      <c r="AE1637">
        <f>1+0.033*COS(0.0172*R1637)</f>
        <v>0.96721567836127365</v>
      </c>
      <c r="AF1637">
        <f>47.70748439*PI()/180</f>
        <v>0.83265268044929852</v>
      </c>
      <c r="AG1637">
        <f>ACOS(-TAN(AF1637)*TAN(AD1637))</f>
        <v>2.0660966087407826</v>
      </c>
      <c r="AL1637" s="6">
        <f>24*AG1637/PI()</f>
        <v>15.783815432951867</v>
      </c>
      <c r="AS1637" s="6">
        <f>IF(O1637=2015,$AQ$2,IF(O1637=2016,$AQ$14,IF(O1637=2017,$AQ$26,IF(O1637=2018,$AQ$38,IF(O1637=2019,$AQ$50,$AQ$62)))))</f>
        <v>50.394316058739683</v>
      </c>
      <c r="AT1637" s="6">
        <f>IF(O1637=2015,$AR$2,IF(O1637=2016,$AR$14,IF(O1637=2017,$AR$26,IF(O1637=2018,$AR$38,IF(O1637=2019,$AR$50,$AR$62)))))</f>
        <v>1.2860409883580231</v>
      </c>
      <c r="AU1637" s="6">
        <f>IF(T1637*0.1&lt;0,0,IF(T1637*0.1&lt;=26,(16*AL1637/360)*(T1637/AS1637)^AT1637,(AL1637/360)*(-415.85+30.5332*0.1*T1637-0.43*0.01*T1637*T1637)))</f>
        <v>5.6442511460486733</v>
      </c>
    </row>
    <row r="1638" spans="1:47">
      <c r="A1638">
        <v>2016</v>
      </c>
      <c r="B1638">
        <v>6</v>
      </c>
      <c r="C1638">
        <v>25</v>
      </c>
      <c r="D1638" t="s">
        <v>51</v>
      </c>
      <c r="E1638">
        <v>243</v>
      </c>
      <c r="O1638">
        <v>2019</v>
      </c>
      <c r="P1638">
        <v>6</v>
      </c>
      <c r="Q1638">
        <v>26</v>
      </c>
      <c r="R1638">
        <f>R1637+1</f>
        <v>177</v>
      </c>
      <c r="S1638" t="s">
        <v>51</v>
      </c>
      <c r="T1638">
        <v>230</v>
      </c>
      <c r="U1638" t="s">
        <v>50</v>
      </c>
      <c r="V1638">
        <v>291</v>
      </c>
      <c r="W1638" t="s">
        <v>52</v>
      </c>
      <c r="X1638">
        <v>152</v>
      </c>
      <c r="Y1638">
        <f>0.0135*AB1638*(AC1638/AA1638)*((0.1*(V1638-X1638))^0.5)*(17.8+0.5*0.1*(X1638+V1638))</f>
        <v>5.9618899830356025</v>
      </c>
      <c r="Z1638">
        <f>IF(Y1638&lt;0,0,Y1638)</f>
        <v>5.9618899830356025</v>
      </c>
      <c r="AA1638">
        <f>2.501-0.002361*(V1638+X1638)*0.1</f>
        <v>2.3964076999999997</v>
      </c>
      <c r="AB1638">
        <v>0.17</v>
      </c>
      <c r="AC1638">
        <f>37.6*AE1638*(AG1638*SIN(AF1638)*SIN(AD1638)+COS(AF1638)*COS(AD1638)*SIN(AG1638))</f>
        <v>41.796295433912981</v>
      </c>
      <c r="AD1638">
        <f>0.409*SIN(0.0172*R1638-1.39)</f>
        <v>0.40757146444368364</v>
      </c>
      <c r="AE1638">
        <f>1+0.033*COS(0.0172*R1638)</f>
        <v>0.967155743137464</v>
      </c>
      <c r="AF1638">
        <f>47.70748439*PI()/180</f>
        <v>0.83265268044929852</v>
      </c>
      <c r="AG1638">
        <f>ACOS(-TAN(AF1638)*TAN(AD1638))</f>
        <v>2.0653152126034331</v>
      </c>
      <c r="AL1638" s="6">
        <f>24*AG1638/PI()</f>
        <v>15.777846006178805</v>
      </c>
      <c r="AS1638" s="6">
        <f>IF(O1638=2015,$AQ$2,IF(O1638=2016,$AQ$14,IF(O1638=2017,$AQ$26,IF(O1638=2018,$AQ$38,IF(O1638=2019,$AQ$50,$AQ$62)))))</f>
        <v>50.394316058739683</v>
      </c>
      <c r="AT1638" s="6">
        <f>IF(O1638=2015,$AR$2,IF(O1638=2016,$AR$14,IF(O1638=2017,$AR$26,IF(O1638=2018,$AR$38,IF(O1638=2019,$AR$50,$AR$62)))))</f>
        <v>1.2860409883580231</v>
      </c>
      <c r="AU1638" s="6">
        <f>IF(T1638*0.1&lt;0,0,IF(T1638*0.1&lt;=26,(16*AL1638/360)*(T1638/AS1638)^AT1638,(AL1638/360)*(-415.85+30.5332*0.1*T1638-0.43*0.01*T1638*T1638)))</f>
        <v>4.9409622662586452</v>
      </c>
    </row>
    <row r="1639" spans="1:47">
      <c r="A1639">
        <v>2016</v>
      </c>
      <c r="B1639">
        <v>6</v>
      </c>
      <c r="C1639">
        <v>26</v>
      </c>
      <c r="D1639" t="s">
        <v>51</v>
      </c>
      <c r="E1639">
        <v>249</v>
      </c>
      <c r="O1639">
        <v>2019</v>
      </c>
      <c r="P1639">
        <v>6</v>
      </c>
      <c r="Q1639">
        <v>27</v>
      </c>
      <c r="R1639">
        <f>R1638+1</f>
        <v>178</v>
      </c>
      <c r="S1639" t="s">
        <v>51</v>
      </c>
      <c r="T1639">
        <v>247</v>
      </c>
      <c r="U1639" t="s">
        <v>50</v>
      </c>
      <c r="V1639">
        <v>323</v>
      </c>
      <c r="W1639" t="s">
        <v>52</v>
      </c>
      <c r="X1639">
        <v>152</v>
      </c>
      <c r="Y1639">
        <f>0.0135*AB1639*(AC1639/AA1639)*((0.1*(V1639-X1639))^0.5)*(17.8+0.5*0.1*(X1639+V1639))</f>
        <v>6.8943252529876009</v>
      </c>
      <c r="Z1639">
        <f>IF(Y1639&lt;0,0,Y1639)</f>
        <v>6.8943252529876009</v>
      </c>
      <c r="AA1639">
        <f>2.501-0.002361*(V1639+X1639)*0.1</f>
        <v>2.3888525</v>
      </c>
      <c r="AB1639">
        <v>0.17</v>
      </c>
      <c r="AC1639">
        <f>37.6*AE1639*(AG1639*SIN(AF1639)*SIN(AD1639)+COS(AF1639)*COS(AD1639)*SIN(AG1639))</f>
        <v>41.766619905754027</v>
      </c>
      <c r="AD1639">
        <f>0.409*SIN(0.0172*R1639-1.39)</f>
        <v>0.40692375669974262</v>
      </c>
      <c r="AE1639">
        <f>1+0.033*COS(0.0172*R1639)</f>
        <v>0.96710552431905916</v>
      </c>
      <c r="AF1639">
        <f>47.70748439*PI()/180</f>
        <v>0.83265268044929852</v>
      </c>
      <c r="AG1639">
        <f>ACOS(-TAN(AF1639)*TAN(AD1639))</f>
        <v>2.0643560225948558</v>
      </c>
      <c r="AL1639" s="6">
        <f>24*AG1639/PI()</f>
        <v>15.770518334279794</v>
      </c>
      <c r="AS1639" s="6">
        <f>IF(O1639=2015,$AQ$2,IF(O1639=2016,$AQ$14,IF(O1639=2017,$AQ$26,IF(O1639=2018,$AQ$38,IF(O1639=2019,$AQ$50,$AQ$62)))))</f>
        <v>50.394316058739683</v>
      </c>
      <c r="AT1639" s="6">
        <f>IF(O1639=2015,$AR$2,IF(O1639=2016,$AR$14,IF(O1639=2017,$AR$26,IF(O1639=2018,$AR$38,IF(O1639=2019,$AR$50,$AR$62)))))</f>
        <v>1.2860409883580231</v>
      </c>
      <c r="AU1639" s="6">
        <f>IF(T1639*0.1&lt;0,0,IF(T1639*0.1&lt;=26,(16*AL1639/360)*(T1639/AS1639)^AT1639,(AL1639/360)*(-415.85+30.5332*0.1*T1639-0.43*0.01*T1639*T1639)))</f>
        <v>5.4129915115775251</v>
      </c>
    </row>
    <row r="1640" spans="1:47">
      <c r="A1640">
        <v>2016</v>
      </c>
      <c r="B1640">
        <v>6</v>
      </c>
      <c r="C1640">
        <v>27</v>
      </c>
      <c r="D1640" t="s">
        <v>51</v>
      </c>
      <c r="E1640">
        <v>259</v>
      </c>
      <c r="O1640">
        <v>2019</v>
      </c>
      <c r="P1640">
        <v>6</v>
      </c>
      <c r="Q1640">
        <v>28</v>
      </c>
      <c r="R1640">
        <f>R1639+1</f>
        <v>179</v>
      </c>
      <c r="S1640" t="s">
        <v>51</v>
      </c>
      <c r="T1640">
        <v>193</v>
      </c>
      <c r="U1640" t="s">
        <v>50</v>
      </c>
      <c r="V1640">
        <v>254</v>
      </c>
      <c r="W1640" t="s">
        <v>52</v>
      </c>
      <c r="X1640">
        <v>108</v>
      </c>
      <c r="Y1640">
        <f>0.0135*AB1640*(AC1640/AA1640)*((0.1*(V1640-X1640))^0.5)*(17.8+0.5*0.1*(X1640+V1640))</f>
        <v>5.438920018051598</v>
      </c>
      <c r="Z1640">
        <f>IF(Y1640&lt;0,0,Y1640)</f>
        <v>5.438920018051598</v>
      </c>
      <c r="AA1640">
        <f>2.501-0.002361*(V1640+X1640)*0.1</f>
        <v>2.4155318000000001</v>
      </c>
      <c r="AB1640">
        <v>0.17</v>
      </c>
      <c r="AC1640">
        <f>37.6*AE1640*(AG1640*SIN(AF1640)*SIN(AD1640)+COS(AF1640)*COS(AD1640)*SIN(AG1640))</f>
        <v>41.732256234426593</v>
      </c>
      <c r="AD1640">
        <f>0.409*SIN(0.0172*R1640-1.39)</f>
        <v>0.40615566759946514</v>
      </c>
      <c r="AE1640">
        <f>1+0.033*COS(0.0172*R1640)</f>
        <v>0.96706503676242817</v>
      </c>
      <c r="AF1640">
        <f>47.70748439*PI()/180</f>
        <v>0.83265268044929852</v>
      </c>
      <c r="AG1640">
        <f>ACOS(-TAN(AF1640)*TAN(AD1640))</f>
        <v>2.0632198940957478</v>
      </c>
      <c r="AL1640" s="6">
        <f>24*AG1640/PI()</f>
        <v>15.761838951882003</v>
      </c>
      <c r="AS1640" s="6">
        <f>IF(O1640=2015,$AQ$2,IF(O1640=2016,$AQ$14,IF(O1640=2017,$AQ$26,IF(O1640=2018,$AQ$38,IF(O1640=2019,$AQ$50,$AQ$62)))))</f>
        <v>50.394316058739683</v>
      </c>
      <c r="AT1640" s="6">
        <f>IF(O1640=2015,$AR$2,IF(O1640=2016,$AR$14,IF(O1640=2017,$AR$26,IF(O1640=2018,$AR$38,IF(O1640=2019,$AR$50,$AR$62)))))</f>
        <v>1.2860409883580231</v>
      </c>
      <c r="AU1640" s="6">
        <f>IF(T1640*0.1&lt;0,0,IF(T1640*0.1&lt;=26,(16*AL1640/360)*(T1640/AS1640)^AT1640,(AL1640/360)*(-415.85+30.5332*0.1*T1640-0.43*0.01*T1640*T1640)))</f>
        <v>3.9392386299672904</v>
      </c>
    </row>
    <row r="1641" spans="1:47">
      <c r="A1641">
        <v>2016</v>
      </c>
      <c r="B1641">
        <v>6</v>
      </c>
      <c r="C1641">
        <v>28</v>
      </c>
      <c r="D1641" t="s">
        <v>51</v>
      </c>
      <c r="E1641">
        <v>259</v>
      </c>
      <c r="O1641">
        <v>2019</v>
      </c>
      <c r="P1641">
        <v>6</v>
      </c>
      <c r="Q1641">
        <v>29</v>
      </c>
      <c r="R1641">
        <f>R1640+1</f>
        <v>180</v>
      </c>
      <c r="S1641" t="s">
        <v>51</v>
      </c>
      <c r="T1641">
        <v>166</v>
      </c>
      <c r="U1641" t="s">
        <v>50</v>
      </c>
      <c r="V1641">
        <v>234</v>
      </c>
      <c r="W1641" t="s">
        <v>52</v>
      </c>
      <c r="X1641">
        <v>108</v>
      </c>
      <c r="Y1641">
        <f>0.0135*AB1641*(AC1641/AA1641)*((0.1*(V1641-X1641))^0.5)*(17.8+0.5*0.1*(X1641+V1641))</f>
        <v>4.8977640637208273</v>
      </c>
      <c r="Z1641">
        <f>IF(Y1641&lt;0,0,Y1641)</f>
        <v>4.8977640637208273</v>
      </c>
      <c r="AA1641">
        <f>2.501-0.002361*(V1641+X1641)*0.1</f>
        <v>2.4202537999999998</v>
      </c>
      <c r="AB1641">
        <v>0.17</v>
      </c>
      <c r="AC1641">
        <f>37.6*AE1641*(AG1641*SIN(AF1641)*SIN(AD1641)+COS(AF1641)*COS(AD1641)*SIN(AG1641))</f>
        <v>41.693214653890273</v>
      </c>
      <c r="AD1641">
        <f>0.409*SIN(0.0172*R1641-1.39)</f>
        <v>0.4052674243687287</v>
      </c>
      <c r="AE1641">
        <f>1+0.033*COS(0.0172*R1641)</f>
        <v>0.96703429244511452</v>
      </c>
      <c r="AF1641">
        <f>47.70748439*PI()/180</f>
        <v>0.83265268044929852</v>
      </c>
      <c r="AG1641">
        <f>ACOS(-TAN(AF1641)*TAN(AD1641))</f>
        <v>2.0619078354303686</v>
      </c>
      <c r="AL1641" s="6">
        <f>24*AG1641/PI()</f>
        <v>15.751815562015365</v>
      </c>
      <c r="AS1641" s="6">
        <f>IF(O1641=2015,$AQ$2,IF(O1641=2016,$AQ$14,IF(O1641=2017,$AQ$26,IF(O1641=2018,$AQ$38,IF(O1641=2019,$AQ$50,$AQ$62)))))</f>
        <v>50.394316058739683</v>
      </c>
      <c r="AT1641" s="6">
        <f>IF(O1641=2015,$AR$2,IF(O1641=2016,$AR$14,IF(O1641=2017,$AR$26,IF(O1641=2018,$AR$38,IF(O1641=2019,$AR$50,$AR$62)))))</f>
        <v>1.2860409883580231</v>
      </c>
      <c r="AU1641" s="6">
        <f>IF(T1641*0.1&lt;0,0,IF(T1641*0.1&lt;=26,(16*AL1641/360)*(T1641/AS1641)^AT1641,(AL1641/360)*(-415.85+30.5332*0.1*T1641-0.43*0.01*T1641*T1641)))</f>
        <v>3.2431395883956342</v>
      </c>
    </row>
    <row r="1642" spans="1:47">
      <c r="A1642">
        <v>2016</v>
      </c>
      <c r="B1642">
        <v>6</v>
      </c>
      <c r="C1642">
        <v>29</v>
      </c>
      <c r="D1642" t="s">
        <v>51</v>
      </c>
      <c r="E1642">
        <v>221</v>
      </c>
      <c r="O1642">
        <v>2019</v>
      </c>
      <c r="P1642">
        <v>6</v>
      </c>
      <c r="Q1642">
        <v>30</v>
      </c>
      <c r="R1642">
        <f>R1641+1</f>
        <v>181</v>
      </c>
      <c r="S1642" t="s">
        <v>51</v>
      </c>
      <c r="T1642">
        <v>186</v>
      </c>
      <c r="U1642" t="s">
        <v>50</v>
      </c>
      <c r="V1642">
        <v>248</v>
      </c>
      <c r="W1642" t="s">
        <v>52</v>
      </c>
      <c r="X1642">
        <v>95</v>
      </c>
      <c r="Y1642">
        <f>0.0135*AB1642*(AC1642/AA1642)*((0.1*(V1642-X1642))^0.5)*(17.8+0.5*0.1*(X1642+V1642))</f>
        <v>5.3996660731701933</v>
      </c>
      <c r="Z1642">
        <f>IF(Y1642&lt;0,0,Y1642)</f>
        <v>5.3996660731701933</v>
      </c>
      <c r="AA1642">
        <f>2.501-0.002361*(V1642+X1642)*0.1</f>
        <v>2.4200176999999998</v>
      </c>
      <c r="AB1642">
        <v>0.17</v>
      </c>
      <c r="AC1642">
        <f>37.6*AE1642*(AG1642*SIN(AF1642)*SIN(AD1642)+COS(AF1642)*COS(AD1642)*SIN(AG1642))</f>
        <v>41.649506513962393</v>
      </c>
      <c r="AD1642">
        <f>0.409*SIN(0.0172*R1642-1.39)</f>
        <v>0.40425928977893233</v>
      </c>
      <c r="AE1642">
        <f>1+0.033*COS(0.0172*R1642)</f>
        <v>0.96701330046229284</v>
      </c>
      <c r="AF1642">
        <f>47.70748439*PI()/180</f>
        <v>0.83265268044929852</v>
      </c>
      <c r="AG1642">
        <f>ACOS(-TAN(AF1642)*TAN(AD1642))</f>
        <v>2.0604210045580778</v>
      </c>
      <c r="AL1642" s="6">
        <f>24*AG1642/PI()</f>
        <v>15.74045701083776</v>
      </c>
      <c r="AS1642" s="6">
        <f>IF(O1642=2015,$AQ$2,IF(O1642=2016,$AQ$14,IF(O1642=2017,$AQ$26,IF(O1642=2018,$AQ$38,IF(O1642=2019,$AQ$50,$AQ$62)))))</f>
        <v>50.394316058739683</v>
      </c>
      <c r="AT1642" s="6">
        <f>IF(O1642=2015,$AR$2,IF(O1642=2016,$AR$14,IF(O1642=2017,$AR$26,IF(O1642=2018,$AR$38,IF(O1642=2019,$AR$50,$AR$62)))))</f>
        <v>1.2860409883580231</v>
      </c>
      <c r="AU1642" s="6">
        <f>IF(T1642*0.1&lt;0,0,IF(T1642*0.1&lt;=26,(16*AL1642/360)*(T1642/AS1642)^AT1642,(AL1642/360)*(-415.85+30.5332*0.1*T1642-0.43*0.01*T1642*T1642)))</f>
        <v>3.7513624871396427</v>
      </c>
    </row>
    <row r="1643" spans="1:47">
      <c r="A1643">
        <v>2016</v>
      </c>
      <c r="B1643">
        <v>6</v>
      </c>
      <c r="C1643">
        <v>30</v>
      </c>
      <c r="D1643" t="s">
        <v>51</v>
      </c>
      <c r="E1643">
        <v>222</v>
      </c>
      <c r="O1643">
        <v>2019</v>
      </c>
      <c r="P1643">
        <v>7</v>
      </c>
      <c r="Q1643">
        <v>1</v>
      </c>
      <c r="R1643">
        <f>R1642+1</f>
        <v>182</v>
      </c>
      <c r="S1643" t="s">
        <v>51</v>
      </c>
      <c r="T1643">
        <v>247</v>
      </c>
      <c r="U1643" t="s">
        <v>50</v>
      </c>
      <c r="V1643">
        <v>328</v>
      </c>
      <c r="W1643" t="s">
        <v>52</v>
      </c>
      <c r="X1643">
        <v>140</v>
      </c>
      <c r="Y1643">
        <f>0.0135*AB1643*(AC1643/AA1643)*((0.1*(V1643-X1643))^0.5)*(17.8+0.5*0.1*(X1643+V1643))</f>
        <v>7.1346786030477727</v>
      </c>
      <c r="Z1643">
        <f>IF(Y1643&lt;0,0,Y1643)</f>
        <v>7.1346786030477727</v>
      </c>
      <c r="AA1643">
        <f>2.501-0.002361*(V1643+X1643)*0.1</f>
        <v>2.3905051999999998</v>
      </c>
      <c r="AB1643">
        <v>0.17</v>
      </c>
      <c r="AC1643">
        <f>37.6*AE1643*(AG1643*SIN(AF1643)*SIN(AD1643)+COS(AF1643)*COS(AD1643)*SIN(AG1643))</f>
        <v>41.601144268626115</v>
      </c>
      <c r="AD1643">
        <f>0.409*SIN(0.0172*R1643-1.39)</f>
        <v>0.40313156206926049</v>
      </c>
      <c r="AE1643">
        <f>1+0.033*COS(0.0172*R1643)</f>
        <v>0.9670020670240782</v>
      </c>
      <c r="AF1643">
        <f>47.70748439*PI()/180</f>
        <v>0.83265268044929852</v>
      </c>
      <c r="AG1643">
        <f>ACOS(-TAN(AF1643)*TAN(AD1643))</f>
        <v>2.0587607053071735</v>
      </c>
      <c r="AL1643" s="6">
        <f>24*AG1643/PI()</f>
        <v>15.727773258863687</v>
      </c>
      <c r="AS1643" s="6">
        <f>IF(O1643=2015,$AQ$2,IF(O1643=2016,$AQ$14,IF(O1643=2017,$AQ$26,IF(O1643=2018,$AQ$38,IF(O1643=2019,$AQ$50,$AQ$62)))))</f>
        <v>50.394316058739683</v>
      </c>
      <c r="AT1643" s="6">
        <f>IF(O1643=2015,$AR$2,IF(O1643=2016,$AR$14,IF(O1643=2017,$AR$26,IF(O1643=2018,$AR$38,IF(O1643=2019,$AR$50,$AR$62)))))</f>
        <v>1.2860409883580231</v>
      </c>
      <c r="AU1643" s="6">
        <f>IF(T1643*0.1&lt;0,0,IF(T1643*0.1&lt;=26,(16*AL1643/360)*(T1643/AS1643)^AT1643,(AL1643/360)*(-415.85+30.5332*0.1*T1643-0.43*0.01*T1643*T1643)))</f>
        <v>5.3983199119836058</v>
      </c>
    </row>
    <row r="1644" spans="1:47">
      <c r="A1644">
        <v>2016</v>
      </c>
      <c r="B1644">
        <v>7</v>
      </c>
      <c r="C1644">
        <v>1</v>
      </c>
      <c r="D1644" t="s">
        <v>50</v>
      </c>
      <c r="E1644">
        <v>281</v>
      </c>
      <c r="O1644">
        <v>2019</v>
      </c>
      <c r="P1644">
        <v>7</v>
      </c>
      <c r="Q1644">
        <v>2</v>
      </c>
      <c r="R1644">
        <f>R1643+1</f>
        <v>183</v>
      </c>
      <c r="S1644" t="s">
        <v>51</v>
      </c>
      <c r="T1644">
        <v>270</v>
      </c>
      <c r="U1644" t="s">
        <v>50</v>
      </c>
      <c r="V1644">
        <v>302</v>
      </c>
      <c r="W1644" t="s">
        <v>52</v>
      </c>
      <c r="X1644">
        <v>191</v>
      </c>
      <c r="Y1644">
        <f>0.0135*AB1644*(AC1644/AA1644)*((0.1*(V1644-X1644))^0.5)*(17.8+0.5*0.1*(X1644+V1644))</f>
        <v>5.655323387054028</v>
      </c>
      <c r="Z1644">
        <f>IF(Y1644&lt;0,0,Y1644)</f>
        <v>5.655323387054028</v>
      </c>
      <c r="AA1644">
        <f>2.501-0.002361*(V1644+X1644)*0.1</f>
        <v>2.3846026999999999</v>
      </c>
      <c r="AB1644">
        <v>0.17</v>
      </c>
      <c r="AC1644">
        <f>37.6*AE1644*(AG1644*SIN(AF1644)*SIN(AD1644)+COS(AF1644)*COS(AD1644)*SIN(AG1644))</f>
        <v>41.548141463487227</v>
      </c>
      <c r="AD1644">
        <f>0.409*SIN(0.0172*R1644-1.39)</f>
        <v>0.40188457485845369</v>
      </c>
      <c r="AE1644">
        <f>1+0.033*COS(0.0172*R1644)</f>
        <v>0.96700059545368899</v>
      </c>
      <c r="AF1644">
        <f>47.70748439*PI()/180</f>
        <v>0.83265268044929852</v>
      </c>
      <c r="AG1644">
        <f>ACOS(-TAN(AF1644)*TAN(AD1644))</f>
        <v>2.0569283831768477</v>
      </c>
      <c r="AL1644" s="6">
        <f>24*AG1644/PI()</f>
        <v>15.713775348893543</v>
      </c>
      <c r="AS1644" s="6">
        <f>IF(O1644=2015,$AQ$2,IF(O1644=2016,$AQ$14,IF(O1644=2017,$AQ$26,IF(O1644=2018,$AQ$38,IF(O1644=2019,$AQ$50,$AQ$62)))))</f>
        <v>50.394316058739683</v>
      </c>
      <c r="AT1644" s="6">
        <f>IF(O1644=2015,$AR$2,IF(O1644=2016,$AR$14,IF(O1644=2017,$AR$26,IF(O1644=2018,$AR$38,IF(O1644=2019,$AR$50,$AR$62)))))</f>
        <v>1.2860409883580231</v>
      </c>
      <c r="AU1644" s="6">
        <f>IF(T1644*0.1&lt;0,0,IF(T1644*0.1&lt;=26,(16*AL1644/360)*(T1644/AS1644)^AT1644,(AL1644/360)*(-415.85+30.5332*0.1*T1644-0.43*0.01*T1644*T1644)))</f>
        <v>4.150025529393174</v>
      </c>
    </row>
    <row r="1645" spans="1:47">
      <c r="A1645">
        <v>2016</v>
      </c>
      <c r="B1645">
        <v>7</v>
      </c>
      <c r="C1645">
        <v>2</v>
      </c>
      <c r="D1645" t="s">
        <v>50</v>
      </c>
      <c r="E1645">
        <v>291</v>
      </c>
      <c r="O1645">
        <v>2019</v>
      </c>
      <c r="P1645">
        <v>7</v>
      </c>
      <c r="Q1645">
        <v>3</v>
      </c>
      <c r="R1645">
        <f>R1644+1</f>
        <v>184</v>
      </c>
      <c r="S1645" t="s">
        <v>51</v>
      </c>
      <c r="T1645">
        <v>237</v>
      </c>
      <c r="U1645" t="s">
        <v>50</v>
      </c>
      <c r="V1645">
        <v>302</v>
      </c>
      <c r="W1645" t="s">
        <v>52</v>
      </c>
      <c r="X1645">
        <v>178</v>
      </c>
      <c r="Y1645">
        <f>0.0135*AB1645*(AC1645/AA1645)*((0.1*(V1645-X1645))^0.5)*(17.8+0.5*0.1*(X1645+V1645))</f>
        <v>5.8700790451843456</v>
      </c>
      <c r="Z1645">
        <f>IF(Y1645&lt;0,0,Y1645)</f>
        <v>5.8700790451843456</v>
      </c>
      <c r="AA1645">
        <f>2.501-0.002361*(V1645+X1645)*0.1</f>
        <v>2.3876719999999998</v>
      </c>
      <c r="AB1645">
        <v>0.17</v>
      </c>
      <c r="AC1645">
        <f>37.6*AE1645*(AG1645*SIN(AF1645)*SIN(AD1645)+COS(AF1645)*COS(AD1645)*SIN(AG1645))</f>
        <v>41.490512722502707</v>
      </c>
      <c r="AD1645">
        <f>0.409*SIN(0.0172*R1645-1.39)</f>
        <v>0.40051869704611387</v>
      </c>
      <c r="AE1645">
        <f>1+0.033*COS(0.0172*R1645)</f>
        <v>0.96700888618646386</v>
      </c>
      <c r="AF1645">
        <f>47.70748439*PI()/180</f>
        <v>0.83265268044929852</v>
      </c>
      <c r="AG1645">
        <f>ACOS(-TAN(AF1645)*TAN(AD1645))</f>
        <v>2.054925620735617</v>
      </c>
      <c r="AL1645" s="6">
        <f>24*AG1645/PI()</f>
        <v>15.698475370860233</v>
      </c>
      <c r="AS1645" s="6">
        <f>IF(O1645=2015,$AQ$2,IF(O1645=2016,$AQ$14,IF(O1645=2017,$AQ$26,IF(O1645=2018,$AQ$38,IF(O1645=2019,$AQ$50,$AQ$62)))))</f>
        <v>50.394316058739683</v>
      </c>
      <c r="AT1645" s="6">
        <f>IF(O1645=2015,$AR$2,IF(O1645=2016,$AR$14,IF(O1645=2017,$AR$26,IF(O1645=2018,$AR$38,IF(O1645=2019,$AR$50,$AR$62)))))</f>
        <v>1.2860409883580231</v>
      </c>
      <c r="AU1645" s="6">
        <f>IF(T1645*0.1&lt;0,0,IF(T1645*0.1&lt;=26,(16*AL1645/360)*(T1645/AS1645)^AT1645,(AL1645/360)*(-415.85+30.5332*0.1*T1645-0.43*0.01*T1645*T1645)))</f>
        <v>5.1093565420827964</v>
      </c>
    </row>
    <row r="1646" spans="1:47">
      <c r="A1646">
        <v>2016</v>
      </c>
      <c r="B1646">
        <v>7</v>
      </c>
      <c r="C1646">
        <v>3</v>
      </c>
      <c r="D1646" t="s">
        <v>50</v>
      </c>
      <c r="E1646">
        <v>303</v>
      </c>
      <c r="O1646">
        <v>2019</v>
      </c>
      <c r="P1646">
        <v>7</v>
      </c>
      <c r="Q1646">
        <v>4</v>
      </c>
      <c r="R1646">
        <f>R1645+1</f>
        <v>185</v>
      </c>
      <c r="S1646" t="s">
        <v>51</v>
      </c>
      <c r="T1646">
        <v>206</v>
      </c>
      <c r="U1646" t="s">
        <v>50</v>
      </c>
      <c r="V1646">
        <v>260</v>
      </c>
      <c r="W1646" t="s">
        <v>52</v>
      </c>
      <c r="X1646">
        <v>105</v>
      </c>
      <c r="Y1646">
        <f>0.0135*AB1646*(AC1646/AA1646)*((0.1*(V1646-X1646))^0.5)*(17.8+0.5*0.1*(X1646+V1646))</f>
        <v>5.588113926247142</v>
      </c>
      <c r="Z1646">
        <f>IF(Y1646&lt;0,0,Y1646)</f>
        <v>5.588113926247142</v>
      </c>
      <c r="AA1646">
        <f>2.501-0.002361*(V1646+X1646)*0.1</f>
        <v>2.4148234999999998</v>
      </c>
      <c r="AB1646">
        <v>0.17</v>
      </c>
      <c r="AC1646">
        <f>37.6*AE1646*(AG1646*SIN(AF1646)*SIN(AD1646)+COS(AF1646)*COS(AD1646)*SIN(AG1646))</f>
        <v>41.42827373411312</v>
      </c>
      <c r="AD1646">
        <f>0.409*SIN(0.0172*R1646-1.39)</f>
        <v>0.39903433270357103</v>
      </c>
      <c r="AE1646">
        <f>1+0.033*COS(0.0172*R1646)</f>
        <v>0.96702693676973295</v>
      </c>
      <c r="AF1646">
        <f>47.70748439*PI()/180</f>
        <v>0.83265268044929852</v>
      </c>
      <c r="AG1646">
        <f>ACOS(-TAN(AF1646)*TAN(AD1646))</f>
        <v>2.0527541326468066</v>
      </c>
      <c r="AL1646" s="6">
        <f>24*AG1646/PI()</f>
        <v>15.681886423826663</v>
      </c>
      <c r="AS1646" s="6">
        <f>IF(O1646=2015,$AQ$2,IF(O1646=2016,$AQ$14,IF(O1646=2017,$AQ$26,IF(O1646=2018,$AQ$38,IF(O1646=2019,$AQ$50,$AQ$62)))))</f>
        <v>50.394316058739683</v>
      </c>
      <c r="AT1646" s="6">
        <f>IF(O1646=2015,$AR$2,IF(O1646=2016,$AR$14,IF(O1646=2017,$AR$26,IF(O1646=2018,$AR$38,IF(O1646=2019,$AR$50,$AR$62)))))</f>
        <v>1.2860409883580231</v>
      </c>
      <c r="AU1646" s="6">
        <f>IF(T1646*0.1&lt;0,0,IF(T1646*0.1&lt;=26,(16*AL1646/360)*(T1646/AS1646)^AT1646,(AL1646/360)*(-415.85+30.5332*0.1*T1646-0.43*0.01*T1646*T1646)))</f>
        <v>4.2619800742337688</v>
      </c>
    </row>
    <row r="1647" spans="1:47">
      <c r="A1647">
        <v>2016</v>
      </c>
      <c r="B1647">
        <v>7</v>
      </c>
      <c r="C1647">
        <v>4</v>
      </c>
      <c r="D1647" t="s">
        <v>50</v>
      </c>
      <c r="E1647">
        <v>313</v>
      </c>
      <c r="O1647">
        <v>2019</v>
      </c>
      <c r="P1647">
        <v>7</v>
      </c>
      <c r="Q1647">
        <v>5</v>
      </c>
      <c r="R1647">
        <f>R1646+1</f>
        <v>186</v>
      </c>
      <c r="S1647" t="s">
        <v>51</v>
      </c>
      <c r="T1647">
        <v>207</v>
      </c>
      <c r="U1647" t="s">
        <v>50</v>
      </c>
      <c r="V1647">
        <v>274</v>
      </c>
      <c r="W1647" t="s">
        <v>52</v>
      </c>
      <c r="X1647">
        <v>105</v>
      </c>
      <c r="Y1647">
        <f>0.0135*AB1647*(AC1647/AA1647)*((0.1*(V1647-X1647))^0.5)*(17.8+0.5*0.1*(X1647+V1647))</f>
        <v>5.9468710702919516</v>
      </c>
      <c r="Z1647">
        <f>IF(Y1647&lt;0,0,Y1647)</f>
        <v>5.9468710702919516</v>
      </c>
      <c r="AA1647">
        <f>2.501-0.002361*(V1647+X1647)*0.1</f>
        <v>2.4115180999999999</v>
      </c>
      <c r="AB1647">
        <v>0.17</v>
      </c>
      <c r="AC1647">
        <f>37.6*AE1647*(AG1647*SIN(AF1647)*SIN(AD1647)+COS(AF1647)*COS(AD1647)*SIN(AG1647))</f>
        <v>41.361441236918694</v>
      </c>
      <c r="AD1647">
        <f>0.409*SIN(0.0172*R1647-1.39)</f>
        <v>0.39743192095434626</v>
      </c>
      <c r="AE1647">
        <f>1+0.033*COS(0.0172*R1647)</f>
        <v>0.96705474186354334</v>
      </c>
      <c r="AF1647">
        <f>47.70748439*PI()/180</f>
        <v>0.83265268044929852</v>
      </c>
      <c r="AG1647">
        <f>ACOS(-TAN(AF1647)*TAN(AD1647))</f>
        <v>2.0504157603535282</v>
      </c>
      <c r="AL1647" s="6">
        <f>24*AG1647/PI()</f>
        <v>15.664022575381972</v>
      </c>
      <c r="AS1647" s="6">
        <f>IF(O1647=2015,$AQ$2,IF(O1647=2016,$AQ$14,IF(O1647=2017,$AQ$26,IF(O1647=2018,$AQ$38,IF(O1647=2019,$AQ$50,$AQ$62)))))</f>
        <v>50.394316058739683</v>
      </c>
      <c r="AT1647" s="6">
        <f>IF(O1647=2015,$AR$2,IF(O1647=2016,$AR$14,IF(O1647=2017,$AR$26,IF(O1647=2018,$AR$38,IF(O1647=2019,$AR$50,$AR$62)))))</f>
        <v>1.2860409883580231</v>
      </c>
      <c r="AU1647" s="6">
        <f>IF(T1647*0.1&lt;0,0,IF(T1647*0.1&lt;=26,(16*AL1647/360)*(T1647/AS1647)^AT1647,(AL1647/360)*(-415.85+30.5332*0.1*T1647-0.43*0.01*T1647*T1647)))</f>
        <v>4.2837203972363547</v>
      </c>
    </row>
    <row r="1648" spans="1:47">
      <c r="A1648">
        <v>2016</v>
      </c>
      <c r="B1648">
        <v>7</v>
      </c>
      <c r="C1648">
        <v>5</v>
      </c>
      <c r="D1648" t="s">
        <v>50</v>
      </c>
      <c r="E1648">
        <v>256</v>
      </c>
      <c r="O1648">
        <v>2019</v>
      </c>
      <c r="P1648">
        <v>7</v>
      </c>
      <c r="Q1648">
        <v>6</v>
      </c>
      <c r="R1648">
        <f>R1647+1</f>
        <v>187</v>
      </c>
      <c r="S1648" t="s">
        <v>51</v>
      </c>
      <c r="T1648">
        <v>201</v>
      </c>
      <c r="U1648" t="s">
        <v>50</v>
      </c>
      <c r="V1648">
        <v>255</v>
      </c>
      <c r="W1648" t="s">
        <v>52</v>
      </c>
      <c r="X1648">
        <v>126</v>
      </c>
      <c r="Y1648">
        <f>0.0135*AB1648*(AC1648/AA1648)*((0.1*(V1648-X1648))^0.5)*(17.8+0.5*0.1*(X1648+V1648))</f>
        <v>5.201813638080349</v>
      </c>
      <c r="Z1648">
        <f>IF(Y1648&lt;0,0,Y1648)</f>
        <v>5.201813638080349</v>
      </c>
      <c r="AA1648">
        <f>2.501-0.002361*(V1648+X1648)*0.1</f>
        <v>2.4110459</v>
      </c>
      <c r="AB1648">
        <v>0.17</v>
      </c>
      <c r="AC1648">
        <f>37.6*AE1648*(AG1648*SIN(AF1648)*SIN(AD1648)+COS(AF1648)*COS(AD1648)*SIN(AG1648))</f>
        <v>41.290033005044847</v>
      </c>
      <c r="AD1648">
        <f>0.409*SIN(0.0172*R1648-1.39)</f>
        <v>0.39571193584424447</v>
      </c>
      <c r="AE1648">
        <f>1+0.033*COS(0.0172*R1648)</f>
        <v>0.96709229324223878</v>
      </c>
      <c r="AF1648">
        <f>47.70748439*PI()/180</f>
        <v>0.83265268044929852</v>
      </c>
      <c r="AG1648">
        <f>ACOS(-TAN(AF1648)*TAN(AD1648))</f>
        <v>2.0479124664571091</v>
      </c>
      <c r="AL1648" s="6">
        <f>24*AG1648/PI()</f>
        <v>15.644898818695882</v>
      </c>
      <c r="AS1648" s="6">
        <f>IF(O1648=2015,$AQ$2,IF(O1648=2016,$AQ$14,IF(O1648=2017,$AQ$26,IF(O1648=2018,$AQ$38,IF(O1648=2019,$AQ$50,$AQ$62)))))</f>
        <v>50.394316058739683</v>
      </c>
      <c r="AT1648" s="6">
        <f>IF(O1648=2015,$AR$2,IF(O1648=2016,$AR$14,IF(O1648=2017,$AR$26,IF(O1648=2018,$AR$38,IF(O1648=2019,$AR$50,$AR$62)))))</f>
        <v>1.2860409883580231</v>
      </c>
      <c r="AU1648" s="6">
        <f>IF(T1648*0.1&lt;0,0,IF(T1648*0.1&lt;=26,(16*AL1648/360)*(T1648/AS1648)^AT1648,(AL1648/360)*(-415.85+30.5332*0.1*T1648-0.43*0.01*T1648*T1648)))</f>
        <v>4.1196689346374322</v>
      </c>
    </row>
    <row r="1649" spans="1:47">
      <c r="A1649">
        <v>2016</v>
      </c>
      <c r="B1649">
        <v>7</v>
      </c>
      <c r="C1649">
        <v>6</v>
      </c>
      <c r="D1649" t="s">
        <v>50</v>
      </c>
      <c r="E1649">
        <v>270</v>
      </c>
      <c r="O1649">
        <v>2019</v>
      </c>
      <c r="P1649">
        <v>7</v>
      </c>
      <c r="Q1649">
        <v>7</v>
      </c>
      <c r="R1649">
        <f>R1648+1</f>
        <v>188</v>
      </c>
      <c r="S1649" t="s">
        <v>51</v>
      </c>
      <c r="T1649">
        <v>224</v>
      </c>
      <c r="U1649" t="s">
        <v>50</v>
      </c>
      <c r="V1649">
        <v>303</v>
      </c>
      <c r="W1649" t="s">
        <v>52</v>
      </c>
      <c r="X1649">
        <v>126</v>
      </c>
      <c r="Y1649">
        <f>0.0135*AB1649*(AC1649/AA1649)*((0.1*(V1649-X1649))^0.5)*(17.8+0.5*0.1*(X1649+V1649))</f>
        <v>6.508713322332401</v>
      </c>
      <c r="Z1649">
        <f>IF(Y1649&lt;0,0,Y1649)</f>
        <v>6.508713322332401</v>
      </c>
      <c r="AA1649">
        <f>2.501-0.002361*(V1649+X1649)*0.1</f>
        <v>2.3997131</v>
      </c>
      <c r="AB1649">
        <v>0.17</v>
      </c>
      <c r="AC1649">
        <f>37.6*AE1649*(AG1649*SIN(AF1649)*SIN(AD1649)+COS(AF1649)*COS(AD1649)*SIN(AG1649))</f>
        <v>41.214067833347379</v>
      </c>
      <c r="AD1649">
        <f>0.409*SIN(0.0172*R1649-1.39)</f>
        <v>0.39387488620111616</v>
      </c>
      <c r="AE1649">
        <f>1+0.033*COS(0.0172*R1649)</f>
        <v>0.96713957979689347</v>
      </c>
      <c r="AF1649">
        <f>47.70748439*PI()/180</f>
        <v>0.83265268044929852</v>
      </c>
      <c r="AG1649">
        <f>ACOS(-TAN(AF1649)*TAN(AD1649))</f>
        <v>2.0452463288240801</v>
      </c>
      <c r="AL1649" s="6">
        <f>24*AG1649/PI()</f>
        <v>15.62453102749941</v>
      </c>
      <c r="AS1649" s="6">
        <f>IF(O1649=2015,$AQ$2,IF(O1649=2016,$AQ$14,IF(O1649=2017,$AQ$26,IF(O1649=2018,$AQ$38,IF(O1649=2019,$AQ$50,$AQ$62)))))</f>
        <v>50.394316058739683</v>
      </c>
      <c r="AT1649" s="6">
        <f>IF(O1649=2015,$AR$2,IF(O1649=2016,$AR$14,IF(O1649=2017,$AR$26,IF(O1649=2018,$AR$38,IF(O1649=2019,$AR$50,$AR$62)))))</f>
        <v>1.2860409883580231</v>
      </c>
      <c r="AU1649" s="6">
        <f>IF(T1649*0.1&lt;0,0,IF(T1649*0.1&lt;=26,(16*AL1649/360)*(T1649/AS1649)^AT1649,(AL1649/360)*(-415.85+30.5332*0.1*T1649-0.43*0.01*T1649*T1649)))</f>
        <v>4.7294136334768444</v>
      </c>
    </row>
    <row r="1650" spans="1:47">
      <c r="A1650">
        <v>2016</v>
      </c>
      <c r="B1650">
        <v>7</v>
      </c>
      <c r="C1650">
        <v>7</v>
      </c>
      <c r="D1650" t="s">
        <v>50</v>
      </c>
      <c r="E1650">
        <v>216</v>
      </c>
      <c r="O1650">
        <v>2019</v>
      </c>
      <c r="P1650">
        <v>7</v>
      </c>
      <c r="Q1650">
        <v>8</v>
      </c>
      <c r="R1650">
        <f>R1649+1</f>
        <v>189</v>
      </c>
      <c r="S1650" t="s">
        <v>51</v>
      </c>
      <c r="T1650">
        <v>186</v>
      </c>
      <c r="U1650" t="s">
        <v>50</v>
      </c>
      <c r="V1650">
        <v>204</v>
      </c>
      <c r="W1650" t="s">
        <v>52</v>
      </c>
      <c r="X1650">
        <v>112</v>
      </c>
      <c r="Y1650">
        <f>0.0135*AB1650*(AC1650/AA1650)*((0.1*(V1650-X1650))^0.5)*(17.8+0.5*0.1*(X1650+V1650))</f>
        <v>3.9650731186384873</v>
      </c>
      <c r="Z1650">
        <f>IF(Y1650&lt;0,0,Y1650)</f>
        <v>3.9650731186384873</v>
      </c>
      <c r="AA1650">
        <f>2.501-0.002361*(V1650+X1650)*0.1</f>
        <v>2.4263924000000001</v>
      </c>
      <c r="AB1650">
        <v>0.17</v>
      </c>
      <c r="AC1650">
        <f>37.6*AE1650*(AG1650*SIN(AF1650)*SIN(AD1650)+COS(AF1650)*COS(AD1650)*SIN(AG1650))</f>
        <v>41.13356552261029</v>
      </c>
      <c r="AD1650">
        <f>0.409*SIN(0.0172*R1650-1.39)</f>
        <v>0.39192131548432957</v>
      </c>
      <c r="AE1650">
        <f>1+0.033*COS(0.0172*R1650)</f>
        <v>0.96719658753859772</v>
      </c>
      <c r="AF1650">
        <f>47.70748439*PI()/180</f>
        <v>0.83265268044929852</v>
      </c>
      <c r="AG1650">
        <f>ACOS(-TAN(AF1650)*TAN(AD1650))</f>
        <v>2.0424195344576095</v>
      </c>
      <c r="AL1650" s="6">
        <f>24*AG1650/PI()</f>
        <v>15.602935909266058</v>
      </c>
      <c r="AS1650" s="6">
        <f>IF(O1650=2015,$AQ$2,IF(O1650=2016,$AQ$14,IF(O1650=2017,$AQ$26,IF(O1650=2018,$AQ$38,IF(O1650=2019,$AQ$50,$AQ$62)))))</f>
        <v>50.394316058739683</v>
      </c>
      <c r="AT1650" s="6">
        <f>IF(O1650=2015,$AR$2,IF(O1650=2016,$AR$14,IF(O1650=2017,$AR$26,IF(O1650=2018,$AR$38,IF(O1650=2019,$AR$50,$AR$62)))))</f>
        <v>1.2860409883580231</v>
      </c>
      <c r="AU1650" s="6">
        <f>IF(T1650*0.1&lt;0,0,IF(T1650*0.1&lt;=26,(16*AL1650/360)*(T1650/AS1650)^AT1650,(AL1650/360)*(-415.85+30.5332*0.1*T1650-0.43*0.01*T1650*T1650)))</f>
        <v>3.7185876127334554</v>
      </c>
    </row>
    <row r="1651" spans="1:47">
      <c r="A1651">
        <v>2016</v>
      </c>
      <c r="B1651">
        <v>7</v>
      </c>
      <c r="C1651">
        <v>8</v>
      </c>
      <c r="D1651" t="s">
        <v>50</v>
      </c>
      <c r="E1651">
        <v>248</v>
      </c>
      <c r="O1651">
        <v>2019</v>
      </c>
      <c r="P1651">
        <v>7</v>
      </c>
      <c r="Q1651">
        <v>9</v>
      </c>
      <c r="R1651">
        <f>R1650+1</f>
        <v>190</v>
      </c>
      <c r="S1651" t="s">
        <v>51</v>
      </c>
      <c r="T1651">
        <v>174</v>
      </c>
      <c r="U1651" t="s">
        <v>50</v>
      </c>
      <c r="V1651">
        <v>224</v>
      </c>
      <c r="W1651" t="s">
        <v>52</v>
      </c>
      <c r="X1651">
        <v>112</v>
      </c>
      <c r="Y1651">
        <f>0.0135*AB1651*(AC1651/AA1651)*((0.1*(V1651-X1651))^0.5)*(17.8+0.5*0.1*(X1651+V1651))</f>
        <v>4.50454110269638</v>
      </c>
      <c r="Z1651">
        <f>IF(Y1651&lt;0,0,Y1651)</f>
        <v>4.50454110269638</v>
      </c>
      <c r="AA1651">
        <f>2.501-0.002361*(V1651+X1651)*0.1</f>
        <v>2.4216704</v>
      </c>
      <c r="AB1651">
        <v>0.17</v>
      </c>
      <c r="AC1651">
        <f>37.6*AE1651*(AG1651*SIN(AF1651)*SIN(AD1651)+COS(AF1651)*COS(AD1651)*SIN(AG1651))</f>
        <v>41.048546864890014</v>
      </c>
      <c r="AD1651">
        <f>0.409*SIN(0.0172*R1651-1.39)</f>
        <v>0.38985180162399724</v>
      </c>
      <c r="AE1651">
        <f>1+0.033*COS(0.0172*R1651)</f>
        <v>0.96726329960259716</v>
      </c>
      <c r="AF1651">
        <f>47.70748439*PI()/180</f>
        <v>0.83265268044929852</v>
      </c>
      <c r="AG1651">
        <f>ACOS(-TAN(AF1651)*TAN(AD1651))</f>
        <v>2.0394343731697133</v>
      </c>
      <c r="AL1651" s="6">
        <f>24*AG1651/PI()</f>
        <v>15.580130956871086</v>
      </c>
      <c r="AS1651" s="6">
        <f>IF(O1651=2015,$AQ$2,IF(O1651=2016,$AQ$14,IF(O1651=2017,$AQ$26,IF(O1651=2018,$AQ$38,IF(O1651=2019,$AQ$50,$AQ$62)))))</f>
        <v>50.394316058739683</v>
      </c>
      <c r="AT1651" s="6">
        <f>IF(O1651=2015,$AR$2,IF(O1651=2016,$AR$14,IF(O1651=2017,$AR$26,IF(O1651=2018,$AR$38,IF(O1651=2019,$AR$50,$AR$62)))))</f>
        <v>1.2860409883580231</v>
      </c>
      <c r="AU1651" s="6">
        <f>IF(T1651*0.1&lt;0,0,IF(T1651*0.1&lt;=26,(16*AL1651/360)*(T1651/AS1651)^AT1651,(AL1651/360)*(-415.85+30.5332*0.1*T1651-0.43*0.01*T1651*T1651)))</f>
        <v>3.4079584977872472</v>
      </c>
    </row>
    <row r="1652" spans="1:47">
      <c r="A1652">
        <v>2016</v>
      </c>
      <c r="B1652">
        <v>7</v>
      </c>
      <c r="C1652">
        <v>9</v>
      </c>
      <c r="D1652" t="s">
        <v>50</v>
      </c>
      <c r="E1652">
        <v>249</v>
      </c>
      <c r="O1652">
        <v>2019</v>
      </c>
      <c r="P1652">
        <v>7</v>
      </c>
      <c r="Q1652">
        <v>10</v>
      </c>
      <c r="R1652">
        <f>R1651+1</f>
        <v>191</v>
      </c>
      <c r="S1652" t="s">
        <v>51</v>
      </c>
      <c r="T1652">
        <v>179</v>
      </c>
      <c r="U1652" t="s">
        <v>50</v>
      </c>
      <c r="V1652">
        <v>241</v>
      </c>
      <c r="W1652" t="s">
        <v>52</v>
      </c>
      <c r="X1652">
        <v>110</v>
      </c>
      <c r="Y1652">
        <f>0.0135*AB1652*(AC1652/AA1652)*((0.1*(V1652-X1652))^0.5)*(17.8+0.5*0.1*(X1652+V1652))</f>
        <v>4.973681946341161</v>
      </c>
      <c r="Z1652">
        <f>IF(Y1652&lt;0,0,Y1652)</f>
        <v>4.973681946341161</v>
      </c>
      <c r="AA1652">
        <f>2.501-0.002361*(V1652+X1652)*0.1</f>
        <v>2.4181288999999997</v>
      </c>
      <c r="AB1652">
        <v>0.17</v>
      </c>
      <c r="AC1652">
        <f>37.6*AE1652*(AG1652*SIN(AF1652)*SIN(AD1652)+COS(AF1652)*COS(AD1652)*SIN(AG1652))</f>
        <v>40.959033629159833</v>
      </c>
      <c r="AD1652">
        <f>0.409*SIN(0.0172*R1652-1.39)</f>
        <v>0.38766695685000602</v>
      </c>
      <c r="AE1652">
        <f>1+0.033*COS(0.0172*R1652)</f>
        <v>0.96733969625328131</v>
      </c>
      <c r="AF1652">
        <f>47.70748439*PI()/180</f>
        <v>0.83265268044929852</v>
      </c>
      <c r="AG1652">
        <f>ACOS(-TAN(AF1652)*TAN(AD1652))</f>
        <v>2.0362932310906454</v>
      </c>
      <c r="AL1652" s="6">
        <f>24*AG1652/PI()</f>
        <v>15.556134399006881</v>
      </c>
      <c r="AS1652" s="6">
        <f>IF(O1652=2015,$AQ$2,IF(O1652=2016,$AQ$14,IF(O1652=2017,$AQ$26,IF(O1652=2018,$AQ$38,IF(O1652=2019,$AQ$50,$AQ$62)))))</f>
        <v>50.394316058739683</v>
      </c>
      <c r="AT1652" s="6">
        <f>IF(O1652=2015,$AR$2,IF(O1652=2016,$AR$14,IF(O1652=2017,$AR$26,IF(O1652=2018,$AR$38,IF(O1652=2019,$AR$50,$AR$62)))))</f>
        <v>1.2860409883580231</v>
      </c>
      <c r="AU1652" s="6">
        <f>IF(T1652*0.1&lt;0,0,IF(T1652*0.1&lt;=26,(16*AL1652/360)*(T1652/AS1652)^AT1652,(AL1652/360)*(-415.85+30.5332*0.1*T1652-0.43*0.01*T1652*T1652)))</f>
        <v>3.5289706711445907</v>
      </c>
    </row>
    <row r="1653" spans="1:47">
      <c r="A1653">
        <v>2016</v>
      </c>
      <c r="B1653">
        <v>7</v>
      </c>
      <c r="C1653">
        <v>10</v>
      </c>
      <c r="D1653" t="s">
        <v>50</v>
      </c>
      <c r="E1653">
        <v>242</v>
      </c>
      <c r="O1653">
        <v>2019</v>
      </c>
      <c r="P1653">
        <v>7</v>
      </c>
      <c r="Q1653">
        <v>11</v>
      </c>
      <c r="R1653">
        <f>R1652+1</f>
        <v>192</v>
      </c>
      <c r="S1653" t="s">
        <v>51</v>
      </c>
      <c r="T1653">
        <v>174</v>
      </c>
      <c r="U1653" t="s">
        <v>50</v>
      </c>
      <c r="V1653">
        <v>233</v>
      </c>
      <c r="W1653" t="s">
        <v>52</v>
      </c>
      <c r="X1653">
        <v>121</v>
      </c>
      <c r="Y1653">
        <f>0.0135*AB1653*(AC1653/AA1653)*((0.1*(V1653-X1653))^0.5)*(17.8+0.5*0.1*(X1653+V1653))</f>
        <v>4.6091395231189738</v>
      </c>
      <c r="Z1653">
        <f>IF(Y1653&lt;0,0,Y1653)</f>
        <v>4.6091395231189738</v>
      </c>
      <c r="AA1653">
        <f>2.501-0.002361*(V1653+X1653)*0.1</f>
        <v>2.4174205999999998</v>
      </c>
      <c r="AB1653">
        <v>0.17</v>
      </c>
      <c r="AC1653">
        <f>37.6*AE1653*(AG1653*SIN(AF1653)*SIN(AD1653)+COS(AF1653)*COS(AD1653)*SIN(AG1653))</f>
        <v>40.86504854740523</v>
      </c>
      <c r="AD1653">
        <f>0.409*SIN(0.0172*R1653-1.39)</f>
        <v>0.38536742751089892</v>
      </c>
      <c r="AE1653">
        <f>1+0.033*COS(0.0172*R1653)</f>
        <v>0.96742575489002214</v>
      </c>
      <c r="AF1653">
        <f>47.70748439*PI()/180</f>
        <v>0.83265268044929852</v>
      </c>
      <c r="AG1653">
        <f>ACOS(-TAN(AF1653)*TAN(AD1653))</f>
        <v>2.032998584051632</v>
      </c>
      <c r="AL1653" s="6">
        <f>24*AG1653/PI()</f>
        <v>15.530965149630783</v>
      </c>
      <c r="AS1653" s="6">
        <f>IF(O1653=2015,$AQ$2,IF(O1653=2016,$AQ$14,IF(O1653=2017,$AQ$26,IF(O1653=2018,$AQ$38,IF(O1653=2019,$AQ$50,$AQ$62)))))</f>
        <v>50.394316058739683</v>
      </c>
      <c r="AT1653" s="6">
        <f>IF(O1653=2015,$AR$2,IF(O1653=2016,$AR$14,IF(O1653=2017,$AR$26,IF(O1653=2018,$AR$38,IF(O1653=2019,$AR$50,$AR$62)))))</f>
        <v>1.2860409883580231</v>
      </c>
      <c r="AU1653" s="6">
        <f>IF(T1653*0.1&lt;0,0,IF(T1653*0.1&lt;=26,(16*AL1653/360)*(T1653/AS1653)^AT1653,(AL1653/360)*(-415.85+30.5332*0.1*T1653-0.43*0.01*T1653*T1653)))</f>
        <v>3.3972040932800587</v>
      </c>
    </row>
    <row r="1654" spans="1:47">
      <c r="A1654">
        <v>2016</v>
      </c>
      <c r="B1654">
        <v>7</v>
      </c>
      <c r="C1654">
        <v>11</v>
      </c>
      <c r="D1654" t="s">
        <v>50</v>
      </c>
      <c r="E1654">
        <v>268</v>
      </c>
      <c r="O1654">
        <v>2019</v>
      </c>
      <c r="P1654">
        <v>7</v>
      </c>
      <c r="Q1654">
        <v>12</v>
      </c>
      <c r="R1654">
        <f>R1653+1</f>
        <v>193</v>
      </c>
      <c r="S1654" t="s">
        <v>51</v>
      </c>
      <c r="T1654">
        <v>178</v>
      </c>
      <c r="U1654" t="s">
        <v>50</v>
      </c>
      <c r="V1654">
        <v>238</v>
      </c>
      <c r="W1654" t="s">
        <v>52</v>
      </c>
      <c r="X1654">
        <v>110</v>
      </c>
      <c r="Y1654">
        <f>0.0135*AB1654*(AC1654/AA1654)*((0.1*(V1654-X1654))^0.5)*(17.8+0.5*0.1*(X1654+V1654))</f>
        <v>4.8711146792411393</v>
      </c>
      <c r="Z1654">
        <f>IF(Y1654&lt;0,0,Y1654)</f>
        <v>4.8711146792411393</v>
      </c>
      <c r="AA1654">
        <f>2.501-0.002361*(V1654+X1654)*0.1</f>
        <v>2.4188372</v>
      </c>
      <c r="AB1654">
        <v>0.17</v>
      </c>
      <c r="AC1654">
        <f>37.6*AE1654*(AG1654*SIN(AF1654)*SIN(AD1654)+COS(AF1654)*COS(AD1654)*SIN(AG1654))</f>
        <v>40.766615301318176</v>
      </c>
      <c r="AD1654">
        <f>0.409*SIN(0.0172*R1654-1.39)</f>
        <v>0.38295389388266432</v>
      </c>
      <c r="AE1654">
        <f>1+0.033*COS(0.0172*R1654)</f>
        <v>0.96752145005386037</v>
      </c>
      <c r="AF1654">
        <f>47.70748439*PI()/180</f>
        <v>0.83265268044929852</v>
      </c>
      <c r="AG1654">
        <f>ACOS(-TAN(AF1654)*TAN(AD1654))</f>
        <v>2.0295529908765526</v>
      </c>
      <c r="AL1654" s="6">
        <f>24*AG1654/PI()</f>
        <v>15.504642756717297</v>
      </c>
      <c r="AS1654" s="6">
        <f>IF(O1654=2015,$AQ$2,IF(O1654=2016,$AQ$14,IF(O1654=2017,$AQ$26,IF(O1654=2018,$AQ$38,IF(O1654=2019,$AQ$50,$AQ$62)))))</f>
        <v>50.394316058739683</v>
      </c>
      <c r="AT1654" s="6">
        <f>IF(O1654=2015,$AR$2,IF(O1654=2016,$AR$14,IF(O1654=2017,$AR$26,IF(O1654=2018,$AR$38,IF(O1654=2019,$AR$50,$AR$62)))))</f>
        <v>1.2860409883580231</v>
      </c>
      <c r="AU1654" s="6">
        <f>IF(T1654*0.1&lt;0,0,IF(T1654*0.1&lt;=26,(16*AL1654/360)*(T1654/AS1654)^AT1654,(AL1654/360)*(-415.85+30.5332*0.1*T1654-0.43*0.01*T1654*T1654)))</f>
        <v>3.4920395346455764</v>
      </c>
    </row>
    <row r="1655" spans="1:47">
      <c r="A1655">
        <v>2016</v>
      </c>
      <c r="B1655">
        <v>7</v>
      </c>
      <c r="C1655">
        <v>12</v>
      </c>
      <c r="D1655" t="s">
        <v>50</v>
      </c>
      <c r="E1655">
        <v>301</v>
      </c>
      <c r="O1655">
        <v>2019</v>
      </c>
      <c r="P1655">
        <v>7</v>
      </c>
      <c r="Q1655">
        <v>13</v>
      </c>
      <c r="R1655">
        <f>R1654+1</f>
        <v>194</v>
      </c>
      <c r="S1655" t="s">
        <v>51</v>
      </c>
      <c r="T1655">
        <v>190</v>
      </c>
      <c r="U1655" t="s">
        <v>50</v>
      </c>
      <c r="V1655">
        <v>250</v>
      </c>
      <c r="W1655" t="s">
        <v>52</v>
      </c>
      <c r="X1655">
        <v>120</v>
      </c>
      <c r="Y1655">
        <f>0.0135*AB1655*(AC1655/AA1655)*((0.1*(V1655-X1655))^0.5)*(17.8+0.5*0.1*(X1655+V1655))</f>
        <v>5.0605238295579493</v>
      </c>
      <c r="Z1655">
        <f>IF(Y1655&lt;0,0,Y1655)</f>
        <v>5.0605238295579493</v>
      </c>
      <c r="AA1655">
        <f>2.501-0.002361*(V1655+X1655)*0.1</f>
        <v>2.413643</v>
      </c>
      <c r="AB1655">
        <v>0.17</v>
      </c>
      <c r="AC1655">
        <f>37.6*AE1655*(AG1655*SIN(AF1655)*SIN(AD1655)+COS(AF1655)*COS(AD1655)*SIN(AG1655))</f>
        <v>40.663758509732062</v>
      </c>
      <c r="AD1655">
        <f>0.409*SIN(0.0172*R1655-1.39)</f>
        <v>0.38042706996748799</v>
      </c>
      <c r="AE1655">
        <f>1+0.033*COS(0.0172*R1655)</f>
        <v>0.96762675343503657</v>
      </c>
      <c r="AF1655">
        <f>47.70748439*PI()/180</f>
        <v>0.83265268044929852</v>
      </c>
      <c r="AG1655">
        <f>ACOS(-TAN(AF1655)*TAN(AD1655))</f>
        <v>2.0259590866173398</v>
      </c>
      <c r="AL1655" s="6">
        <f>24*AG1655/PI()</f>
        <v>15.477187350580369</v>
      </c>
      <c r="AS1655" s="6">
        <f>IF(O1655=2015,$AQ$2,IF(O1655=2016,$AQ$14,IF(O1655=2017,$AQ$26,IF(O1655=2018,$AQ$38,IF(O1655=2019,$AQ$50,$AQ$62)))))</f>
        <v>50.394316058739683</v>
      </c>
      <c r="AT1655" s="6">
        <f>IF(O1655=2015,$AR$2,IF(O1655=2016,$AR$14,IF(O1655=2017,$AR$26,IF(O1655=2018,$AR$38,IF(O1655=2019,$AR$50,$AR$62)))))</f>
        <v>1.2860409883580231</v>
      </c>
      <c r="AU1655" s="6">
        <f>IF(T1655*0.1&lt;0,0,IF(T1655*0.1&lt;=26,(16*AL1655/360)*(T1655/AS1655)^AT1655,(AL1655/360)*(-415.85+30.5332*0.1*T1655-0.43*0.01*T1655*T1655)))</f>
        <v>3.7909459872885471</v>
      </c>
    </row>
    <row r="1656" spans="1:47">
      <c r="A1656">
        <v>2016</v>
      </c>
      <c r="B1656">
        <v>7</v>
      </c>
      <c r="C1656">
        <v>13</v>
      </c>
      <c r="D1656" t="s">
        <v>50</v>
      </c>
      <c r="E1656">
        <v>319</v>
      </c>
      <c r="O1656">
        <v>2019</v>
      </c>
      <c r="P1656">
        <v>7</v>
      </c>
      <c r="Q1656">
        <v>14</v>
      </c>
      <c r="R1656">
        <f>R1655+1</f>
        <v>195</v>
      </c>
      <c r="S1656" t="s">
        <v>51</v>
      </c>
      <c r="T1656">
        <v>198</v>
      </c>
      <c r="U1656" t="s">
        <v>50</v>
      </c>
      <c r="V1656">
        <v>269</v>
      </c>
      <c r="W1656" t="s">
        <v>52</v>
      </c>
      <c r="X1656">
        <v>107</v>
      </c>
      <c r="Y1656">
        <f>0.0135*AB1656*(AC1656/AA1656)*((0.1*(V1656-X1656))^0.5)*(17.8+0.5*0.1*(X1656+V1656))</f>
        <v>5.6841263717497528</v>
      </c>
      <c r="Z1656">
        <f>IF(Y1656&lt;0,0,Y1656)</f>
        <v>5.6841263717497528</v>
      </c>
      <c r="AA1656">
        <f>2.501-0.002361*(V1656+X1656)*0.1</f>
        <v>2.4122263999999998</v>
      </c>
      <c r="AB1656">
        <v>0.17</v>
      </c>
      <c r="AC1656">
        <f>37.6*AE1656*(AG1656*SIN(AF1656)*SIN(AD1656)+COS(AF1656)*COS(AD1656)*SIN(AG1656))</f>
        <v>40.556503716933484</v>
      </c>
      <c r="AD1656">
        <f>0.409*SIN(0.0172*R1656-1.39)</f>
        <v>0.37778770328252792</v>
      </c>
      <c r="AE1656">
        <f>1+0.033*COS(0.0172*R1656)</f>
        <v>0.96774163388136636</v>
      </c>
      <c r="AF1656">
        <f>47.70748439*PI()/180</f>
        <v>0.83265268044929852</v>
      </c>
      <c r="AG1656">
        <f>ACOS(-TAN(AF1656)*TAN(AD1656))</f>
        <v>2.0222195757667407</v>
      </c>
      <c r="AL1656" s="6">
        <f>24*AG1656/PI()</f>
        <v>15.448619592022673</v>
      </c>
      <c r="AS1656" s="6">
        <f>IF(O1656=2015,$AQ$2,IF(O1656=2016,$AQ$14,IF(O1656=2017,$AQ$26,IF(O1656=2018,$AQ$38,IF(O1656=2019,$AQ$50,$AQ$62)))))</f>
        <v>50.394316058739683</v>
      </c>
      <c r="AT1656" s="6">
        <f>IF(O1656=2015,$AR$2,IF(O1656=2016,$AR$14,IF(O1656=2017,$AR$26,IF(O1656=2018,$AR$38,IF(O1656=2019,$AR$50,$AR$62)))))</f>
        <v>1.2860409883580231</v>
      </c>
      <c r="AU1656" s="6">
        <f>IF(T1656*0.1&lt;0,0,IF(T1656*0.1&lt;=26,(16*AL1656/360)*(T1656/AS1656)^AT1656,(AL1656/360)*(-415.85+30.5332*0.1*T1656-0.43*0.01*T1656*T1656)))</f>
        <v>3.99006778937729</v>
      </c>
    </row>
    <row r="1657" spans="1:47">
      <c r="A1657">
        <v>2016</v>
      </c>
      <c r="B1657">
        <v>7</v>
      </c>
      <c r="C1657">
        <v>14</v>
      </c>
      <c r="D1657" t="s">
        <v>50</v>
      </c>
      <c r="E1657">
        <v>340</v>
      </c>
      <c r="O1657">
        <v>2019</v>
      </c>
      <c r="P1657">
        <v>7</v>
      </c>
      <c r="Q1657">
        <v>15</v>
      </c>
      <c r="R1657">
        <f>R1656+1</f>
        <v>196</v>
      </c>
      <c r="S1657" t="s">
        <v>51</v>
      </c>
      <c r="T1657">
        <v>224</v>
      </c>
      <c r="U1657" t="s">
        <v>50</v>
      </c>
      <c r="V1657">
        <v>276</v>
      </c>
      <c r="W1657" t="s">
        <v>52</v>
      </c>
      <c r="X1657">
        <v>145</v>
      </c>
      <c r="Y1657">
        <f>0.0135*AB1657*(AC1657/AA1657)*((0.1*(V1657-X1657))^0.5)*(17.8+0.5*0.1*(X1657+V1657))</f>
        <v>5.4346535709945725</v>
      </c>
      <c r="Z1657">
        <f>IF(Y1657&lt;0,0,Y1657)</f>
        <v>5.4346535709945725</v>
      </c>
      <c r="AA1657">
        <f>2.501-0.002361*(V1657+X1657)*0.1</f>
        <v>2.4016018999999997</v>
      </c>
      <c r="AB1657">
        <v>0.17</v>
      </c>
      <c r="AC1657">
        <f>37.6*AE1657*(AG1657*SIN(AF1657)*SIN(AD1657)+COS(AF1657)*COS(AD1657)*SIN(AG1657))</f>
        <v>40.444877381978287</v>
      </c>
      <c r="AD1657">
        <f>0.409*SIN(0.0172*R1657-1.39)</f>
        <v>0.37503657463877438</v>
      </c>
      <c r="AE1657">
        <f>1+0.033*COS(0.0172*R1657)</f>
        <v>0.96786605740745657</v>
      </c>
      <c r="AF1657">
        <f>47.70748439*PI()/180</f>
        <v>0.83265268044929852</v>
      </c>
      <c r="AG1657">
        <f>ACOS(-TAN(AF1657)*TAN(AD1657))</f>
        <v>2.0183372254807672</v>
      </c>
      <c r="AL1657" s="6">
        <f>24*AG1657/PI()</f>
        <v>15.41896062055898</v>
      </c>
      <c r="AS1657" s="6">
        <f>IF(O1657=2015,$AQ$2,IF(O1657=2016,$AQ$14,IF(O1657=2017,$AQ$26,IF(O1657=2018,$AQ$38,IF(O1657=2019,$AQ$50,$AQ$62)))))</f>
        <v>50.394316058739683</v>
      </c>
      <c r="AT1657" s="6">
        <f>IF(O1657=2015,$AR$2,IF(O1657=2016,$AR$14,IF(O1657=2017,$AR$26,IF(O1657=2018,$AR$38,IF(O1657=2019,$AR$50,$AR$62)))))</f>
        <v>1.2860409883580231</v>
      </c>
      <c r="AU1657" s="6">
        <f>IF(T1657*0.1&lt;0,0,IF(T1657*0.1&lt;=26,(16*AL1657/360)*(T1657/AS1657)^AT1657,(AL1657/360)*(-415.85+30.5332*0.1*T1657-0.43*0.01*T1657*T1657)))</f>
        <v>4.6671892068036653</v>
      </c>
    </row>
    <row r="1658" spans="1:47">
      <c r="A1658">
        <v>2016</v>
      </c>
      <c r="B1658">
        <v>7</v>
      </c>
      <c r="C1658">
        <v>15</v>
      </c>
      <c r="D1658" t="s">
        <v>50</v>
      </c>
      <c r="E1658">
        <v>367</v>
      </c>
      <c r="O1658">
        <v>2019</v>
      </c>
      <c r="P1658">
        <v>7</v>
      </c>
      <c r="Q1658">
        <v>16</v>
      </c>
      <c r="R1658">
        <f>R1657+1</f>
        <v>197</v>
      </c>
      <c r="S1658" t="s">
        <v>51</v>
      </c>
      <c r="T1658">
        <v>203</v>
      </c>
      <c r="U1658" t="s">
        <v>50</v>
      </c>
      <c r="V1658">
        <v>250</v>
      </c>
      <c r="W1658" t="s">
        <v>52</v>
      </c>
      <c r="X1658">
        <v>150</v>
      </c>
      <c r="Y1658">
        <f>0.0135*AB1658*(AC1658/AA1658)*((0.1*(V1658-X1658))^0.5)*(17.8+0.5*0.1*(X1658+V1658))</f>
        <v>4.5972089786867159</v>
      </c>
      <c r="Z1658">
        <f>IF(Y1658&lt;0,0,Y1658)</f>
        <v>4.5972089786867159</v>
      </c>
      <c r="AA1658">
        <f>2.501-0.002361*(V1658+X1658)*0.1</f>
        <v>2.4065599999999998</v>
      </c>
      <c r="AB1658">
        <v>0.17</v>
      </c>
      <c r="AC1658">
        <f>37.6*AE1658*(AG1658*SIN(AF1658)*SIN(AD1658)+COS(AF1658)*COS(AD1658)*SIN(AG1658))</f>
        <v>40.328906869130613</v>
      </c>
      <c r="AD1658">
        <f>0.409*SIN(0.0172*R1658-1.39)</f>
        <v>0.3721744979100603</v>
      </c>
      <c r="AE1658">
        <f>1+0.033*COS(0.0172*R1658)</f>
        <v>0.96799998720475866</v>
      </c>
      <c r="AF1658">
        <f>47.70748439*PI()/180</f>
        <v>0.83265268044929852</v>
      </c>
      <c r="AG1658">
        <f>ACOS(-TAN(AF1658)*TAN(AD1658))</f>
        <v>2.0143148588415993</v>
      </c>
      <c r="AL1658" s="6">
        <f>24*AG1658/PI()</f>
        <v>15.388232002948509</v>
      </c>
      <c r="AS1658" s="6">
        <f>IF(O1658=2015,$AQ$2,IF(O1658=2016,$AQ$14,IF(O1658=2017,$AQ$26,IF(O1658=2018,$AQ$38,IF(O1658=2019,$AQ$50,$AQ$62)))))</f>
        <v>50.394316058739683</v>
      </c>
      <c r="AT1658" s="6">
        <f>IF(O1658=2015,$AR$2,IF(O1658=2016,$AR$14,IF(O1658=2017,$AR$26,IF(O1658=2018,$AR$38,IF(O1658=2019,$AR$50,$AR$62)))))</f>
        <v>1.2860409883580231</v>
      </c>
      <c r="AU1658" s="6">
        <f>IF(T1658*0.1&lt;0,0,IF(T1658*0.1&lt;=26,(16*AL1658/360)*(T1658/AS1658)^AT1658,(AL1658/360)*(-415.85+30.5332*0.1*T1658-0.43*0.01*T1658*T1658)))</f>
        <v>4.1040083376236618</v>
      </c>
    </row>
    <row r="1659" spans="1:47">
      <c r="A1659">
        <v>2016</v>
      </c>
      <c r="B1659">
        <v>7</v>
      </c>
      <c r="C1659">
        <v>16</v>
      </c>
      <c r="D1659" t="s">
        <v>50</v>
      </c>
      <c r="E1659">
        <v>374</v>
      </c>
      <c r="O1659">
        <v>2019</v>
      </c>
      <c r="P1659">
        <v>7</v>
      </c>
      <c r="Q1659">
        <v>17</v>
      </c>
      <c r="R1659">
        <f>R1658+1</f>
        <v>198</v>
      </c>
      <c r="S1659" t="s">
        <v>51</v>
      </c>
      <c r="T1659">
        <v>206</v>
      </c>
      <c r="U1659" t="s">
        <v>50</v>
      </c>
      <c r="V1659">
        <v>270</v>
      </c>
      <c r="W1659" t="s">
        <v>52</v>
      </c>
      <c r="X1659">
        <v>135</v>
      </c>
      <c r="Y1659">
        <f>0.0135*AB1659*(AC1659/AA1659)*((0.1*(V1659-X1659))^0.5)*(17.8+0.5*0.1*(X1659+V1659))</f>
        <v>5.3633952441904134</v>
      </c>
      <c r="Z1659">
        <f>IF(Y1659&lt;0,0,Y1659)</f>
        <v>5.3633952441904134</v>
      </c>
      <c r="AA1659">
        <f>2.501-0.002361*(V1659+X1659)*0.1</f>
        <v>2.4053795</v>
      </c>
      <c r="AB1659">
        <v>0.17</v>
      </c>
      <c r="AC1659">
        <f>37.6*AE1659*(AG1659*SIN(AF1659)*SIN(AD1659)+COS(AF1659)*COS(AD1659)*SIN(AG1659))</f>
        <v>40.208620439533739</v>
      </c>
      <c r="AD1659">
        <f>0.409*SIN(0.0172*R1659-1.39)</f>
        <v>0.36920231979229085</v>
      </c>
      <c r="AE1659">
        <f>1+0.033*COS(0.0172*R1659)</f>
        <v>0.96814338365245811</v>
      </c>
      <c r="AF1659">
        <f>47.70748439*PI()/180</f>
        <v>0.83265268044929852</v>
      </c>
      <c r="AG1659">
        <f>ACOS(-TAN(AF1659)*TAN(AD1659))</f>
        <v>2.010155348189997</v>
      </c>
      <c r="AL1659" s="6">
        <f>24*AG1659/PI()</f>
        <v>15.356455682258305</v>
      </c>
      <c r="AS1659" s="6">
        <f>IF(O1659=2015,$AQ$2,IF(O1659=2016,$AQ$14,IF(O1659=2017,$AQ$26,IF(O1659=2018,$AQ$38,IF(O1659=2019,$AQ$50,$AQ$62)))))</f>
        <v>50.394316058739683</v>
      </c>
      <c r="AT1659" s="6">
        <f>IF(O1659=2015,$AR$2,IF(O1659=2016,$AR$14,IF(O1659=2017,$AR$26,IF(O1659=2018,$AR$38,IF(O1659=2019,$AR$50,$AR$62)))))</f>
        <v>1.2860409883580231</v>
      </c>
      <c r="AU1659" s="6">
        <f>IF(T1659*0.1&lt;0,0,IF(T1659*0.1&lt;=26,(16*AL1659/360)*(T1659/AS1659)^AT1659,(AL1659/360)*(-415.85+30.5332*0.1*T1659-0.43*0.01*T1659*T1659)))</f>
        <v>4.1735354000012022</v>
      </c>
    </row>
    <row r="1660" spans="1:47">
      <c r="A1660">
        <v>2016</v>
      </c>
      <c r="B1660">
        <v>7</v>
      </c>
      <c r="C1660">
        <v>17</v>
      </c>
      <c r="D1660" t="s">
        <v>50</v>
      </c>
      <c r="E1660">
        <v>373</v>
      </c>
      <c r="O1660">
        <v>2019</v>
      </c>
      <c r="P1660">
        <v>7</v>
      </c>
      <c r="Q1660">
        <v>18</v>
      </c>
      <c r="R1660">
        <f>R1659+1</f>
        <v>199</v>
      </c>
      <c r="S1660" t="s">
        <v>51</v>
      </c>
      <c r="T1660">
        <v>188</v>
      </c>
      <c r="U1660" t="s">
        <v>50</v>
      </c>
      <c r="V1660">
        <v>250</v>
      </c>
      <c r="W1660" t="s">
        <v>52</v>
      </c>
      <c r="X1660">
        <v>131</v>
      </c>
      <c r="Y1660">
        <f>0.0135*AB1660*(AC1660/AA1660)*((0.1*(V1660-X1660))^0.5)*(17.8+0.5*0.1*(X1660+V1660))</f>
        <v>4.8502011450155171</v>
      </c>
      <c r="Z1660">
        <f>IF(Y1660&lt;0,0,Y1660)</f>
        <v>4.8502011450155171</v>
      </c>
      <c r="AA1660">
        <f>2.501-0.002361*(V1660+X1660)*0.1</f>
        <v>2.4110459</v>
      </c>
      <c r="AB1660">
        <v>0.17</v>
      </c>
      <c r="AC1660">
        <f>37.6*AE1660*(AG1660*SIN(AF1660)*SIN(AD1660)+COS(AF1660)*COS(AD1660)*SIN(AG1660))</f>
        <v>40.084047244209913</v>
      </c>
      <c r="AD1660">
        <f>0.409*SIN(0.0172*R1660-1.39)</f>
        <v>0.36612091955296328</v>
      </c>
      <c r="AE1660">
        <f>1+0.033*COS(0.0172*R1660)</f>
        <v>0.96829620432919572</v>
      </c>
      <c r="AF1660">
        <f>47.70748439*PI()/180</f>
        <v>0.83265268044929852</v>
      </c>
      <c r="AG1660">
        <f>ACOS(-TAN(AF1660)*TAN(AD1660))</f>
        <v>2.0058616085544045</v>
      </c>
      <c r="AL1660" s="6">
        <f>24*AG1660/PI()</f>
        <v>15.323653927665308</v>
      </c>
      <c r="AS1660" s="6">
        <f>IF(O1660=2015,$AQ$2,IF(O1660=2016,$AQ$14,IF(O1660=2017,$AQ$26,IF(O1660=2018,$AQ$38,IF(O1660=2019,$AQ$50,$AQ$62)))))</f>
        <v>50.394316058739683</v>
      </c>
      <c r="AT1660" s="6">
        <f>IF(O1660=2015,$AR$2,IF(O1660=2016,$AR$14,IF(O1660=2017,$AR$26,IF(O1660=2018,$AR$38,IF(O1660=2019,$AR$50,$AR$62)))))</f>
        <v>1.2860409883580231</v>
      </c>
      <c r="AU1660" s="6">
        <f>IF(T1660*0.1&lt;0,0,IF(T1660*0.1&lt;=26,(16*AL1660/360)*(T1660/AS1660)^AT1660,(AL1660/360)*(-415.85+30.5332*0.1*T1660-0.43*0.01*T1660*T1660)))</f>
        <v>3.7026065678612361</v>
      </c>
    </row>
    <row r="1661" spans="1:47">
      <c r="A1661">
        <v>2016</v>
      </c>
      <c r="B1661">
        <v>7</v>
      </c>
      <c r="C1661">
        <v>18</v>
      </c>
      <c r="D1661" t="s">
        <v>50</v>
      </c>
      <c r="E1661">
        <v>354</v>
      </c>
      <c r="O1661">
        <v>2019</v>
      </c>
      <c r="P1661">
        <v>7</v>
      </c>
      <c r="Q1661">
        <v>19</v>
      </c>
      <c r="R1661">
        <f>R1660+1</f>
        <v>200</v>
      </c>
      <c r="S1661" t="s">
        <v>51</v>
      </c>
      <c r="T1661">
        <v>202</v>
      </c>
      <c r="U1661" t="s">
        <v>50</v>
      </c>
      <c r="V1661">
        <v>258</v>
      </c>
      <c r="W1661" t="s">
        <v>52</v>
      </c>
      <c r="X1661">
        <v>115</v>
      </c>
      <c r="Y1661">
        <f>0.0135*AB1661*(AC1661/AA1661)*((0.1*(V1661-X1661))^0.5)*(17.8+0.5*0.1*(X1661+V1661))</f>
        <v>5.2381287563213146</v>
      </c>
      <c r="Z1661">
        <f>IF(Y1661&lt;0,0,Y1661)</f>
        <v>5.2381287563213146</v>
      </c>
      <c r="AA1661">
        <f>2.501-0.002361*(V1661+X1661)*0.1</f>
        <v>2.4129347000000001</v>
      </c>
      <c r="AB1661">
        <v>0.17</v>
      </c>
      <c r="AC1661">
        <f>37.6*AE1661*(AG1661*SIN(AF1661)*SIN(AD1661)+COS(AF1661)*COS(AD1661)*SIN(AG1661))</f>
        <v>39.955217318475121</v>
      </c>
      <c r="AD1661">
        <f>0.409*SIN(0.0172*R1661-1.39)</f>
        <v>0.36293120877105056</v>
      </c>
      <c r="AE1661">
        <f>1+0.033*COS(0.0172*R1661)</f>
        <v>0.968458404025617</v>
      </c>
      <c r="AF1661">
        <f>47.70748439*PI()/180</f>
        <v>0.83265268044929852</v>
      </c>
      <c r="AG1661">
        <f>ACOS(-TAN(AF1661)*TAN(AD1661))</f>
        <v>2.0014365912019678</v>
      </c>
      <c r="AL1661" s="6">
        <f>24*AG1661/PI()</f>
        <v>15.289849285189739</v>
      </c>
      <c r="AS1661" s="6">
        <f>IF(O1661=2015,$AQ$2,IF(O1661=2016,$AQ$14,IF(O1661=2017,$AQ$26,IF(O1661=2018,$AQ$38,IF(O1661=2019,$AQ$50,$AQ$62)))))</f>
        <v>50.394316058739683</v>
      </c>
      <c r="AT1661" s="6">
        <f>IF(O1661=2015,$AR$2,IF(O1661=2016,$AR$14,IF(O1661=2017,$AR$26,IF(O1661=2018,$AR$38,IF(O1661=2019,$AR$50,$AR$62)))))</f>
        <v>1.2860409883580231</v>
      </c>
      <c r="AU1661" s="6">
        <f>IF(T1661*0.1&lt;0,0,IF(T1661*0.1&lt;=26,(16*AL1661/360)*(T1661/AS1661)^AT1661,(AL1661/360)*(-415.85+30.5332*0.1*T1661-0.43*0.01*T1661*T1661)))</f>
        <v>4.0519547054588534</v>
      </c>
    </row>
    <row r="1662" spans="1:47">
      <c r="A1662">
        <v>2016</v>
      </c>
      <c r="B1662">
        <v>7</v>
      </c>
      <c r="C1662">
        <v>19</v>
      </c>
      <c r="D1662" t="s">
        <v>50</v>
      </c>
      <c r="E1662">
        <v>218</v>
      </c>
      <c r="O1662">
        <v>2019</v>
      </c>
      <c r="P1662">
        <v>7</v>
      </c>
      <c r="Q1662">
        <v>20</v>
      </c>
      <c r="R1662">
        <f>R1661+1</f>
        <v>201</v>
      </c>
      <c r="S1662" t="s">
        <v>51</v>
      </c>
      <c r="T1662">
        <v>225</v>
      </c>
      <c r="U1662" t="s">
        <v>50</v>
      </c>
      <c r="V1662">
        <v>291</v>
      </c>
      <c r="W1662" t="s">
        <v>52</v>
      </c>
      <c r="X1662">
        <v>138</v>
      </c>
      <c r="Y1662">
        <f>0.0135*AB1662*(AC1662/AA1662)*((0.1*(V1662-X1662))^0.5)*(17.8+0.5*0.1*(X1662+V1662))</f>
        <v>5.8470064674195639</v>
      </c>
      <c r="Z1662">
        <f>IF(Y1662&lt;0,0,Y1662)</f>
        <v>5.8470064674195639</v>
      </c>
      <c r="AA1662">
        <f>2.501-0.002361*(V1662+X1662)*0.1</f>
        <v>2.3997131</v>
      </c>
      <c r="AB1662">
        <v>0.17</v>
      </c>
      <c r="AC1662">
        <f>37.6*AE1662*(AG1662*SIN(AF1662)*SIN(AD1662)+COS(AF1662)*COS(AD1662)*SIN(AG1662))</f>
        <v>39.822161577841719</v>
      </c>
      <c r="AD1662">
        <f>0.409*SIN(0.0172*R1662-1.39)</f>
        <v>0.35963413106732667</v>
      </c>
      <c r="AE1662">
        <f>1+0.033*COS(0.0172*R1662)</f>
        <v>0.96862993475774684</v>
      </c>
      <c r="AF1662">
        <f>47.70748439*PI()/180</f>
        <v>0.83265268044929852</v>
      </c>
      <c r="AG1662">
        <f>ACOS(-TAN(AF1662)*TAN(AD1662))</f>
        <v>1.9968832773346017</v>
      </c>
      <c r="AL1662" s="6">
        <f>24*AG1662/PI()</f>
        <v>15.255064529536607</v>
      </c>
      <c r="AS1662" s="6">
        <f>IF(O1662=2015,$AQ$2,IF(O1662=2016,$AQ$14,IF(O1662=2017,$AQ$26,IF(O1662=2018,$AQ$38,IF(O1662=2019,$AQ$50,$AQ$62)))))</f>
        <v>50.394316058739683</v>
      </c>
      <c r="AT1662" s="6">
        <f>IF(O1662=2015,$AR$2,IF(O1662=2016,$AR$14,IF(O1662=2017,$AR$26,IF(O1662=2018,$AR$38,IF(O1662=2019,$AR$50,$AR$62)))))</f>
        <v>1.2860409883580231</v>
      </c>
      <c r="AU1662" s="6">
        <f>IF(T1662*0.1&lt;0,0,IF(T1662*0.1&lt;=26,(16*AL1662/360)*(T1662/AS1662)^AT1662,(AL1662/360)*(-415.85+30.5332*0.1*T1662-0.43*0.01*T1662*T1662)))</f>
        <v>4.6441068496508899</v>
      </c>
    </row>
    <row r="1663" spans="1:47">
      <c r="A1663">
        <v>2016</v>
      </c>
      <c r="B1663">
        <v>7</v>
      </c>
      <c r="C1663">
        <v>20</v>
      </c>
      <c r="D1663" t="s">
        <v>50</v>
      </c>
      <c r="E1663">
        <v>261</v>
      </c>
      <c r="O1663">
        <v>2019</v>
      </c>
      <c r="P1663">
        <v>7</v>
      </c>
      <c r="Q1663">
        <v>21</v>
      </c>
      <c r="R1663">
        <f>R1662+1</f>
        <v>202</v>
      </c>
      <c r="S1663" t="s">
        <v>51</v>
      </c>
      <c r="T1663">
        <v>218</v>
      </c>
      <c r="U1663" t="s">
        <v>50</v>
      </c>
      <c r="V1663">
        <v>292</v>
      </c>
      <c r="W1663" t="s">
        <v>52</v>
      </c>
      <c r="X1663">
        <v>154</v>
      </c>
      <c r="Y1663">
        <f>0.0135*AB1663*(AC1663/AA1663)*((0.1*(V1663-X1663))^0.5)*(17.8+0.5*0.1*(X1663+V1663))</f>
        <v>5.6631713362984835</v>
      </c>
      <c r="Z1663">
        <f>IF(Y1663&lt;0,0,Y1663)</f>
        <v>5.6631713362984835</v>
      </c>
      <c r="AA1663">
        <f>2.501-0.002361*(V1663+X1663)*0.1</f>
        <v>2.3956993999999998</v>
      </c>
      <c r="AB1663">
        <v>0.17</v>
      </c>
      <c r="AC1663">
        <f>37.6*AE1663*(AG1663*SIN(AF1663)*SIN(AD1663)+COS(AF1663)*COS(AD1663)*SIN(AG1663))</f>
        <v>39.684911815469079</v>
      </c>
      <c r="AD1663">
        <f>0.409*SIN(0.0172*R1663-1.39)</f>
        <v>0.35623066182521257</v>
      </c>
      <c r="AE1663">
        <f>1+0.033*COS(0.0172*R1663)</f>
        <v>0.96881074578118453</v>
      </c>
      <c r="AF1663">
        <f>47.70748439*PI()/180</f>
        <v>0.83265268044929852</v>
      </c>
      <c r="AG1663">
        <f>ACOS(-TAN(AF1663)*TAN(AD1663))</f>
        <v>1.9922046719511555</v>
      </c>
      <c r="AL1663" s="6">
        <f>24*AG1663/PI()</f>
        <v>15.219322617206121</v>
      </c>
      <c r="AS1663" s="6">
        <f>IF(O1663=2015,$AQ$2,IF(O1663=2016,$AQ$14,IF(O1663=2017,$AQ$26,IF(O1663=2018,$AQ$38,IF(O1663=2019,$AQ$50,$AQ$62)))))</f>
        <v>50.394316058739683</v>
      </c>
      <c r="AT1663" s="6">
        <f>IF(O1663=2015,$AR$2,IF(O1663=2016,$AR$14,IF(O1663=2017,$AR$26,IF(O1663=2018,$AR$38,IF(O1663=2019,$AR$50,$AR$62)))))</f>
        <v>1.2860409883580231</v>
      </c>
      <c r="AU1663" s="6">
        <f>IF(T1663*0.1&lt;0,0,IF(T1663*0.1&lt;=26,(16*AL1663/360)*(T1663/AS1663)^AT1663,(AL1663/360)*(-415.85+30.5332*0.1*T1663-0.43*0.01*T1663*T1663)))</f>
        <v>4.4486808181401676</v>
      </c>
    </row>
    <row r="1664" spans="1:47">
      <c r="A1664">
        <v>2016</v>
      </c>
      <c r="B1664">
        <v>7</v>
      </c>
      <c r="C1664">
        <v>21</v>
      </c>
      <c r="D1664" t="s">
        <v>50</v>
      </c>
      <c r="E1664">
        <v>247</v>
      </c>
      <c r="O1664">
        <v>2019</v>
      </c>
      <c r="P1664">
        <v>7</v>
      </c>
      <c r="Q1664">
        <v>22</v>
      </c>
      <c r="R1664">
        <f>R1663+1</f>
        <v>203</v>
      </c>
      <c r="S1664" t="s">
        <v>51</v>
      </c>
      <c r="T1664">
        <v>236</v>
      </c>
      <c r="U1664" t="s">
        <v>50</v>
      </c>
      <c r="V1664">
        <v>318</v>
      </c>
      <c r="W1664" t="s">
        <v>52</v>
      </c>
      <c r="X1664">
        <v>154</v>
      </c>
      <c r="Y1664">
        <f>0.0135*AB1664*(AC1664/AA1664)*((0.1*(V1664-X1664))^0.5)*(17.8+0.5*0.1*(X1664+V1664))</f>
        <v>6.3673978091517007</v>
      </c>
      <c r="Z1664">
        <f>IF(Y1664&lt;0,0,Y1664)</f>
        <v>6.3673978091517007</v>
      </c>
      <c r="AA1664">
        <f>2.501-0.002361*(V1664+X1664)*0.1</f>
        <v>2.3895607999999999</v>
      </c>
      <c r="AB1664">
        <v>0.17</v>
      </c>
      <c r="AC1664">
        <f>37.6*AE1664*(AG1664*SIN(AF1664)*SIN(AD1664)+COS(AF1664)*COS(AD1664)*SIN(AG1664))</f>
        <v>39.543500701208913</v>
      </c>
      <c r="AD1664">
        <f>0.409*SIN(0.0172*R1664-1.39)</f>
        <v>0.35272180790222629</v>
      </c>
      <c r="AE1664">
        <f>1+0.033*COS(0.0172*R1664)</f>
        <v>0.96900078360611541</v>
      </c>
      <c r="AF1664">
        <f>47.70748439*PI()/180</f>
        <v>0.83265268044929852</v>
      </c>
      <c r="AG1664">
        <f>ACOS(-TAN(AF1664)*TAN(AD1664))</f>
        <v>1.9874037978945536</v>
      </c>
      <c r="AL1664" s="6">
        <f>24*AG1664/PI()</f>
        <v>15.182646641017168</v>
      </c>
      <c r="AS1664" s="6">
        <f>IF(O1664=2015,$AQ$2,IF(O1664=2016,$AQ$14,IF(O1664=2017,$AQ$26,IF(O1664=2018,$AQ$38,IF(O1664=2019,$AQ$50,$AQ$62)))))</f>
        <v>50.394316058739683</v>
      </c>
      <c r="AT1664" s="6">
        <f>IF(O1664=2015,$AR$2,IF(O1664=2016,$AR$14,IF(O1664=2017,$AR$26,IF(O1664=2018,$AR$38,IF(O1664=2019,$AR$50,$AR$62)))))</f>
        <v>1.2860409883580231</v>
      </c>
      <c r="AU1664" s="6">
        <f>IF(T1664*0.1&lt;0,0,IF(T1664*0.1&lt;=26,(16*AL1664/360)*(T1664/AS1664)^AT1664,(AL1664/360)*(-415.85+30.5332*0.1*T1664-0.43*0.01*T1664*T1664)))</f>
        <v>4.9146727584950556</v>
      </c>
    </row>
    <row r="1665" spans="1:47">
      <c r="A1665">
        <v>2016</v>
      </c>
      <c r="B1665">
        <v>7</v>
      </c>
      <c r="C1665">
        <v>22</v>
      </c>
      <c r="D1665" t="s">
        <v>50</v>
      </c>
      <c r="E1665">
        <v>232</v>
      </c>
      <c r="O1665">
        <v>2019</v>
      </c>
      <c r="P1665">
        <v>7</v>
      </c>
      <c r="Q1665">
        <v>23</v>
      </c>
      <c r="R1665">
        <f>R1664+1</f>
        <v>204</v>
      </c>
      <c r="S1665" t="s">
        <v>51</v>
      </c>
      <c r="T1665">
        <v>219</v>
      </c>
      <c r="U1665" t="s">
        <v>50</v>
      </c>
      <c r="V1665">
        <v>267</v>
      </c>
      <c r="W1665" t="s">
        <v>52</v>
      </c>
      <c r="X1665">
        <v>174</v>
      </c>
      <c r="Y1665">
        <f>0.0135*AB1665*(AC1665/AA1665)*((0.1*(V1665-X1665))^0.5)*(17.8+0.5*0.1*(X1665+V1665))</f>
        <v>4.5843732632032363</v>
      </c>
      <c r="Z1665">
        <f>IF(Y1665&lt;0,0,Y1665)</f>
        <v>4.5843732632032363</v>
      </c>
      <c r="AA1665">
        <f>2.501-0.002361*(V1665+X1665)*0.1</f>
        <v>2.3968799000000001</v>
      </c>
      <c r="AB1665">
        <v>0.17</v>
      </c>
      <c r="AC1665">
        <f>37.6*AE1665*(AG1665*SIN(AF1665)*SIN(AD1665)+COS(AF1665)*COS(AD1665)*SIN(AG1665))</f>
        <v>39.397961782278102</v>
      </c>
      <c r="AD1665">
        <f>0.409*SIN(0.0172*R1665-1.39)</f>
        <v>0.34910860733212101</v>
      </c>
      <c r="AE1665">
        <f>1+0.033*COS(0.0172*R1665)</f>
        <v>0.96919999201313556</v>
      </c>
      <c r="AF1665">
        <f>47.70748439*PI()/180</f>
        <v>0.83265268044929852</v>
      </c>
      <c r="AG1665">
        <f>ACOS(-TAN(AF1665)*TAN(AD1665))</f>
        <v>1.9824836901006515</v>
      </c>
      <c r="AL1665" s="6">
        <f>24*AG1665/PI()</f>
        <v>15.145059786171833</v>
      </c>
      <c r="AS1665" s="6">
        <f>IF(O1665=2015,$AQ$2,IF(O1665=2016,$AQ$14,IF(O1665=2017,$AQ$26,IF(O1665=2018,$AQ$38,IF(O1665=2019,$AQ$50,$AQ$62)))))</f>
        <v>50.394316058739683</v>
      </c>
      <c r="AT1665" s="6">
        <f>IF(O1665=2015,$AR$2,IF(O1665=2016,$AR$14,IF(O1665=2017,$AR$26,IF(O1665=2018,$AR$38,IF(O1665=2019,$AR$50,$AR$62)))))</f>
        <v>1.2860409883580231</v>
      </c>
      <c r="AU1665" s="6">
        <f>IF(T1665*0.1&lt;0,0,IF(T1665*0.1&lt;=26,(16*AL1665/360)*(T1665/AS1665)^AT1665,(AL1665/360)*(-415.85+30.5332*0.1*T1665-0.43*0.01*T1665*T1665)))</f>
        <v>4.4531064663819242</v>
      </c>
    </row>
    <row r="1666" spans="1:47">
      <c r="A1666">
        <v>2016</v>
      </c>
      <c r="B1666">
        <v>7</v>
      </c>
      <c r="C1666">
        <v>23</v>
      </c>
      <c r="D1666" t="s">
        <v>50</v>
      </c>
      <c r="E1666">
        <v>276</v>
      </c>
      <c r="O1666">
        <v>2019</v>
      </c>
      <c r="P1666">
        <v>7</v>
      </c>
      <c r="Q1666">
        <v>24</v>
      </c>
      <c r="R1666">
        <f>R1665+1</f>
        <v>205</v>
      </c>
      <c r="S1666" t="s">
        <v>51</v>
      </c>
      <c r="T1666">
        <v>211</v>
      </c>
      <c r="U1666" t="s">
        <v>50</v>
      </c>
      <c r="V1666">
        <v>268</v>
      </c>
      <c r="W1666" t="s">
        <v>52</v>
      </c>
      <c r="X1666">
        <v>145</v>
      </c>
      <c r="Y1666">
        <f>0.0135*AB1666*(AC1666/AA1666)*((0.1*(V1666-X1666))^0.5)*(17.8+0.5*0.1*(X1666+V1666))</f>
        <v>5.0537100409493867</v>
      </c>
      <c r="Z1666">
        <f>IF(Y1666&lt;0,0,Y1666)</f>
        <v>5.0537100409493867</v>
      </c>
      <c r="AA1666">
        <f>2.501-0.002361*(V1666+X1666)*0.1</f>
        <v>2.4034906999999999</v>
      </c>
      <c r="AB1666">
        <v>0.17</v>
      </c>
      <c r="AC1666">
        <f>37.6*AE1666*(AG1666*SIN(AF1666)*SIN(AD1666)+COS(AF1666)*COS(AD1666)*SIN(AG1666))</f>
        <v>39.248329485578012</v>
      </c>
      <c r="AD1666">
        <f>0.409*SIN(0.0172*R1666-1.39)</f>
        <v>0.34539212901780092</v>
      </c>
      <c r="AE1666">
        <f>1+0.033*COS(0.0172*R1666)</f>
        <v>0.96940831206988276</v>
      </c>
      <c r="AF1666">
        <f>47.70748439*PI()/180</f>
        <v>0.83265268044929852</v>
      </c>
      <c r="AG1666">
        <f>ACOS(-TAN(AF1666)*TAN(AD1666))</f>
        <v>1.9774473900634122</v>
      </c>
      <c r="AL1666" s="6">
        <f>24*AG1666/PI()</f>
        <v>15.106585287972448</v>
      </c>
      <c r="AS1666" s="6">
        <f>IF(O1666=2015,$AQ$2,IF(O1666=2016,$AQ$14,IF(O1666=2017,$AQ$26,IF(O1666=2018,$AQ$38,IF(O1666=2019,$AQ$50,$AQ$62)))))</f>
        <v>50.394316058739683</v>
      </c>
      <c r="AT1666" s="6">
        <f>IF(O1666=2015,$AR$2,IF(O1666=2016,$AR$14,IF(O1666=2017,$AR$26,IF(O1666=2018,$AR$38,IF(O1666=2019,$AR$50,$AR$62)))))</f>
        <v>1.2860409883580231</v>
      </c>
      <c r="AU1666" s="6">
        <f>IF(T1666*0.1&lt;0,0,IF(T1666*0.1&lt;=26,(16*AL1666/360)*(T1666/AS1666)^AT1666,(AL1666/360)*(-415.85+30.5332*0.1*T1666-0.43*0.01*T1666*T1666)))</f>
        <v>4.2342240713943777</v>
      </c>
    </row>
    <row r="1667" spans="1:47">
      <c r="A1667">
        <v>2016</v>
      </c>
      <c r="B1667">
        <v>7</v>
      </c>
      <c r="C1667">
        <v>24</v>
      </c>
      <c r="D1667" t="s">
        <v>50</v>
      </c>
      <c r="E1667">
        <v>284</v>
      </c>
      <c r="O1667">
        <v>2019</v>
      </c>
      <c r="P1667">
        <v>7</v>
      </c>
      <c r="Q1667">
        <v>25</v>
      </c>
      <c r="R1667">
        <f>R1666+1</f>
        <v>206</v>
      </c>
      <c r="S1667" t="s">
        <v>51</v>
      </c>
      <c r="T1667">
        <v>202</v>
      </c>
      <c r="U1667" t="s">
        <v>50</v>
      </c>
      <c r="V1667">
        <v>269</v>
      </c>
      <c r="W1667" t="s">
        <v>52</v>
      </c>
      <c r="X1667">
        <v>145</v>
      </c>
      <c r="Y1667">
        <f>0.0135*AB1667*(AC1667/AA1667)*((0.1*(V1667-X1667))^0.5)*(17.8+0.5*0.1*(X1667+V1667))</f>
        <v>5.0614119750286353</v>
      </c>
      <c r="Z1667">
        <f>IF(Y1667&lt;0,0,Y1667)</f>
        <v>5.0614119750286353</v>
      </c>
      <c r="AA1667">
        <f>2.501-0.002361*(V1667+X1667)*0.1</f>
        <v>2.4032545999999999</v>
      </c>
      <c r="AB1667">
        <v>0.17</v>
      </c>
      <c r="AC1667">
        <f>37.6*AE1667*(AG1667*SIN(AF1667)*SIN(AD1667)+COS(AF1667)*COS(AD1667)*SIN(AG1667))</f>
        <v>39.094639121665644</v>
      </c>
      <c r="AD1667">
        <f>0.409*SIN(0.0172*R1667-1.39)</f>
        <v>0.34157347241510483</v>
      </c>
      <c r="AE1667">
        <f>1+0.033*COS(0.0172*R1667)</f>
        <v>0.96962568214847056</v>
      </c>
      <c r="AF1667">
        <f>47.70748439*PI()/180</f>
        <v>0.83265268044929852</v>
      </c>
      <c r="AG1667">
        <f>ACOS(-TAN(AF1667)*TAN(AD1667))</f>
        <v>1.9722979405289114</v>
      </c>
      <c r="AL1667" s="6">
        <f>24*AG1667/PI()</f>
        <v>15.067246391286782</v>
      </c>
      <c r="AS1667" s="6">
        <f>IF(O1667=2015,$AQ$2,IF(O1667=2016,$AQ$14,IF(O1667=2017,$AQ$26,IF(O1667=2018,$AQ$38,IF(O1667=2019,$AQ$50,$AQ$62)))))</f>
        <v>50.394316058739683</v>
      </c>
      <c r="AT1667" s="6">
        <f>IF(O1667=2015,$AR$2,IF(O1667=2016,$AR$14,IF(O1667=2017,$AR$26,IF(O1667=2018,$AR$38,IF(O1667=2019,$AR$50,$AR$62)))))</f>
        <v>1.2860409883580231</v>
      </c>
      <c r="AU1667" s="6">
        <f>IF(T1667*0.1&lt;0,0,IF(T1667*0.1&lt;=26,(16*AL1667/360)*(T1667/AS1667)^AT1667,(AL1667/360)*(-415.85+30.5332*0.1*T1667-0.43*0.01*T1667*T1667)))</f>
        <v>3.9929628327088369</v>
      </c>
    </row>
    <row r="1668" spans="1:47">
      <c r="A1668">
        <v>2016</v>
      </c>
      <c r="B1668">
        <v>7</v>
      </c>
      <c r="C1668">
        <v>25</v>
      </c>
      <c r="D1668" t="s">
        <v>50</v>
      </c>
      <c r="E1668">
        <v>304</v>
      </c>
      <c r="O1668">
        <v>2019</v>
      </c>
      <c r="P1668">
        <v>7</v>
      </c>
      <c r="Q1668">
        <v>26</v>
      </c>
      <c r="R1668">
        <f>R1667+1</f>
        <v>207</v>
      </c>
      <c r="S1668" t="s">
        <v>51</v>
      </c>
      <c r="T1668">
        <v>201</v>
      </c>
      <c r="U1668" t="s">
        <v>50</v>
      </c>
      <c r="V1668">
        <v>272</v>
      </c>
      <c r="W1668" t="s">
        <v>52</v>
      </c>
      <c r="X1668">
        <v>130</v>
      </c>
      <c r="Y1668">
        <f>0.0135*AB1668*(AC1668/AA1668)*((0.1*(V1668-X1668))^0.5)*(17.8+0.5*0.1*(X1668+V1668))</f>
        <v>5.3041558061319005</v>
      </c>
      <c r="Z1668">
        <f>IF(Y1668&lt;0,0,Y1668)</f>
        <v>5.3041558061319005</v>
      </c>
      <c r="AA1668">
        <f>2.501-0.002361*(V1668+X1668)*0.1</f>
        <v>2.4060877999999999</v>
      </c>
      <c r="AB1668">
        <v>0.17</v>
      </c>
      <c r="AC1668">
        <f>37.6*AE1668*(AG1668*SIN(AF1668)*SIN(AD1668)+COS(AF1668)*COS(AD1668)*SIN(AG1668))</f>
        <v>38.936926890367801</v>
      </c>
      <c r="AD1668">
        <f>0.409*SIN(0.0172*R1668-1.39)</f>
        <v>0.33765376720755119</v>
      </c>
      <c r="AE1668">
        <f>1+0.033*COS(0.0172*R1668)</f>
        <v>0.96985203794372055</v>
      </c>
      <c r="AF1668">
        <f>47.70748439*PI()/180</f>
        <v>0.83265268044929852</v>
      </c>
      <c r="AG1668">
        <f>ACOS(-TAN(AF1668)*TAN(AD1668))</f>
        <v>1.9670383804286449</v>
      </c>
      <c r="AL1668" s="6">
        <f>24*AG1668/PI()</f>
        <v>15.027066311841358</v>
      </c>
      <c r="AS1668" s="6">
        <f>IF(O1668=2015,$AQ$2,IF(O1668=2016,$AQ$14,IF(O1668=2017,$AQ$26,IF(O1668=2018,$AQ$38,IF(O1668=2019,$AQ$50,$AQ$62)))))</f>
        <v>50.394316058739683</v>
      </c>
      <c r="AT1668" s="6">
        <f>IF(O1668=2015,$AR$2,IF(O1668=2016,$AR$14,IF(O1668=2017,$AR$26,IF(O1668=2018,$AR$38,IF(O1668=2019,$AR$50,$AR$62)))))</f>
        <v>1.2860409883580231</v>
      </c>
      <c r="AU1668" s="6">
        <f>IF(T1668*0.1&lt;0,0,IF(T1668*0.1&lt;=26,(16*AL1668/360)*(T1668/AS1668)^AT1668,(AL1668/360)*(-415.85+30.5332*0.1*T1668-0.43*0.01*T1668*T1668)))</f>
        <v>3.956979139401676</v>
      </c>
    </row>
    <row r="1669" spans="1:47">
      <c r="A1669">
        <v>2016</v>
      </c>
      <c r="B1669">
        <v>7</v>
      </c>
      <c r="C1669">
        <v>26</v>
      </c>
      <c r="D1669" t="s">
        <v>50</v>
      </c>
      <c r="E1669">
        <v>309</v>
      </c>
      <c r="O1669">
        <v>2019</v>
      </c>
      <c r="P1669">
        <v>7</v>
      </c>
      <c r="Q1669">
        <v>27</v>
      </c>
      <c r="R1669">
        <f>R1668+1</f>
        <v>208</v>
      </c>
      <c r="S1669" t="s">
        <v>51</v>
      </c>
      <c r="T1669">
        <v>232</v>
      </c>
      <c r="U1669" t="s">
        <v>50</v>
      </c>
      <c r="V1669">
        <v>298</v>
      </c>
      <c r="W1669" t="s">
        <v>52</v>
      </c>
      <c r="X1669">
        <v>153</v>
      </c>
      <c r="Y1669">
        <f>0.0135*AB1669*(AC1669/AA1669)*((0.1*(V1669-X1669))^0.5)*(17.8+0.5*0.1*(X1669+V1669))</f>
        <v>5.7101345534410974</v>
      </c>
      <c r="Z1669">
        <f>IF(Y1669&lt;0,0,Y1669)</f>
        <v>5.7101345534410974</v>
      </c>
      <c r="AA1669">
        <f>2.501-0.002361*(V1669+X1669)*0.1</f>
        <v>2.3945189</v>
      </c>
      <c r="AB1669">
        <v>0.17</v>
      </c>
      <c r="AC1669">
        <f>37.6*AE1669*(AG1669*SIN(AF1669)*SIN(AD1669)+COS(AF1669)*COS(AD1669)*SIN(AG1669))</f>
        <v>38.775229888016</v>
      </c>
      <c r="AD1669">
        <f>0.409*SIN(0.0172*R1669-1.39)</f>
        <v>0.33363417297214087</v>
      </c>
      <c r="AE1669">
        <f>1+0.033*COS(0.0172*R1669)</f>
        <v>0.97008731249218494</v>
      </c>
      <c r="AF1669">
        <f>47.70748439*PI()/180</f>
        <v>0.83265268044929852</v>
      </c>
      <c r="AG1669">
        <f>ACOS(-TAN(AF1669)*TAN(AD1669))</f>
        <v>1.9616717400606472</v>
      </c>
      <c r="AL1669" s="6">
        <f>24*AG1669/PI()</f>
        <v>14.986068199407917</v>
      </c>
      <c r="AS1669" s="6">
        <f>IF(O1669=2015,$AQ$2,IF(O1669=2016,$AQ$14,IF(O1669=2017,$AQ$26,IF(O1669=2018,$AQ$38,IF(O1669=2019,$AQ$50,$AQ$62)))))</f>
        <v>50.394316058739683</v>
      </c>
      <c r="AT1669" s="6">
        <f>IF(O1669=2015,$AR$2,IF(O1669=2016,$AR$14,IF(O1669=2017,$AR$26,IF(O1669=2018,$AR$38,IF(O1669=2019,$AR$50,$AR$62)))))</f>
        <v>1.2860409883580231</v>
      </c>
      <c r="AU1669" s="6">
        <f>IF(T1669*0.1&lt;0,0,IF(T1669*0.1&lt;=26,(16*AL1669/360)*(T1669/AS1669)^AT1669,(AL1669/360)*(-415.85+30.5332*0.1*T1669-0.43*0.01*T1669*T1669)))</f>
        <v>4.7455574406658654</v>
      </c>
    </row>
    <row r="1670" spans="1:47">
      <c r="A1670">
        <v>2016</v>
      </c>
      <c r="B1670">
        <v>7</v>
      </c>
      <c r="C1670">
        <v>27</v>
      </c>
      <c r="D1670" t="s">
        <v>50</v>
      </c>
      <c r="E1670">
        <v>320</v>
      </c>
      <c r="O1670">
        <v>2019</v>
      </c>
      <c r="P1670">
        <v>7</v>
      </c>
      <c r="Q1670">
        <v>28</v>
      </c>
      <c r="R1670">
        <f>R1669+1</f>
        <v>209</v>
      </c>
      <c r="S1670" t="s">
        <v>51</v>
      </c>
      <c r="T1670">
        <v>248</v>
      </c>
      <c r="U1670" t="s">
        <v>50</v>
      </c>
      <c r="V1670">
        <v>313</v>
      </c>
      <c r="W1670" t="s">
        <v>52</v>
      </c>
      <c r="X1670">
        <v>168</v>
      </c>
      <c r="Y1670">
        <f>0.0135*AB1670*(AC1670/AA1670)*((0.1*(V1670-X1670))^0.5)*(17.8+0.5*0.1*(X1670+V1670))</f>
        <v>5.9146027295466688</v>
      </c>
      <c r="Z1670">
        <f>IF(Y1670&lt;0,0,Y1670)</f>
        <v>5.9146027295466688</v>
      </c>
      <c r="AA1670">
        <f>2.501-0.002361*(V1670+X1670)*0.1</f>
        <v>2.3874358999999998</v>
      </c>
      <c r="AB1670">
        <v>0.17</v>
      </c>
      <c r="AC1670">
        <f>37.6*AE1670*(AG1670*SIN(AF1670)*SIN(AD1670)+COS(AF1670)*COS(AD1670)*SIN(AG1670))</f>
        <v>38.609586116266847</v>
      </c>
      <c r="AD1670">
        <f>0.409*SIN(0.0172*R1670-1.39)</f>
        <v>0.32951587883631578</v>
      </c>
      <c r="AE1670">
        <f>1+0.033*COS(0.0172*R1670)</f>
        <v>0.97033143619195728</v>
      </c>
      <c r="AF1670">
        <f>47.70748439*PI()/180</f>
        <v>0.83265268044929852</v>
      </c>
      <c r="AG1670">
        <f>ACOS(-TAN(AF1670)*TAN(AD1670))</f>
        <v>1.9562010365250495</v>
      </c>
      <c r="AL1670" s="6">
        <f>24*AG1670/PI()</f>
        <v>14.944275102933645</v>
      </c>
      <c r="AS1670" s="6">
        <f>IF(O1670=2015,$AQ$2,IF(O1670=2016,$AQ$14,IF(O1670=2017,$AQ$26,IF(O1670=2018,$AQ$38,IF(O1670=2019,$AQ$50,$AQ$62)))))</f>
        <v>50.394316058739683</v>
      </c>
      <c r="AT1670" s="6">
        <f>IF(O1670=2015,$AR$2,IF(O1670=2016,$AR$14,IF(O1670=2017,$AR$26,IF(O1670=2018,$AR$38,IF(O1670=2019,$AR$50,$AR$62)))))</f>
        <v>1.2860409883580231</v>
      </c>
      <c r="AU1670" s="6">
        <f>IF(T1670*0.1&lt;0,0,IF(T1670*0.1&lt;=26,(16*AL1670/360)*(T1670/AS1670)^AT1670,(AL1670/360)*(-415.85+30.5332*0.1*T1670-0.43*0.01*T1670*T1670)))</f>
        <v>5.1561184258384944</v>
      </c>
    </row>
    <row r="1671" spans="1:47">
      <c r="A1671">
        <v>2016</v>
      </c>
      <c r="B1671">
        <v>7</v>
      </c>
      <c r="C1671">
        <v>28</v>
      </c>
      <c r="D1671" t="s">
        <v>50</v>
      </c>
      <c r="E1671">
        <v>332</v>
      </c>
      <c r="O1671">
        <v>2019</v>
      </c>
      <c r="P1671">
        <v>7</v>
      </c>
      <c r="Q1671">
        <v>29</v>
      </c>
      <c r="R1671">
        <f>R1670+1</f>
        <v>210</v>
      </c>
      <c r="S1671" t="s">
        <v>51</v>
      </c>
      <c r="T1671">
        <v>259</v>
      </c>
      <c r="U1671" t="s">
        <v>50</v>
      </c>
      <c r="V1671">
        <v>329</v>
      </c>
      <c r="W1671" t="s">
        <v>52</v>
      </c>
      <c r="X1671">
        <v>177</v>
      </c>
      <c r="Y1671">
        <f>0.0135*AB1671*(AC1671/AA1671)*((0.1*(V1671-X1671))^0.5)*(17.8+0.5*0.1*(X1671+V1671))</f>
        <v>6.2245627009484057</v>
      </c>
      <c r="Z1671">
        <f>IF(Y1671&lt;0,0,Y1671)</f>
        <v>6.2245627009484057</v>
      </c>
      <c r="AA1671">
        <f>2.501-0.002361*(V1671+X1671)*0.1</f>
        <v>2.3815333999999999</v>
      </c>
      <c r="AB1671">
        <v>0.17</v>
      </c>
      <c r="AC1671">
        <f>37.6*AE1671*(AG1671*SIN(AF1671)*SIN(AD1671)+COS(AF1671)*COS(AD1671)*SIN(AG1671))</f>
        <v>38.440034492459233</v>
      </c>
      <c r="AD1671">
        <f>0.409*SIN(0.0172*R1671-1.39)</f>
        <v>0.32530010312617724</v>
      </c>
      <c r="AE1671">
        <f>1+0.033*COS(0.0172*R1671)</f>
        <v>0.97058433682326284</v>
      </c>
      <c r="AF1671">
        <f>47.70748439*PI()/180</f>
        <v>0.83265268044929852</v>
      </c>
      <c r="AG1671">
        <f>ACOS(-TAN(AF1671)*TAN(AD1671))</f>
        <v>1.9506292694189256</v>
      </c>
      <c r="AL1671" s="6">
        <f>24*AG1671/PI()</f>
        <v>14.901709937652216</v>
      </c>
      <c r="AS1671" s="6">
        <f>IF(O1671=2015,$AQ$2,IF(O1671=2016,$AQ$14,IF(O1671=2017,$AQ$26,IF(O1671=2018,$AQ$38,IF(O1671=2019,$AQ$50,$AQ$62)))))</f>
        <v>50.394316058739683</v>
      </c>
      <c r="AT1671" s="6">
        <f>IF(O1671=2015,$AR$2,IF(O1671=2016,$AR$14,IF(O1671=2017,$AR$26,IF(O1671=2018,$AR$38,IF(O1671=2019,$AR$50,$AR$62)))))</f>
        <v>1.2860409883580231</v>
      </c>
      <c r="AU1671" s="6">
        <f>IF(T1671*0.1&lt;0,0,IF(T1671*0.1&lt;=26,(16*AL1671/360)*(T1671/AS1671)^AT1671,(AL1671/360)*(-415.85+30.5332*0.1*T1671-0.43*0.01*T1671*T1671)))</f>
        <v>5.436551960110636</v>
      </c>
    </row>
    <row r="1672" spans="1:47">
      <c r="A1672">
        <v>2016</v>
      </c>
      <c r="B1672">
        <v>7</v>
      </c>
      <c r="C1672">
        <v>29</v>
      </c>
      <c r="D1672" t="s">
        <v>50</v>
      </c>
      <c r="E1672">
        <v>341</v>
      </c>
      <c r="O1672">
        <v>2019</v>
      </c>
      <c r="P1672">
        <v>7</v>
      </c>
      <c r="Q1672">
        <v>30</v>
      </c>
      <c r="R1672">
        <f>R1671+1</f>
        <v>211</v>
      </c>
      <c r="S1672" t="s">
        <v>51</v>
      </c>
      <c r="T1672">
        <v>250</v>
      </c>
      <c r="U1672" t="s">
        <v>50</v>
      </c>
      <c r="V1672">
        <v>321</v>
      </c>
      <c r="W1672" t="s">
        <v>52</v>
      </c>
      <c r="X1672">
        <v>189</v>
      </c>
      <c r="Y1672">
        <f>0.0135*AB1672*(AC1672/AA1672)*((0.1*(V1672-X1672))^0.5)*(17.8+0.5*0.1*(X1672+V1672))</f>
        <v>5.803542573894223</v>
      </c>
      <c r="Z1672">
        <f>IF(Y1672&lt;0,0,Y1672)</f>
        <v>5.803542573894223</v>
      </c>
      <c r="AA1672">
        <f>2.501-0.002361*(V1672+X1672)*0.1</f>
        <v>2.3805890000000001</v>
      </c>
      <c r="AB1672">
        <v>0.17</v>
      </c>
      <c r="AC1672">
        <f>37.6*AE1672*(AG1672*SIN(AF1672)*SIN(AD1672)+COS(AF1672)*COS(AD1672)*SIN(AG1672))</f>
        <v>38.266614861447515</v>
      </c>
      <c r="AD1672">
        <f>0.409*SIN(0.0172*R1672-1.39)</f>
        <v>0.32098809300606401</v>
      </c>
      <c r="AE1672">
        <f>1+0.033*COS(0.0172*R1672)</f>
        <v>0.97084593956982335</v>
      </c>
      <c r="AF1672">
        <f>47.70748439*PI()/180</f>
        <v>0.83265268044929852</v>
      </c>
      <c r="AG1672">
        <f>ACOS(-TAN(AF1672)*TAN(AD1672))</f>
        <v>1.9449594167935889</v>
      </c>
      <c r="AL1672" s="6">
        <f>24*AG1672/PI()</f>
        <v>14.858395454199821</v>
      </c>
      <c r="AS1672" s="6">
        <f>IF(O1672=2015,$AQ$2,IF(O1672=2016,$AQ$14,IF(O1672=2017,$AQ$26,IF(O1672=2018,$AQ$38,IF(O1672=2019,$AQ$50,$AQ$62)))))</f>
        <v>50.394316058739683</v>
      </c>
      <c r="AT1672" s="6">
        <f>IF(O1672=2015,$AR$2,IF(O1672=2016,$AR$14,IF(O1672=2017,$AR$26,IF(O1672=2018,$AR$38,IF(O1672=2019,$AR$50,$AR$62)))))</f>
        <v>1.2860409883580231</v>
      </c>
      <c r="AU1672" s="6">
        <f>IF(T1672*0.1&lt;0,0,IF(T1672*0.1&lt;=26,(16*AL1672/360)*(T1672/AS1672)^AT1672,(AL1672/360)*(-415.85+30.5332*0.1*T1672-0.43*0.01*T1672*T1672)))</f>
        <v>5.1797175155180488</v>
      </c>
    </row>
    <row r="1673" spans="1:47">
      <c r="A1673">
        <v>2016</v>
      </c>
      <c r="B1673">
        <v>7</v>
      </c>
      <c r="C1673">
        <v>30</v>
      </c>
      <c r="D1673" t="s">
        <v>50</v>
      </c>
      <c r="E1673">
        <v>342</v>
      </c>
      <c r="O1673">
        <v>2019</v>
      </c>
      <c r="P1673">
        <v>7</v>
      </c>
      <c r="Q1673">
        <v>31</v>
      </c>
      <c r="R1673">
        <f>R1672+1</f>
        <v>212</v>
      </c>
      <c r="S1673" t="s">
        <v>51</v>
      </c>
      <c r="T1673">
        <v>226</v>
      </c>
      <c r="U1673" t="s">
        <v>50</v>
      </c>
      <c r="V1673">
        <v>288</v>
      </c>
      <c r="W1673" t="s">
        <v>52</v>
      </c>
      <c r="X1673">
        <v>174</v>
      </c>
      <c r="Y1673">
        <f>0.0135*AB1673*(AC1673/AA1673)*((0.1*(V1673-X1673))^0.5)*(17.8+0.5*0.1*(X1673+V1673))</f>
        <v>5.0467897613909694</v>
      </c>
      <c r="Z1673">
        <f>IF(Y1673&lt;0,0,Y1673)</f>
        <v>5.0467897613909694</v>
      </c>
      <c r="AA1673">
        <f>2.501-0.002361*(V1673+X1673)*0.1</f>
        <v>2.3919218</v>
      </c>
      <c r="AB1673">
        <v>0.17</v>
      </c>
      <c r="AC1673">
        <f>37.6*AE1673*(AG1673*SIN(AF1673)*SIN(AD1673)+COS(AF1673)*COS(AD1673)*SIN(AG1673))</f>
        <v>38.089368008838235</v>
      </c>
      <c r="AD1673">
        <f>0.409*SIN(0.0172*R1673-1.39)</f>
        <v>0.31658112410960082</v>
      </c>
      <c r="AE1673">
        <f>1+0.033*COS(0.0172*R1673)</f>
        <v>0.97111616704099002</v>
      </c>
      <c r="AF1673">
        <f>47.70748439*PI()/180</f>
        <v>0.83265268044929852</v>
      </c>
      <c r="AG1673">
        <f>ACOS(-TAN(AF1673)*TAN(AD1673))</f>
        <v>1.939194431375955</v>
      </c>
      <c r="AL1673" s="6">
        <f>24*AG1673/PI()</f>
        <v>14.814354209748503</v>
      </c>
      <c r="AS1673" s="6">
        <f>IF(O1673=2015,$AQ$2,IF(O1673=2016,$AQ$14,IF(O1673=2017,$AQ$26,IF(O1673=2018,$AQ$38,IF(O1673=2019,$AQ$50,$AQ$62)))))</f>
        <v>50.394316058739683</v>
      </c>
      <c r="AT1673" s="6">
        <f>IF(O1673=2015,$AR$2,IF(O1673=2016,$AR$14,IF(O1673=2017,$AR$26,IF(O1673=2018,$AR$38,IF(O1673=2019,$AR$50,$AR$62)))))</f>
        <v>1.2860409883580231</v>
      </c>
      <c r="AU1673" s="6">
        <f>IF(T1673*0.1&lt;0,0,IF(T1673*0.1&lt;=26,(16*AL1673/360)*(T1673/AS1673)^AT1673,(AL1673/360)*(-415.85+30.5332*0.1*T1673-0.43*0.01*T1673*T1673)))</f>
        <v>4.5357351979075737</v>
      </c>
    </row>
    <row r="1674" spans="1:47">
      <c r="A1674">
        <v>2016</v>
      </c>
      <c r="B1674">
        <v>7</v>
      </c>
      <c r="C1674">
        <v>31</v>
      </c>
      <c r="D1674" t="s">
        <v>50</v>
      </c>
      <c r="E1674">
        <v>328</v>
      </c>
      <c r="O1674">
        <v>2019</v>
      </c>
      <c r="P1674">
        <v>8</v>
      </c>
      <c r="Q1674">
        <v>1</v>
      </c>
      <c r="R1674">
        <f>R1673+1</f>
        <v>213</v>
      </c>
      <c r="S1674" t="s">
        <v>51</v>
      </c>
      <c r="T1674">
        <v>179</v>
      </c>
      <c r="U1674" t="s">
        <v>50</v>
      </c>
      <c r="V1674">
        <v>240</v>
      </c>
      <c r="W1674" t="s">
        <v>52</v>
      </c>
      <c r="X1674">
        <v>114</v>
      </c>
      <c r="Y1674">
        <f>0.0135*AB1674*(AC1674/AA1674)*((0.1*(V1674-X1674))^0.5)*(17.8+0.5*0.1*(X1674+V1674))</f>
        <v>4.5350159044476994</v>
      </c>
      <c r="Z1674">
        <f>IF(Y1674&lt;0,0,Y1674)</f>
        <v>4.5350159044476994</v>
      </c>
      <c r="AA1674">
        <f>2.501-0.002361*(V1674+X1674)*0.1</f>
        <v>2.4174205999999998</v>
      </c>
      <c r="AB1674">
        <v>0.17</v>
      </c>
      <c r="AC1674">
        <f>37.6*AE1674*(AG1674*SIN(AF1674)*SIN(AD1674)+COS(AF1674)*COS(AD1674)*SIN(AG1674))</f>
        <v>37.908335675546134</v>
      </c>
      <c r="AD1674">
        <f>0.409*SIN(0.0172*R1674-1.39)</f>
        <v>0.31208050016232436</v>
      </c>
      <c r="AE1674">
        <f>1+0.033*COS(0.0172*R1674)</f>
        <v>0.97139493929463894</v>
      </c>
      <c r="AF1674">
        <f>47.70748439*PI()/180</f>
        <v>0.83265268044929852</v>
      </c>
      <c r="AG1674">
        <f>ACOS(-TAN(AF1674)*TAN(AD1674))</f>
        <v>1.9333372370541113</v>
      </c>
      <c r="AL1674" s="6">
        <f>24*AG1674/PI()</f>
        <v>14.769608541157885</v>
      </c>
      <c r="AS1674" s="6">
        <f>IF(O1674=2015,$AQ$2,IF(O1674=2016,$AQ$14,IF(O1674=2017,$AQ$26,IF(O1674=2018,$AQ$38,IF(O1674=2019,$AQ$50,$AQ$62)))))</f>
        <v>50.394316058739683</v>
      </c>
      <c r="AT1674" s="6">
        <f>IF(O1674=2015,$AR$2,IF(O1674=2016,$AR$14,IF(O1674=2017,$AR$26,IF(O1674=2018,$AR$38,IF(O1674=2019,$AR$50,$AR$62)))))</f>
        <v>1.2860409883580231</v>
      </c>
      <c r="AU1674" s="6">
        <f>IF(T1674*0.1&lt;0,0,IF(T1674*0.1&lt;=26,(16*AL1674/360)*(T1674/AS1674)^AT1674,(AL1674/360)*(-415.85+30.5332*0.1*T1674-0.43*0.01*T1674*T1674)))</f>
        <v>3.3505441666382305</v>
      </c>
    </row>
    <row r="1675" spans="1:47">
      <c r="A1675">
        <v>2016</v>
      </c>
      <c r="B1675">
        <v>7</v>
      </c>
      <c r="C1675">
        <v>1</v>
      </c>
      <c r="D1675" t="s">
        <v>52</v>
      </c>
      <c r="E1675">
        <v>186</v>
      </c>
      <c r="O1675">
        <v>2019</v>
      </c>
      <c r="P1675">
        <v>8</v>
      </c>
      <c r="Q1675">
        <v>2</v>
      </c>
      <c r="R1675">
        <f>R1674+1</f>
        <v>214</v>
      </c>
      <c r="S1675" t="s">
        <v>51</v>
      </c>
      <c r="T1675">
        <v>178</v>
      </c>
      <c r="U1675" t="s">
        <v>50</v>
      </c>
      <c r="V1675">
        <v>236</v>
      </c>
      <c r="W1675" t="s">
        <v>52</v>
      </c>
      <c r="X1675">
        <v>116</v>
      </c>
      <c r="Y1675">
        <f>0.0135*AB1675*(AC1675/AA1675)*((0.1*(V1675-X1675))^0.5)*(17.8+0.5*0.1*(X1675+V1675))</f>
        <v>4.3908864901261619</v>
      </c>
      <c r="Z1675">
        <f>IF(Y1675&lt;0,0,Y1675)</f>
        <v>4.3908864901261619</v>
      </c>
      <c r="AA1675">
        <f>2.501-0.002361*(V1675+X1675)*0.1</f>
        <v>2.4178927999999997</v>
      </c>
      <c r="AB1675">
        <v>0.17</v>
      </c>
      <c r="AC1675">
        <f>37.6*AE1675*(AG1675*SIN(AF1675)*SIN(AD1675)+COS(AF1675)*COS(AD1675)*SIN(AG1675))</f>
        <v>37.723560573575227</v>
      </c>
      <c r="AD1675">
        <f>0.409*SIN(0.0172*R1675-1.39)</f>
        <v>0.30748755259599853</v>
      </c>
      <c r="AE1675">
        <f>1+0.033*COS(0.0172*R1675)</f>
        <v>0.97168217386081956</v>
      </c>
      <c r="AF1675">
        <f>47.70748439*PI()/180</f>
        <v>0.83265268044929852</v>
      </c>
      <c r="AG1675">
        <f>ACOS(-TAN(AF1675)*TAN(AD1675))</f>
        <v>1.9273907256259268</v>
      </c>
      <c r="AL1675" s="6">
        <f>24*AG1675/PI()</f>
        <v>14.724180540136381</v>
      </c>
      <c r="AS1675" s="6">
        <f>IF(O1675=2015,$AQ$2,IF(O1675=2016,$AQ$14,IF(O1675=2017,$AQ$26,IF(O1675=2018,$AQ$38,IF(O1675=2019,$AQ$50,$AQ$62)))))</f>
        <v>50.394316058739683</v>
      </c>
      <c r="AT1675" s="6">
        <f>IF(O1675=2015,$AR$2,IF(O1675=2016,$AR$14,IF(O1675=2017,$AR$26,IF(O1675=2018,$AR$38,IF(O1675=2019,$AR$50,$AR$62)))))</f>
        <v>1.2860409883580231</v>
      </c>
      <c r="AU1675" s="6">
        <f>IF(T1675*0.1&lt;0,0,IF(T1675*0.1&lt;=26,(16*AL1675/360)*(T1675/AS1675)^AT1675,(AL1675/360)*(-415.85+30.5332*0.1*T1675-0.43*0.01*T1675*T1675)))</f>
        <v>3.316259611279273</v>
      </c>
    </row>
    <row r="1676" spans="1:47">
      <c r="A1676">
        <v>2016</v>
      </c>
      <c r="B1676">
        <v>7</v>
      </c>
      <c r="C1676">
        <v>2</v>
      </c>
      <c r="D1676" t="s">
        <v>52</v>
      </c>
      <c r="E1676">
        <v>194</v>
      </c>
      <c r="O1676">
        <v>2019</v>
      </c>
      <c r="P1676">
        <v>8</v>
      </c>
      <c r="Q1676">
        <v>3</v>
      </c>
      <c r="R1676">
        <f>R1675+1</f>
        <v>215</v>
      </c>
      <c r="S1676" t="s">
        <v>51</v>
      </c>
      <c r="T1676">
        <v>198</v>
      </c>
      <c r="U1676" t="s">
        <v>50</v>
      </c>
      <c r="V1676">
        <v>268</v>
      </c>
      <c r="W1676" t="s">
        <v>52</v>
      </c>
      <c r="X1676">
        <v>123</v>
      </c>
      <c r="Y1676">
        <f>0.0135*AB1676*(AC1676/AA1676)*((0.1*(V1676-X1676))^0.5)*(17.8+0.5*0.1*(X1676+V1676))</f>
        <v>5.0864493824929449</v>
      </c>
      <c r="Z1676">
        <f>IF(Y1676&lt;0,0,Y1676)</f>
        <v>5.0864493824929449</v>
      </c>
      <c r="AA1676">
        <f>2.501-0.002361*(V1676+X1676)*0.1</f>
        <v>2.4086848999999999</v>
      </c>
      <c r="AB1676">
        <v>0.17</v>
      </c>
      <c r="AC1676">
        <f>37.6*AE1676*(AG1676*SIN(AF1676)*SIN(AD1676)+COS(AF1676)*COS(AD1676)*SIN(AG1676))</f>
        <v>37.535086402920278</v>
      </c>
      <c r="AD1676">
        <f>0.409*SIN(0.0172*R1676-1.39)</f>
        <v>0.30280364015473321</v>
      </c>
      <c r="AE1676">
        <f>1+0.033*COS(0.0172*R1676)</f>
        <v>0.97197778576615279</v>
      </c>
      <c r="AF1676">
        <f>47.70748439*PI()/180</f>
        <v>0.83265268044929852</v>
      </c>
      <c r="AG1676">
        <f>ACOS(-TAN(AF1676)*TAN(AD1676))</f>
        <v>1.9213577538083113</v>
      </c>
      <c r="AL1676" s="6">
        <f>24*AG1676/PI()</f>
        <v>14.678092030393614</v>
      </c>
      <c r="AS1676" s="6">
        <f>IF(O1676=2015,$AQ$2,IF(O1676=2016,$AQ$14,IF(O1676=2017,$AQ$26,IF(O1676=2018,$AQ$38,IF(O1676=2019,$AQ$50,$AQ$62)))))</f>
        <v>50.394316058739683</v>
      </c>
      <c r="AT1676" s="6">
        <f>IF(O1676=2015,$AR$2,IF(O1676=2016,$AR$14,IF(O1676=2017,$AR$26,IF(O1676=2018,$AR$38,IF(O1676=2019,$AR$50,$AR$62)))))</f>
        <v>1.2860409883580231</v>
      </c>
      <c r="AU1676" s="6">
        <f>IF(T1676*0.1&lt;0,0,IF(T1676*0.1&lt;=26,(16*AL1676/360)*(T1676/AS1676)^AT1676,(AL1676/360)*(-415.85+30.5332*0.1*T1676-0.43*0.01*T1676*T1676)))</f>
        <v>3.7910560144954024</v>
      </c>
    </row>
    <row r="1677" spans="1:47">
      <c r="A1677">
        <v>2016</v>
      </c>
      <c r="B1677">
        <v>7</v>
      </c>
      <c r="C1677">
        <v>3</v>
      </c>
      <c r="D1677" t="s">
        <v>52</v>
      </c>
      <c r="E1677">
        <v>183</v>
      </c>
      <c r="O1677">
        <v>2019</v>
      </c>
      <c r="P1677">
        <v>8</v>
      </c>
      <c r="Q1677">
        <v>4</v>
      </c>
      <c r="R1677">
        <f>R1676+1</f>
        <v>216</v>
      </c>
      <c r="S1677" t="s">
        <v>51</v>
      </c>
      <c r="T1677">
        <v>156</v>
      </c>
      <c r="U1677" t="s">
        <v>50</v>
      </c>
      <c r="V1677">
        <v>196</v>
      </c>
      <c r="W1677" t="s">
        <v>52</v>
      </c>
      <c r="X1677">
        <v>104</v>
      </c>
      <c r="Y1677">
        <f>0.0135*AB1677*(AC1677/AA1677)*((0.1*(V1677-X1677))^0.5)*(17.8+0.5*0.1*(X1677+V1677))</f>
        <v>3.5085082869536928</v>
      </c>
      <c r="Z1677">
        <f>IF(Y1677&lt;0,0,Y1677)</f>
        <v>3.5085082869536928</v>
      </c>
      <c r="AA1677">
        <f>2.501-0.002361*(V1677+X1677)*0.1</f>
        <v>2.4301699999999999</v>
      </c>
      <c r="AB1677">
        <v>0.17</v>
      </c>
      <c r="AC1677">
        <f>37.6*AE1677*(AG1677*SIN(AF1677)*SIN(AD1677)+COS(AF1677)*COS(AD1677)*SIN(AG1677))</f>
        <v>37.342957869475505</v>
      </c>
      <c r="AD1677">
        <f>0.409*SIN(0.0172*R1677-1.39)</f>
        <v>0.29803014849302362</v>
      </c>
      <c r="AE1677">
        <f>1+0.033*COS(0.0172*R1677)</f>
        <v>0.9722816875589686</v>
      </c>
      <c r="AF1677">
        <f>47.70748439*PI()/180</f>
        <v>0.83265268044929852</v>
      </c>
      <c r="AG1677">
        <f>ACOS(-TAN(AF1677)*TAN(AD1677))</f>
        <v>1.9152411405036447</v>
      </c>
      <c r="AL1677" s="6">
        <f>24*AG1677/PI()</f>
        <v>14.631364546757487</v>
      </c>
      <c r="AS1677" s="6">
        <f>IF(O1677=2015,$AQ$2,IF(O1677=2016,$AQ$14,IF(O1677=2017,$AQ$26,IF(O1677=2018,$AQ$38,IF(O1677=2019,$AQ$50,$AQ$62)))))</f>
        <v>50.394316058739683</v>
      </c>
      <c r="AT1677" s="6">
        <f>IF(O1677=2015,$AR$2,IF(O1677=2016,$AR$14,IF(O1677=2017,$AR$26,IF(O1677=2018,$AR$38,IF(O1677=2019,$AR$50,$AR$62)))))</f>
        <v>1.2860409883580231</v>
      </c>
      <c r="AU1677" s="6">
        <f>IF(T1677*0.1&lt;0,0,IF(T1677*0.1&lt;=26,(16*AL1677/360)*(T1677/AS1677)^AT1677,(AL1677/360)*(-415.85+30.5332*0.1*T1677-0.43*0.01*T1677*T1677)))</f>
        <v>2.7811088106393265</v>
      </c>
    </row>
    <row r="1678" spans="1:47">
      <c r="A1678">
        <v>2016</v>
      </c>
      <c r="B1678">
        <v>7</v>
      </c>
      <c r="C1678">
        <v>5</v>
      </c>
      <c r="D1678" t="s">
        <v>52</v>
      </c>
      <c r="E1678">
        <v>136</v>
      </c>
      <c r="O1678">
        <v>2019</v>
      </c>
      <c r="P1678">
        <v>8</v>
      </c>
      <c r="Q1678">
        <v>5</v>
      </c>
      <c r="R1678">
        <f>R1677+1</f>
        <v>217</v>
      </c>
      <c r="S1678" t="s">
        <v>51</v>
      </c>
      <c r="T1678">
        <v>162</v>
      </c>
      <c r="U1678" t="s">
        <v>50</v>
      </c>
      <c r="V1678">
        <v>220</v>
      </c>
      <c r="W1678" t="s">
        <v>52</v>
      </c>
      <c r="X1678">
        <v>104</v>
      </c>
      <c r="Y1678">
        <f>0.0135*AB1678*(AC1678/AA1678)*((0.1*(V1678-X1678))^0.5)*(17.8+0.5*0.1*(X1678+V1678))</f>
        <v>4.0718717832804145</v>
      </c>
      <c r="Z1678">
        <f>IF(Y1678&lt;0,0,Y1678)</f>
        <v>4.0718717832804145</v>
      </c>
      <c r="AA1678">
        <f>2.501-0.002361*(V1678+X1678)*0.1</f>
        <v>2.4245036</v>
      </c>
      <c r="AB1678">
        <v>0.17</v>
      </c>
      <c r="AC1678">
        <f>37.6*AE1678*(AG1678*SIN(AF1678)*SIN(AD1678)+COS(AF1678)*COS(AD1678)*SIN(AG1678))</f>
        <v>37.147220703828594</v>
      </c>
      <c r="AD1678">
        <f>0.409*SIN(0.0172*R1678-1.39)</f>
        <v>0.29316848976582782</v>
      </c>
      <c r="AE1678">
        <f>1+0.033*COS(0.0172*R1678)</f>
        <v>0.97259378933517704</v>
      </c>
      <c r="AF1678">
        <f>47.70748439*PI()/180</f>
        <v>0.83265268044929852</v>
      </c>
      <c r="AG1678">
        <f>ACOS(-TAN(AF1678)*TAN(AD1678))</f>
        <v>1.9090436643189264</v>
      </c>
      <c r="AL1678" s="6">
        <f>24*AG1678/PI()</f>
        <v>14.584019316221859</v>
      </c>
      <c r="AS1678" s="6">
        <f>IF(O1678=2015,$AQ$2,IF(O1678=2016,$AQ$14,IF(O1678=2017,$AQ$26,IF(O1678=2018,$AQ$38,IF(O1678=2019,$AQ$50,$AQ$62)))))</f>
        <v>50.394316058739683</v>
      </c>
      <c r="AT1678" s="6">
        <f>IF(O1678=2015,$AR$2,IF(O1678=2016,$AR$14,IF(O1678=2017,$AR$26,IF(O1678=2018,$AR$38,IF(O1678=2019,$AR$50,$AR$62)))))</f>
        <v>1.2860409883580231</v>
      </c>
      <c r="AU1678" s="6">
        <f>IF(T1678*0.1&lt;0,0,IF(T1678*0.1&lt;=26,(16*AL1678/360)*(T1678/AS1678)^AT1678,(AL1678/360)*(-415.85+30.5332*0.1*T1678-0.43*0.01*T1678*T1678)))</f>
        <v>2.9099741277842908</v>
      </c>
    </row>
    <row r="1679" spans="1:47">
      <c r="A1679">
        <v>2016</v>
      </c>
      <c r="B1679">
        <v>7</v>
      </c>
      <c r="C1679">
        <v>6</v>
      </c>
      <c r="D1679" t="s">
        <v>52</v>
      </c>
      <c r="E1679">
        <v>115</v>
      </c>
      <c r="O1679">
        <v>2019</v>
      </c>
      <c r="P1679">
        <v>8</v>
      </c>
      <c r="Q1679">
        <v>6</v>
      </c>
      <c r="R1679">
        <f>R1678+1</f>
        <v>218</v>
      </c>
      <c r="S1679" t="s">
        <v>51</v>
      </c>
      <c r="T1679">
        <v>183</v>
      </c>
      <c r="U1679" t="s">
        <v>50</v>
      </c>
      <c r="V1679">
        <v>240</v>
      </c>
      <c r="W1679" t="s">
        <v>52</v>
      </c>
      <c r="X1679">
        <v>104</v>
      </c>
      <c r="Y1679">
        <f>0.0135*AB1679*(AC1679/AA1679)*((0.1*(V1679-X1679))^0.5)*(17.8+0.5*0.1*(X1679+V1679))</f>
        <v>4.5230775373101109</v>
      </c>
      <c r="Z1679">
        <f>IF(Y1679&lt;0,0,Y1679)</f>
        <v>4.5230775373101109</v>
      </c>
      <c r="AA1679">
        <f>2.501-0.002361*(V1679+X1679)*0.1</f>
        <v>2.4197815999999999</v>
      </c>
      <c r="AB1679">
        <v>0.17</v>
      </c>
      <c r="AC1679">
        <f>37.6*AE1679*(AG1679*SIN(AF1679)*SIN(AD1679)+COS(AF1679)*COS(AD1679)*SIN(AG1679))</f>
        <v>36.947921680811014</v>
      </c>
      <c r="AD1679">
        <f>0.409*SIN(0.0172*R1679-1.39)</f>
        <v>0.28822010221080624</v>
      </c>
      <c r="AE1679">
        <f>1+0.033*COS(0.0172*R1679)</f>
        <v>0.97291399876486495</v>
      </c>
      <c r="AF1679">
        <f>47.70748439*PI()/180</f>
        <v>0.83265268044929852</v>
      </c>
      <c r="AG1679">
        <f>ACOS(-TAN(AF1679)*TAN(AD1679))</f>
        <v>1.9027680613323372</v>
      </c>
      <c r="AL1679" s="6">
        <f>24*AG1679/PI()</f>
        <v>14.536077240884358</v>
      </c>
      <c r="AS1679" s="6">
        <f>IF(O1679=2015,$AQ$2,IF(O1679=2016,$AQ$14,IF(O1679=2017,$AQ$26,IF(O1679=2018,$AQ$38,IF(O1679=2019,$AQ$50,$AQ$62)))))</f>
        <v>50.394316058739683</v>
      </c>
      <c r="AT1679" s="6">
        <f>IF(O1679=2015,$AR$2,IF(O1679=2016,$AR$14,IF(O1679=2017,$AR$26,IF(O1679=2018,$AR$38,IF(O1679=2019,$AR$50,$AR$62)))))</f>
        <v>1.2860409883580231</v>
      </c>
      <c r="AU1679" s="6">
        <f>IF(T1679*0.1&lt;0,0,IF(T1679*0.1&lt;=26,(16*AL1679/360)*(T1679/AS1679)^AT1679,(AL1679/360)*(-415.85+30.5332*0.1*T1679-0.43*0.01*T1679*T1679)))</f>
        <v>3.3926345564055707</v>
      </c>
    </row>
    <row r="1680" spans="1:47">
      <c r="A1680">
        <v>2016</v>
      </c>
      <c r="B1680">
        <v>7</v>
      </c>
      <c r="C1680">
        <v>8</v>
      </c>
      <c r="D1680" t="s">
        <v>52</v>
      </c>
      <c r="E1680">
        <v>116</v>
      </c>
      <c r="O1680">
        <v>2019</v>
      </c>
      <c r="P1680">
        <v>8</v>
      </c>
      <c r="Q1680">
        <v>7</v>
      </c>
      <c r="R1680">
        <f>R1679+1</f>
        <v>219</v>
      </c>
      <c r="S1680" t="s">
        <v>51</v>
      </c>
      <c r="T1680">
        <v>221</v>
      </c>
      <c r="U1680" t="s">
        <v>50</v>
      </c>
      <c r="V1680">
        <v>284</v>
      </c>
      <c r="W1680" t="s">
        <v>52</v>
      </c>
      <c r="X1680">
        <v>146</v>
      </c>
      <c r="Y1680">
        <f>0.0135*AB1680*(AC1680/AA1680)*((0.1*(V1680-X1680))^0.5)*(17.8+0.5*0.1*(X1680+V1680))</f>
        <v>5.1309493529061356</v>
      </c>
      <c r="Z1680">
        <f>IF(Y1680&lt;0,0,Y1680)</f>
        <v>5.1309493529061356</v>
      </c>
      <c r="AA1680">
        <f>2.501-0.002361*(V1680+X1680)*0.1</f>
        <v>2.3994770000000001</v>
      </c>
      <c r="AB1680">
        <v>0.17</v>
      </c>
      <c r="AC1680">
        <f>37.6*AE1680*(AG1680*SIN(AF1680)*SIN(AD1680)+COS(AF1680)*COS(AD1680)*SIN(AG1680))</f>
        <v>36.745108639668487</v>
      </c>
      <c r="AD1680">
        <f>0.409*SIN(0.0172*R1680-1.39)</f>
        <v>0.28318644972284251</v>
      </c>
      <c r="AE1680">
        <f>1+0.033*COS(0.0172*R1680)</f>
        <v>0.97324222111961001</v>
      </c>
      <c r="AF1680">
        <f>47.70748439*PI()/180</f>
        <v>0.83265268044929852</v>
      </c>
      <c r="AG1680">
        <f>ACOS(-TAN(AF1680)*TAN(AD1680))</f>
        <v>1.896417023101149</v>
      </c>
      <c r="AL1680" s="6">
        <f>24*AG1680/PI()</f>
        <v>14.487558882727917</v>
      </c>
      <c r="AS1680" s="6">
        <f>IF(O1680=2015,$AQ$2,IF(O1680=2016,$AQ$14,IF(O1680=2017,$AQ$26,IF(O1680=2018,$AQ$38,IF(O1680=2019,$AQ$50,$AQ$62)))))</f>
        <v>50.394316058739683</v>
      </c>
      <c r="AT1680" s="6">
        <f>IF(O1680=2015,$AR$2,IF(O1680=2016,$AR$14,IF(O1680=2017,$AR$26,IF(O1680=2018,$AR$38,IF(O1680=2019,$AR$50,$AR$62)))))</f>
        <v>1.2860409883580231</v>
      </c>
      <c r="AU1680" s="6">
        <f>IF(T1680*0.1&lt;0,0,IF(T1680*0.1&lt;=26,(16*AL1680/360)*(T1680/AS1680)^AT1680,(AL1680/360)*(-415.85+30.5332*0.1*T1680-0.43*0.01*T1680*T1680)))</f>
        <v>4.309876192994734</v>
      </c>
    </row>
    <row r="1681" spans="1:47">
      <c r="A1681">
        <v>2016</v>
      </c>
      <c r="B1681">
        <v>7</v>
      </c>
      <c r="C1681">
        <v>9</v>
      </c>
      <c r="D1681" t="s">
        <v>52</v>
      </c>
      <c r="E1681">
        <v>117</v>
      </c>
      <c r="O1681">
        <v>2019</v>
      </c>
      <c r="P1681">
        <v>8</v>
      </c>
      <c r="Q1681">
        <v>8</v>
      </c>
      <c r="R1681">
        <f>R1680+1</f>
        <v>220</v>
      </c>
      <c r="S1681" t="s">
        <v>51</v>
      </c>
      <c r="T1681">
        <v>237</v>
      </c>
      <c r="U1681" t="s">
        <v>50</v>
      </c>
      <c r="V1681">
        <v>299</v>
      </c>
      <c r="W1681" t="s">
        <v>52</v>
      </c>
      <c r="X1681">
        <v>186</v>
      </c>
      <c r="Y1681">
        <f>0.0135*AB1681*(AC1681/AA1681)*((0.1*(V1681-X1681))^0.5)*(17.8+0.5*0.1*(X1681+V1681))</f>
        <v>4.966868507730938</v>
      </c>
      <c r="Z1681">
        <f>IF(Y1681&lt;0,0,Y1681)</f>
        <v>4.966868507730938</v>
      </c>
      <c r="AA1681">
        <f>2.501-0.002361*(V1681+X1681)*0.1</f>
        <v>2.3864915</v>
      </c>
      <c r="AB1681">
        <v>0.17</v>
      </c>
      <c r="AC1681">
        <f>37.6*AE1681*(AG1681*SIN(AF1681)*SIN(AD1681)+COS(AF1681)*COS(AD1681)*SIN(AG1681))</f>
        <v>36.538830504710397</v>
      </c>
      <c r="AD1681">
        <f>0.409*SIN(0.0172*R1681-1.39)</f>
        <v>0.27806902142097645</v>
      </c>
      <c r="AE1681">
        <f>1+0.033*COS(0.0172*R1681)</f>
        <v>0.97357835930050463</v>
      </c>
      <c r="AF1681">
        <f>47.70748439*PI()/180</f>
        <v>0.83265268044929852</v>
      </c>
      <c r="AG1681">
        <f>ACOS(-TAN(AF1681)*TAN(AD1681))</f>
        <v>1.8899931949042905</v>
      </c>
      <c r="AL1681" s="6">
        <f>24*AG1681/PI()</f>
        <v>14.438484450194967</v>
      </c>
      <c r="AS1681" s="6">
        <f>IF(O1681=2015,$AQ$2,IF(O1681=2016,$AQ$14,IF(O1681=2017,$AQ$26,IF(O1681=2018,$AQ$38,IF(O1681=2019,$AQ$50,$AQ$62)))))</f>
        <v>50.394316058739683</v>
      </c>
      <c r="AT1681" s="6">
        <f>IF(O1681=2015,$AR$2,IF(O1681=2016,$AR$14,IF(O1681=2017,$AR$26,IF(O1681=2018,$AR$38,IF(O1681=2019,$AR$50,$AR$62)))))</f>
        <v>1.2860409883580231</v>
      </c>
      <c r="AU1681" s="6">
        <f>IF(T1681*0.1&lt;0,0,IF(T1681*0.1&lt;=26,(16*AL1681/360)*(T1681/AS1681)^AT1681,(AL1681/360)*(-415.85+30.5332*0.1*T1681-0.43*0.01*T1681*T1681)))</f>
        <v>4.6992694029574364</v>
      </c>
    </row>
    <row r="1682" spans="1:47">
      <c r="A1682">
        <v>2016</v>
      </c>
      <c r="B1682">
        <v>7</v>
      </c>
      <c r="C1682">
        <v>10</v>
      </c>
      <c r="D1682" t="s">
        <v>52</v>
      </c>
      <c r="E1682">
        <v>152</v>
      </c>
      <c r="O1682">
        <v>2019</v>
      </c>
      <c r="P1682">
        <v>8</v>
      </c>
      <c r="Q1682">
        <v>9</v>
      </c>
      <c r="R1682">
        <f>R1681+1</f>
        <v>221</v>
      </c>
      <c r="S1682" t="s">
        <v>51</v>
      </c>
      <c r="T1682">
        <v>214</v>
      </c>
      <c r="U1682" t="s">
        <v>50</v>
      </c>
      <c r="V1682">
        <v>280</v>
      </c>
      <c r="W1682" t="s">
        <v>52</v>
      </c>
      <c r="X1682">
        <v>144</v>
      </c>
      <c r="Y1682">
        <f>0.0135*AB1682*(AC1682/AA1682)*((0.1*(V1682-X1682))^0.5)*(17.8+0.5*0.1*(X1682+V1682))</f>
        <v>4.9945794059974622</v>
      </c>
      <c r="Z1682">
        <f>IF(Y1682&lt;0,0,Y1682)</f>
        <v>4.9945794059974622</v>
      </c>
      <c r="AA1682">
        <f>2.501-0.002361*(V1682+X1682)*0.1</f>
        <v>2.4008935999999999</v>
      </c>
      <c r="AB1682">
        <v>0.17</v>
      </c>
      <c r="AC1682">
        <f>37.6*AE1682*(AG1682*SIN(AF1682)*SIN(AD1682)+COS(AF1682)*COS(AD1682)*SIN(AG1682))</f>
        <v>36.329137306291329</v>
      </c>
      <c r="AD1682">
        <f>0.409*SIN(0.0172*R1682-1.39)</f>
        <v>0.27286933120787343</v>
      </c>
      <c r="AE1682">
        <f>1+0.033*COS(0.0172*R1682)</f>
        <v>0.97392231386688111</v>
      </c>
      <c r="AF1682">
        <f>47.70748439*PI()/180</f>
        <v>0.83265268044929852</v>
      </c>
      <c r="AG1682">
        <f>ACOS(-TAN(AF1682)*TAN(AD1682))</f>
        <v>1.8834991742123264</v>
      </c>
      <c r="AL1682" s="6">
        <f>24*AG1682/PI()</f>
        <v>14.388873786498943</v>
      </c>
      <c r="AS1682" s="6">
        <f>IF(O1682=2015,$AQ$2,IF(O1682=2016,$AQ$14,IF(O1682=2017,$AQ$26,IF(O1682=2018,$AQ$38,IF(O1682=2019,$AQ$50,$AQ$62)))))</f>
        <v>50.394316058739683</v>
      </c>
      <c r="AT1682" s="6">
        <f>IF(O1682=2015,$AR$2,IF(O1682=2016,$AR$14,IF(O1682=2017,$AR$26,IF(O1682=2018,$AR$38,IF(O1682=2019,$AR$50,$AR$62)))))</f>
        <v>1.2860409883580231</v>
      </c>
      <c r="AU1682" s="6">
        <f>IF(T1682*0.1&lt;0,0,IF(T1682*0.1&lt;=26,(16*AL1682/360)*(T1682/AS1682)^AT1682,(AL1682/360)*(-415.85+30.5332*0.1*T1682-0.43*0.01*T1682*T1682)))</f>
        <v>4.1069504134858343</v>
      </c>
    </row>
    <row r="1683" spans="1:47">
      <c r="A1683">
        <v>2016</v>
      </c>
      <c r="B1683">
        <v>7</v>
      </c>
      <c r="C1683">
        <v>11</v>
      </c>
      <c r="D1683" t="s">
        <v>52</v>
      </c>
      <c r="E1683">
        <v>143</v>
      </c>
      <c r="O1683">
        <v>2019</v>
      </c>
      <c r="P1683">
        <v>8</v>
      </c>
      <c r="Q1683">
        <v>10</v>
      </c>
      <c r="R1683">
        <f>R1682+1</f>
        <v>222</v>
      </c>
      <c r="S1683" t="s">
        <v>51</v>
      </c>
      <c r="T1683">
        <v>210</v>
      </c>
      <c r="U1683" t="s">
        <v>50</v>
      </c>
      <c r="V1683">
        <v>278</v>
      </c>
      <c r="W1683" t="s">
        <v>52</v>
      </c>
      <c r="X1683">
        <v>144</v>
      </c>
      <c r="Y1683">
        <f>0.0135*AB1683*(AC1683/AA1683)*((0.1*(V1683-X1683))^0.5)*(17.8+0.5*0.1*(X1683+V1683))</f>
        <v>4.9150391104484132</v>
      </c>
      <c r="Z1683">
        <f>IF(Y1683&lt;0,0,Y1683)</f>
        <v>4.9150391104484132</v>
      </c>
      <c r="AA1683">
        <f>2.501-0.002361*(V1683+X1683)*0.1</f>
        <v>2.4013657999999998</v>
      </c>
      <c r="AB1683">
        <v>0.17</v>
      </c>
      <c r="AC1683">
        <f>37.6*AE1683*(AG1683*SIN(AF1683)*SIN(AD1683)+COS(AF1683)*COS(AD1683)*SIN(AG1683))</f>
        <v>36.116080201974292</v>
      </c>
      <c r="AD1683">
        <f>0.409*SIN(0.0172*R1683-1.39)</f>
        <v>0.26758891732196299</v>
      </c>
      <c r="AE1683">
        <f>1+0.033*COS(0.0172*R1683)</f>
        <v>0.97427398306572888</v>
      </c>
      <c r="AF1683">
        <f>47.70748439*PI()/180</f>
        <v>0.83265268044929852</v>
      </c>
      <c r="AG1683">
        <f>ACOS(-TAN(AF1683)*TAN(AD1683))</f>
        <v>1.8769375093771656</v>
      </c>
      <c r="AL1683" s="6">
        <f>24*AG1683/PI()</f>
        <v>14.338746359614394</v>
      </c>
      <c r="AS1683" s="6">
        <f>IF(O1683=2015,$AQ$2,IF(O1683=2016,$AQ$14,IF(O1683=2017,$AQ$26,IF(O1683=2018,$AQ$38,IF(O1683=2019,$AQ$50,$AQ$62)))))</f>
        <v>50.394316058739683</v>
      </c>
      <c r="AT1683" s="6">
        <f>IF(O1683=2015,$AR$2,IF(O1683=2016,$AR$14,IF(O1683=2017,$AR$26,IF(O1683=2018,$AR$38,IF(O1683=2019,$AR$50,$AR$62)))))</f>
        <v>1.2860409883580231</v>
      </c>
      <c r="AU1683" s="6">
        <f>IF(T1683*0.1&lt;0,0,IF(T1683*0.1&lt;=26,(16*AL1683/360)*(T1683/AS1683)^AT1683,(AL1683/360)*(-415.85+30.5332*0.1*T1683-0.43*0.01*T1683*T1683)))</f>
        <v>3.9945273888335242</v>
      </c>
    </row>
    <row r="1684" spans="1:47">
      <c r="A1684">
        <v>2016</v>
      </c>
      <c r="B1684">
        <v>7</v>
      </c>
      <c r="C1684">
        <v>12</v>
      </c>
      <c r="D1684" t="s">
        <v>52</v>
      </c>
      <c r="E1684">
        <v>168</v>
      </c>
      <c r="O1684">
        <v>2019</v>
      </c>
      <c r="P1684">
        <v>8</v>
      </c>
      <c r="Q1684">
        <v>11</v>
      </c>
      <c r="R1684">
        <f>R1683+1</f>
        <v>223</v>
      </c>
      <c r="S1684" t="s">
        <v>51</v>
      </c>
      <c r="T1684">
        <v>213</v>
      </c>
      <c r="U1684" t="s">
        <v>50</v>
      </c>
      <c r="V1684">
        <v>266</v>
      </c>
      <c r="W1684" t="s">
        <v>52</v>
      </c>
      <c r="X1684">
        <v>125</v>
      </c>
      <c r="Y1684">
        <f>0.0135*AB1684*(AC1684/AA1684)*((0.1*(V1684-X1684))^0.5)*(17.8+0.5*0.1*(X1684+V1684))</f>
        <v>4.7972662291487485</v>
      </c>
      <c r="Z1684">
        <f>IF(Y1684&lt;0,0,Y1684)</f>
        <v>4.7972662291487485</v>
      </c>
      <c r="AA1684">
        <f>2.501-0.002361*(V1684+X1684)*0.1</f>
        <v>2.4086848999999999</v>
      </c>
      <c r="AB1684">
        <v>0.17</v>
      </c>
      <c r="AC1684">
        <f>37.6*AE1684*(AG1684*SIN(AF1684)*SIN(AD1684)+COS(AF1684)*COS(AD1684)*SIN(AG1684))</f>
        <v>35.899711497721697</v>
      </c>
      <c r="AD1684">
        <f>0.409*SIN(0.0172*R1684-1.39)</f>
        <v>0.26222934188237706</v>
      </c>
      <c r="AE1684">
        <f>1+0.033*COS(0.0172*R1684)</f>
        <v>0.97463326286179708</v>
      </c>
      <c r="AF1684">
        <f>47.70748439*PI()/180</f>
        <v>0.83265268044929852</v>
      </c>
      <c r="AG1684">
        <f>ACOS(-TAN(AF1684)*TAN(AD1684))</f>
        <v>1.8703106985334621</v>
      </c>
      <c r="AL1684" s="6">
        <f>24*AG1684/PI()</f>
        <v>14.288121253884297</v>
      </c>
      <c r="AS1684" s="6">
        <f>IF(O1684=2015,$AQ$2,IF(O1684=2016,$AQ$14,IF(O1684=2017,$AQ$26,IF(O1684=2018,$AQ$38,IF(O1684=2019,$AQ$50,$AQ$62)))))</f>
        <v>50.394316058739683</v>
      </c>
      <c r="AT1684" s="6">
        <f>IF(O1684=2015,$AR$2,IF(O1684=2016,$AR$14,IF(O1684=2017,$AR$26,IF(O1684=2018,$AR$38,IF(O1684=2019,$AR$50,$AR$62)))))</f>
        <v>1.2860409883580231</v>
      </c>
      <c r="AU1684" s="6">
        <f>IF(T1684*0.1&lt;0,0,IF(T1684*0.1&lt;=26,(16*AL1684/360)*(T1684/AS1684)^AT1684,(AL1684/360)*(-415.85+30.5332*0.1*T1684-0.43*0.01*T1684*T1684)))</f>
        <v>4.0537014229936199</v>
      </c>
    </row>
    <row r="1685" spans="1:47">
      <c r="A1685">
        <v>2016</v>
      </c>
      <c r="B1685">
        <v>7</v>
      </c>
      <c r="C1685">
        <v>13</v>
      </c>
      <c r="D1685" t="s">
        <v>52</v>
      </c>
      <c r="E1685">
        <v>173</v>
      </c>
      <c r="O1685">
        <v>2019</v>
      </c>
      <c r="P1685">
        <v>8</v>
      </c>
      <c r="Q1685">
        <v>12</v>
      </c>
      <c r="R1685">
        <f>R1684+1</f>
        <v>224</v>
      </c>
      <c r="S1685" t="s">
        <v>51</v>
      </c>
      <c r="T1685">
        <v>243</v>
      </c>
      <c r="U1685" t="s">
        <v>50</v>
      </c>
      <c r="V1685">
        <v>309</v>
      </c>
      <c r="W1685" t="s">
        <v>52</v>
      </c>
      <c r="X1685">
        <v>175</v>
      </c>
      <c r="Y1685">
        <f>0.0135*AB1685*(AC1685/AA1685)*((0.1*(V1685-X1685))^0.5)*(17.8+0.5*0.1*(X1685+V1685))</f>
        <v>5.2748170394981617</v>
      </c>
      <c r="Z1685">
        <f>IF(Y1685&lt;0,0,Y1685)</f>
        <v>5.2748170394981617</v>
      </c>
      <c r="AA1685">
        <f>2.501-0.002361*(V1685+X1685)*0.1</f>
        <v>2.3867275999999999</v>
      </c>
      <c r="AB1685">
        <v>0.17</v>
      </c>
      <c r="AC1685">
        <f>37.6*AE1685*(AG1685*SIN(AF1685)*SIN(AD1685)+COS(AF1685)*COS(AD1685)*SIN(AG1685))</f>
        <v>35.680084668958195</v>
      </c>
      <c r="AD1685">
        <f>0.409*SIN(0.0172*R1685-1.39)</f>
        <v>0.25679219042682405</v>
      </c>
      <c r="AE1685">
        <f>1+0.033*COS(0.0172*R1685)</f>
        <v>0.97500004696837128</v>
      </c>
      <c r="AF1685">
        <f>47.70748439*PI()/180</f>
        <v>0.83265268044929852</v>
      </c>
      <c r="AG1685">
        <f>ACOS(-TAN(AF1685)*TAN(AD1685))</f>
        <v>1.8636211887033955</v>
      </c>
      <c r="AL1685" s="6">
        <f>24*AG1685/PI()</f>
        <v>14.237017163181086</v>
      </c>
      <c r="AS1685" s="6">
        <f>IF(O1685=2015,$AQ$2,IF(O1685=2016,$AQ$14,IF(O1685=2017,$AQ$26,IF(O1685=2018,$AQ$38,IF(O1685=2019,$AQ$50,$AQ$62)))))</f>
        <v>50.394316058739683</v>
      </c>
      <c r="AT1685" s="6">
        <f>IF(O1685=2015,$AR$2,IF(O1685=2016,$AR$14,IF(O1685=2017,$AR$26,IF(O1685=2018,$AR$38,IF(O1685=2019,$AR$50,$AR$62)))))</f>
        <v>1.2860409883580231</v>
      </c>
      <c r="AU1685" s="6">
        <f>IF(T1685*0.1&lt;0,0,IF(T1685*0.1&lt;=26,(16*AL1685/360)*(T1685/AS1685)^AT1685,(AL1685/360)*(-415.85+30.5332*0.1*T1685-0.43*0.01*T1685*T1685)))</f>
        <v>4.7851051138613458</v>
      </c>
    </row>
    <row r="1686" spans="1:47">
      <c r="A1686">
        <v>2016</v>
      </c>
      <c r="B1686">
        <v>7</v>
      </c>
      <c r="C1686">
        <v>14</v>
      </c>
      <c r="D1686" t="s">
        <v>52</v>
      </c>
      <c r="E1686">
        <v>170</v>
      </c>
      <c r="O1686">
        <v>2019</v>
      </c>
      <c r="P1686">
        <v>8</v>
      </c>
      <c r="Q1686">
        <v>13</v>
      </c>
      <c r="R1686">
        <f>R1685+1</f>
        <v>225</v>
      </c>
      <c r="S1686" t="s">
        <v>51</v>
      </c>
      <c r="T1686">
        <v>258</v>
      </c>
      <c r="U1686" t="s">
        <v>50</v>
      </c>
      <c r="V1686">
        <v>326</v>
      </c>
      <c r="W1686" t="s">
        <v>52</v>
      </c>
      <c r="X1686">
        <v>181</v>
      </c>
      <c r="Y1686">
        <f>0.0135*AB1686*(AC1686/AA1686)*((0.1*(V1686-X1686))^0.5)*(17.8+0.5*0.1*(X1686+V1686))</f>
        <v>5.6148605498618887</v>
      </c>
      <c r="Z1686">
        <f>IF(Y1686&lt;0,0,Y1686)</f>
        <v>5.6148605498618887</v>
      </c>
      <c r="AA1686">
        <f>2.501-0.002361*(V1686+X1686)*0.1</f>
        <v>2.3812973</v>
      </c>
      <c r="AB1686">
        <v>0.17</v>
      </c>
      <c r="AC1686">
        <f>37.6*AE1686*(AG1686*SIN(AF1686)*SIN(AD1686)+COS(AF1686)*COS(AD1686)*SIN(AG1686))</f>
        <v>35.457254381347276</v>
      </c>
      <c r="AD1686">
        <f>0.409*SIN(0.0172*R1686-1.39)</f>
        <v>0.25127907144253597</v>
      </c>
      <c r="AE1686">
        <f>1+0.033*COS(0.0172*R1686)</f>
        <v>0.97537422687871655</v>
      </c>
      <c r="AF1686">
        <f>47.70748439*PI()/180</f>
        <v>0.83265268044929852</v>
      </c>
      <c r="AG1686">
        <f>ACOS(-TAN(AF1686)*TAN(AD1686))</f>
        <v>1.8568713750963299</v>
      </c>
      <c r="AL1686" s="6">
        <f>24*AG1686/PI()</f>
        <v>14.18545238555644</v>
      </c>
      <c r="AS1686" s="6">
        <f>IF(O1686=2015,$AQ$2,IF(O1686=2016,$AQ$14,IF(O1686=2017,$AQ$26,IF(O1686=2018,$AQ$38,IF(O1686=2019,$AQ$50,$AQ$62)))))</f>
        <v>50.394316058739683</v>
      </c>
      <c r="AT1686" s="6">
        <f>IF(O1686=2015,$AR$2,IF(O1686=2016,$AR$14,IF(O1686=2017,$AR$26,IF(O1686=2018,$AR$38,IF(O1686=2019,$AR$50,$AR$62)))))</f>
        <v>1.2860409883580231</v>
      </c>
      <c r="AU1686" s="6">
        <f>IF(T1686*0.1&lt;0,0,IF(T1686*0.1&lt;=26,(16*AL1686/360)*(T1686/AS1686)^AT1686,(AL1686/360)*(-415.85+30.5332*0.1*T1686-0.43*0.01*T1686*T1686)))</f>
        <v>5.1495585968181423</v>
      </c>
    </row>
    <row r="1687" spans="1:47">
      <c r="A1687">
        <v>2016</v>
      </c>
      <c r="B1687">
        <v>7</v>
      </c>
      <c r="C1687">
        <v>15</v>
      </c>
      <c r="D1687" t="s">
        <v>52</v>
      </c>
      <c r="E1687">
        <v>194</v>
      </c>
      <c r="O1687">
        <v>2019</v>
      </c>
      <c r="P1687">
        <v>8</v>
      </c>
      <c r="Q1687">
        <v>14</v>
      </c>
      <c r="R1687">
        <f>R1686+1</f>
        <v>226</v>
      </c>
      <c r="S1687" t="s">
        <v>51</v>
      </c>
      <c r="T1687">
        <v>250</v>
      </c>
      <c r="U1687" t="s">
        <v>50</v>
      </c>
      <c r="V1687">
        <v>321</v>
      </c>
      <c r="W1687" t="s">
        <v>52</v>
      </c>
      <c r="X1687">
        <v>191</v>
      </c>
      <c r="Y1687">
        <f>0.0135*AB1687*(AC1687/AA1687)*((0.1*(V1687-X1687))^0.5)*(17.8+0.5*0.1*(X1687+V1687))</f>
        <v>5.3158682006816118</v>
      </c>
      <c r="Z1687">
        <f>IF(Y1687&lt;0,0,Y1687)</f>
        <v>5.3158682006816118</v>
      </c>
      <c r="AA1687">
        <f>2.501-0.002361*(V1687+X1687)*0.1</f>
        <v>2.3801167999999997</v>
      </c>
      <c r="AB1687">
        <v>0.17</v>
      </c>
      <c r="AC1687">
        <f>37.6*AE1687*(AG1687*SIN(AF1687)*SIN(AD1687)+COS(AF1687)*COS(AD1687)*SIN(AG1687))</f>
        <v>35.231276511123419</v>
      </c>
      <c r="AD1687">
        <f>0.409*SIN(0.0172*R1687-1.39)</f>
        <v>0.24569161589042357</v>
      </c>
      <c r="AE1687">
        <f>1+0.033*COS(0.0172*R1687)</f>
        <v>0.97575569189817701</v>
      </c>
      <c r="AF1687">
        <f>47.70748439*PI()/180</f>
        <v>0.83265268044929852</v>
      </c>
      <c r="AG1687">
        <f>ACOS(-TAN(AF1687)*TAN(AD1687))</f>
        <v>1.8500636005947091</v>
      </c>
      <c r="AL1687" s="6">
        <f>24*AG1687/PI()</f>
        <v>14.133444819313821</v>
      </c>
      <c r="AS1687" s="6">
        <f>IF(O1687=2015,$AQ$2,IF(O1687=2016,$AQ$14,IF(O1687=2017,$AQ$26,IF(O1687=2018,$AQ$38,IF(O1687=2019,$AQ$50,$AQ$62)))))</f>
        <v>50.394316058739683</v>
      </c>
      <c r="AT1687" s="6">
        <f>IF(O1687=2015,$AR$2,IF(O1687=2016,$AR$14,IF(O1687=2017,$AR$26,IF(O1687=2018,$AR$38,IF(O1687=2019,$AR$50,$AR$62)))))</f>
        <v>1.2860409883580231</v>
      </c>
      <c r="AU1687" s="6">
        <f>IF(T1687*0.1&lt;0,0,IF(T1687*0.1&lt;=26,(16*AL1687/360)*(T1687/AS1687)^AT1687,(AL1687/360)*(-415.85+30.5332*0.1*T1687-0.43*0.01*T1687*T1687)))</f>
        <v>4.9269957789766003</v>
      </c>
    </row>
    <row r="1688" spans="1:47">
      <c r="A1688">
        <v>2016</v>
      </c>
      <c r="B1688">
        <v>7</v>
      </c>
      <c r="C1688">
        <v>16</v>
      </c>
      <c r="D1688" t="s">
        <v>52</v>
      </c>
      <c r="E1688">
        <v>200</v>
      </c>
      <c r="O1688">
        <v>2019</v>
      </c>
      <c r="P1688">
        <v>8</v>
      </c>
      <c r="Q1688">
        <v>15</v>
      </c>
      <c r="R1688">
        <f>R1687+1</f>
        <v>227</v>
      </c>
      <c r="S1688" t="s">
        <v>51</v>
      </c>
      <c r="T1688">
        <v>216</v>
      </c>
      <c r="U1688" t="s">
        <v>50</v>
      </c>
      <c r="V1688">
        <v>265</v>
      </c>
      <c r="W1688" t="s">
        <v>52</v>
      </c>
      <c r="X1688">
        <v>164</v>
      </c>
      <c r="Y1688">
        <f>0.0135*AB1688*(AC1688/AA1688)*((0.1*(V1688-X1688))^0.5)*(17.8+0.5*0.1*(X1688+V1688))</f>
        <v>4.1756025951846292</v>
      </c>
      <c r="Z1688">
        <f>IF(Y1688&lt;0,0,Y1688)</f>
        <v>4.1756025951846292</v>
      </c>
      <c r="AA1688">
        <f>2.501-0.002361*(V1688+X1688)*0.1</f>
        <v>2.3997131</v>
      </c>
      <c r="AB1688">
        <v>0.17</v>
      </c>
      <c r="AC1688">
        <f>37.6*AE1688*(AG1688*SIN(AF1688)*SIN(AD1688)+COS(AF1688)*COS(AD1688)*SIN(AG1688))</f>
        <v>35.002208164821418</v>
      </c>
      <c r="AD1688">
        <f>0.409*SIN(0.0172*R1688-1.39)</f>
        <v>0.24003147672258607</v>
      </c>
      <c r="AE1688">
        <f>1+0.033*COS(0.0172*R1688)</f>
        <v>0.97614432917692362</v>
      </c>
      <c r="AF1688">
        <f>47.70748439*PI()/180</f>
        <v>0.83265268044929852</v>
      </c>
      <c r="AG1688">
        <f>ACOS(-TAN(AF1688)*TAN(AD1688))</f>
        <v>1.8432001554175126</v>
      </c>
      <c r="AL1688" s="6">
        <f>24*AG1688/PI()</f>
        <v>14.081011960437449</v>
      </c>
      <c r="AS1688" s="6">
        <f>IF(O1688=2015,$AQ$2,IF(O1688=2016,$AQ$14,IF(O1688=2017,$AQ$26,IF(O1688=2018,$AQ$38,IF(O1688=2019,$AQ$50,$AQ$62)))))</f>
        <v>50.394316058739683</v>
      </c>
      <c r="AT1688" s="6">
        <f>IF(O1688=2015,$AR$2,IF(O1688=2016,$AR$14,IF(O1688=2017,$AR$26,IF(O1688=2018,$AR$38,IF(O1688=2019,$AR$50,$AR$62)))))</f>
        <v>1.2860409883580231</v>
      </c>
      <c r="AU1688" s="6">
        <f>IF(T1688*0.1&lt;0,0,IF(T1688*0.1&lt;=26,(16*AL1688/360)*(T1688/AS1688)^AT1688,(AL1688/360)*(-415.85+30.5332*0.1*T1688-0.43*0.01*T1688*T1688)))</f>
        <v>4.0674488535726265</v>
      </c>
    </row>
    <row r="1689" spans="1:47">
      <c r="A1689">
        <v>2016</v>
      </c>
      <c r="B1689">
        <v>7</v>
      </c>
      <c r="C1689">
        <v>17</v>
      </c>
      <c r="D1689" t="s">
        <v>52</v>
      </c>
      <c r="E1689">
        <v>209</v>
      </c>
      <c r="O1689">
        <v>2019</v>
      </c>
      <c r="P1689">
        <v>8</v>
      </c>
      <c r="Q1689">
        <v>16</v>
      </c>
      <c r="R1689">
        <f>R1688+1</f>
        <v>228</v>
      </c>
      <c r="S1689" t="s">
        <v>51</v>
      </c>
      <c r="T1689">
        <v>199</v>
      </c>
      <c r="U1689" t="s">
        <v>50</v>
      </c>
      <c r="V1689">
        <v>268</v>
      </c>
      <c r="W1689" t="s">
        <v>52</v>
      </c>
      <c r="X1689">
        <v>155</v>
      </c>
      <c r="Y1689">
        <f>0.0135*AB1689*(AC1689/AA1689)*((0.1*(V1689-X1689))^0.5)*(17.8+0.5*0.1*(X1689+V1689))</f>
        <v>4.3513076461173297</v>
      </c>
      <c r="Z1689">
        <f>IF(Y1689&lt;0,0,Y1689)</f>
        <v>4.3513076461173297</v>
      </c>
      <c r="AA1689">
        <f>2.501-0.002361*(V1689+X1689)*0.1</f>
        <v>2.4011296999999998</v>
      </c>
      <c r="AB1689">
        <v>0.17</v>
      </c>
      <c r="AC1689">
        <f>37.6*AE1689*(AG1689*SIN(AF1689)*SIN(AD1689)+COS(AF1689)*COS(AD1689)*SIN(AG1689))</f>
        <v>34.770107698245148</v>
      </c>
      <c r="AD1689">
        <f>0.409*SIN(0.0172*R1689-1.39)</f>
        <v>0.23430032839331341</v>
      </c>
      <c r="AE1689">
        <f>1+0.033*COS(0.0172*R1689)</f>
        <v>0.97654002374333837</v>
      </c>
      <c r="AF1689">
        <f>47.70748439*PI()/180</f>
        <v>0.83265268044929852</v>
      </c>
      <c r="AG1689">
        <f>ACOS(-TAN(AF1689)*TAN(AD1689))</f>
        <v>1.8362832769525661</v>
      </c>
      <c r="AL1689" s="6">
        <f>24*AG1689/PI()</f>
        <v>14.028170901311269</v>
      </c>
      <c r="AS1689" s="6">
        <f>IF(O1689=2015,$AQ$2,IF(O1689=2016,$AQ$14,IF(O1689=2017,$AQ$26,IF(O1689=2018,$AQ$38,IF(O1689=2019,$AQ$50,$AQ$62)))))</f>
        <v>50.394316058739683</v>
      </c>
      <c r="AT1689" s="6">
        <f>IF(O1689=2015,$AR$2,IF(O1689=2016,$AR$14,IF(O1689=2017,$AR$26,IF(O1689=2018,$AR$38,IF(O1689=2019,$AR$50,$AR$62)))))</f>
        <v>1.2860409883580231</v>
      </c>
      <c r="AU1689" s="6">
        <f>IF(T1689*0.1&lt;0,0,IF(T1689*0.1&lt;=26,(16*AL1689/360)*(T1689/AS1689)^AT1689,(AL1689/360)*(-415.85+30.5332*0.1*T1689-0.43*0.01*T1689*T1689)))</f>
        <v>3.6467446492101279</v>
      </c>
    </row>
    <row r="1690" spans="1:47">
      <c r="A1690">
        <v>2016</v>
      </c>
      <c r="B1690">
        <v>7</v>
      </c>
      <c r="C1690">
        <v>18</v>
      </c>
      <c r="D1690" t="s">
        <v>52</v>
      </c>
      <c r="E1690">
        <v>211</v>
      </c>
      <c r="O1690">
        <v>2019</v>
      </c>
      <c r="P1690">
        <v>8</v>
      </c>
      <c r="Q1690">
        <v>17</v>
      </c>
      <c r="R1690">
        <f>R1689+1</f>
        <v>229</v>
      </c>
      <c r="S1690" t="s">
        <v>51</v>
      </c>
      <c r="T1690">
        <v>179</v>
      </c>
      <c r="U1690" t="s">
        <v>50</v>
      </c>
      <c r="V1690">
        <v>203</v>
      </c>
      <c r="W1690" t="s">
        <v>52</v>
      </c>
      <c r="X1690">
        <v>164</v>
      </c>
      <c r="Y1690">
        <f>0.0135*AB1690*(AC1690/AA1690)*((0.1*(V1690-X1690))^0.5)*(17.8+0.5*0.1*(X1690+V1690))</f>
        <v>2.3435959013916712</v>
      </c>
      <c r="Z1690">
        <f>IF(Y1690&lt;0,0,Y1690)</f>
        <v>2.3435959013916712</v>
      </c>
      <c r="AA1690">
        <f>2.501-0.002361*(V1690+X1690)*0.1</f>
        <v>2.4143512999999999</v>
      </c>
      <c r="AB1690">
        <v>0.17</v>
      </c>
      <c r="AC1690">
        <f>37.6*AE1690*(AG1690*SIN(AF1690)*SIN(AD1690)+COS(AF1690)*COS(AD1690)*SIN(AG1690))</f>
        <v>34.535034734519684</v>
      </c>
      <c r="AD1690">
        <f>0.409*SIN(0.0172*R1690-1.39)</f>
        <v>0.2284998663637279</v>
      </c>
      <c r="AE1690">
        <f>1+0.033*COS(0.0172*R1690)</f>
        <v>0.97694265853802653</v>
      </c>
      <c r="AF1690">
        <f>47.70748439*PI()/180</f>
        <v>0.83265268044929852</v>
      </c>
      <c r="AG1690">
        <f>ACOS(-TAN(AF1690)*TAN(AD1690))</f>
        <v>1.8293151497490627</v>
      </c>
      <c r="AL1690" s="6">
        <f>24*AG1690/PI()</f>
        <v>13.974938330661796</v>
      </c>
      <c r="AS1690" s="6">
        <f>IF(O1690=2015,$AQ$2,IF(O1690=2016,$AQ$14,IF(O1690=2017,$AQ$26,IF(O1690=2018,$AQ$38,IF(O1690=2019,$AQ$50,$AQ$62)))))</f>
        <v>50.394316058739683</v>
      </c>
      <c r="AT1690" s="6">
        <f>IF(O1690=2015,$AR$2,IF(O1690=2016,$AR$14,IF(O1690=2017,$AR$26,IF(O1690=2018,$AR$38,IF(O1690=2019,$AR$50,$AR$62)))))</f>
        <v>1.2860409883580231</v>
      </c>
      <c r="AU1690" s="6">
        <f>IF(T1690*0.1&lt;0,0,IF(T1690*0.1&lt;=26,(16*AL1690/360)*(T1690/AS1690)^AT1690,(AL1690/360)*(-415.85+30.5332*0.1*T1690-0.43*0.01*T1690*T1690)))</f>
        <v>3.1702700834924822</v>
      </c>
    </row>
    <row r="1691" spans="1:47">
      <c r="A1691">
        <v>2016</v>
      </c>
      <c r="B1691">
        <v>7</v>
      </c>
      <c r="C1691">
        <v>20</v>
      </c>
      <c r="D1691" t="s">
        <v>52</v>
      </c>
      <c r="E1691">
        <v>142</v>
      </c>
      <c r="O1691">
        <v>2019</v>
      </c>
      <c r="P1691">
        <v>8</v>
      </c>
      <c r="Q1691">
        <v>18</v>
      </c>
      <c r="R1691">
        <f>R1690+1</f>
        <v>230</v>
      </c>
      <c r="S1691" t="s">
        <v>51</v>
      </c>
      <c r="T1691">
        <v>193</v>
      </c>
      <c r="U1691" t="s">
        <v>50</v>
      </c>
      <c r="V1691">
        <v>254</v>
      </c>
      <c r="W1691" t="s">
        <v>52</v>
      </c>
      <c r="X1691">
        <v>151</v>
      </c>
      <c r="Y1691">
        <f>0.0135*AB1691*(AC1691/AA1691)*((0.1*(V1691-X1691))^0.5)*(17.8+0.5*0.1*(X1691+V1691))</f>
        <v>3.9960335594455749</v>
      </c>
      <c r="Z1691">
        <f>IF(Y1691&lt;0,0,Y1691)</f>
        <v>3.9960335594455749</v>
      </c>
      <c r="AA1691">
        <f>2.501-0.002361*(V1691+X1691)*0.1</f>
        <v>2.4053795</v>
      </c>
      <c r="AB1691">
        <v>0.17</v>
      </c>
      <c r="AC1691">
        <f>37.6*AE1691*(AG1691*SIN(AF1691)*SIN(AD1691)+COS(AF1691)*COS(AD1691)*SIN(AG1691))</f>
        <v>34.29705018107326</v>
      </c>
      <c r="AD1691">
        <f>0.409*SIN(0.0172*R1691-1.39)</f>
        <v>0.22263180660021145</v>
      </c>
      <c r="AE1691">
        <f>1+0.033*COS(0.0172*R1691)</f>
        <v>0.97735211444844705</v>
      </c>
      <c r="AF1691">
        <f>47.70748439*PI()/180</f>
        <v>0.83265268044929852</v>
      </c>
      <c r="AG1691">
        <f>ACOS(-TAN(AF1691)*TAN(AD1691))</f>
        <v>1.8222979056617505</v>
      </c>
      <c r="AL1691" s="6">
        <f>24*AG1691/PI()</f>
        <v>13.921330534659646</v>
      </c>
      <c r="AS1691" s="6">
        <f>IF(O1691=2015,$AQ$2,IF(O1691=2016,$AQ$14,IF(O1691=2017,$AQ$26,IF(O1691=2018,$AQ$38,IF(O1691=2019,$AQ$50,$AQ$62)))))</f>
        <v>50.394316058739683</v>
      </c>
      <c r="AT1691" s="6">
        <f>IF(O1691=2015,$AR$2,IF(O1691=2016,$AR$14,IF(O1691=2017,$AR$26,IF(O1691=2018,$AR$38,IF(O1691=2019,$AR$50,$AR$62)))))</f>
        <v>1.2860409883580231</v>
      </c>
      <c r="AU1691" s="6">
        <f>IF(T1691*0.1&lt;0,0,IF(T1691*0.1&lt;=26,(16*AL1691/360)*(T1691/AS1691)^AT1691,(AL1691/360)*(-415.85+30.5332*0.1*T1691-0.43*0.01*T1691*T1691)))</f>
        <v>3.4792541143256956</v>
      </c>
    </row>
    <row r="1692" spans="1:47">
      <c r="A1692">
        <v>2016</v>
      </c>
      <c r="B1692">
        <v>7</v>
      </c>
      <c r="C1692">
        <v>21</v>
      </c>
      <c r="D1692" t="s">
        <v>52</v>
      </c>
      <c r="E1692">
        <v>111</v>
      </c>
      <c r="O1692">
        <v>2019</v>
      </c>
      <c r="P1692">
        <v>8</v>
      </c>
      <c r="Q1692">
        <v>19</v>
      </c>
      <c r="R1692">
        <f>R1691+1</f>
        <v>231</v>
      </c>
      <c r="S1692" t="s">
        <v>51</v>
      </c>
      <c r="T1692">
        <v>201</v>
      </c>
      <c r="U1692" t="s">
        <v>50</v>
      </c>
      <c r="V1692">
        <v>274</v>
      </c>
      <c r="W1692" t="s">
        <v>52</v>
      </c>
      <c r="X1692">
        <v>110</v>
      </c>
      <c r="Y1692">
        <f>0.0135*AB1692*(AC1692/AA1692)*((0.1*(V1692-X1692))^0.5)*(17.8+0.5*0.1*(X1692+V1692))</f>
        <v>4.8587533959374758</v>
      </c>
      <c r="Z1692">
        <f>IF(Y1692&lt;0,0,Y1692)</f>
        <v>4.8587533959374758</v>
      </c>
      <c r="AA1692">
        <f>2.501-0.002361*(V1692+X1692)*0.1</f>
        <v>2.4103376000000001</v>
      </c>
      <c r="AB1692">
        <v>0.17</v>
      </c>
      <c r="AC1692">
        <f>37.6*AE1692*(AG1692*SIN(AF1692)*SIN(AD1692)+COS(AF1692)*COS(AD1692)*SIN(AG1692))</f>
        <v>34.05621624539787</v>
      </c>
      <c r="AD1692">
        <f>0.409*SIN(0.0172*R1692-1.39)</f>
        <v>0.2166978850667666</v>
      </c>
      <c r="AE1692">
        <f>1+0.033*COS(0.0172*R1692)</f>
        <v>0.9777682703441497</v>
      </c>
      <c r="AF1692">
        <f>47.70748439*PI()/180</f>
        <v>0.83265268044929852</v>
      </c>
      <c r="AG1692">
        <f>ACOS(-TAN(AF1692)*TAN(AD1692))</f>
        <v>1.815233624138362</v>
      </c>
      <c r="AL1692" s="6">
        <f>24*AG1692/PI()</f>
        <v>13.867363399115327</v>
      </c>
      <c r="AS1692" s="6">
        <f>IF(O1692=2015,$AQ$2,IF(O1692=2016,$AQ$14,IF(O1692=2017,$AQ$26,IF(O1692=2018,$AQ$38,IF(O1692=2019,$AQ$50,$AQ$62)))))</f>
        <v>50.394316058739683</v>
      </c>
      <c r="AT1692" s="6">
        <f>IF(O1692=2015,$AR$2,IF(O1692=2016,$AR$14,IF(O1692=2017,$AR$26,IF(O1692=2018,$AR$38,IF(O1692=2019,$AR$50,$AR$62)))))</f>
        <v>1.2860409883580231</v>
      </c>
      <c r="AU1692" s="6">
        <f>IF(T1692*0.1&lt;0,0,IF(T1692*0.1&lt;=26,(16*AL1692/360)*(T1692/AS1692)^AT1692,(AL1692/360)*(-415.85+30.5332*0.1*T1692-0.43*0.01*T1692*T1692)))</f>
        <v>3.6516021524149225</v>
      </c>
    </row>
    <row r="1693" spans="1:47">
      <c r="A1693">
        <v>2016</v>
      </c>
      <c r="B1693">
        <v>7</v>
      </c>
      <c r="C1693">
        <v>23</v>
      </c>
      <c r="D1693" t="s">
        <v>52</v>
      </c>
      <c r="E1693">
        <v>121</v>
      </c>
      <c r="O1693">
        <v>2019</v>
      </c>
      <c r="P1693">
        <v>8</v>
      </c>
      <c r="Q1693">
        <v>20</v>
      </c>
      <c r="R1693">
        <f>R1692+1</f>
        <v>232</v>
      </c>
      <c r="S1693" t="s">
        <v>51</v>
      </c>
      <c r="T1693">
        <v>232</v>
      </c>
      <c r="U1693" t="s">
        <v>50</v>
      </c>
      <c r="V1693">
        <v>309</v>
      </c>
      <c r="W1693" t="s">
        <v>52</v>
      </c>
      <c r="X1693">
        <v>123</v>
      </c>
      <c r="Y1693">
        <f>0.0135*AB1693*(AC1693/AA1693)*((0.1*(V1693-X1693))^0.5)*(17.8+0.5*0.1*(X1693+V1693))</f>
        <v>5.4964564104506266</v>
      </c>
      <c r="Z1693">
        <f>IF(Y1693&lt;0,0,Y1693)</f>
        <v>5.4964564104506266</v>
      </c>
      <c r="AA1693">
        <f>2.501-0.002361*(V1693+X1693)*0.1</f>
        <v>2.3990047999999997</v>
      </c>
      <c r="AB1693">
        <v>0.17</v>
      </c>
      <c r="AC1693">
        <f>37.6*AE1693*(AG1693*SIN(AF1693)*SIN(AD1693)+COS(AF1693)*COS(AD1693)*SIN(AG1693))</f>
        <v>33.812596449441408</v>
      </c>
      <c r="AD1693">
        <f>0.409*SIN(0.0172*R1693-1.39)</f>
        <v>0.2106998572114612</v>
      </c>
      <c r="AE1693">
        <f>1+0.033*COS(0.0172*R1693)</f>
        <v>0.97819100311260965</v>
      </c>
      <c r="AF1693">
        <f>47.70748439*PI()/180</f>
        <v>0.83265268044929852</v>
      </c>
      <c r="AG1693">
        <f>ACOS(-TAN(AF1693)*TAN(AD1693))</f>
        <v>1.8081243326420475</v>
      </c>
      <c r="AL1693" s="6">
        <f>24*AG1693/PI()</f>
        <v>13.813052412706384</v>
      </c>
      <c r="AS1693" s="6">
        <f>IF(O1693=2015,$AQ$2,IF(O1693=2016,$AQ$14,IF(O1693=2017,$AQ$26,IF(O1693=2018,$AQ$38,IF(O1693=2019,$AQ$50,$AQ$62)))))</f>
        <v>50.394316058739683</v>
      </c>
      <c r="AT1693" s="6">
        <f>IF(O1693=2015,$AR$2,IF(O1693=2016,$AR$14,IF(O1693=2017,$AR$26,IF(O1693=2018,$AR$38,IF(O1693=2019,$AR$50,$AR$62)))))</f>
        <v>1.2860409883580231</v>
      </c>
      <c r="AU1693" s="6">
        <f>IF(T1693*0.1&lt;0,0,IF(T1693*0.1&lt;=26,(16*AL1693/360)*(T1693/AS1693)^AT1693,(AL1693/360)*(-415.85+30.5332*0.1*T1693-0.43*0.01*T1693*T1693)))</f>
        <v>4.3741048541348686</v>
      </c>
    </row>
    <row r="1694" spans="1:47">
      <c r="A1694">
        <v>2016</v>
      </c>
      <c r="B1694">
        <v>7</v>
      </c>
      <c r="C1694">
        <v>24</v>
      </c>
      <c r="D1694" t="s">
        <v>52</v>
      </c>
      <c r="E1694">
        <v>157</v>
      </c>
      <c r="O1694">
        <v>2019</v>
      </c>
      <c r="P1694">
        <v>8</v>
      </c>
      <c r="Q1694">
        <v>21</v>
      </c>
      <c r="R1694">
        <f>R1693+1</f>
        <v>233</v>
      </c>
      <c r="S1694" t="s">
        <v>51</v>
      </c>
      <c r="T1694">
        <v>257</v>
      </c>
      <c r="U1694" t="s">
        <v>50</v>
      </c>
      <c r="V1694">
        <v>323</v>
      </c>
      <c r="W1694" t="s">
        <v>52</v>
      </c>
      <c r="X1694">
        <v>192</v>
      </c>
      <c r="Y1694">
        <f>0.0135*AB1694*(AC1694/AA1694)*((0.1*(V1694-X1694))^0.5)*(17.8+0.5*0.1*(X1694+V1694))</f>
        <v>5.103174114465971</v>
      </c>
      <c r="Z1694">
        <f>IF(Y1694&lt;0,0,Y1694)</f>
        <v>5.103174114465971</v>
      </c>
      <c r="AA1694">
        <f>2.501-0.002361*(V1694+X1694)*0.1</f>
        <v>2.3794084999999998</v>
      </c>
      <c r="AB1694">
        <v>0.17</v>
      </c>
      <c r="AC1694">
        <f>37.6*AE1694*(AG1694*SIN(AF1694)*SIN(AD1694)+COS(AF1694)*COS(AD1694)*SIN(AG1694))</f>
        <v>33.566255642488272</v>
      </c>
      <c r="AD1694">
        <f>0.409*SIN(0.0172*R1694-1.39)</f>
        <v>0.20463949744711071</v>
      </c>
      <c r="AE1694">
        <f>1+0.033*COS(0.0172*R1694)</f>
        <v>0.97862018769564751</v>
      </c>
      <c r="AF1694">
        <f>47.70748439*PI()/180</f>
        <v>0.83265268044929852</v>
      </c>
      <c r="AG1694">
        <f>ACOS(-TAN(AF1694)*TAN(AD1694))</f>
        <v>1.8009720072007647</v>
      </c>
      <c r="AL1694" s="6">
        <f>24*AG1694/PI()</f>
        <v>13.758412671174444</v>
      </c>
      <c r="AS1694" s="6">
        <f>IF(O1694=2015,$AQ$2,IF(O1694=2016,$AQ$14,IF(O1694=2017,$AQ$26,IF(O1694=2018,$AQ$38,IF(O1694=2019,$AQ$50,$AQ$62)))))</f>
        <v>50.394316058739683</v>
      </c>
      <c r="AT1694" s="6">
        <f>IF(O1694=2015,$AR$2,IF(O1694=2016,$AR$14,IF(O1694=2017,$AR$26,IF(O1694=2018,$AR$38,IF(O1694=2019,$AR$50,$AR$62)))))</f>
        <v>1.2860409883580231</v>
      </c>
      <c r="AU1694" s="6">
        <f>IF(T1694*0.1&lt;0,0,IF(T1694*0.1&lt;=26,(16*AL1694/360)*(T1694/AS1694)^AT1694,(AL1694/360)*(-415.85+30.5332*0.1*T1694-0.43*0.01*T1694*T1694)))</f>
        <v>4.9696537491734443</v>
      </c>
    </row>
    <row r="1695" spans="1:47">
      <c r="A1695">
        <v>2016</v>
      </c>
      <c r="B1695">
        <v>7</v>
      </c>
      <c r="C1695">
        <v>25</v>
      </c>
      <c r="D1695" t="s">
        <v>52</v>
      </c>
      <c r="E1695">
        <v>161</v>
      </c>
      <c r="O1695">
        <v>2019</v>
      </c>
      <c r="P1695">
        <v>8</v>
      </c>
      <c r="Q1695">
        <v>22</v>
      </c>
      <c r="R1695">
        <f>R1694+1</f>
        <v>234</v>
      </c>
      <c r="S1695" t="s">
        <v>51</v>
      </c>
      <c r="T1695">
        <v>264</v>
      </c>
      <c r="U1695" t="s">
        <v>50</v>
      </c>
      <c r="V1695">
        <v>338</v>
      </c>
      <c r="W1695" t="s">
        <v>52</v>
      </c>
      <c r="X1695">
        <v>190</v>
      </c>
      <c r="Y1695">
        <f>0.0135*AB1695*(AC1695/AA1695)*((0.1*(V1695-X1695))^0.5)*(17.8+0.5*0.1*(X1695+V1695))</f>
        <v>5.4713772825524654</v>
      </c>
      <c r="Z1695">
        <f>IF(Y1695&lt;0,0,Y1695)</f>
        <v>5.4713772825524654</v>
      </c>
      <c r="AA1695">
        <f>2.501-0.002361*(V1695+X1695)*0.1</f>
        <v>2.3763391999999999</v>
      </c>
      <c r="AB1695">
        <v>0.17</v>
      </c>
      <c r="AC1695">
        <f>37.6*AE1695*(AG1695*SIN(AF1695)*SIN(AD1695)+COS(AF1695)*COS(AD1695)*SIN(AG1695))</f>
        <v>33.317260012389987</v>
      </c>
      <c r="AD1695">
        <f>0.409*SIN(0.0172*R1695-1.39)</f>
        <v>0.19851859862634708</v>
      </c>
      <c r="AE1695">
        <f>1+0.033*COS(0.0172*R1695)</f>
        <v>0.9790556971264267</v>
      </c>
      <c r="AF1695">
        <f>47.70748439*PI()/180</f>
        <v>0.83265268044929852</v>
      </c>
      <c r="AG1695">
        <f>ACOS(-TAN(AF1695)*TAN(AD1695))</f>
        <v>1.7937785730758045</v>
      </c>
      <c r="AL1695" s="6">
        <f>24*AG1695/PI()</f>
        <v>13.703458882432363</v>
      </c>
      <c r="AS1695" s="6">
        <f>IF(O1695=2015,$AQ$2,IF(O1695=2016,$AQ$14,IF(O1695=2017,$AQ$26,IF(O1695=2018,$AQ$38,IF(O1695=2019,$AQ$50,$AQ$62)))))</f>
        <v>50.394316058739683</v>
      </c>
      <c r="AT1695" s="6">
        <f>IF(O1695=2015,$AR$2,IF(O1695=2016,$AR$14,IF(O1695=2017,$AR$26,IF(O1695=2018,$AR$38,IF(O1695=2019,$AR$50,$AR$62)))))</f>
        <v>1.2860409883580231</v>
      </c>
      <c r="AU1695" s="6">
        <f>IF(T1695*0.1&lt;0,0,IF(T1695*0.1&lt;=26,(16*AL1695/360)*(T1695/AS1695)^AT1695,(AL1695/360)*(-415.85+30.5332*0.1*T1695-0.43*0.01*T1695*T1695)))</f>
        <v>3.4461793370980276</v>
      </c>
    </row>
    <row r="1696" spans="1:47">
      <c r="A1696">
        <v>2016</v>
      </c>
      <c r="B1696">
        <v>7</v>
      </c>
      <c r="C1696">
        <v>26</v>
      </c>
      <c r="D1696" t="s">
        <v>52</v>
      </c>
      <c r="E1696">
        <v>168</v>
      </c>
      <c r="O1696">
        <v>2019</v>
      </c>
      <c r="P1696">
        <v>8</v>
      </c>
      <c r="Q1696">
        <v>23</v>
      </c>
      <c r="R1696">
        <f>R1695+1</f>
        <v>235</v>
      </c>
      <c r="S1696" t="s">
        <v>51</v>
      </c>
      <c r="T1696">
        <v>261</v>
      </c>
      <c r="U1696" t="s">
        <v>50</v>
      </c>
      <c r="V1696">
        <v>332</v>
      </c>
      <c r="W1696" t="s">
        <v>52</v>
      </c>
      <c r="X1696">
        <v>197</v>
      </c>
      <c r="Y1696">
        <f>0.0135*AB1696*(AC1696/AA1696)*((0.1*(V1696-X1696))^0.5)*(17.8+0.5*0.1*(X1696+V1696))</f>
        <v>5.1924818664523862</v>
      </c>
      <c r="Z1696">
        <f>IF(Y1696&lt;0,0,Y1696)</f>
        <v>5.1924818664523862</v>
      </c>
      <c r="AA1696">
        <f>2.501-0.002361*(V1696+X1696)*0.1</f>
        <v>2.3761030999999999</v>
      </c>
      <c r="AB1696">
        <v>0.17</v>
      </c>
      <c r="AC1696">
        <f>37.6*AE1696*(AG1696*SIN(AF1696)*SIN(AD1696)+COS(AF1696)*COS(AD1696)*SIN(AG1696))</f>
        <v>33.065677095012909</v>
      </c>
      <c r="AD1696">
        <f>0.409*SIN(0.0172*R1696-1.39)</f>
        <v>0.19233897151123547</v>
      </c>
      <c r="AE1696">
        <f>1+0.033*COS(0.0172*R1696)</f>
        <v>0.97949740256701345</v>
      </c>
      <c r="AF1696">
        <f>47.70748439*PI()/180</f>
        <v>0.83265268044929852</v>
      </c>
      <c r="AG1696">
        <f>ACOS(-TAN(AF1696)*TAN(AD1696))</f>
        <v>1.7865459055418833</v>
      </c>
      <c r="AL1696" s="6">
        <f>24*AG1696/PI()</f>
        <v>13.648205372523698</v>
      </c>
      <c r="AS1696" s="6">
        <f>IF(O1696=2015,$AQ$2,IF(O1696=2016,$AQ$14,IF(O1696=2017,$AQ$26,IF(O1696=2018,$AQ$38,IF(O1696=2019,$AQ$50,$AQ$62)))))</f>
        <v>50.394316058739683</v>
      </c>
      <c r="AT1696" s="6">
        <f>IF(O1696=2015,$AR$2,IF(O1696=2016,$AR$14,IF(O1696=2017,$AR$26,IF(O1696=2018,$AR$38,IF(O1696=2019,$AR$50,$AR$62)))))</f>
        <v>1.2860409883580231</v>
      </c>
      <c r="AU1696" s="6">
        <f>IF(T1696*0.1&lt;0,0,IF(T1696*0.1&lt;=26,(16*AL1696/360)*(T1696/AS1696)^AT1696,(AL1696/360)*(-415.85+30.5332*0.1*T1696-0.43*0.01*T1696*T1696)))</f>
        <v>3.3417714260323805</v>
      </c>
    </row>
    <row r="1697" spans="1:47">
      <c r="A1697">
        <v>2016</v>
      </c>
      <c r="B1697">
        <v>7</v>
      </c>
      <c r="C1697">
        <v>27</v>
      </c>
      <c r="D1697" t="s">
        <v>52</v>
      </c>
      <c r="E1697">
        <v>193</v>
      </c>
      <c r="O1697">
        <v>2019</v>
      </c>
      <c r="P1697">
        <v>8</v>
      </c>
      <c r="Q1697">
        <v>24</v>
      </c>
      <c r="R1697">
        <f>R1696+1</f>
        <v>236</v>
      </c>
      <c r="S1697" t="s">
        <v>51</v>
      </c>
      <c r="T1697">
        <v>263</v>
      </c>
      <c r="U1697" t="s">
        <v>50</v>
      </c>
      <c r="V1697">
        <v>331</v>
      </c>
      <c r="W1697" t="s">
        <v>52</v>
      </c>
      <c r="X1697">
        <v>201</v>
      </c>
      <c r="Y1697">
        <f>0.0135*AB1697*(AC1697/AA1697)*((0.1*(V1697-X1697))^0.5)*(17.8+0.5*0.1*(X1697+V1697))</f>
        <v>5.0749132478052239</v>
      </c>
      <c r="Z1697">
        <f>IF(Y1697&lt;0,0,Y1697)</f>
        <v>5.0749132478052239</v>
      </c>
      <c r="AA1697">
        <f>2.501-0.002361*(V1697+X1697)*0.1</f>
        <v>2.3753948</v>
      </c>
      <c r="AB1697">
        <v>0.17</v>
      </c>
      <c r="AC1697">
        <f>37.6*AE1697*(AG1697*SIN(AF1697)*SIN(AD1697)+COS(AF1697)*COS(AD1697)*SIN(AG1697))</f>
        <v>32.811575781775851</v>
      </c>
      <c r="AD1697">
        <f>0.409*SIN(0.0172*R1697-1.39)</f>
        <v>0.18610244423759131</v>
      </c>
      <c r="AE1697">
        <f>1+0.033*COS(0.0172*R1697)</f>
        <v>0.97994517334649178</v>
      </c>
      <c r="AF1697">
        <f>47.70748439*PI()/180</f>
        <v>0.83265268044929852</v>
      </c>
      <c r="AG1697">
        <f>ACOS(-TAN(AF1697)*TAN(AD1697))</f>
        <v>1.779275830771496</v>
      </c>
      <c r="AL1697" s="6">
        <f>24*AG1697/PI()</f>
        <v>13.592666092378668</v>
      </c>
      <c r="AS1697" s="6">
        <f>IF(O1697=2015,$AQ$2,IF(O1697=2016,$AQ$14,IF(O1697=2017,$AQ$26,IF(O1697=2018,$AQ$38,IF(O1697=2019,$AQ$50,$AQ$62)))))</f>
        <v>50.394316058739683</v>
      </c>
      <c r="AT1697" s="6">
        <f>IF(O1697=2015,$AR$2,IF(O1697=2016,$AR$14,IF(O1697=2017,$AR$26,IF(O1697=2018,$AR$38,IF(O1697=2019,$AR$50,$AR$62)))))</f>
        <v>1.2860409883580231</v>
      </c>
      <c r="AU1697" s="6">
        <f>IF(T1697*0.1&lt;0,0,IF(T1697*0.1&lt;=26,(16*AL1697/360)*(T1697/AS1697)^AT1697,(AL1697/360)*(-415.85+30.5332*0.1*T1697-0.43*0.01*T1697*T1697)))</f>
        <v>3.3885935104250535</v>
      </c>
    </row>
    <row r="1698" spans="1:47">
      <c r="A1698">
        <v>2016</v>
      </c>
      <c r="B1698">
        <v>7</v>
      </c>
      <c r="C1698">
        <v>28</v>
      </c>
      <c r="D1698" t="s">
        <v>52</v>
      </c>
      <c r="E1698">
        <v>196</v>
      </c>
      <c r="O1698">
        <v>2019</v>
      </c>
      <c r="P1698">
        <v>8</v>
      </c>
      <c r="Q1698">
        <v>25</v>
      </c>
      <c r="R1698">
        <f>R1697+1</f>
        <v>237</v>
      </c>
      <c r="S1698" t="s">
        <v>51</v>
      </c>
      <c r="T1698">
        <v>253</v>
      </c>
      <c r="U1698" t="s">
        <v>50</v>
      </c>
      <c r="V1698">
        <v>323</v>
      </c>
      <c r="W1698" t="s">
        <v>52</v>
      </c>
      <c r="X1698">
        <v>197</v>
      </c>
      <c r="Y1698">
        <f>0.0135*AB1698*(AC1698/AA1698)*((0.1*(V1698-X1698))^0.5)*(17.8+0.5*0.1*(X1698+V1698))</f>
        <v>4.8843484145477376</v>
      </c>
      <c r="Z1698">
        <f>IF(Y1698&lt;0,0,Y1698)</f>
        <v>4.8843484145477376</v>
      </c>
      <c r="AA1698">
        <f>2.501-0.002361*(V1698+X1698)*0.1</f>
        <v>2.378228</v>
      </c>
      <c r="AB1698">
        <v>0.17</v>
      </c>
      <c r="AC1698">
        <f>37.6*AE1698*(AG1698*SIN(AF1698)*SIN(AD1698)+COS(AF1698)*COS(AD1698)*SIN(AG1698))</f>
        <v>32.55502632515654</v>
      </c>
      <c r="AD1698">
        <f>0.409*SIN(0.0172*R1698-1.39)</f>
        <v>0.17981086177415789</v>
      </c>
      <c r="AE1698">
        <f>1+0.033*COS(0.0172*R1698)</f>
        <v>0.98039887699961992</v>
      </c>
      <c r="AF1698">
        <f>47.70748439*PI()/180</f>
        <v>0.83265268044929852</v>
      </c>
      <c r="AG1698">
        <f>ACOS(-TAN(AF1698)*TAN(AD1698))</f>
        <v>1.7719701268164958</v>
      </c>
      <c r="AL1698" s="6">
        <f>24*AG1698/PI()</f>
        <v>13.536854625312863</v>
      </c>
      <c r="AS1698" s="6">
        <f>IF(O1698=2015,$AQ$2,IF(O1698=2016,$AQ$14,IF(O1698=2017,$AQ$26,IF(O1698=2018,$AQ$38,IF(O1698=2019,$AQ$50,$AQ$62)))))</f>
        <v>50.394316058739683</v>
      </c>
      <c r="AT1698" s="6">
        <f>IF(O1698=2015,$AR$2,IF(O1698=2016,$AR$14,IF(O1698=2017,$AR$26,IF(O1698=2018,$AR$38,IF(O1698=2019,$AR$50,$AR$62)))))</f>
        <v>1.2860409883580231</v>
      </c>
      <c r="AU1698" s="6">
        <f>IF(T1698*0.1&lt;0,0,IF(T1698*0.1&lt;=26,(16*AL1698/360)*(T1698/AS1698)^AT1698,(AL1698/360)*(-415.85+30.5332*0.1*T1698-0.43*0.01*T1698*T1698)))</f>
        <v>4.7919720794302796</v>
      </c>
    </row>
    <row r="1699" spans="1:47">
      <c r="A1699">
        <v>2016</v>
      </c>
      <c r="B1699">
        <v>7</v>
      </c>
      <c r="C1699">
        <v>29</v>
      </c>
      <c r="D1699" t="s">
        <v>52</v>
      </c>
      <c r="E1699">
        <v>169</v>
      </c>
      <c r="O1699">
        <v>2019</v>
      </c>
      <c r="P1699">
        <v>8</v>
      </c>
      <c r="Q1699">
        <v>26</v>
      </c>
      <c r="R1699">
        <f>R1698+1</f>
        <v>238</v>
      </c>
      <c r="S1699" t="s">
        <v>51</v>
      </c>
      <c r="T1699">
        <v>241</v>
      </c>
      <c r="U1699" t="s">
        <v>50</v>
      </c>
      <c r="V1699">
        <v>305</v>
      </c>
      <c r="W1699" t="s">
        <v>52</v>
      </c>
      <c r="X1699">
        <v>170</v>
      </c>
      <c r="Y1699">
        <f>0.0135*AB1699*(AC1699/AA1699)*((0.1*(V1699-X1699))^0.5)*(17.8+0.5*0.1*(X1699+V1699))</f>
        <v>4.7367596980135396</v>
      </c>
      <c r="Z1699">
        <f>IF(Y1699&lt;0,0,Y1699)</f>
        <v>4.7367596980135396</v>
      </c>
      <c r="AA1699">
        <f>2.501-0.002361*(V1699+X1699)*0.1</f>
        <v>2.3888525</v>
      </c>
      <c r="AB1699">
        <v>0.17</v>
      </c>
      <c r="AC1699">
        <f>37.6*AE1699*(AG1699*SIN(AF1699)*SIN(AD1699)+COS(AF1699)*COS(AD1699)*SIN(AG1699))</f>
        <v>32.29610034205303</v>
      </c>
      <c r="AD1699">
        <f>0.409*SIN(0.0172*R1699-1.39)</f>
        <v>0.17346608537680411</v>
      </c>
      <c r="AE1699">
        <f>1+0.033*COS(0.0172*R1699)</f>
        <v>0.98085837930601827</v>
      </c>
      <c r="AF1699">
        <f>47.70748439*PI()/180</f>
        <v>0.83265268044929852</v>
      </c>
      <c r="AG1699">
        <f>ACOS(-TAN(AF1699)*TAN(AD1699))</f>
        <v>1.7646305246801637</v>
      </c>
      <c r="AL1699" s="6">
        <f>24*AG1699/PI()</f>
        <v>13.480784195217257</v>
      </c>
      <c r="AS1699" s="6">
        <f>IF(O1699=2015,$AQ$2,IF(O1699=2016,$AQ$14,IF(O1699=2017,$AQ$26,IF(O1699=2018,$AQ$38,IF(O1699=2019,$AQ$50,$AQ$62)))))</f>
        <v>50.394316058739683</v>
      </c>
      <c r="AT1699" s="6">
        <f>IF(O1699=2015,$AR$2,IF(O1699=2016,$AR$14,IF(O1699=2017,$AR$26,IF(O1699=2018,$AR$38,IF(O1699=2019,$AR$50,$AR$62)))))</f>
        <v>1.2860409883580231</v>
      </c>
      <c r="AU1699" s="6">
        <f>IF(T1699*0.1&lt;0,0,IF(T1699*0.1&lt;=26,(16*AL1699/360)*(T1699/AS1699)^AT1699,(AL1699/360)*(-415.85+30.5332*0.1*T1699-0.43*0.01*T1699*T1699)))</f>
        <v>4.4830308960048812</v>
      </c>
    </row>
    <row r="1700" spans="1:47">
      <c r="A1700">
        <v>2016</v>
      </c>
      <c r="B1700">
        <v>7</v>
      </c>
      <c r="C1700">
        <v>30</v>
      </c>
      <c r="D1700" t="s">
        <v>52</v>
      </c>
      <c r="E1700">
        <v>181</v>
      </c>
      <c r="O1700">
        <v>2019</v>
      </c>
      <c r="P1700">
        <v>8</v>
      </c>
      <c r="Q1700">
        <v>27</v>
      </c>
      <c r="R1700">
        <f>R1699+1</f>
        <v>239</v>
      </c>
      <c r="S1700" t="s">
        <v>51</v>
      </c>
      <c r="T1700">
        <v>231</v>
      </c>
      <c r="U1700" t="s">
        <v>50</v>
      </c>
      <c r="V1700">
        <v>313</v>
      </c>
      <c r="W1700" t="s">
        <v>52</v>
      </c>
      <c r="X1700">
        <v>148</v>
      </c>
      <c r="Y1700">
        <f>0.0135*AB1700*(AC1700/AA1700)*((0.1*(V1700-X1700))^0.5)*(17.8+0.5*0.1*(X1700+V1700))</f>
        <v>5.0997613939366708</v>
      </c>
      <c r="Z1700">
        <f>IF(Y1700&lt;0,0,Y1700)</f>
        <v>5.0997613939366708</v>
      </c>
      <c r="AA1700">
        <f>2.501-0.002361*(V1700+X1700)*0.1</f>
        <v>2.3921578999999999</v>
      </c>
      <c r="AB1700">
        <v>0.17</v>
      </c>
      <c r="AC1700">
        <f>37.6*AE1700*(AG1700*SIN(AF1700)*SIN(AD1700)+COS(AF1700)*COS(AD1700)*SIN(AG1700))</f>
        <v>32.034870814892727</v>
      </c>
      <c r="AD1700">
        <f>0.409*SIN(0.0172*R1700-1.39)</f>
        <v>0.16706999203790512</v>
      </c>
      <c r="AE1700">
        <f>1+0.033*COS(0.0172*R1700)</f>
        <v>0.98132354432987579</v>
      </c>
      <c r="AF1700">
        <f>47.70748439*PI()/180</f>
        <v>0.83265268044929852</v>
      </c>
      <c r="AG1700">
        <f>ACOS(-TAN(AF1700)*TAN(AD1700))</f>
        <v>1.7572587094733179</v>
      </c>
      <c r="AL1700" s="6">
        <f>24*AG1700/PI()</f>
        <v>13.424467675390241</v>
      </c>
      <c r="AS1700" s="6">
        <f>IF(O1700=2015,$AQ$2,IF(O1700=2016,$AQ$14,IF(O1700=2017,$AQ$26,IF(O1700=2018,$AQ$38,IF(O1700=2019,$AQ$50,$AQ$62)))))</f>
        <v>50.394316058739683</v>
      </c>
      <c r="AT1700" s="6">
        <f>IF(O1700=2015,$AR$2,IF(O1700=2016,$AR$14,IF(O1700=2017,$AR$26,IF(O1700=2018,$AR$38,IF(O1700=2019,$AR$50,$AR$62)))))</f>
        <v>1.2860409883580231</v>
      </c>
      <c r="AU1700" s="6">
        <f>IF(T1700*0.1&lt;0,0,IF(T1700*0.1&lt;=26,(16*AL1700/360)*(T1700/AS1700)^AT1700,(AL1700/360)*(-415.85+30.5332*0.1*T1700-0.43*0.01*T1700*T1700)))</f>
        <v>4.2275035795870091</v>
      </c>
    </row>
    <row r="1701" spans="1:47">
      <c r="A1701">
        <v>2016</v>
      </c>
      <c r="B1701">
        <v>7</v>
      </c>
      <c r="C1701">
        <v>31</v>
      </c>
      <c r="D1701" t="s">
        <v>52</v>
      </c>
      <c r="E1701">
        <v>185</v>
      </c>
      <c r="O1701">
        <v>2019</v>
      </c>
      <c r="P1701">
        <v>8</v>
      </c>
      <c r="Q1701">
        <v>28</v>
      </c>
      <c r="R1701">
        <f>R1700+1</f>
        <v>240</v>
      </c>
      <c r="S1701" t="s">
        <v>51</v>
      </c>
      <c r="T1701">
        <v>222</v>
      </c>
      <c r="U1701" t="s">
        <v>50</v>
      </c>
      <c r="V1701">
        <v>301</v>
      </c>
      <c r="W1701" t="s">
        <v>52</v>
      </c>
      <c r="X1701">
        <v>142</v>
      </c>
      <c r="Y1701">
        <f>0.0135*AB1701*(AC1701/AA1701)*((0.1*(V1701-X1701))^0.5)*(17.8+0.5*0.1*(X1701+V1701))</f>
        <v>4.8470092320907412</v>
      </c>
      <c r="Z1701">
        <f>IF(Y1701&lt;0,0,Y1701)</f>
        <v>4.8470092320907412</v>
      </c>
      <c r="AA1701">
        <f>2.501-0.002361*(V1701+X1701)*0.1</f>
        <v>2.3964076999999997</v>
      </c>
      <c r="AB1701">
        <v>0.17</v>
      </c>
      <c r="AC1701">
        <f>37.6*AE1701*(AG1701*SIN(AF1701)*SIN(AD1701)+COS(AF1701)*COS(AD1701)*SIN(AG1701))</f>
        <v>31.771412090389553</v>
      </c>
      <c r="AD1701">
        <f>0.409*SIN(0.0172*R1701-1.39)</f>
        <v>0.16062447393106496</v>
      </c>
      <c r="AE1701">
        <f>1+0.033*COS(0.0172*R1701)</f>
        <v>0.98179423446016456</v>
      </c>
      <c r="AF1701">
        <f>47.70748439*PI()/180</f>
        <v>0.83265268044929852</v>
      </c>
      <c r="AG1701">
        <f>ACOS(-TAN(AF1701)*TAN(AD1701))</f>
        <v>1.7498563216483167</v>
      </c>
      <c r="AL1701" s="6">
        <f>24*AG1701/PI()</f>
        <v>13.367917597964697</v>
      </c>
      <c r="AS1701" s="6">
        <f>IF(O1701=2015,$AQ$2,IF(O1701=2016,$AQ$14,IF(O1701=2017,$AQ$26,IF(O1701=2018,$AQ$38,IF(O1701=2019,$AQ$50,$AQ$62)))))</f>
        <v>50.394316058739683</v>
      </c>
      <c r="AT1701" s="6">
        <f>IF(O1701=2015,$AR$2,IF(O1701=2016,$AR$14,IF(O1701=2017,$AR$26,IF(O1701=2018,$AR$38,IF(O1701=2019,$AR$50,$AR$62)))))</f>
        <v>1.2860409883580231</v>
      </c>
      <c r="AU1701" s="6">
        <f>IF(T1701*0.1&lt;0,0,IF(T1701*0.1&lt;=26,(16*AL1701/360)*(T1701/AS1701)^AT1701,(AL1701/360)*(-415.85+30.5332*0.1*T1701-0.43*0.01*T1701*T1701)))</f>
        <v>3.9999529408935079</v>
      </c>
    </row>
    <row r="1702" spans="1:47">
      <c r="A1702">
        <v>2016</v>
      </c>
      <c r="B1702">
        <v>7</v>
      </c>
      <c r="C1702">
        <v>7</v>
      </c>
      <c r="D1702" t="s">
        <v>53</v>
      </c>
      <c r="E1702">
        <v>61</v>
      </c>
      <c r="O1702">
        <v>2019</v>
      </c>
      <c r="P1702">
        <v>8</v>
      </c>
      <c r="Q1702">
        <v>29</v>
      </c>
      <c r="R1702">
        <f>R1701+1</f>
        <v>241</v>
      </c>
      <c r="S1702" t="s">
        <v>51</v>
      </c>
      <c r="T1702">
        <v>210</v>
      </c>
      <c r="U1702" t="s">
        <v>50</v>
      </c>
      <c r="V1702">
        <v>269</v>
      </c>
      <c r="W1702" t="s">
        <v>52</v>
      </c>
      <c r="X1702">
        <v>160</v>
      </c>
      <c r="Y1702">
        <f>0.0135*AB1702*(AC1702/AA1702)*((0.1*(V1702-X1702))^0.5)*(17.8+0.5*0.1*(X1702+V1702))</f>
        <v>3.9045122314132392</v>
      </c>
      <c r="Z1702">
        <f>IF(Y1702&lt;0,0,Y1702)</f>
        <v>3.9045122314132392</v>
      </c>
      <c r="AA1702">
        <f>2.501-0.002361*(V1702+X1702)*0.1</f>
        <v>2.3997131</v>
      </c>
      <c r="AB1702">
        <v>0.17</v>
      </c>
      <c r="AC1702">
        <f>37.6*AE1702*(AG1702*SIN(AF1702)*SIN(AD1702)+COS(AF1702)*COS(AD1702)*SIN(AG1702))</f>
        <v>31.505799875857679</v>
      </c>
      <c r="AD1702">
        <f>0.409*SIN(0.0172*R1702-1.39)</f>
        <v>0.15413143785135081</v>
      </c>
      <c r="AE1702">
        <f>1+0.033*COS(0.0172*R1702)</f>
        <v>0.98227031045134916</v>
      </c>
      <c r="AF1702">
        <f>47.70748439*PI()/180</f>
        <v>0.83265268044929852</v>
      </c>
      <c r="AG1702">
        <f>ACOS(-TAN(AF1702)*TAN(AD1702))</f>
        <v>1.7424249583051079</v>
      </c>
      <c r="AL1702" s="6">
        <f>24*AG1702/PI()</f>
        <v>13.311146163885484</v>
      </c>
      <c r="AS1702" s="6">
        <f>IF(O1702=2015,$AQ$2,IF(O1702=2016,$AQ$14,IF(O1702=2017,$AQ$26,IF(O1702=2018,$AQ$38,IF(O1702=2019,$AQ$50,$AQ$62)))))</f>
        <v>50.394316058739683</v>
      </c>
      <c r="AT1702" s="6">
        <f>IF(O1702=2015,$AR$2,IF(O1702=2016,$AR$14,IF(O1702=2017,$AR$26,IF(O1702=2018,$AR$38,IF(O1702=2019,$AR$50,$AR$62)))))</f>
        <v>1.2860409883580231</v>
      </c>
      <c r="AU1702" s="6">
        <f>IF(T1702*0.1&lt;0,0,IF(T1702*0.1&lt;=26,(16*AL1702/360)*(T1702/AS1702)^AT1702,(AL1702/360)*(-415.85+30.5332*0.1*T1702-0.43*0.01*T1702*T1702)))</f>
        <v>3.7082557006634147</v>
      </c>
    </row>
    <row r="1703" spans="1:47">
      <c r="A1703">
        <v>2016</v>
      </c>
      <c r="B1703">
        <v>7</v>
      </c>
      <c r="C1703">
        <v>1</v>
      </c>
      <c r="D1703" t="s">
        <v>51</v>
      </c>
      <c r="E1703">
        <v>226</v>
      </c>
      <c r="O1703">
        <v>2019</v>
      </c>
      <c r="P1703">
        <v>8</v>
      </c>
      <c r="Q1703">
        <v>30</v>
      </c>
      <c r="R1703">
        <f>R1702+1</f>
        <v>242</v>
      </c>
      <c r="S1703" t="s">
        <v>51</v>
      </c>
      <c r="T1703">
        <v>202</v>
      </c>
      <c r="U1703" t="s">
        <v>50</v>
      </c>
      <c r="V1703">
        <v>272</v>
      </c>
      <c r="W1703" t="s">
        <v>52</v>
      </c>
      <c r="X1703">
        <v>115</v>
      </c>
      <c r="Y1703">
        <f>0.0135*AB1703*(AC1703/AA1703)*((0.1*(V1703-X1703))^0.5)*(17.8+0.5*0.1*(X1703+V1703))</f>
        <v>4.3795134637366049</v>
      </c>
      <c r="Z1703">
        <f>IF(Y1703&lt;0,0,Y1703)</f>
        <v>4.3795134637366049</v>
      </c>
      <c r="AA1703">
        <f>2.501-0.002361*(V1703+X1703)*0.1</f>
        <v>2.4096292999999998</v>
      </c>
      <c r="AB1703">
        <v>0.17</v>
      </c>
      <c r="AC1703">
        <f>37.6*AE1703*(AG1703*SIN(AF1703)*SIN(AD1703)+COS(AF1703)*COS(AD1703)*SIN(AG1703))</f>
        <v>31.23811123299803</v>
      </c>
      <c r="AD1703">
        <f>0.409*SIN(0.0172*R1703-1.39)</f>
        <v>0.14759280465120031</v>
      </c>
      <c r="AE1703">
        <f>1+0.033*COS(0.0172*R1703)</f>
        <v>0.98275163146458056</v>
      </c>
      <c r="AF1703">
        <f>47.70748439*PI()/180</f>
        <v>0.83265268044929852</v>
      </c>
      <c r="AG1703">
        <f>ACOS(-TAN(AF1703)*TAN(AD1703))</f>
        <v>1.734966174563779</v>
      </c>
      <c r="AL1703" s="6">
        <f>24*AG1703/PI()</f>
        <v>13.254165253394959</v>
      </c>
      <c r="AS1703" s="6">
        <f>IF(O1703=2015,$AQ$2,IF(O1703=2016,$AQ$14,IF(O1703=2017,$AQ$26,IF(O1703=2018,$AQ$38,IF(O1703=2019,$AQ$50,$AQ$62)))))</f>
        <v>50.394316058739683</v>
      </c>
      <c r="AT1703" s="6">
        <f>IF(O1703=2015,$AR$2,IF(O1703=2016,$AR$14,IF(O1703=2017,$AR$26,IF(O1703=2018,$AR$38,IF(O1703=2019,$AR$50,$AR$62)))))</f>
        <v>1.2860409883580231</v>
      </c>
      <c r="AU1703" s="6">
        <f>IF(T1703*0.1&lt;0,0,IF(T1703*0.1&lt;=26,(16*AL1703/360)*(T1703/AS1703)^AT1703,(AL1703/360)*(-415.85+30.5332*0.1*T1703-0.43*0.01*T1703*T1703)))</f>
        <v>3.5124791790749486</v>
      </c>
    </row>
    <row r="1704" spans="1:47">
      <c r="A1704">
        <v>2016</v>
      </c>
      <c r="B1704">
        <v>7</v>
      </c>
      <c r="C1704">
        <v>2</v>
      </c>
      <c r="D1704" t="s">
        <v>51</v>
      </c>
      <c r="E1704">
        <v>239</v>
      </c>
      <c r="O1704">
        <v>2019</v>
      </c>
      <c r="P1704">
        <v>8</v>
      </c>
      <c r="Q1704">
        <v>31</v>
      </c>
      <c r="R1704">
        <f>R1703+1</f>
        <v>243</v>
      </c>
      <c r="S1704" t="s">
        <v>51</v>
      </c>
      <c r="T1704">
        <v>221</v>
      </c>
      <c r="U1704" t="s">
        <v>50</v>
      </c>
      <c r="V1704">
        <v>291</v>
      </c>
      <c r="W1704" t="s">
        <v>52</v>
      </c>
      <c r="X1704">
        <v>121</v>
      </c>
      <c r="Y1704">
        <f>0.0135*AB1704*(AC1704/AA1704)*((0.1*(V1704-X1704))^0.5)*(17.8+0.5*0.1*(X1704+V1704))</f>
        <v>4.6813636840899333</v>
      </c>
      <c r="Z1704">
        <f>IF(Y1704&lt;0,0,Y1704)</f>
        <v>4.6813636840899333</v>
      </c>
      <c r="AA1704">
        <f>2.501-0.002361*(V1704+X1704)*0.1</f>
        <v>2.4037267999999998</v>
      </c>
      <c r="AB1704">
        <v>0.17</v>
      </c>
      <c r="AC1704">
        <f>37.6*AE1704*(AG1704*SIN(AF1704)*SIN(AD1704)+COS(AF1704)*COS(AD1704)*SIN(AG1704))</f>
        <v>30.968424569082359</v>
      </c>
      <c r="AD1704">
        <f>0.409*SIN(0.0172*R1704-1.39)</f>
        <v>0.1410105086721708</v>
      </c>
      <c r="AE1704">
        <f>1+0.033*COS(0.0172*R1704)</f>
        <v>0.98323805510936091</v>
      </c>
      <c r="AF1704">
        <f>47.70748439*PI()/180</f>
        <v>0.83265268044929852</v>
      </c>
      <c r="AG1704">
        <f>ACOS(-TAN(AF1704)*TAN(AD1704))</f>
        <v>1.7274814849983584</v>
      </c>
      <c r="AL1704" s="6">
        <f>24*AG1704/PI()</f>
        <v>13.196986436986395</v>
      </c>
      <c r="AS1704" s="6">
        <f>IF(O1704=2015,$AQ$2,IF(O1704=2016,$AQ$14,IF(O1704=2017,$AQ$26,IF(O1704=2018,$AQ$38,IF(O1704=2019,$AQ$50,$AQ$62)))))</f>
        <v>50.394316058739683</v>
      </c>
      <c r="AT1704" s="6">
        <f>IF(O1704=2015,$AR$2,IF(O1704=2016,$AR$14,IF(O1704=2017,$AR$26,IF(O1704=2018,$AR$38,IF(O1704=2019,$AR$50,$AR$62)))))</f>
        <v>1.2860409883580231</v>
      </c>
      <c r="AU1704" s="6">
        <f>IF(T1704*0.1&lt;0,0,IF(T1704*0.1&lt;=26,(16*AL1704/360)*(T1704/AS1704)^AT1704,(AL1704/360)*(-415.85+30.5332*0.1*T1704-0.43*0.01*T1704*T1704)))</f>
        <v>3.9259462635800797</v>
      </c>
    </row>
    <row r="1705" spans="1:47">
      <c r="A1705">
        <v>2016</v>
      </c>
      <c r="B1705">
        <v>7</v>
      </c>
      <c r="C1705">
        <v>3</v>
      </c>
      <c r="D1705" t="s">
        <v>51</v>
      </c>
      <c r="E1705">
        <v>245</v>
      </c>
      <c r="O1705">
        <v>2019</v>
      </c>
      <c r="P1705">
        <v>9</v>
      </c>
      <c r="Q1705">
        <v>1</v>
      </c>
      <c r="R1705">
        <f>R1704+1</f>
        <v>244</v>
      </c>
      <c r="S1705" t="s">
        <v>51</v>
      </c>
      <c r="T1705">
        <v>229</v>
      </c>
      <c r="U1705" t="s">
        <v>50</v>
      </c>
      <c r="V1705">
        <v>304</v>
      </c>
      <c r="W1705" t="s">
        <v>52</v>
      </c>
      <c r="X1705">
        <v>146</v>
      </c>
      <c r="Y1705">
        <f>0.0135*AB1705*(AC1705/AA1705)*((0.1*(V1705-X1705))^0.5)*(17.8+0.5*0.1*(X1705+V1705))</f>
        <v>4.7124697246938521</v>
      </c>
      <c r="Z1705">
        <f>IF(Y1705&lt;0,0,Y1705)</f>
        <v>4.7124697246938521</v>
      </c>
      <c r="AA1705">
        <f>2.501-0.002361*(V1705+X1705)*0.1</f>
        <v>2.394755</v>
      </c>
      <c r="AB1705">
        <v>0.17</v>
      </c>
      <c r="AC1705">
        <f>37.6*AE1705*(AG1705*SIN(AF1705)*SIN(AD1705)+COS(AF1705)*COS(AD1705)*SIN(AG1705))</f>
        <v>30.696819625468365</v>
      </c>
      <c r="AD1705">
        <f>0.409*SIN(0.0172*R1705-1.39)</f>
        <v>0.13438649717269754</v>
      </c>
      <c r="AE1705">
        <f>1+0.033*COS(0.0172*R1705)</f>
        <v>0.98372943748566655</v>
      </c>
      <c r="AF1705">
        <f>47.70748439*PI()/180</f>
        <v>0.83265268044929852</v>
      </c>
      <c r="AG1705">
        <f>ACOS(-TAN(AF1705)*TAN(AD1705))</f>
        <v>1.7199723651269121</v>
      </c>
      <c r="AL1705" s="6">
        <f>24*AG1705/PI()</f>
        <v>13.139620986787504</v>
      </c>
      <c r="AS1705" s="6">
        <f>IF(O1705=2015,$AQ$2,IF(O1705=2016,$AQ$14,IF(O1705=2017,$AQ$26,IF(O1705=2018,$AQ$38,IF(O1705=2019,$AQ$50,$AQ$62)))))</f>
        <v>50.394316058739683</v>
      </c>
      <c r="AT1705" s="6">
        <f>IF(O1705=2015,$AR$2,IF(O1705=2016,$AR$14,IF(O1705=2017,$AR$26,IF(O1705=2018,$AR$38,IF(O1705=2019,$AR$50,$AR$62)))))</f>
        <v>1.2860409883580231</v>
      </c>
      <c r="AU1705" s="6">
        <f>IF(T1705*0.1&lt;0,0,IF(T1705*0.1&lt;=26,(16*AL1705/360)*(T1705/AS1705)^AT1705,(AL1705/360)*(-415.85+30.5332*0.1*T1705-0.43*0.01*T1705*T1705)))</f>
        <v>4.0917869981032524</v>
      </c>
    </row>
    <row r="1706" spans="1:47">
      <c r="A1706">
        <v>2016</v>
      </c>
      <c r="B1706">
        <v>7</v>
      </c>
      <c r="C1706">
        <v>4</v>
      </c>
      <c r="D1706" t="s">
        <v>51</v>
      </c>
      <c r="E1706">
        <v>230</v>
      </c>
      <c r="O1706">
        <v>2019</v>
      </c>
      <c r="P1706">
        <v>9</v>
      </c>
      <c r="Q1706">
        <v>2</v>
      </c>
      <c r="R1706">
        <f>R1705+1</f>
        <v>245</v>
      </c>
      <c r="S1706" t="s">
        <v>51</v>
      </c>
      <c r="T1706">
        <v>243</v>
      </c>
      <c r="U1706" t="s">
        <v>50</v>
      </c>
      <c r="V1706">
        <v>323</v>
      </c>
      <c r="W1706" t="s">
        <v>52</v>
      </c>
      <c r="X1706">
        <v>159</v>
      </c>
      <c r="Y1706">
        <f>0.0135*AB1706*(AC1706/AA1706)*((0.1*(V1706-X1706))^0.5)*(17.8+0.5*0.1*(X1706+V1706))</f>
        <v>4.9629202125445699</v>
      </c>
      <c r="Z1706">
        <f>IF(Y1706&lt;0,0,Y1706)</f>
        <v>4.9629202125445699</v>
      </c>
      <c r="AA1706">
        <f>2.501-0.002361*(V1706+X1706)*0.1</f>
        <v>2.3871997999999999</v>
      </c>
      <c r="AB1706">
        <v>0.17</v>
      </c>
      <c r="AC1706">
        <f>37.6*AE1706*(AG1706*SIN(AF1706)*SIN(AD1706)+COS(AF1706)*COS(AD1706)*SIN(AG1706))</f>
        <v>30.423377463387936</v>
      </c>
      <c r="AD1706">
        <f>0.409*SIN(0.0172*R1706-1.39)</f>
        <v>0.12772272975203083</v>
      </c>
      <c r="AE1706">
        <f>1+0.033*COS(0.0172*R1706)</f>
        <v>0.98422563322651913</v>
      </c>
      <c r="AF1706">
        <f>47.70748439*PI()/180</f>
        <v>0.83265268044929852</v>
      </c>
      <c r="AG1706">
        <f>ACOS(-TAN(AF1706)*TAN(AD1706))</f>
        <v>1.7124402529532685</v>
      </c>
      <c r="AL1706" s="6">
        <f>24*AG1706/PI()</f>
        <v>13.08207988833832</v>
      </c>
      <c r="AS1706" s="6">
        <f>IF(O1706=2015,$AQ$2,IF(O1706=2016,$AQ$14,IF(O1706=2017,$AQ$26,IF(O1706=2018,$AQ$38,IF(O1706=2019,$AQ$50,$AQ$62)))))</f>
        <v>50.394316058739683</v>
      </c>
      <c r="AT1706" s="6">
        <f>IF(O1706=2015,$AR$2,IF(O1706=2016,$AR$14,IF(O1706=2017,$AR$26,IF(O1706=2018,$AR$38,IF(O1706=2019,$AR$50,$AR$62)))))</f>
        <v>1.2860409883580231</v>
      </c>
      <c r="AU1706" s="6">
        <f>IF(T1706*0.1&lt;0,0,IF(T1706*0.1&lt;=26,(16*AL1706/360)*(T1706/AS1706)^AT1706,(AL1706/360)*(-415.85+30.5332*0.1*T1706-0.43*0.01*T1706*T1706)))</f>
        <v>4.3969271551853186</v>
      </c>
    </row>
    <row r="1707" spans="1:47">
      <c r="A1707">
        <v>2016</v>
      </c>
      <c r="B1707">
        <v>7</v>
      </c>
      <c r="C1707">
        <v>5</v>
      </c>
      <c r="D1707" t="s">
        <v>51</v>
      </c>
      <c r="E1707">
        <v>198</v>
      </c>
      <c r="O1707">
        <v>2019</v>
      </c>
      <c r="P1707">
        <v>9</v>
      </c>
      <c r="Q1707">
        <v>3</v>
      </c>
      <c r="R1707">
        <f>R1706+1</f>
        <v>246</v>
      </c>
      <c r="S1707" t="s">
        <v>51</v>
      </c>
      <c r="T1707">
        <v>253</v>
      </c>
      <c r="U1707" t="s">
        <v>50</v>
      </c>
      <c r="V1707">
        <v>324</v>
      </c>
      <c r="W1707" t="s">
        <v>52</v>
      </c>
      <c r="X1707">
        <v>168</v>
      </c>
      <c r="Y1707">
        <f>0.0135*AB1707*(AC1707/AA1707)*((0.1*(V1707-X1707))^0.5)*(17.8+0.5*0.1*(X1707+V1707))</f>
        <v>4.8586198799878817</v>
      </c>
      <c r="Z1707">
        <f>IF(Y1707&lt;0,0,Y1707)</f>
        <v>4.8586198799878817</v>
      </c>
      <c r="AA1707">
        <f>2.501-0.002361*(V1707+X1707)*0.1</f>
        <v>2.3848387999999998</v>
      </c>
      <c r="AB1707">
        <v>0.17</v>
      </c>
      <c r="AC1707">
        <f>37.6*AE1707*(AG1707*SIN(AF1707)*SIN(AD1707)+COS(AF1707)*COS(AD1707)*SIN(AG1707))</f>
        <v>30.148180446959739</v>
      </c>
      <c r="AD1707">
        <f>0.409*SIN(0.0172*R1707-1.39)</f>
        <v>0.12102117777052379</v>
      </c>
      <c r="AE1707">
        <f>1+0.033*COS(0.0172*R1707)</f>
        <v>0.98472649554098979</v>
      </c>
      <c r="AF1707">
        <f>47.70748439*PI()/180</f>
        <v>0.83265268044929852</v>
      </c>
      <c r="AG1707">
        <f>ACOS(-TAN(AF1707)*TAN(AD1707))</f>
        <v>1.7048865505559878</v>
      </c>
      <c r="AL1707" s="6">
        <f>24*AG1707/PI()</f>
        <v>13.024373852730049</v>
      </c>
      <c r="AS1707" s="6">
        <f>IF(O1707=2015,$AQ$2,IF(O1707=2016,$AQ$14,IF(O1707=2017,$AQ$26,IF(O1707=2018,$AQ$38,IF(O1707=2019,$AQ$50,$AQ$62)))))</f>
        <v>50.394316058739683</v>
      </c>
      <c r="AT1707" s="6">
        <f>IF(O1707=2015,$AR$2,IF(O1707=2016,$AR$14,IF(O1707=2017,$AR$26,IF(O1707=2018,$AR$38,IF(O1707=2019,$AR$50,$AR$62)))))</f>
        <v>1.2860409883580231</v>
      </c>
      <c r="AU1707" s="6">
        <f>IF(T1707*0.1&lt;0,0,IF(T1707*0.1&lt;=26,(16*AL1707/360)*(T1707/AS1707)^AT1707,(AL1707/360)*(-415.85+30.5332*0.1*T1707-0.43*0.01*T1707*T1707)))</f>
        <v>4.6105567047782126</v>
      </c>
    </row>
    <row r="1708" spans="1:47">
      <c r="A1708">
        <v>2016</v>
      </c>
      <c r="B1708">
        <v>7</v>
      </c>
      <c r="C1708">
        <v>6</v>
      </c>
      <c r="D1708" t="s">
        <v>51</v>
      </c>
      <c r="E1708">
        <v>207</v>
      </c>
      <c r="O1708">
        <v>2019</v>
      </c>
      <c r="P1708">
        <v>9</v>
      </c>
      <c r="Q1708">
        <v>4</v>
      </c>
      <c r="R1708">
        <f>R1707+1</f>
        <v>247</v>
      </c>
      <c r="S1708" t="s">
        <v>51</v>
      </c>
      <c r="T1708">
        <v>186</v>
      </c>
      <c r="U1708" t="s">
        <v>50</v>
      </c>
      <c r="V1708">
        <v>210</v>
      </c>
      <c r="W1708" t="s">
        <v>52</v>
      </c>
      <c r="X1708">
        <v>147</v>
      </c>
      <c r="Y1708">
        <f>0.0135*AB1708*(AC1708/AA1708)*((0.1*(V1708-X1708))^0.5)*(17.8+0.5*0.1*(X1708+V1708))</f>
        <v>2.5382935580695416</v>
      </c>
      <c r="Z1708">
        <f>IF(Y1708&lt;0,0,Y1708)</f>
        <v>2.5382935580695416</v>
      </c>
      <c r="AA1708">
        <f>2.501-0.002361*(V1708+X1708)*0.1</f>
        <v>2.4167122999999999</v>
      </c>
      <c r="AB1708">
        <v>0.17</v>
      </c>
      <c r="AC1708">
        <f>37.6*AE1708*(AG1708*SIN(AF1708)*SIN(AD1708)+COS(AF1708)*COS(AD1708)*SIN(AG1708))</f>
        <v>29.871312223386216</v>
      </c>
      <c r="AD1708">
        <f>0.409*SIN(0.0172*R1708-1.39)</f>
        <v>0.11428382376643738</v>
      </c>
      <c r="AE1708">
        <f>1+0.033*COS(0.0172*R1708)</f>
        <v>0.98523187625762421</v>
      </c>
      <c r="AF1708">
        <f>47.70748439*PI()/180</f>
        <v>0.83265268044929852</v>
      </c>
      <c r="AG1708">
        <f>ACOS(-TAN(AF1708)*TAN(AD1708))</f>
        <v>1.6973126257204512</v>
      </c>
      <c r="AL1708" s="6">
        <f>24*AG1708/PI()</f>
        <v>12.966513329073305</v>
      </c>
      <c r="AS1708" s="6">
        <f>IF(O1708=2015,$AQ$2,IF(O1708=2016,$AQ$14,IF(O1708=2017,$AQ$26,IF(O1708=2018,$AQ$38,IF(O1708=2019,$AQ$50,$AQ$62)))))</f>
        <v>50.394316058739683</v>
      </c>
      <c r="AT1708" s="6">
        <f>IF(O1708=2015,$AR$2,IF(O1708=2016,$AR$14,IF(O1708=2017,$AR$26,IF(O1708=2018,$AR$38,IF(O1708=2019,$AR$50,$AR$62)))))</f>
        <v>1.2860409883580231</v>
      </c>
      <c r="AU1708" s="6">
        <f>IF(T1708*0.1&lt;0,0,IF(T1708*0.1&lt;=26,(16*AL1708/360)*(T1708/AS1708)^AT1708,(AL1708/360)*(-415.85+30.5332*0.1*T1708-0.43*0.01*T1708*T1708)))</f>
        <v>3.0902591746980583</v>
      </c>
    </row>
    <row r="1709" spans="1:47">
      <c r="A1709">
        <v>2016</v>
      </c>
      <c r="B1709">
        <v>7</v>
      </c>
      <c r="C1709">
        <v>7</v>
      </c>
      <c r="D1709" t="s">
        <v>51</v>
      </c>
      <c r="E1709">
        <v>173</v>
      </c>
      <c r="O1709">
        <v>2019</v>
      </c>
      <c r="P1709">
        <v>9</v>
      </c>
      <c r="Q1709">
        <v>5</v>
      </c>
      <c r="R1709">
        <f>R1708+1</f>
        <v>248</v>
      </c>
      <c r="S1709" t="s">
        <v>51</v>
      </c>
      <c r="T1709">
        <v>181</v>
      </c>
      <c r="U1709" t="s">
        <v>50</v>
      </c>
      <c r="V1709">
        <v>235</v>
      </c>
      <c r="W1709" t="s">
        <v>52</v>
      </c>
      <c r="X1709">
        <v>147</v>
      </c>
      <c r="Y1709">
        <f>0.0135*AB1709*(AC1709/AA1709)*((0.1*(V1709-X1709))^0.5)*(17.8+0.5*0.1*(X1709+V1709))</f>
        <v>3.083715826391618</v>
      </c>
      <c r="Z1709">
        <f>IF(Y1709&lt;0,0,Y1709)</f>
        <v>3.083715826391618</v>
      </c>
      <c r="AA1709">
        <f>2.501-0.002361*(V1709+X1709)*0.1</f>
        <v>2.4108098</v>
      </c>
      <c r="AB1709">
        <v>0.17</v>
      </c>
      <c r="AC1709">
        <f>37.6*AE1709*(AG1709*SIN(AF1709)*SIN(AD1709)+COS(AF1709)*COS(AD1709)*SIN(AG1709))</f>
        <v>29.592857700304648</v>
      </c>
      <c r="AD1709">
        <f>0.409*SIN(0.0172*R1709-1.39)</f>
        <v>0.10751266086944213</v>
      </c>
      <c r="AE1709">
        <f>1+0.033*COS(0.0172*R1709)</f>
        <v>0.98574162586827729</v>
      </c>
      <c r="AF1709">
        <f>47.70748439*PI()/180</f>
        <v>0.83265268044929852</v>
      </c>
      <c r="AG1709">
        <f>ACOS(-TAN(AF1709)*TAN(AD1709))</f>
        <v>1.6897198136102263</v>
      </c>
      <c r="AL1709" s="6">
        <f>24*AG1709/PI()</f>
        <v>12.90850851726641</v>
      </c>
      <c r="AS1709" s="6">
        <f>IF(O1709=2015,$AQ$2,IF(O1709=2016,$AQ$14,IF(O1709=2017,$AQ$26,IF(O1709=2018,$AQ$38,IF(O1709=2019,$AQ$50,$AQ$62)))))</f>
        <v>50.394316058739683</v>
      </c>
      <c r="AT1709" s="6">
        <f>IF(O1709=2015,$AR$2,IF(O1709=2016,$AR$14,IF(O1709=2017,$AR$26,IF(O1709=2018,$AR$38,IF(O1709=2019,$AR$50,$AR$62)))))</f>
        <v>1.2860409883580231</v>
      </c>
      <c r="AU1709" s="6">
        <f>IF(T1709*0.1&lt;0,0,IF(T1709*0.1&lt;=26,(16*AL1709/360)*(T1709/AS1709)^AT1709,(AL1709/360)*(-415.85+30.5332*0.1*T1709-0.43*0.01*T1709*T1709)))</f>
        <v>2.9704912350790575</v>
      </c>
    </row>
    <row r="1710" spans="1:47">
      <c r="A1710">
        <v>2016</v>
      </c>
      <c r="B1710">
        <v>7</v>
      </c>
      <c r="C1710">
        <v>8</v>
      </c>
      <c r="D1710" t="s">
        <v>51</v>
      </c>
      <c r="E1710">
        <v>180</v>
      </c>
      <c r="O1710">
        <v>2019</v>
      </c>
      <c r="P1710">
        <v>9</v>
      </c>
      <c r="Q1710">
        <v>6</v>
      </c>
      <c r="R1710">
        <f>R1709+1</f>
        <v>249</v>
      </c>
      <c r="S1710" t="s">
        <v>51</v>
      </c>
      <c r="T1710">
        <v>199</v>
      </c>
      <c r="U1710" t="s">
        <v>50</v>
      </c>
      <c r="V1710">
        <v>275</v>
      </c>
      <c r="W1710" t="s">
        <v>52</v>
      </c>
      <c r="X1710">
        <v>140</v>
      </c>
      <c r="Y1710">
        <f>0.0135*AB1710*(AC1710/AA1710)*((0.1*(V1710-X1710))^0.5)*(17.8+0.5*0.1*(X1710+V1710))</f>
        <v>3.9652965611512632</v>
      </c>
      <c r="Z1710">
        <f>IF(Y1710&lt;0,0,Y1710)</f>
        <v>3.9652965611512632</v>
      </c>
      <c r="AA1710">
        <f>2.501-0.002361*(V1710+X1710)*0.1</f>
        <v>2.4030184999999999</v>
      </c>
      <c r="AB1710">
        <v>0.17</v>
      </c>
      <c r="AC1710">
        <f>37.6*AE1710*(AG1710*SIN(AF1710)*SIN(AD1710)+COS(AF1710)*COS(AD1710)*SIN(AG1710))</f>
        <v>29.312903020270728</v>
      </c>
      <c r="AD1710">
        <f>0.409*SIN(0.0172*R1710-1.39)</f>
        <v>0.1007096922109849</v>
      </c>
      <c r="AE1710">
        <f>1+0.033*COS(0.0172*R1710)</f>
        <v>0.98625559357234172</v>
      </c>
      <c r="AF1710">
        <f>47.70748439*PI()/180</f>
        <v>0.83265268044929852</v>
      </c>
      <c r="AG1710">
        <f>ACOS(-TAN(AF1710)*TAN(AD1710))</f>
        <v>1.6821094184741026</v>
      </c>
      <c r="AL1710" s="6">
        <f>24*AG1710/PI()</f>
        <v>12.850369381036176</v>
      </c>
      <c r="AS1710" s="6">
        <f>IF(O1710=2015,$AQ$2,IF(O1710=2016,$AQ$14,IF(O1710=2017,$AQ$26,IF(O1710=2018,$AQ$38,IF(O1710=2019,$AQ$50,$AQ$62)))))</f>
        <v>50.394316058739683</v>
      </c>
      <c r="AT1710" s="6">
        <f>IF(O1710=2015,$AR$2,IF(O1710=2016,$AR$14,IF(O1710=2017,$AR$26,IF(O1710=2018,$AR$38,IF(O1710=2019,$AR$50,$AR$62)))))</f>
        <v>1.2860409883580231</v>
      </c>
      <c r="AU1710" s="6">
        <f>IF(T1710*0.1&lt;0,0,IF(T1710*0.1&lt;=26,(16*AL1710/360)*(T1710/AS1710)^AT1710,(AL1710/360)*(-415.85+30.5332*0.1*T1710-0.43*0.01*T1710*T1710)))</f>
        <v>3.3405649325449094</v>
      </c>
    </row>
    <row r="1711" spans="1:47">
      <c r="A1711">
        <v>2016</v>
      </c>
      <c r="B1711">
        <v>7</v>
      </c>
      <c r="C1711">
        <v>9</v>
      </c>
      <c r="D1711" t="s">
        <v>51</v>
      </c>
      <c r="E1711">
        <v>191</v>
      </c>
      <c r="O1711">
        <v>2019</v>
      </c>
      <c r="P1711">
        <v>9</v>
      </c>
      <c r="Q1711">
        <v>7</v>
      </c>
      <c r="R1711">
        <f>R1710+1</f>
        <v>250</v>
      </c>
      <c r="S1711" t="s">
        <v>51</v>
      </c>
      <c r="T1711">
        <v>222</v>
      </c>
      <c r="U1711" t="s">
        <v>50</v>
      </c>
      <c r="V1711">
        <v>298</v>
      </c>
      <c r="W1711" t="s">
        <v>52</v>
      </c>
      <c r="X1711">
        <v>148</v>
      </c>
      <c r="Y1711">
        <f>0.0135*AB1711*(AC1711/AA1711)*((0.1*(V1711-X1711))^0.5)*(17.8+0.5*0.1*(X1711+V1711))</f>
        <v>4.3192702199598783</v>
      </c>
      <c r="Z1711">
        <f>IF(Y1711&lt;0,0,Y1711)</f>
        <v>4.3192702199598783</v>
      </c>
      <c r="AA1711">
        <f>2.501-0.002361*(V1711+X1711)*0.1</f>
        <v>2.3956993999999998</v>
      </c>
      <c r="AB1711">
        <v>0.17</v>
      </c>
      <c r="AC1711">
        <f>37.6*AE1711*(AG1711*SIN(AF1711)*SIN(AD1711)+COS(AF1711)*COS(AD1711)*SIN(AG1711))</f>
        <v>29.031535532362724</v>
      </c>
      <c r="AD1711">
        <f>0.409*SIN(0.0172*R1711-1.39)</f>
        <v>9.3876930331697056E-2</v>
      </c>
      <c r="AE1711">
        <f>1+0.033*COS(0.0172*R1711)</f>
        <v>0.98677362732136076</v>
      </c>
      <c r="AF1711">
        <f>47.70748439*PI()/180</f>
        <v>0.83265268044929852</v>
      </c>
      <c r="AG1711">
        <f>ACOS(-TAN(AF1711)*TAN(AD1711))</f>
        <v>1.6744827153854378</v>
      </c>
      <c r="AL1711" s="6">
        <f>24*AG1711/PI()</f>
        <v>12.792105661225525</v>
      </c>
      <c r="AS1711" s="6">
        <f>IF(O1711=2015,$AQ$2,IF(O1711=2016,$AQ$14,IF(O1711=2017,$AQ$26,IF(O1711=2018,$AQ$38,IF(O1711=2019,$AQ$50,$AQ$62)))))</f>
        <v>50.394316058739683</v>
      </c>
      <c r="AT1711" s="6">
        <f>IF(O1711=2015,$AR$2,IF(O1711=2016,$AR$14,IF(O1711=2017,$AR$26,IF(O1711=2018,$AR$38,IF(O1711=2019,$AR$50,$AR$62)))))</f>
        <v>1.2860409883580231</v>
      </c>
      <c r="AU1711" s="6">
        <f>IF(T1711*0.1&lt;0,0,IF(T1711*0.1&lt;=26,(16*AL1711/360)*(T1711/AS1711)^AT1711,(AL1711/360)*(-415.85+30.5332*0.1*T1711-0.43*0.01*T1711*T1711)))</f>
        <v>3.8276582934375636</v>
      </c>
    </row>
    <row r="1712" spans="1:47">
      <c r="A1712">
        <v>2016</v>
      </c>
      <c r="B1712">
        <v>7</v>
      </c>
      <c r="C1712">
        <v>10</v>
      </c>
      <c r="D1712" t="s">
        <v>51</v>
      </c>
      <c r="E1712">
        <v>194</v>
      </c>
      <c r="O1712">
        <v>2019</v>
      </c>
      <c r="P1712">
        <v>9</v>
      </c>
      <c r="Q1712">
        <v>8</v>
      </c>
      <c r="R1712">
        <f>R1711+1</f>
        <v>251</v>
      </c>
      <c r="S1712" t="s">
        <v>51</v>
      </c>
      <c r="T1712">
        <v>217</v>
      </c>
      <c r="U1712" t="s">
        <v>50</v>
      </c>
      <c r="V1712">
        <v>293</v>
      </c>
      <c r="W1712" t="s">
        <v>52</v>
      </c>
      <c r="X1712">
        <v>140</v>
      </c>
      <c r="Y1712">
        <f>0.0135*AB1712*(AC1712/AA1712)*((0.1*(V1712-X1712))^0.5)*(17.8+0.5*0.1*(X1712+V1712))</f>
        <v>4.2443131790986071</v>
      </c>
      <c r="Z1712">
        <f>IF(Y1712&lt;0,0,Y1712)</f>
        <v>4.2443131790986071</v>
      </c>
      <c r="AA1712">
        <f>2.501-0.002361*(V1712+X1712)*0.1</f>
        <v>2.3987686999999998</v>
      </c>
      <c r="AB1712">
        <v>0.17</v>
      </c>
      <c r="AC1712">
        <f>37.6*AE1712*(AG1712*SIN(AF1712)*SIN(AD1712)+COS(AF1712)*COS(AD1712)*SIN(AG1712))</f>
        <v>28.748843760903352</v>
      </c>
      <c r="AD1712">
        <f>0.409*SIN(0.0172*R1712-1.39)</f>
        <v>8.7016396586019076E-2</v>
      </c>
      <c r="AE1712">
        <f>1+0.033*COS(0.0172*R1712)</f>
        <v>0.98729557386400824</v>
      </c>
      <c r="AF1712">
        <f>47.70748439*PI()/180</f>
        <v>0.83265268044929852</v>
      </c>
      <c r="AG1712">
        <f>ACOS(-TAN(AF1712)*TAN(AD1712))</f>
        <v>1.6668409520106826</v>
      </c>
      <c r="AL1712" s="6">
        <f>24*AG1712/PI()</f>
        <v>12.733726889304041</v>
      </c>
      <c r="AS1712" s="6">
        <f>IF(O1712=2015,$AQ$2,IF(O1712=2016,$AQ$14,IF(O1712=2017,$AQ$26,IF(O1712=2018,$AQ$38,IF(O1712=2019,$AQ$50,$AQ$62)))))</f>
        <v>50.394316058739683</v>
      </c>
      <c r="AT1712" s="6">
        <f>IF(O1712=2015,$AR$2,IF(O1712=2016,$AR$14,IF(O1712=2017,$AR$26,IF(O1712=2018,$AR$38,IF(O1712=2019,$AR$50,$AR$62)))))</f>
        <v>1.2860409883580231</v>
      </c>
      <c r="AU1712" s="6">
        <f>IF(T1712*0.1&lt;0,0,IF(T1712*0.1&lt;=26,(16*AL1712/360)*(T1712/AS1712)^AT1712,(AL1712/360)*(-415.85+30.5332*0.1*T1712-0.43*0.01*T1712*T1712)))</f>
        <v>3.7001858679848687</v>
      </c>
    </row>
    <row r="1713" spans="1:47">
      <c r="A1713">
        <v>2016</v>
      </c>
      <c r="B1713">
        <v>7</v>
      </c>
      <c r="C1713">
        <v>11</v>
      </c>
      <c r="D1713" t="s">
        <v>51</v>
      </c>
      <c r="E1713">
        <v>208</v>
      </c>
      <c r="O1713">
        <v>2019</v>
      </c>
      <c r="P1713">
        <v>9</v>
      </c>
      <c r="Q1713">
        <v>9</v>
      </c>
      <c r="R1713">
        <f>R1712+1</f>
        <v>252</v>
      </c>
      <c r="S1713" t="s">
        <v>51</v>
      </c>
      <c r="T1713">
        <v>208</v>
      </c>
      <c r="U1713" t="s">
        <v>50</v>
      </c>
      <c r="V1713">
        <v>280</v>
      </c>
      <c r="W1713" t="s">
        <v>52</v>
      </c>
      <c r="X1713">
        <v>138</v>
      </c>
      <c r="Y1713">
        <f>0.0135*AB1713*(AC1713/AA1713)*((0.1*(V1713-X1713))^0.5)*(17.8+0.5*0.1*(X1713+V1713))</f>
        <v>3.9656891517590229</v>
      </c>
      <c r="Z1713">
        <f>IF(Y1713&lt;0,0,Y1713)</f>
        <v>3.9656891517590229</v>
      </c>
      <c r="AA1713">
        <f>2.501-0.002361*(V1713+X1713)*0.1</f>
        <v>2.4023102000000001</v>
      </c>
      <c r="AB1713">
        <v>0.17</v>
      </c>
      <c r="AC1713">
        <f>37.6*AE1713*(AG1713*SIN(AF1713)*SIN(AD1713)+COS(AF1713)*COS(AD1713)*SIN(AG1713))</f>
        <v>28.464917371305955</v>
      </c>
      <c r="AD1713">
        <f>0.409*SIN(0.0172*R1713-1.39)</f>
        <v>8.0130120544217892E-2</v>
      </c>
      <c r="AE1713">
        <f>1+0.033*COS(0.0172*R1713)</f>
        <v>0.98782127879142567</v>
      </c>
      <c r="AF1713">
        <f>47.70748439*PI()/180</f>
        <v>0.83265268044929852</v>
      </c>
      <c r="AG1713">
        <f>ACOS(-TAN(AF1713)*TAN(AD1713))</f>
        <v>1.6591853504041705</v>
      </c>
      <c r="AL1713" s="6">
        <f>24*AG1713/PI()</f>
        <v>12.675242401079144</v>
      </c>
      <c r="AS1713" s="6">
        <f>IF(O1713=2015,$AQ$2,IF(O1713=2016,$AQ$14,IF(O1713=2017,$AQ$26,IF(O1713=2018,$AQ$38,IF(O1713=2019,$AQ$50,$AQ$62)))))</f>
        <v>50.394316058739683</v>
      </c>
      <c r="AT1713" s="6">
        <f>IF(O1713=2015,$AR$2,IF(O1713=2016,$AR$14,IF(O1713=2017,$AR$26,IF(O1713=2018,$AR$38,IF(O1713=2019,$AR$50,$AR$62)))))</f>
        <v>1.2860409883580231</v>
      </c>
      <c r="AU1713" s="6">
        <f>IF(T1713*0.1&lt;0,0,IF(T1713*0.1&lt;=26,(16*AL1713/360)*(T1713/AS1713)^AT1713,(AL1713/360)*(-415.85+30.5332*0.1*T1713-0.43*0.01*T1713*T1713)))</f>
        <v>3.4879139317812831</v>
      </c>
    </row>
    <row r="1714" spans="1:47">
      <c r="A1714">
        <v>2016</v>
      </c>
      <c r="B1714">
        <v>7</v>
      </c>
      <c r="C1714">
        <v>12</v>
      </c>
      <c r="D1714" t="s">
        <v>51</v>
      </c>
      <c r="E1714">
        <v>236</v>
      </c>
      <c r="O1714">
        <v>2019</v>
      </c>
      <c r="P1714">
        <v>9</v>
      </c>
      <c r="Q1714">
        <v>10</v>
      </c>
      <c r="R1714">
        <f>R1713+1</f>
        <v>253</v>
      </c>
      <c r="S1714" t="s">
        <v>51</v>
      </c>
      <c r="T1714">
        <v>201</v>
      </c>
      <c r="U1714" t="s">
        <v>50</v>
      </c>
      <c r="V1714">
        <v>277</v>
      </c>
      <c r="W1714" t="s">
        <v>52</v>
      </c>
      <c r="X1714">
        <v>138</v>
      </c>
      <c r="Y1714">
        <f>0.0135*AB1714*(AC1714/AA1714)*((0.1*(V1714-X1714))^0.5)*(17.8+0.5*0.1*(X1714+V1714))</f>
        <v>3.8680848392343212</v>
      </c>
      <c r="Z1714">
        <f>IF(Y1714&lt;0,0,Y1714)</f>
        <v>3.8680848392343212</v>
      </c>
      <c r="AA1714">
        <f>2.501-0.002361*(V1714+X1714)*0.1</f>
        <v>2.4030184999999999</v>
      </c>
      <c r="AB1714">
        <v>0.17</v>
      </c>
      <c r="AC1714">
        <f>37.6*AE1714*(AG1714*SIN(AF1714)*SIN(AD1714)+COS(AF1714)*COS(AD1714)*SIN(AG1714))</f>
        <v>28.179847133060694</v>
      </c>
      <c r="AD1714">
        <f>0.409*SIN(0.0172*R1714-1.39)</f>
        <v>7.322013939197318E-2</v>
      </c>
      <c r="AE1714">
        <f>1+0.033*COS(0.0172*R1714)</f>
        <v>0.98835058658290165</v>
      </c>
      <c r="AF1714">
        <f>47.70748439*PI()/180</f>
        <v>0.83265268044929852</v>
      </c>
      <c r="AG1714">
        <f>ACOS(-TAN(AF1714)*TAN(AD1714))</f>
        <v>1.6515171088264609</v>
      </c>
      <c r="AL1714" s="6">
        <f>24*AG1714/PI()</f>
        <v>12.616661350587211</v>
      </c>
      <c r="AS1714" s="6">
        <f>IF(O1714=2015,$AQ$2,IF(O1714=2016,$AQ$14,IF(O1714=2017,$AQ$26,IF(O1714=2018,$AQ$38,IF(O1714=2019,$AQ$50,$AQ$62)))))</f>
        <v>50.394316058739683</v>
      </c>
      <c r="AT1714" s="6">
        <f>IF(O1714=2015,$AR$2,IF(O1714=2016,$AR$14,IF(O1714=2017,$AR$26,IF(O1714=2018,$AR$38,IF(O1714=2019,$AR$50,$AR$62)))))</f>
        <v>1.2860409883580231</v>
      </c>
      <c r="AU1714" s="6">
        <f>IF(T1714*0.1&lt;0,0,IF(T1714*0.1&lt;=26,(16*AL1714/360)*(T1714/AS1714)^AT1714,(AL1714/360)*(-415.85+30.5332*0.1*T1714-0.43*0.01*T1714*T1714)))</f>
        <v>3.3222629578621654</v>
      </c>
    </row>
    <row r="1715" spans="1:47">
      <c r="A1715">
        <v>2016</v>
      </c>
      <c r="B1715">
        <v>7</v>
      </c>
      <c r="C1715">
        <v>13</v>
      </c>
      <c r="D1715" t="s">
        <v>51</v>
      </c>
      <c r="E1715">
        <v>251</v>
      </c>
      <c r="O1715">
        <v>2019</v>
      </c>
      <c r="P1715">
        <v>9</v>
      </c>
      <c r="Q1715">
        <v>11</v>
      </c>
      <c r="R1715">
        <f>R1714+1</f>
        <v>254</v>
      </c>
      <c r="S1715" t="s">
        <v>51</v>
      </c>
      <c r="T1715">
        <v>206</v>
      </c>
      <c r="U1715" t="s">
        <v>50</v>
      </c>
      <c r="V1715">
        <v>289</v>
      </c>
      <c r="W1715" t="s">
        <v>52</v>
      </c>
      <c r="X1715">
        <v>134</v>
      </c>
      <c r="Y1715">
        <f>0.0135*AB1715*(AC1715/AA1715)*((0.1*(V1715-X1715))^0.5)*(17.8+0.5*0.1*(X1715+V1715))</f>
        <v>4.0883389493144771</v>
      </c>
      <c r="Z1715">
        <f>IF(Y1715&lt;0,0,Y1715)</f>
        <v>4.0883389493144771</v>
      </c>
      <c r="AA1715">
        <f>2.501-0.002361*(V1715+X1715)*0.1</f>
        <v>2.4011296999999998</v>
      </c>
      <c r="AB1715">
        <v>0.17</v>
      </c>
      <c r="AC1715">
        <f>37.6*AE1715*(AG1715*SIN(AF1715)*SIN(AD1715)+COS(AF1715)*COS(AD1715)*SIN(AG1715))</f>
        <v>27.893724879885625</v>
      </c>
      <c r="AD1715">
        <f>0.409*SIN(0.0172*R1715-1.39)</f>
        <v>6.6288497327712692E-2</v>
      </c>
      <c r="AE1715">
        <f>1+0.033*COS(0.0172*R1715)</f>
        <v>0.98888334065187933</v>
      </c>
      <c r="AF1715">
        <f>47.70748439*PI()/180</f>
        <v>0.83265268044929852</v>
      </c>
      <c r="AG1715">
        <f>ACOS(-TAN(AF1715)*TAN(AD1715))</f>
        <v>1.6438374035837175</v>
      </c>
      <c r="AL1715" s="6">
        <f>24*AG1715/PI()</f>
        <v>12.557992724145388</v>
      </c>
      <c r="AS1715" s="6">
        <f>IF(O1715=2015,$AQ$2,IF(O1715=2016,$AQ$14,IF(O1715=2017,$AQ$26,IF(O1715=2018,$AQ$38,IF(O1715=2019,$AQ$50,$AQ$62)))))</f>
        <v>50.394316058739683</v>
      </c>
      <c r="AT1715" s="6">
        <f>IF(O1715=2015,$AR$2,IF(O1715=2016,$AR$14,IF(O1715=2017,$AR$26,IF(O1715=2018,$AR$38,IF(O1715=2019,$AR$50,$AR$62)))))</f>
        <v>1.2860409883580231</v>
      </c>
      <c r="AU1715" s="6">
        <f>IF(T1715*0.1&lt;0,0,IF(T1715*0.1&lt;=26,(16*AL1715/360)*(T1715/AS1715)^AT1715,(AL1715/360)*(-415.85+30.5332*0.1*T1715-0.43*0.01*T1715*T1715)))</f>
        <v>3.4129768138966008</v>
      </c>
    </row>
    <row r="1716" spans="1:47">
      <c r="A1716">
        <v>2016</v>
      </c>
      <c r="B1716">
        <v>7</v>
      </c>
      <c r="C1716">
        <v>14</v>
      </c>
      <c r="D1716" t="s">
        <v>51</v>
      </c>
      <c r="E1716">
        <v>266</v>
      </c>
      <c r="O1716">
        <v>2019</v>
      </c>
      <c r="P1716">
        <v>9</v>
      </c>
      <c r="Q1716">
        <v>12</v>
      </c>
      <c r="R1716">
        <f>R1715+1</f>
        <v>255</v>
      </c>
      <c r="S1716" t="s">
        <v>51</v>
      </c>
      <c r="T1716">
        <v>213</v>
      </c>
      <c r="U1716" t="s">
        <v>50</v>
      </c>
      <c r="V1716">
        <v>296</v>
      </c>
      <c r="W1716" t="s">
        <v>52</v>
      </c>
      <c r="X1716">
        <v>136</v>
      </c>
      <c r="Y1716">
        <f>0.0135*AB1716*(AC1716/AA1716)*((0.1*(V1716-X1716))^0.5)*(17.8+0.5*0.1*(X1716+V1716))</f>
        <v>4.1621851231368154</v>
      </c>
      <c r="Z1716">
        <f>IF(Y1716&lt;0,0,Y1716)</f>
        <v>4.1621851231368154</v>
      </c>
      <c r="AA1716">
        <f>2.501-0.002361*(V1716+X1716)*0.1</f>
        <v>2.3990047999999997</v>
      </c>
      <c r="AB1716">
        <v>0.17</v>
      </c>
      <c r="AC1716">
        <f>37.6*AE1716*(AG1716*SIN(AF1716)*SIN(AD1716)+COS(AF1716)*COS(AD1716)*SIN(AG1716))</f>
        <v>27.606643467076427</v>
      </c>
      <c r="AD1716">
        <f>0.409*SIN(0.0172*R1716-1.39)</f>
        <v>5.9337244957869316E-2</v>
      </c>
      <c r="AE1716">
        <f>1+0.033*COS(0.0172*R1716)</f>
        <v>0.98941938339228064</v>
      </c>
      <c r="AF1716">
        <f>47.70748439*PI()/180</f>
        <v>0.83265268044929852</v>
      </c>
      <c r="AG1716">
        <f>ACOS(-TAN(AF1716)*TAN(AD1716))</f>
        <v>1.6361473908857738</v>
      </c>
      <c r="AL1716" s="6">
        <f>24*AG1716/PI()</f>
        <v>12.499245354546161</v>
      </c>
      <c r="AS1716" s="6">
        <f>IF(O1716=2015,$AQ$2,IF(O1716=2016,$AQ$14,IF(O1716=2017,$AQ$26,IF(O1716=2018,$AQ$38,IF(O1716=2019,$AQ$50,$AQ$62)))))</f>
        <v>50.394316058739683</v>
      </c>
      <c r="AT1716" s="6">
        <f>IF(O1716=2015,$AR$2,IF(O1716=2016,$AR$14,IF(O1716=2017,$AR$26,IF(O1716=2018,$AR$38,IF(O1716=2019,$AR$50,$AR$62)))))</f>
        <v>1.2860409883580231</v>
      </c>
      <c r="AU1716" s="6">
        <f>IF(T1716*0.1&lt;0,0,IF(T1716*0.1&lt;=26,(16*AL1716/360)*(T1716/AS1716)^AT1716,(AL1716/360)*(-415.85+30.5332*0.1*T1716-0.43*0.01*T1716*T1716)))</f>
        <v>3.5461771201231769</v>
      </c>
    </row>
    <row r="1717" spans="1:47">
      <c r="A1717">
        <v>2016</v>
      </c>
      <c r="B1717">
        <v>7</v>
      </c>
      <c r="C1717">
        <v>15</v>
      </c>
      <c r="D1717" t="s">
        <v>51</v>
      </c>
      <c r="E1717">
        <v>287</v>
      </c>
      <c r="O1717">
        <v>2019</v>
      </c>
      <c r="P1717">
        <v>9</v>
      </c>
      <c r="Q1717">
        <v>13</v>
      </c>
      <c r="R1717">
        <f>R1716+1</f>
        <v>256</v>
      </c>
      <c r="S1717" t="s">
        <v>51</v>
      </c>
      <c r="T1717">
        <v>211</v>
      </c>
      <c r="U1717" t="s">
        <v>50</v>
      </c>
      <c r="V1717">
        <v>287</v>
      </c>
      <c r="W1717" t="s">
        <v>52</v>
      </c>
      <c r="X1717">
        <v>118</v>
      </c>
      <c r="Y1717">
        <f>0.0135*AB1717*(AC1717/AA1717)*((0.1*(V1717-X1717))^0.5)*(17.8+0.5*0.1*(X1717+V1717))</f>
        <v>4.0771536166724252</v>
      </c>
      <c r="Z1717">
        <f>IF(Y1717&lt;0,0,Y1717)</f>
        <v>4.0771536166724252</v>
      </c>
      <c r="AA1717">
        <f>2.501-0.002361*(V1717+X1717)*0.1</f>
        <v>2.4053795</v>
      </c>
      <c r="AB1717">
        <v>0.17</v>
      </c>
      <c r="AC1717">
        <f>37.6*AE1717*(AG1717*SIN(AF1717)*SIN(AD1717)+COS(AF1717)*COS(AD1717)*SIN(AG1717))</f>
        <v>27.318696726097926</v>
      </c>
      <c r="AD1717">
        <f>0.409*SIN(0.0172*R1717-1.39)</f>
        <v>5.2368438690246107E-2</v>
      </c>
      <c r="AE1717">
        <f>1+0.033*COS(0.0172*R1717)</f>
        <v>0.98995855622513085</v>
      </c>
      <c r="AF1717">
        <f>47.70748439*PI()/180</f>
        <v>0.83265268044929852</v>
      </c>
      <c r="AG1717">
        <f>ACOS(-TAN(AF1717)*TAN(AD1717))</f>
        <v>1.6284482087207137</v>
      </c>
      <c r="AL1717" s="6">
        <f>24*AG1717/PI()</f>
        <v>12.440427935378116</v>
      </c>
      <c r="AS1717" s="6">
        <f>IF(O1717=2015,$AQ$2,IF(O1717=2016,$AQ$14,IF(O1717=2017,$AQ$26,IF(O1717=2018,$AQ$38,IF(O1717=2019,$AQ$50,$AQ$62)))))</f>
        <v>50.394316058739683</v>
      </c>
      <c r="AT1717" s="6">
        <f>IF(O1717=2015,$AR$2,IF(O1717=2016,$AR$14,IF(O1717=2017,$AR$26,IF(O1717=2018,$AR$38,IF(O1717=2019,$AR$50,$AR$62)))))</f>
        <v>1.2860409883580231</v>
      </c>
      <c r="AU1717" s="6">
        <f>IF(T1717*0.1&lt;0,0,IF(T1717*0.1&lt;=26,(16*AL1717/360)*(T1717/AS1717)^AT1717,(AL1717/360)*(-415.85+30.5332*0.1*T1717-0.43*0.01*T1717*T1717)))</f>
        <v>3.4869269539267931</v>
      </c>
    </row>
    <row r="1718" spans="1:47">
      <c r="A1718">
        <v>2016</v>
      </c>
      <c r="B1718">
        <v>7</v>
      </c>
      <c r="C1718">
        <v>16</v>
      </c>
      <c r="D1718" t="s">
        <v>51</v>
      </c>
      <c r="E1718">
        <v>292</v>
      </c>
      <c r="O1718">
        <v>2019</v>
      </c>
      <c r="P1718">
        <v>9</v>
      </c>
      <c r="Q1718">
        <v>14</v>
      </c>
      <c r="R1718">
        <f>R1717+1</f>
        <v>257</v>
      </c>
      <c r="S1718" t="s">
        <v>51</v>
      </c>
      <c r="T1718">
        <v>178</v>
      </c>
      <c r="U1718" t="s">
        <v>50</v>
      </c>
      <c r="V1718">
        <v>264</v>
      </c>
      <c r="W1718" t="s">
        <v>52</v>
      </c>
      <c r="X1718">
        <v>78</v>
      </c>
      <c r="Y1718">
        <f>0.0135*AB1718*(AC1718/AA1718)*((0.1*(V1718-X1718))^0.5)*(17.8+0.5*0.1*(X1718+V1718))</f>
        <v>3.85788602746474</v>
      </c>
      <c r="Z1718">
        <f>IF(Y1718&lt;0,0,Y1718)</f>
        <v>3.85788602746474</v>
      </c>
      <c r="AA1718">
        <f>2.501-0.002361*(V1718+X1718)*0.1</f>
        <v>2.4202537999999998</v>
      </c>
      <c r="AB1718">
        <v>0.17</v>
      </c>
      <c r="AC1718">
        <f>37.6*AE1718*(AG1718*SIN(AF1718)*SIN(AD1718)+COS(AF1718)*COS(AD1718)*SIN(AG1718))</f>
        <v>27.029979416468738</v>
      </c>
      <c r="AD1718">
        <f>0.409*SIN(0.0172*R1718-1.39)</f>
        <v>4.5384140125663178E-2</v>
      </c>
      <c r="AE1718">
        <f>1+0.033*COS(0.0172*R1718)</f>
        <v>0.99050069964547138</v>
      </c>
      <c r="AF1718">
        <f>47.70748439*PI()/180</f>
        <v>0.83265268044929852</v>
      </c>
      <c r="AG1718">
        <f>ACOS(-TAN(AF1718)*TAN(AD1718))</f>
        <v>1.6207409787439329</v>
      </c>
      <c r="AL1718" s="6">
        <f>24*AG1718/PI()</f>
        <v>12.381549035457283</v>
      </c>
      <c r="AS1718" s="6">
        <f>IF(O1718=2015,$AQ$2,IF(O1718=2016,$AQ$14,IF(O1718=2017,$AQ$26,IF(O1718=2018,$AQ$38,IF(O1718=2019,$AQ$50,$AQ$62)))))</f>
        <v>50.394316058739683</v>
      </c>
      <c r="AT1718" s="6">
        <f>IF(O1718=2015,$AR$2,IF(O1718=2016,$AR$14,IF(O1718=2017,$AR$26,IF(O1718=2018,$AR$38,IF(O1718=2019,$AR$50,$AR$62)))))</f>
        <v>1.2860409883580231</v>
      </c>
      <c r="AU1718" s="6">
        <f>IF(T1718*0.1&lt;0,0,IF(T1718*0.1&lt;=26,(16*AL1718/360)*(T1718/AS1718)^AT1718,(AL1718/360)*(-415.85+30.5332*0.1*T1718-0.43*0.01*T1718*T1718)))</f>
        <v>2.7886394682159006</v>
      </c>
    </row>
    <row r="1719" spans="1:47">
      <c r="A1719">
        <v>2016</v>
      </c>
      <c r="B1719">
        <v>7</v>
      </c>
      <c r="C1719">
        <v>17</v>
      </c>
      <c r="D1719" t="s">
        <v>51</v>
      </c>
      <c r="E1719">
        <v>291</v>
      </c>
      <c r="O1719">
        <v>2019</v>
      </c>
      <c r="P1719">
        <v>9</v>
      </c>
      <c r="Q1719">
        <v>15</v>
      </c>
      <c r="R1719">
        <f>R1718+1</f>
        <v>258</v>
      </c>
      <c r="S1719" t="s">
        <v>51</v>
      </c>
      <c r="T1719">
        <v>154</v>
      </c>
      <c r="U1719" t="s">
        <v>50</v>
      </c>
      <c r="V1719">
        <v>222</v>
      </c>
      <c r="W1719" t="s">
        <v>52</v>
      </c>
      <c r="X1719">
        <v>78</v>
      </c>
      <c r="Y1719">
        <f>0.0135*AB1719*(AC1719/AA1719)*((0.1*(V1719-X1719))^0.5)*(17.8+0.5*0.1*(X1719+V1719))</f>
        <v>3.1432003467105996</v>
      </c>
      <c r="Z1719">
        <f>IF(Y1719&lt;0,0,Y1719)</f>
        <v>3.1432003467105996</v>
      </c>
      <c r="AA1719">
        <f>2.501-0.002361*(V1719+X1719)*0.1</f>
        <v>2.4301699999999999</v>
      </c>
      <c r="AB1719">
        <v>0.17</v>
      </c>
      <c r="AC1719">
        <f>37.6*AE1719*(AG1719*SIN(AF1719)*SIN(AD1719)+COS(AF1719)*COS(AD1719)*SIN(AG1719))</f>
        <v>26.740587174999298</v>
      </c>
      <c r="AD1719">
        <f>0.409*SIN(0.0172*R1719-1.39)</f>
        <v>3.8386415448068818E-2</v>
      </c>
      <c r="AE1719">
        <f>1+0.033*COS(0.0172*R1719)</f>
        <v>0.99104565326954697</v>
      </c>
      <c r="AF1719">
        <f>47.70748439*PI()/180</f>
        <v>0.83265268044929852</v>
      </c>
      <c r="AG1719">
        <f>ACOS(-TAN(AF1719)*TAN(AD1719))</f>
        <v>1.6130268081797878</v>
      </c>
      <c r="AL1719" s="6">
        <f>24*AG1719/PI()</f>
        <v>12.322617113354674</v>
      </c>
      <c r="AS1719" s="6">
        <f>IF(O1719=2015,$AQ$2,IF(O1719=2016,$AQ$14,IF(O1719=2017,$AQ$26,IF(O1719=2018,$AQ$38,IF(O1719=2019,$AQ$50,$AQ$62)))))</f>
        <v>50.394316058739683</v>
      </c>
      <c r="AT1719" s="6">
        <f>IF(O1719=2015,$AR$2,IF(O1719=2016,$AR$14,IF(O1719=2017,$AR$26,IF(O1719=2018,$AR$38,IF(O1719=2019,$AR$50,$AR$62)))))</f>
        <v>1.2860409883580231</v>
      </c>
      <c r="AU1719" s="6">
        <f>IF(T1719*0.1&lt;0,0,IF(T1719*0.1&lt;=26,(16*AL1719/360)*(T1719/AS1719)^AT1719,(AL1719/360)*(-415.85+30.5332*0.1*T1719-0.43*0.01*T1719*T1719)))</f>
        <v>2.3037178533736631</v>
      </c>
    </row>
    <row r="1720" spans="1:47">
      <c r="A1720">
        <v>2016</v>
      </c>
      <c r="B1720">
        <v>7</v>
      </c>
      <c r="C1720">
        <v>18</v>
      </c>
      <c r="D1720" t="s">
        <v>51</v>
      </c>
      <c r="E1720">
        <v>274</v>
      </c>
      <c r="O1720">
        <v>2019</v>
      </c>
      <c r="P1720">
        <v>9</v>
      </c>
      <c r="Q1720">
        <v>16</v>
      </c>
      <c r="R1720">
        <f>R1719+1</f>
        <v>259</v>
      </c>
      <c r="S1720" t="s">
        <v>51</v>
      </c>
      <c r="T1720">
        <v>189</v>
      </c>
      <c r="U1720" t="s">
        <v>50</v>
      </c>
      <c r="V1720">
        <v>273</v>
      </c>
      <c r="W1720" t="s">
        <v>52</v>
      </c>
      <c r="X1720">
        <v>84</v>
      </c>
      <c r="Y1720">
        <f>0.0135*AB1720*(AC1720/AA1720)*((0.1*(V1720-X1720))^0.5)*(17.8+0.5*0.1*(X1720+V1720))</f>
        <v>3.892996129417853</v>
      </c>
      <c r="Z1720">
        <f>IF(Y1720&lt;0,0,Y1720)</f>
        <v>3.892996129417853</v>
      </c>
      <c r="AA1720">
        <f>2.501-0.002361*(V1720+X1720)*0.1</f>
        <v>2.4167122999999999</v>
      </c>
      <c r="AB1720">
        <v>0.17</v>
      </c>
      <c r="AC1720">
        <f>37.6*AE1720*(AG1720*SIN(AF1720)*SIN(AD1720)+COS(AF1720)*COS(AD1720)*SIN(AG1720))</f>
        <v>26.450616462451958</v>
      </c>
      <c r="AD1720">
        <f>0.409*SIN(0.0172*R1720-1.39)</f>
        <v>3.137733481329464E-2</v>
      </c>
      <c r="AE1720">
        <f>1+0.033*COS(0.0172*R1720)</f>
        <v>0.99159325588225189</v>
      </c>
      <c r="AF1720">
        <f>47.70748439*PI()/180</f>
        <v>0.83265268044929852</v>
      </c>
      <c r="AG1720">
        <f>ACOS(-TAN(AF1720)*TAN(AD1720))</f>
        <v>1.6053067917340618</v>
      </c>
      <c r="AL1720" s="6">
        <f>24*AG1720/PI()</f>
        <v>12.263640532006448</v>
      </c>
      <c r="AS1720" s="6">
        <f>IF(O1720=2015,$AQ$2,IF(O1720=2016,$AQ$14,IF(O1720=2017,$AQ$26,IF(O1720=2018,$AQ$38,IF(O1720=2019,$AQ$50,$AQ$62)))))</f>
        <v>50.394316058739683</v>
      </c>
      <c r="AT1720" s="6">
        <f>IF(O1720=2015,$AR$2,IF(O1720=2016,$AR$14,IF(O1720=2017,$AR$26,IF(O1720=2018,$AR$38,IF(O1720=2019,$AR$50,$AR$62)))))</f>
        <v>1.2860409883580231</v>
      </c>
      <c r="AU1720" s="6">
        <f>IF(T1720*0.1&lt;0,0,IF(T1720*0.1&lt;=26,(16*AL1720/360)*(T1720/AS1720)^AT1720,(AL1720/360)*(-415.85+30.5332*0.1*T1720-0.43*0.01*T1720*T1720)))</f>
        <v>2.9835108702987432</v>
      </c>
    </row>
    <row r="1721" spans="1:47">
      <c r="A1721">
        <v>2016</v>
      </c>
      <c r="B1721">
        <v>7</v>
      </c>
      <c r="C1721">
        <v>19</v>
      </c>
      <c r="D1721" t="s">
        <v>51</v>
      </c>
      <c r="E1721">
        <v>197</v>
      </c>
      <c r="O1721">
        <v>2019</v>
      </c>
      <c r="P1721">
        <v>9</v>
      </c>
      <c r="Q1721">
        <v>17</v>
      </c>
      <c r="R1721">
        <f>R1720+1</f>
        <v>260</v>
      </c>
      <c r="S1721" t="s">
        <v>51</v>
      </c>
      <c r="T1721">
        <v>151</v>
      </c>
      <c r="U1721" t="s">
        <v>50</v>
      </c>
      <c r="V1721">
        <v>198</v>
      </c>
      <c r="W1721" t="s">
        <v>52</v>
      </c>
      <c r="X1721">
        <v>53</v>
      </c>
      <c r="Y1721">
        <f>0.0135*AB1721*(AC1721/AA1721)*((0.1*(V1721-X1721))^0.5)*(17.8+0.5*0.1*(X1721+V1721))</f>
        <v>2.8416241497474277</v>
      </c>
      <c r="Z1721">
        <f>IF(Y1721&lt;0,0,Y1721)</f>
        <v>2.8416241497474277</v>
      </c>
      <c r="AA1721">
        <f>2.501-0.002361*(V1721+X1721)*0.1</f>
        <v>2.4417388999999998</v>
      </c>
      <c r="AB1721">
        <v>0.17</v>
      </c>
      <c r="AC1721">
        <f>37.6*AE1721*(AG1721*SIN(AF1721)*SIN(AD1721)+COS(AF1721)*COS(AD1721)*SIN(AG1721))</f>
        <v>26.160164507699903</v>
      </c>
      <c r="AD1721">
        <f>0.409*SIN(0.0172*R1721-1.39)</f>
        <v>2.4358971736635447E-2</v>
      </c>
      <c r="AE1721">
        <f>1+0.033*COS(0.0172*R1721)</f>
        <v>0.99214334548482319</v>
      </c>
      <c r="AF1721">
        <f>47.70748439*PI()/180</f>
        <v>0.83265268044929852</v>
      </c>
      <c r="AG1721">
        <f>ACOS(-TAN(AF1721)*TAN(AD1721))</f>
        <v>1.5975820135155812</v>
      </c>
      <c r="AL1721" s="6">
        <f>24*AG1721/PI()</f>
        <v>12.20462757339398</v>
      </c>
      <c r="AS1721" s="6">
        <f>IF(O1721=2015,$AQ$2,IF(O1721=2016,$AQ$14,IF(O1721=2017,$AQ$26,IF(O1721=2018,$AQ$38,IF(O1721=2019,$AQ$50,$AQ$62)))))</f>
        <v>50.394316058739683</v>
      </c>
      <c r="AT1721" s="6">
        <f>IF(O1721=2015,$AR$2,IF(O1721=2016,$AR$14,IF(O1721=2017,$AR$26,IF(O1721=2018,$AR$38,IF(O1721=2019,$AR$50,$AR$62)))))</f>
        <v>1.2860409883580231</v>
      </c>
      <c r="AU1721" s="6">
        <f>IF(T1721*0.1&lt;0,0,IF(T1721*0.1&lt;=26,(16*AL1721/360)*(T1721/AS1721)^AT1721,(AL1721/360)*(-415.85+30.5332*0.1*T1721-0.43*0.01*T1721*T1721)))</f>
        <v>2.2246578276891564</v>
      </c>
    </row>
    <row r="1722" spans="1:47">
      <c r="A1722">
        <v>2016</v>
      </c>
      <c r="B1722">
        <v>7</v>
      </c>
      <c r="C1722">
        <v>20</v>
      </c>
      <c r="D1722" t="s">
        <v>51</v>
      </c>
      <c r="E1722">
        <v>201</v>
      </c>
      <c r="O1722">
        <v>2019</v>
      </c>
      <c r="P1722">
        <v>9</v>
      </c>
      <c r="Q1722">
        <v>18</v>
      </c>
      <c r="R1722">
        <f>R1721+1</f>
        <v>261</v>
      </c>
      <c r="S1722" t="s">
        <v>51</v>
      </c>
      <c r="T1722">
        <v>122</v>
      </c>
      <c r="U1722" t="s">
        <v>50</v>
      </c>
      <c r="V1722">
        <v>167</v>
      </c>
      <c r="W1722" t="s">
        <v>52</v>
      </c>
      <c r="X1722">
        <v>53</v>
      </c>
      <c r="Y1722">
        <f>0.0135*AB1722*(AC1722/AA1722)*((0.1*(V1722-X1722))^0.5)*(17.8+0.5*0.1*(X1722+V1722))</f>
        <v>2.3572937304789812</v>
      </c>
      <c r="Z1722">
        <f>IF(Y1722&lt;0,0,Y1722)</f>
        <v>2.3572937304789812</v>
      </c>
      <c r="AA1722">
        <f>2.501-0.002361*(V1722+X1722)*0.1</f>
        <v>2.449058</v>
      </c>
      <c r="AB1722">
        <v>0.17</v>
      </c>
      <c r="AC1722">
        <f>37.6*AE1722*(AG1722*SIN(AF1722)*SIN(AD1722)+COS(AF1722)*COS(AD1722)*SIN(AG1722))</f>
        <v>25.869329249469644</v>
      </c>
      <c r="AD1722">
        <f>0.409*SIN(0.0172*R1722-1.39)</f>
        <v>1.733340247943705E-2</v>
      </c>
      <c r="AE1722">
        <f>1+0.033*COS(0.0172*R1722)</f>
        <v>0.99269575934276477</v>
      </c>
      <c r="AF1722">
        <f>47.70748439*PI()/180</f>
        <v>0.83265268044929852</v>
      </c>
      <c r="AG1722">
        <f>ACOS(-TAN(AF1722)*TAN(AD1722))</f>
        <v>1.5898535489654118</v>
      </c>
      <c r="AL1722" s="6">
        <f>24*AG1722/PI()</f>
        <v>12.145586453281823</v>
      </c>
      <c r="AS1722" s="6">
        <f>IF(O1722=2015,$AQ$2,IF(O1722=2016,$AQ$14,IF(O1722=2017,$AQ$26,IF(O1722=2018,$AQ$38,IF(O1722=2019,$AQ$50,$AQ$62)))))</f>
        <v>50.394316058739683</v>
      </c>
      <c r="AT1722" s="6">
        <f>IF(O1722=2015,$AR$2,IF(O1722=2016,$AR$14,IF(O1722=2017,$AR$26,IF(O1722=2018,$AR$38,IF(O1722=2019,$AR$50,$AR$62)))))</f>
        <v>1.2860409883580231</v>
      </c>
      <c r="AU1722" s="6">
        <f>IF(T1722*0.1&lt;0,0,IF(T1722*0.1&lt;=26,(16*AL1722/360)*(T1722/AS1722)^AT1722,(AL1722/360)*(-415.85+30.5332*0.1*T1722-0.43*0.01*T1722*T1722)))</f>
        <v>1.6828591646030406</v>
      </c>
    </row>
    <row r="1723" spans="1:47">
      <c r="A1723">
        <v>2016</v>
      </c>
      <c r="B1723">
        <v>7</v>
      </c>
      <c r="C1723">
        <v>21</v>
      </c>
      <c r="D1723" t="s">
        <v>51</v>
      </c>
      <c r="E1723">
        <v>182</v>
      </c>
      <c r="O1723">
        <v>2019</v>
      </c>
      <c r="P1723">
        <v>9</v>
      </c>
      <c r="Q1723">
        <v>19</v>
      </c>
      <c r="R1723">
        <f>R1722+1</f>
        <v>262</v>
      </c>
      <c r="S1723" t="s">
        <v>51</v>
      </c>
      <c r="T1723">
        <v>114</v>
      </c>
      <c r="U1723" t="s">
        <v>50</v>
      </c>
      <c r="V1723">
        <v>186</v>
      </c>
      <c r="W1723" t="s">
        <v>52</v>
      </c>
      <c r="X1723">
        <v>53</v>
      </c>
      <c r="Y1723">
        <f>0.0135*AB1723*(AC1723/AA1723)*((0.1*(V1723-X1723))^0.5)*(17.8+0.5*0.1*(X1723+V1723))</f>
        <v>2.6053301535806126</v>
      </c>
      <c r="Z1723">
        <f>IF(Y1723&lt;0,0,Y1723)</f>
        <v>2.6053301535806126</v>
      </c>
      <c r="AA1723">
        <f>2.501-0.002361*(V1723+X1723)*0.1</f>
        <v>2.4445720999999998</v>
      </c>
      <c r="AB1723">
        <v>0.17</v>
      </c>
      <c r="AC1723">
        <f>37.6*AE1723*(AG1723*SIN(AF1723)*SIN(AD1723)+COS(AF1723)*COS(AD1723)*SIN(AG1723))</f>
        <v>25.578209275759477</v>
      </c>
      <c r="AD1723">
        <f>0.409*SIN(0.0172*R1723-1.39)</f>
        <v>1.0302705434868062E-2</v>
      </c>
      <c r="AE1723">
        <f>1+0.033*COS(0.0172*R1723)</f>
        <v>0.99325033403398977</v>
      </c>
      <c r="AF1723">
        <f>47.70748439*PI()/180</f>
        <v>0.83265268044929852</v>
      </c>
      <c r="AG1723">
        <f>ACOS(-TAN(AF1723)*TAN(AD1723))</f>
        <v>1.5821224667921387</v>
      </c>
      <c r="AL1723" s="6">
        <f>24*AG1723/PI()</f>
        <v>12.086525336002172</v>
      </c>
      <c r="AS1723" s="6">
        <f>IF(O1723=2015,$AQ$2,IF(O1723=2016,$AQ$14,IF(O1723=2017,$AQ$26,IF(O1723=2018,$AQ$38,IF(O1723=2019,$AQ$50,$AQ$62)))))</f>
        <v>50.394316058739683</v>
      </c>
      <c r="AT1723" s="6">
        <f>IF(O1723=2015,$AR$2,IF(O1723=2016,$AR$14,IF(O1723=2017,$AR$26,IF(O1723=2018,$AR$38,IF(O1723=2019,$AR$50,$AR$62)))))</f>
        <v>1.2860409883580231</v>
      </c>
      <c r="AU1723" s="6">
        <f>IF(T1723*0.1&lt;0,0,IF(T1723*0.1&lt;=26,(16*AL1723/360)*(T1723/AS1723)^AT1723,(AL1723/360)*(-415.85+30.5332*0.1*T1723-0.43*0.01*T1723*T1723)))</f>
        <v>1.5347952220073098</v>
      </c>
    </row>
    <row r="1724" spans="1:47">
      <c r="A1724">
        <v>2016</v>
      </c>
      <c r="B1724">
        <v>7</v>
      </c>
      <c r="C1724">
        <v>22</v>
      </c>
      <c r="D1724" t="s">
        <v>51</v>
      </c>
      <c r="E1724">
        <v>189</v>
      </c>
      <c r="O1724">
        <v>2019</v>
      </c>
      <c r="P1724">
        <v>9</v>
      </c>
      <c r="Q1724">
        <v>20</v>
      </c>
      <c r="R1724">
        <f>R1723+1</f>
        <v>263</v>
      </c>
      <c r="S1724" t="s">
        <v>51</v>
      </c>
      <c r="T1724">
        <v>85</v>
      </c>
      <c r="U1724" t="s">
        <v>50</v>
      </c>
      <c r="V1724">
        <v>172</v>
      </c>
      <c r="W1724" t="s">
        <v>52</v>
      </c>
      <c r="X1724">
        <v>26</v>
      </c>
      <c r="Y1724">
        <f>0.0135*AB1724*(AC1724/AA1724)*((0.1*(V1724-X1724))^0.5)*(17.8+0.5*0.1*(X1724+V1724))</f>
        <v>2.5027378030728009</v>
      </c>
      <c r="Z1724">
        <f>IF(Y1724&lt;0,0,Y1724)</f>
        <v>2.5027378030728009</v>
      </c>
      <c r="AA1724">
        <f>2.501-0.002361*(V1724+X1724)*0.1</f>
        <v>2.4542522</v>
      </c>
      <c r="AB1724">
        <v>0.17</v>
      </c>
      <c r="AC1724">
        <f>37.6*AE1724*(AG1724*SIN(AF1724)*SIN(AD1724)+COS(AF1724)*COS(AD1724)*SIN(AG1724))</f>
        <v>25.286903761034065</v>
      </c>
      <c r="AD1724">
        <f>0.409*SIN(0.0172*R1724-1.39)</f>
        <v>3.2689605130646654E-3</v>
      </c>
      <c r="AE1724">
        <f>1+0.033*COS(0.0172*R1724)</f>
        <v>0.99380690549716633</v>
      </c>
      <c r="AF1724">
        <f>47.70748439*PI()/180</f>
        <v>0.83265268044929852</v>
      </c>
      <c r="AG1724">
        <f>ACOS(-TAN(AF1724)*TAN(AD1724))</f>
        <v>1.5743898309118052</v>
      </c>
      <c r="AL1724" s="6">
        <f>24*AG1724/PI()</f>
        <v>12.027452349274901</v>
      </c>
      <c r="AS1724" s="6">
        <f>IF(O1724=2015,$AQ$2,IF(O1724=2016,$AQ$14,IF(O1724=2017,$AQ$26,IF(O1724=2018,$AQ$38,IF(O1724=2019,$AQ$50,$AQ$62)))))</f>
        <v>50.394316058739683</v>
      </c>
      <c r="AT1724" s="6">
        <f>IF(O1724=2015,$AR$2,IF(O1724=2016,$AR$14,IF(O1724=2017,$AR$26,IF(O1724=2018,$AR$38,IF(O1724=2019,$AR$50,$AR$62)))))</f>
        <v>1.2860409883580231</v>
      </c>
      <c r="AU1724" s="6">
        <f>IF(T1724*0.1&lt;0,0,IF(T1724*0.1&lt;=26,(16*AL1724/360)*(T1724/AS1724)^AT1724,(AL1724/360)*(-415.85+30.5332*0.1*T1724-0.43*0.01*T1724*T1724)))</f>
        <v>1.047057401119128</v>
      </c>
    </row>
    <row r="1725" spans="1:47">
      <c r="A1725">
        <v>2016</v>
      </c>
      <c r="B1725">
        <v>7</v>
      </c>
      <c r="C1725">
        <v>23</v>
      </c>
      <c r="D1725" t="s">
        <v>51</v>
      </c>
      <c r="E1725">
        <v>202</v>
      </c>
      <c r="O1725">
        <v>2019</v>
      </c>
      <c r="P1725">
        <v>9</v>
      </c>
      <c r="Q1725">
        <v>21</v>
      </c>
      <c r="R1725">
        <f>R1724+1</f>
        <v>264</v>
      </c>
      <c r="S1725" t="s">
        <v>51</v>
      </c>
      <c r="T1725">
        <v>67</v>
      </c>
      <c r="U1725" t="s">
        <v>50</v>
      </c>
      <c r="V1725">
        <v>132</v>
      </c>
      <c r="W1725" t="s">
        <v>52</v>
      </c>
      <c r="X1725">
        <v>20</v>
      </c>
      <c r="Y1725">
        <f>0.0135*AB1725*(AC1725/AA1725)*((0.1*(V1725-X1725))^0.5)*(17.8+0.5*0.1*(X1725+V1725))</f>
        <v>1.9781110326387408</v>
      </c>
      <c r="Z1725">
        <f>IF(Y1725&lt;0,0,Y1725)</f>
        <v>1.9781110326387408</v>
      </c>
      <c r="AA1725">
        <f>2.501-0.002361*(V1725+X1725)*0.1</f>
        <v>2.4651128</v>
      </c>
      <c r="AB1725">
        <v>0.17</v>
      </c>
      <c r="AC1725">
        <f>37.6*AE1725*(AG1725*SIN(AF1725)*SIN(AD1725)+COS(AF1725)*COS(AD1725)*SIN(AG1725))</f>
        <v>24.995512401301966</v>
      </c>
      <c r="AD1725">
        <f>0.409*SIN(0.0172*R1725-1.39)</f>
        <v>-3.7657514741751773E-3</v>
      </c>
      <c r="AE1725">
        <f>1+0.033*COS(0.0172*R1725)</f>
        <v>0.99436530908025211</v>
      </c>
      <c r="AF1725">
        <f>47.70748439*PI()/180</f>
        <v>0.83265268044929852</v>
      </c>
      <c r="AG1725">
        <f>ACOS(-TAN(AF1725)*TAN(AD1725))</f>
        <v>1.5666567023911271</v>
      </c>
      <c r="AL1725" s="6">
        <f>24*AG1725/PI()</f>
        <v>11.968375599052621</v>
      </c>
      <c r="AS1725" s="6">
        <f>IF(O1725=2015,$AQ$2,IF(O1725=2016,$AQ$14,IF(O1725=2017,$AQ$26,IF(O1725=2018,$AQ$38,IF(O1725=2019,$AQ$50,$AQ$62)))))</f>
        <v>50.394316058739683</v>
      </c>
      <c r="AT1725" s="6">
        <f>IF(O1725=2015,$AR$2,IF(O1725=2016,$AR$14,IF(O1725=2017,$AR$26,IF(O1725=2018,$AR$38,IF(O1725=2019,$AR$50,$AR$62)))))</f>
        <v>1.2860409883580231</v>
      </c>
      <c r="AU1725" s="6">
        <f>IF(T1725*0.1&lt;0,0,IF(T1725*0.1&lt;=26,(16*AL1725/360)*(T1725/AS1725)^AT1725,(AL1725/360)*(-415.85+30.5332*0.1*T1725-0.43*0.01*T1725*T1725)))</f>
        <v>0.76723300635199299</v>
      </c>
    </row>
    <row r="1726" spans="1:47">
      <c r="A1726">
        <v>2016</v>
      </c>
      <c r="B1726">
        <v>7</v>
      </c>
      <c r="C1726">
        <v>24</v>
      </c>
      <c r="D1726" t="s">
        <v>51</v>
      </c>
      <c r="E1726">
        <v>223</v>
      </c>
      <c r="O1726">
        <v>2019</v>
      </c>
      <c r="P1726">
        <v>9</v>
      </c>
      <c r="Q1726">
        <v>22</v>
      </c>
      <c r="R1726">
        <f>R1725+1</f>
        <v>265</v>
      </c>
      <c r="S1726" t="s">
        <v>51</v>
      </c>
      <c r="T1726">
        <v>136</v>
      </c>
      <c r="U1726" t="s">
        <v>50</v>
      </c>
      <c r="V1726">
        <v>185</v>
      </c>
      <c r="W1726" t="s">
        <v>52</v>
      </c>
      <c r="X1726">
        <v>68</v>
      </c>
      <c r="Y1726">
        <f>0.0135*AB1726*(AC1726/AA1726)*((0.1*(V1726-X1726))^0.5)*(17.8+0.5*0.1*(X1726+V1726))</f>
        <v>2.4188968478160446</v>
      </c>
      <c r="Z1726">
        <f>IF(Y1726&lt;0,0,Y1726)</f>
        <v>2.4188968478160446</v>
      </c>
      <c r="AA1726">
        <f>2.501-0.002361*(V1726+X1726)*0.1</f>
        <v>2.4412666999999999</v>
      </c>
      <c r="AB1726">
        <v>0.17</v>
      </c>
      <c r="AC1726">
        <f>37.6*AE1726*(AG1726*SIN(AF1726)*SIN(AD1726)+COS(AF1726)*COS(AD1726)*SIN(AG1726))</f>
        <v>24.704135347190164</v>
      </c>
      <c r="AD1726">
        <f>0.409*SIN(0.0172*R1726-1.39)</f>
        <v>-1.079934942896392E-2</v>
      </c>
      <c r="AE1726">
        <f>1+0.033*COS(0.0172*R1726)</f>
        <v>0.99492537958920368</v>
      </c>
      <c r="AF1726">
        <f>47.70748439*PI()/180</f>
        <v>0.83265268044929852</v>
      </c>
      <c r="AG1726">
        <f>ACOS(-TAN(AF1726)*TAN(AD1726))</f>
        <v>1.5589241413926431</v>
      </c>
      <c r="AL1726" s="6">
        <f>24*AG1726/PI()</f>
        <v>11.909303184380542</v>
      </c>
      <c r="AS1726" s="6">
        <f>IF(O1726=2015,$AQ$2,IF(O1726=2016,$AQ$14,IF(O1726=2017,$AQ$26,IF(O1726=2018,$AQ$38,IF(O1726=2019,$AQ$50,$AQ$62)))))</f>
        <v>50.394316058739683</v>
      </c>
      <c r="AT1726" s="6">
        <f>IF(O1726=2015,$AR$2,IF(O1726=2016,$AR$14,IF(O1726=2017,$AR$26,IF(O1726=2018,$AR$38,IF(O1726=2019,$AR$50,$AR$62)))))</f>
        <v>1.2860409883580231</v>
      </c>
      <c r="AU1726" s="6">
        <f>IF(T1726*0.1&lt;0,0,IF(T1726*0.1&lt;=26,(16*AL1726/360)*(T1726/AS1726)^AT1726,(AL1726/360)*(-415.85+30.5332*0.1*T1726-0.43*0.01*T1726*T1726)))</f>
        <v>1.8975352909365881</v>
      </c>
    </row>
    <row r="1727" spans="1:47">
      <c r="A1727">
        <v>2016</v>
      </c>
      <c r="B1727">
        <v>7</v>
      </c>
      <c r="C1727">
        <v>25</v>
      </c>
      <c r="D1727" t="s">
        <v>51</v>
      </c>
      <c r="E1727">
        <v>234</v>
      </c>
      <c r="O1727">
        <v>2019</v>
      </c>
      <c r="P1727">
        <v>9</v>
      </c>
      <c r="Q1727">
        <v>23</v>
      </c>
      <c r="R1727">
        <f>R1726+1</f>
        <v>266</v>
      </c>
      <c r="S1727" t="s">
        <v>51</v>
      </c>
      <c r="T1727">
        <v>118</v>
      </c>
      <c r="U1727" t="s">
        <v>50</v>
      </c>
      <c r="V1727">
        <v>170</v>
      </c>
      <c r="W1727" t="s">
        <v>52</v>
      </c>
      <c r="X1727">
        <v>54</v>
      </c>
      <c r="Y1727">
        <f>0.0135*AB1727*(AC1727/AA1727)*((0.1*(V1727-X1727))^0.5)*(17.8+0.5*0.1*(X1727+V1727))</f>
        <v>2.2604609562978721</v>
      </c>
      <c r="Z1727">
        <f>IF(Y1727&lt;0,0,Y1727)</f>
        <v>2.2604609562978721</v>
      </c>
      <c r="AA1727">
        <f>2.501-0.002361*(V1727+X1727)*0.1</f>
        <v>2.4481136000000001</v>
      </c>
      <c r="AB1727">
        <v>0.17</v>
      </c>
      <c r="AC1727">
        <f>37.6*AE1727*(AG1727*SIN(AF1727)*SIN(AD1727)+COS(AF1727)*COS(AD1727)*SIN(AG1727))</f>
        <v>24.412873135136177</v>
      </c>
      <c r="AD1727">
        <f>0.409*SIN(0.0172*R1727-1.39)</f>
        <v>-1.7829752582981251E-2</v>
      </c>
      <c r="AE1727">
        <f>1+0.033*COS(0.0172*R1727)</f>
        <v>0.9954869513368465</v>
      </c>
      <c r="AF1727">
        <f>47.70748439*PI()/180</f>
        <v>0.83265268044929852</v>
      </c>
      <c r="AG1727">
        <f>ACOS(-TAN(AF1727)*TAN(AD1727))</f>
        <v>1.5511932091204745</v>
      </c>
      <c r="AL1727" s="6">
        <f>24*AG1727/PI()</f>
        <v>11.850243212260976</v>
      </c>
      <c r="AS1727" s="6">
        <f>IF(O1727=2015,$AQ$2,IF(O1727=2016,$AQ$14,IF(O1727=2017,$AQ$26,IF(O1727=2018,$AQ$38,IF(O1727=2019,$AQ$50,$AQ$62)))))</f>
        <v>50.394316058739683</v>
      </c>
      <c r="AT1727" s="6">
        <f>IF(O1727=2015,$AR$2,IF(O1727=2016,$AR$14,IF(O1727=2017,$AR$26,IF(O1727=2018,$AR$38,IF(O1727=2019,$AR$50,$AR$62)))))</f>
        <v>1.2860409883580231</v>
      </c>
      <c r="AU1727" s="6">
        <f>IF(T1727*0.1&lt;0,0,IF(T1727*0.1&lt;=26,(16*AL1727/360)*(T1727/AS1727)^AT1727,(AL1727/360)*(-415.85+30.5332*0.1*T1727-0.43*0.01*T1727*T1727)))</f>
        <v>1.5730316904355708</v>
      </c>
    </row>
    <row r="1728" spans="1:47">
      <c r="A1728">
        <v>2016</v>
      </c>
      <c r="B1728">
        <v>7</v>
      </c>
      <c r="C1728">
        <v>26</v>
      </c>
      <c r="D1728" t="s">
        <v>51</v>
      </c>
      <c r="E1728">
        <v>246</v>
      </c>
      <c r="O1728">
        <v>2019</v>
      </c>
      <c r="P1728">
        <v>9</v>
      </c>
      <c r="Q1728">
        <v>24</v>
      </c>
      <c r="R1728">
        <f>R1727+1</f>
        <v>267</v>
      </c>
      <c r="S1728" t="s">
        <v>51</v>
      </c>
      <c r="T1728">
        <v>113</v>
      </c>
      <c r="U1728" t="s">
        <v>50</v>
      </c>
      <c r="V1728">
        <v>158</v>
      </c>
      <c r="W1728" t="s">
        <v>52</v>
      </c>
      <c r="X1728">
        <v>70</v>
      </c>
      <c r="Y1728">
        <f>0.0135*AB1728*(AC1728/AA1728)*((0.1*(V1728-X1728))^0.5)*(17.8+0.5*0.1*(X1728+V1728))</f>
        <v>1.9595352072409558</v>
      </c>
      <c r="Z1728">
        <f>IF(Y1728&lt;0,0,Y1728)</f>
        <v>1.9595352072409558</v>
      </c>
      <c r="AA1728">
        <f>2.501-0.002361*(V1728+X1728)*0.1</f>
        <v>2.4471691999999998</v>
      </c>
      <c r="AB1728">
        <v>0.17</v>
      </c>
      <c r="AC1728">
        <f>37.6*AE1728*(AG1728*SIN(AF1728)*SIN(AD1728)+COS(AF1728)*COS(AD1728)*SIN(AG1728))</f>
        <v>24.121826616824372</v>
      </c>
      <c r="AD1728">
        <f>0.409*SIN(0.0172*R1728-1.39)</f>
        <v>-2.4854881113033418E-2</v>
      </c>
      <c r="AE1728">
        <f>1+0.033*COS(0.0172*R1728)</f>
        <v>0.99604985819189051</v>
      </c>
      <c r="AF1728">
        <f>47.70748439*PI()/180</f>
        <v>0.83265268044929852</v>
      </c>
      <c r="AG1728">
        <f>ACOS(-TAN(AF1728)*TAN(AD1728))</f>
        <v>1.5434649697653817</v>
      </c>
      <c r="AL1728" s="6">
        <f>24*AG1728/PI()</f>
        <v>11.791203812512478</v>
      </c>
      <c r="AS1728" s="6">
        <f>IF(O1728=2015,$AQ$2,IF(O1728=2016,$AQ$14,IF(O1728=2017,$AQ$26,IF(O1728=2018,$AQ$38,IF(O1728=2019,$AQ$50,$AQ$62)))))</f>
        <v>50.394316058739683</v>
      </c>
      <c r="AT1728" s="6">
        <f>IF(O1728=2015,$AR$2,IF(O1728=2016,$AR$14,IF(O1728=2017,$AR$26,IF(O1728=2018,$AR$38,IF(O1728=2019,$AR$50,$AR$62)))))</f>
        <v>1.2860409883580231</v>
      </c>
      <c r="AU1728" s="6">
        <f>IF(T1728*0.1&lt;0,0,IF(T1728*0.1&lt;=26,(16*AL1728/360)*(T1728/AS1728)^AT1728,(AL1728/360)*(-415.85+30.5332*0.1*T1728-0.43*0.01*T1728*T1728)))</f>
        <v>1.4804242850327194</v>
      </c>
    </row>
    <row r="1729" spans="1:47">
      <c r="A1729">
        <v>2016</v>
      </c>
      <c r="B1729">
        <v>7</v>
      </c>
      <c r="C1729">
        <v>27</v>
      </c>
      <c r="D1729" t="s">
        <v>51</v>
      </c>
      <c r="E1729">
        <v>253</v>
      </c>
      <c r="O1729">
        <v>2019</v>
      </c>
      <c r="P1729">
        <v>9</v>
      </c>
      <c r="Q1729">
        <v>25</v>
      </c>
      <c r="R1729">
        <f>R1728+1</f>
        <v>268</v>
      </c>
      <c r="S1729" t="s">
        <v>51</v>
      </c>
      <c r="T1729">
        <v>124</v>
      </c>
      <c r="U1729" t="s">
        <v>50</v>
      </c>
      <c r="V1729">
        <v>174</v>
      </c>
      <c r="W1729" t="s">
        <v>52</v>
      </c>
      <c r="X1729">
        <v>75</v>
      </c>
      <c r="Y1729">
        <f>0.0135*AB1729*(AC1729/AA1729)*((0.1*(V1729-X1729))^0.5)*(17.8+0.5*0.1*(X1729+V1729))</f>
        <v>2.1315056966233357</v>
      </c>
      <c r="Z1729">
        <f>IF(Y1729&lt;0,0,Y1729)</f>
        <v>2.1315056966233357</v>
      </c>
      <c r="AA1729">
        <f>2.501-0.002361*(V1729+X1729)*0.1</f>
        <v>2.4422110999999997</v>
      </c>
      <c r="AB1729">
        <v>0.17</v>
      </c>
      <c r="AC1729">
        <f>37.6*AE1729*(AG1729*SIN(AF1729)*SIN(AD1729)+COS(AF1729)*COS(AD1729)*SIN(AG1729))</f>
        <v>23.831096886999099</v>
      </c>
      <c r="AD1729">
        <f>0.409*SIN(0.0172*R1729-1.39)</f>
        <v>-3.1872656756333322E-2</v>
      </c>
      <c r="AE1729">
        <f>1+0.033*COS(0.0172*R1729)</f>
        <v>0.99661393362807726</v>
      </c>
      <c r="AF1729">
        <f>47.70748439*PI()/180</f>
        <v>0.83265268044929852</v>
      </c>
      <c r="AG1729">
        <f>ACOS(-TAN(AF1729)*TAN(AD1729))</f>
        <v>1.535740492447792</v>
      </c>
      <c r="AL1729" s="6">
        <f>24*AG1729/PI()</f>
        <v>11.732193152613489</v>
      </c>
      <c r="AS1729" s="6">
        <f>IF(O1729=2015,$AQ$2,IF(O1729=2016,$AQ$14,IF(O1729=2017,$AQ$26,IF(O1729=2018,$AQ$38,IF(O1729=2019,$AQ$50,$AQ$62)))))</f>
        <v>50.394316058739683</v>
      </c>
      <c r="AT1729" s="6">
        <f>IF(O1729=2015,$AR$2,IF(O1729=2016,$AR$14,IF(O1729=2017,$AR$26,IF(O1729=2018,$AR$38,IF(O1729=2019,$AR$50,$AR$62)))))</f>
        <v>1.2860409883580231</v>
      </c>
      <c r="AU1729" s="6">
        <f>IF(T1729*0.1&lt;0,0,IF(T1729*0.1&lt;=26,(16*AL1729/360)*(T1729/AS1729)^AT1729,(AL1729/360)*(-415.85+30.5332*0.1*T1729-0.43*0.01*T1729*T1729)))</f>
        <v>1.6599320913046012</v>
      </c>
    </row>
    <row r="1730" spans="1:47">
      <c r="A1730">
        <v>2016</v>
      </c>
      <c r="B1730">
        <v>7</v>
      </c>
      <c r="C1730">
        <v>28</v>
      </c>
      <c r="D1730" t="s">
        <v>51</v>
      </c>
      <c r="E1730">
        <v>262</v>
      </c>
      <c r="O1730">
        <v>2019</v>
      </c>
      <c r="P1730">
        <v>9</v>
      </c>
      <c r="Q1730">
        <v>26</v>
      </c>
      <c r="R1730">
        <f>R1729+1</f>
        <v>269</v>
      </c>
      <c r="S1730" t="s">
        <v>51</v>
      </c>
      <c r="T1730">
        <v>126</v>
      </c>
      <c r="U1730" t="s">
        <v>50</v>
      </c>
      <c r="V1730">
        <v>185</v>
      </c>
      <c r="W1730" t="s">
        <v>52</v>
      </c>
      <c r="X1730">
        <v>42</v>
      </c>
      <c r="Y1730">
        <f>0.0135*AB1730*(AC1730/AA1730)*((0.1*(V1730-X1730))^0.5)*(17.8+0.5*0.1*(X1730+V1730))</f>
        <v>2.4333485223074351</v>
      </c>
      <c r="Z1730">
        <f>IF(Y1730&lt;0,0,Y1730)</f>
        <v>2.4333485223074351</v>
      </c>
      <c r="AA1730">
        <f>2.501-0.002361*(V1730+X1730)*0.1</f>
        <v>2.4474052999999998</v>
      </c>
      <c r="AB1730">
        <v>0.17</v>
      </c>
      <c r="AC1730">
        <f>37.6*AE1730*(AG1730*SIN(AF1730)*SIN(AD1730)+COS(AF1730)*COS(AD1730)*SIN(AG1730))</f>
        <v>23.540785209793114</v>
      </c>
      <c r="AD1730">
        <f>0.409*SIN(0.0172*R1730-1.39)</f>
        <v>-3.8881003425317154E-2</v>
      </c>
      <c r="AE1730">
        <f>1+0.033*COS(0.0172*R1730)</f>
        <v>0.99717901077344351</v>
      </c>
      <c r="AF1730">
        <f>47.70748439*PI()/180</f>
        <v>0.83265268044929852</v>
      </c>
      <c r="AG1730">
        <f>ACOS(-TAN(AF1730)*TAN(AD1730))</f>
        <v>1.5280208531574564</v>
      </c>
      <c r="AL1730" s="6">
        <f>24*AG1730/PI()</f>
        <v>11.673219452520208</v>
      </c>
      <c r="AS1730" s="6">
        <f>IF(O1730=2015,$AQ$2,IF(O1730=2016,$AQ$14,IF(O1730=2017,$AQ$26,IF(O1730=2018,$AQ$38,IF(O1730=2019,$AQ$50,$AQ$62)))))</f>
        <v>50.394316058739683</v>
      </c>
      <c r="AT1730" s="6">
        <f>IF(O1730=2015,$AR$2,IF(O1730=2016,$AR$14,IF(O1730=2017,$AR$26,IF(O1730=2018,$AR$38,IF(O1730=2019,$AR$50,$AR$62)))))</f>
        <v>1.2860409883580231</v>
      </c>
      <c r="AU1730" s="6">
        <f>IF(T1730*0.1&lt;0,0,IF(T1730*0.1&lt;=26,(16*AL1730/360)*(T1730/AS1730)^AT1730,(AL1730/360)*(-415.85+30.5332*0.1*T1730-0.43*0.01*T1730*T1730)))</f>
        <v>1.6859251359814527</v>
      </c>
    </row>
    <row r="1731" spans="1:47">
      <c r="A1731">
        <v>2016</v>
      </c>
      <c r="B1731">
        <v>7</v>
      </c>
      <c r="C1731">
        <v>29</v>
      </c>
      <c r="D1731" t="s">
        <v>51</v>
      </c>
      <c r="E1731">
        <v>267</v>
      </c>
      <c r="O1731">
        <v>2019</v>
      </c>
      <c r="P1731">
        <v>9</v>
      </c>
      <c r="Q1731">
        <v>27</v>
      </c>
      <c r="R1731">
        <f>R1730+1</f>
        <v>270</v>
      </c>
      <c r="S1731" t="s">
        <v>51</v>
      </c>
      <c r="T1731">
        <v>154</v>
      </c>
      <c r="U1731" t="s">
        <v>50</v>
      </c>
      <c r="V1731">
        <v>201</v>
      </c>
      <c r="W1731" t="s">
        <v>52</v>
      </c>
      <c r="X1731">
        <v>116</v>
      </c>
      <c r="Y1731">
        <f>0.0135*AB1731*(AC1731/AA1731)*((0.1*(V1731-X1731))^0.5)*(17.8+0.5*0.1*(X1731+V1731))</f>
        <v>2.1577441592864668</v>
      </c>
      <c r="Z1731">
        <f>IF(Y1731&lt;0,0,Y1731)</f>
        <v>2.1577441592864668</v>
      </c>
      <c r="AA1731">
        <f>2.501-0.002361*(V1731+X1731)*0.1</f>
        <v>2.4261562999999997</v>
      </c>
      <c r="AB1731">
        <v>0.17</v>
      </c>
      <c r="AC1731">
        <f>37.6*AE1731*(AG1731*SIN(AF1731)*SIN(AD1731)+COS(AF1731)*COS(AD1731)*SIN(AG1731))</f>
        <v>23.250992943714206</v>
      </c>
      <c r="AD1731">
        <f>0.409*SIN(0.0172*R1731-1.39)</f>
        <v>-4.5877847821821187E-2</v>
      </c>
      <c r="AE1731">
        <f>1+0.033*COS(0.0172*R1731)</f>
        <v>0.99774492245968815</v>
      </c>
      <c r="AF1731">
        <f>47.70748439*PI()/180</f>
        <v>0.83265268044929852</v>
      </c>
      <c r="AG1731">
        <f>ACOS(-TAN(AF1731)*TAN(AD1731))</f>
        <v>1.5203071366883452</v>
      </c>
      <c r="AL1731" s="6">
        <f>24*AG1731/PI()</f>
        <v>11.614290999448125</v>
      </c>
      <c r="AS1731" s="6">
        <f>IF(O1731=2015,$AQ$2,IF(O1731=2016,$AQ$14,IF(O1731=2017,$AQ$26,IF(O1731=2018,$AQ$38,IF(O1731=2019,$AQ$50,$AQ$62)))))</f>
        <v>50.394316058739683</v>
      </c>
      <c r="AT1731" s="6">
        <f>IF(O1731=2015,$AR$2,IF(O1731=2016,$AR$14,IF(O1731=2017,$AR$26,IF(O1731=2018,$AR$38,IF(O1731=2019,$AR$50,$AR$62)))))</f>
        <v>1.2860409883580231</v>
      </c>
      <c r="AU1731" s="6">
        <f>IF(T1731*0.1&lt;0,0,IF(T1731*0.1&lt;=26,(16*AL1731/360)*(T1731/AS1731)^AT1731,(AL1731/360)*(-415.85+30.5332*0.1*T1731-0.43*0.01*T1731*T1731)))</f>
        <v>2.1712960228804592</v>
      </c>
    </row>
    <row r="1732" spans="1:47">
      <c r="A1732">
        <v>2016</v>
      </c>
      <c r="B1732">
        <v>7</v>
      </c>
      <c r="C1732">
        <v>30</v>
      </c>
      <c r="D1732" t="s">
        <v>51</v>
      </c>
      <c r="E1732">
        <v>265</v>
      </c>
      <c r="O1732">
        <v>2019</v>
      </c>
      <c r="P1732">
        <v>9</v>
      </c>
      <c r="Q1732">
        <v>28</v>
      </c>
      <c r="R1732">
        <f>R1731+1</f>
        <v>271</v>
      </c>
      <c r="S1732" t="s">
        <v>51</v>
      </c>
      <c r="T1732">
        <v>144</v>
      </c>
      <c r="U1732" t="s">
        <v>50</v>
      </c>
      <c r="V1732">
        <v>191</v>
      </c>
      <c r="W1732" t="s">
        <v>52</v>
      </c>
      <c r="X1732">
        <v>102</v>
      </c>
      <c r="Y1732">
        <f>0.0135*AB1732*(AC1732/AA1732)*((0.1*(V1732-X1732))^0.5)*(17.8+0.5*0.1*(X1732+V1732))</f>
        <v>2.0978132401836738</v>
      </c>
      <c r="Z1732">
        <f>IF(Y1732&lt;0,0,Y1732)</f>
        <v>2.0978132401836738</v>
      </c>
      <c r="AA1732">
        <f>2.501-0.002361*(V1732+X1732)*0.1</f>
        <v>2.4318226999999997</v>
      </c>
      <c r="AB1732">
        <v>0.17</v>
      </c>
      <c r="AC1732">
        <f>37.6*AE1732*(AG1732*SIN(AF1732)*SIN(AD1732)+COS(AF1732)*COS(AD1732)*SIN(AG1732))</f>
        <v>22.961821465438742</v>
      </c>
      <c r="AD1732">
        <f>0.409*SIN(0.0172*R1732-1.39)</f>
        <v>-5.2861120050429734E-2</v>
      </c>
      <c r="AE1732">
        <f>1+0.033*COS(0.0172*R1732)</f>
        <v>0.99831150127162516</v>
      </c>
      <c r="AF1732">
        <f>47.70748439*PI()/180</f>
        <v>0.83265268044929852</v>
      </c>
      <c r="AG1732">
        <f>ACOS(-TAN(AF1732)*TAN(AD1732))</f>
        <v>1.5126004385673602</v>
      </c>
      <c r="AL1732" s="6">
        <f>24*AG1732/PI()</f>
        <v>11.555416162606278</v>
      </c>
      <c r="AS1732" s="6">
        <f>IF(O1732=2015,$AQ$2,IF(O1732=2016,$AQ$14,IF(O1732=2017,$AQ$26,IF(O1732=2018,$AQ$38,IF(O1732=2019,$AQ$50,$AQ$62)))))</f>
        <v>50.394316058739683</v>
      </c>
      <c r="AT1732" s="6">
        <f>IF(O1732=2015,$AR$2,IF(O1732=2016,$AR$14,IF(O1732=2017,$AR$26,IF(O1732=2018,$AR$38,IF(O1732=2019,$AR$50,$AR$62)))))</f>
        <v>1.2860409883580231</v>
      </c>
      <c r="AU1732" s="6">
        <f>IF(T1732*0.1&lt;0,0,IF(T1732*0.1&lt;=26,(16*AL1732/360)*(T1732/AS1732)^AT1732,(AL1732/360)*(-415.85+30.5332*0.1*T1732-0.43*0.01*T1732*T1732)))</f>
        <v>1.9815874695761027</v>
      </c>
    </row>
    <row r="1733" spans="1:47">
      <c r="A1733">
        <v>2016</v>
      </c>
      <c r="B1733">
        <v>7</v>
      </c>
      <c r="C1733">
        <v>31</v>
      </c>
      <c r="D1733" t="s">
        <v>51</v>
      </c>
      <c r="E1733">
        <v>256</v>
      </c>
      <c r="O1733">
        <v>2019</v>
      </c>
      <c r="P1733">
        <v>9</v>
      </c>
      <c r="Q1733">
        <v>29</v>
      </c>
      <c r="R1733">
        <f>R1732+1</f>
        <v>272</v>
      </c>
      <c r="S1733" t="s">
        <v>51</v>
      </c>
      <c r="T1733">
        <v>137</v>
      </c>
      <c r="U1733" t="s">
        <v>50</v>
      </c>
      <c r="V1733">
        <v>195</v>
      </c>
      <c r="W1733" t="s">
        <v>52</v>
      </c>
      <c r="X1733">
        <v>102</v>
      </c>
      <c r="Y1733">
        <f>0.0135*AB1733*(AC1733/AA1733)*((0.1*(V1733-X1733))^0.5)*(17.8+0.5*0.1*(X1733+V1733))</f>
        <v>2.1313768691552366</v>
      </c>
      <c r="Z1733">
        <f>IF(Y1733&lt;0,0,Y1733)</f>
        <v>2.1313768691552366</v>
      </c>
      <c r="AA1733">
        <f>2.501-0.002361*(V1733+X1733)*0.1</f>
        <v>2.4308782999999998</v>
      </c>
      <c r="AB1733">
        <v>0.17</v>
      </c>
      <c r="AC1733">
        <f>37.6*AE1733*(AG1733*SIN(AF1733)*SIN(AD1733)+COS(AF1733)*COS(AD1733)*SIN(AG1733))</f>
        <v>22.673372092564616</v>
      </c>
      <c r="AD1733">
        <f>0.409*SIN(0.0172*R1733-1.39)</f>
        <v>-5.9828754230818293E-2</v>
      </c>
      <c r="AE1733">
        <f>1+0.033*COS(0.0172*R1733)</f>
        <v>0.998878579596711</v>
      </c>
      <c r="AF1733">
        <f>47.70748439*PI()/180</f>
        <v>0.83265268044929852</v>
      </c>
      <c r="AG1733">
        <f>ACOS(-TAN(AF1733)*TAN(AD1733))</f>
        <v>1.504901866975358</v>
      </c>
      <c r="AL1733" s="6">
        <f>24*AG1733/PI()</f>
        <v>11.496603407872808</v>
      </c>
      <c r="AS1733" s="6">
        <f>IF(O1733=2015,$AQ$2,IF(O1733=2016,$AQ$14,IF(O1733=2017,$AQ$26,IF(O1733=2018,$AQ$38,IF(O1733=2019,$AQ$50,$AQ$62)))))</f>
        <v>50.394316058739683</v>
      </c>
      <c r="AT1733" s="6">
        <f>IF(O1733=2015,$AR$2,IF(O1733=2016,$AR$14,IF(O1733=2017,$AR$26,IF(O1733=2018,$AR$38,IF(O1733=2019,$AR$50,$AR$62)))))</f>
        <v>1.2860409883580231</v>
      </c>
      <c r="AU1733" s="6">
        <f>IF(T1733*0.1&lt;0,0,IF(T1733*0.1&lt;=26,(16*AL1733/360)*(T1733/AS1733)^AT1733,(AL1733/360)*(-415.85+30.5332*0.1*T1733-0.43*0.01*T1733*T1733)))</f>
        <v>1.8491187562432641</v>
      </c>
    </row>
    <row r="1734" spans="1:47">
      <c r="A1734">
        <v>2016</v>
      </c>
      <c r="B1734">
        <v>8</v>
      </c>
      <c r="C1734">
        <v>1</v>
      </c>
      <c r="D1734" t="s">
        <v>50</v>
      </c>
      <c r="E1734">
        <v>339</v>
      </c>
      <c r="O1734">
        <v>2019</v>
      </c>
      <c r="P1734">
        <v>9</v>
      </c>
      <c r="Q1734">
        <v>30</v>
      </c>
      <c r="R1734">
        <f>R1733+1</f>
        <v>273</v>
      </c>
      <c r="S1734" t="s">
        <v>51</v>
      </c>
      <c r="T1734">
        <v>164</v>
      </c>
      <c r="U1734" t="s">
        <v>50</v>
      </c>
      <c r="V1734">
        <v>243</v>
      </c>
      <c r="W1734" t="s">
        <v>52</v>
      </c>
      <c r="X1734">
        <v>75</v>
      </c>
      <c r="Y1734">
        <f>0.0135*AB1734*(AC1734/AA1734)*((0.1*(V1734-X1734))^0.5)*(17.8+0.5*0.1*(X1734+V1734))</f>
        <v>2.9252453164384473</v>
      </c>
      <c r="Z1734">
        <f>IF(Y1734&lt;0,0,Y1734)</f>
        <v>2.9252453164384473</v>
      </c>
      <c r="AA1734">
        <f>2.501-0.002361*(V1734+X1734)*0.1</f>
        <v>2.4259201999999997</v>
      </c>
      <c r="AB1734">
        <v>0.17</v>
      </c>
      <c r="AC1734">
        <f>37.6*AE1734*(AG1734*SIN(AF1734)*SIN(AD1734)+COS(AF1734)*COS(AD1734)*SIN(AG1734))</f>
        <v>22.385746005480406</v>
      </c>
      <c r="AD1734">
        <f>0.409*SIN(0.0172*R1734-1.39)</f>
        <v>-6.6778689108908468E-2</v>
      </c>
      <c r="AE1734">
        <f>1+0.033*COS(0.0172*R1734)</f>
        <v>0.99944598967463016</v>
      </c>
      <c r="AF1734">
        <f>47.70748439*PI()/180</f>
        <v>0.83265268044929852</v>
      </c>
      <c r="AG1734">
        <f>ACOS(-TAN(AF1734)*TAN(AD1734))</f>
        <v>1.4972125446589062</v>
      </c>
      <c r="AL1734" s="6">
        <f>24*AG1734/PI()</f>
        <v>11.437861312399683</v>
      </c>
      <c r="AS1734" s="6">
        <f>IF(O1734=2015,$AQ$2,IF(O1734=2016,$AQ$14,IF(O1734=2017,$AQ$26,IF(O1734=2018,$AQ$38,IF(O1734=2019,$AQ$50,$AQ$62)))))</f>
        <v>50.394316058739683</v>
      </c>
      <c r="AT1734" s="6">
        <f>IF(O1734=2015,$AR$2,IF(O1734=2016,$AR$14,IF(O1734=2017,$AR$26,IF(O1734=2018,$AR$38,IF(O1734=2019,$AR$50,$AR$62)))))</f>
        <v>1.2860409883580231</v>
      </c>
      <c r="AU1734" s="6">
        <f>IF(T1734*0.1&lt;0,0,IF(T1734*0.1&lt;=26,(16*AL1734/360)*(T1734/AS1734)^AT1734,(AL1734/360)*(-415.85+30.5332*0.1*T1734-0.43*0.01*T1734*T1734)))</f>
        <v>2.3185145275456178</v>
      </c>
    </row>
    <row r="1735" spans="1:47">
      <c r="A1735">
        <v>2016</v>
      </c>
      <c r="B1735">
        <v>8</v>
      </c>
      <c r="C1735">
        <v>2</v>
      </c>
      <c r="D1735" t="s">
        <v>50</v>
      </c>
      <c r="E1735">
        <v>360</v>
      </c>
      <c r="O1735">
        <v>2019</v>
      </c>
      <c r="P1735">
        <v>10</v>
      </c>
      <c r="Q1735">
        <v>1</v>
      </c>
      <c r="R1735">
        <f>R1734+1</f>
        <v>274</v>
      </c>
      <c r="S1735" t="s">
        <v>51</v>
      </c>
      <c r="T1735">
        <v>148</v>
      </c>
      <c r="U1735" t="s">
        <v>50</v>
      </c>
      <c r="V1735">
        <v>183</v>
      </c>
      <c r="W1735" t="s">
        <v>52</v>
      </c>
      <c r="X1735">
        <v>61</v>
      </c>
      <c r="Y1735">
        <f>0.0135*AB1735*(AC1735/AA1735)*((0.1*(V1735-X1735))^0.5)*(17.8+0.5*0.1*(X1735+V1735))</f>
        <v>2.1750251010953119</v>
      </c>
      <c r="Z1735">
        <f>IF(Y1735&lt;0,0,Y1735)</f>
        <v>2.1750251010953119</v>
      </c>
      <c r="AA1735">
        <f>2.501-0.002361*(V1735+X1735)*0.1</f>
        <v>2.4433916</v>
      </c>
      <c r="AB1735">
        <v>0.17</v>
      </c>
      <c r="AC1735">
        <f>37.6*AE1735*(AG1735*SIN(AF1735)*SIN(AD1735)+COS(AF1735)*COS(AD1735)*SIN(AG1735))</f>
        <v>22.099044168511359</v>
      </c>
      <c r="AD1735">
        <f>0.409*SIN(0.0172*R1735-1.39)</f>
        <v>-7.3708868666654354E-2</v>
      </c>
      <c r="AE1735">
        <f>1+0.033*COS(0.0172*R1735)</f>
        <v>1.0000135636469234</v>
      </c>
      <c r="AF1735">
        <f>47.70748439*PI()/180</f>
        <v>0.83265268044929852</v>
      </c>
      <c r="AG1735">
        <f>ACOS(-TAN(AF1735)*TAN(AD1735))</f>
        <v>1.4895336108311046</v>
      </c>
      <c r="AL1735" s="6">
        <f>24*AG1735/PI()</f>
        <v>11.379198579133911</v>
      </c>
      <c r="AS1735" s="6">
        <f>IF(O1735=2015,$AQ$2,IF(O1735=2016,$AQ$14,IF(O1735=2017,$AQ$26,IF(O1735=2018,$AQ$38,IF(O1735=2019,$AQ$50,$AQ$62)))))</f>
        <v>50.394316058739683</v>
      </c>
      <c r="AT1735" s="6">
        <f>IF(O1735=2015,$AR$2,IF(O1735=2016,$AR$14,IF(O1735=2017,$AR$26,IF(O1735=2018,$AR$38,IF(O1735=2019,$AR$50,$AR$62)))))</f>
        <v>1.2860409883580231</v>
      </c>
      <c r="AU1735" s="6">
        <f>IF(T1735*0.1&lt;0,0,IF(T1735*0.1&lt;=26,(16*AL1735/360)*(T1735/AS1735)^AT1735,(AL1735/360)*(-415.85+30.5332*0.1*T1735-0.43*0.01*T1735*T1735)))</f>
        <v>2.0213532711965057</v>
      </c>
    </row>
    <row r="1736" spans="1:47">
      <c r="A1736">
        <v>2016</v>
      </c>
      <c r="B1736">
        <v>8</v>
      </c>
      <c r="C1736">
        <v>3</v>
      </c>
      <c r="D1736" t="s">
        <v>50</v>
      </c>
      <c r="E1736">
        <v>284</v>
      </c>
      <c r="O1736">
        <v>2019</v>
      </c>
      <c r="P1736">
        <v>10</v>
      </c>
      <c r="Q1736">
        <v>2</v>
      </c>
      <c r="R1736">
        <f>R1735+1</f>
        <v>275</v>
      </c>
      <c r="S1736" t="s">
        <v>51</v>
      </c>
      <c r="T1736">
        <v>138</v>
      </c>
      <c r="U1736" t="s">
        <v>50</v>
      </c>
      <c r="V1736">
        <v>242</v>
      </c>
      <c r="W1736" t="s">
        <v>52</v>
      </c>
      <c r="X1736">
        <v>61</v>
      </c>
      <c r="Y1736">
        <f>0.0135*AB1736*(AC1736/AA1736)*((0.1*(V1736-X1736))^0.5)*(17.8+0.5*0.1*(X1736+V1736))</f>
        <v>2.8886175837089496</v>
      </c>
      <c r="Z1736">
        <f>IF(Y1736&lt;0,0,Y1736)</f>
        <v>2.8886175837089496</v>
      </c>
      <c r="AA1736">
        <f>2.501-0.002361*(V1736+X1736)*0.1</f>
        <v>2.4294617000000001</v>
      </c>
      <c r="AB1736">
        <v>0.17</v>
      </c>
      <c r="AC1736">
        <f>37.6*AE1736*(AG1736*SIN(AF1736)*SIN(AD1736)+COS(AF1736)*COS(AD1736)*SIN(AG1736))</f>
        <v>21.813367250506015</v>
      </c>
      <c r="AD1736">
        <f>0.409*SIN(0.0172*R1736-1.39)</f>
        <v>-8.0617242730280328E-2</v>
      </c>
      <c r="AE1736">
        <f>1+0.033*COS(0.0172*R1736)</f>
        <v>1.0005811336066461</v>
      </c>
      <c r="AF1736">
        <f>47.70748439*PI()/180</f>
        <v>0.83265268044929852</v>
      </c>
      <c r="AG1736">
        <f>ACOS(-TAN(AF1736)*TAN(AD1736))</f>
        <v>1.481866223059686</v>
      </c>
      <c r="AL1736" s="6">
        <f>24*AG1736/PI()</f>
        <v>11.320624051241577</v>
      </c>
      <c r="AS1736" s="6">
        <f>IF(O1736=2015,$AQ$2,IF(O1736=2016,$AQ$14,IF(O1736=2017,$AQ$26,IF(O1736=2018,$AQ$38,IF(O1736=2019,$AQ$50,$AQ$62)))))</f>
        <v>50.394316058739683</v>
      </c>
      <c r="AT1736" s="6">
        <f>IF(O1736=2015,$AR$2,IF(O1736=2016,$AR$14,IF(O1736=2017,$AR$26,IF(O1736=2018,$AR$38,IF(O1736=2019,$AR$50,$AR$62)))))</f>
        <v>1.2860409883580231</v>
      </c>
      <c r="AU1736" s="6">
        <f>IF(T1736*0.1&lt;0,0,IF(T1736*0.1&lt;=26,(16*AL1736/360)*(T1736/AS1736)^AT1736,(AL1736/360)*(-415.85+30.5332*0.1*T1736-0.43*0.01*T1736*T1736)))</f>
        <v>1.8379242462539223</v>
      </c>
    </row>
    <row r="1737" spans="1:47">
      <c r="A1737">
        <v>2016</v>
      </c>
      <c r="B1737">
        <v>8</v>
      </c>
      <c r="C1737">
        <v>4</v>
      </c>
      <c r="D1737" t="s">
        <v>50</v>
      </c>
      <c r="E1737">
        <v>284</v>
      </c>
      <c r="O1737">
        <v>2019</v>
      </c>
      <c r="P1737">
        <v>10</v>
      </c>
      <c r="Q1737">
        <v>3</v>
      </c>
      <c r="R1737">
        <f>R1736+1</f>
        <v>276</v>
      </c>
      <c r="S1737" t="s">
        <v>51</v>
      </c>
      <c r="T1737">
        <v>167</v>
      </c>
      <c r="U1737" t="s">
        <v>50</v>
      </c>
      <c r="V1737">
        <v>242</v>
      </c>
      <c r="W1737" t="s">
        <v>52</v>
      </c>
      <c r="X1737">
        <v>98</v>
      </c>
      <c r="Y1737">
        <f>0.0135*AB1737*(AC1737/AA1737)*((0.1*(V1737-X1737))^0.5)*(17.8+0.5*0.1*(X1737+V1737))</f>
        <v>2.6953656035983284</v>
      </c>
      <c r="Z1737">
        <f>IF(Y1737&lt;0,0,Y1737)</f>
        <v>2.6953656035983284</v>
      </c>
      <c r="AA1737">
        <f>2.501-0.002361*(V1737+X1737)*0.1</f>
        <v>2.4207259999999997</v>
      </c>
      <c r="AB1737">
        <v>0.17</v>
      </c>
      <c r="AC1737">
        <f>37.6*AE1737*(AG1737*SIN(AF1737)*SIN(AD1737)+COS(AF1737)*COS(AD1737)*SIN(AG1737))</f>
        <v>21.528815545030401</v>
      </c>
      <c r="AD1737">
        <f>0.409*SIN(0.0172*R1737-1.39)</f>
        <v>-8.7501767576788E-2</v>
      </c>
      <c r="AE1737">
        <f>1+0.033*COS(0.0172*R1737)</f>
        <v>1.0011485316480411</v>
      </c>
      <c r="AF1737">
        <f>47.70748439*PI()/180</f>
        <v>0.83265268044929852</v>
      </c>
      <c r="AG1737">
        <f>ACOS(-TAN(AF1737)*TAN(AD1737))</f>
        <v>1.4742115591405003</v>
      </c>
      <c r="AL1737" s="6">
        <f>24*AG1737/PI()</f>
        <v>11.262146726420189</v>
      </c>
      <c r="AS1737" s="6">
        <f>IF(O1737=2015,$AQ$2,IF(O1737=2016,$AQ$14,IF(O1737=2017,$AQ$26,IF(O1737=2018,$AQ$38,IF(O1737=2019,$AQ$50,$AQ$62)))))</f>
        <v>50.394316058739683</v>
      </c>
      <c r="AT1737" s="6">
        <f>IF(O1737=2015,$AR$2,IF(O1737=2016,$AR$14,IF(O1737=2017,$AR$26,IF(O1737=2018,$AR$38,IF(O1737=2019,$AR$50,$AR$62)))))</f>
        <v>1.2860409883580231</v>
      </c>
      <c r="AU1737" s="6">
        <f>IF(T1737*0.1&lt;0,0,IF(T1737*0.1&lt;=26,(16*AL1737/360)*(T1737/AS1737)^AT1737,(AL1737/360)*(-415.85+30.5332*0.1*T1737-0.43*0.01*T1737*T1737)))</f>
        <v>2.3367416115790305</v>
      </c>
    </row>
    <row r="1738" spans="1:47">
      <c r="A1738">
        <v>2016</v>
      </c>
      <c r="B1738">
        <v>8</v>
      </c>
      <c r="C1738">
        <v>5</v>
      </c>
      <c r="D1738" t="s">
        <v>50</v>
      </c>
      <c r="E1738">
        <v>304</v>
      </c>
      <c r="O1738">
        <v>2019</v>
      </c>
      <c r="P1738">
        <v>10</v>
      </c>
      <c r="Q1738">
        <v>4</v>
      </c>
      <c r="R1738">
        <f>R1737+1</f>
        <v>277</v>
      </c>
      <c r="S1738" t="s">
        <v>51</v>
      </c>
      <c r="T1738">
        <v>123</v>
      </c>
      <c r="U1738" t="s">
        <v>50</v>
      </c>
      <c r="V1738">
        <v>153</v>
      </c>
      <c r="W1738" t="s">
        <v>52</v>
      </c>
      <c r="X1738">
        <v>90</v>
      </c>
      <c r="Y1738">
        <f>0.0135*AB1738*(AC1738/AA1738)*((0.1*(V1738-X1738))^0.5)*(17.8+0.5*0.1*(X1738+V1738))</f>
        <v>1.4999662286898778</v>
      </c>
      <c r="Z1738">
        <f>IF(Y1738&lt;0,0,Y1738)</f>
        <v>1.4999662286898778</v>
      </c>
      <c r="AA1738">
        <f>2.501-0.002361*(V1738+X1738)*0.1</f>
        <v>2.4436277</v>
      </c>
      <c r="AB1738">
        <v>0.17</v>
      </c>
      <c r="AC1738">
        <f>37.6*AE1738*(AG1738*SIN(AF1738)*SIN(AD1738)+COS(AF1738)*COS(AD1738)*SIN(AG1738))</f>
        <v>21.24548889033899</v>
      </c>
      <c r="AD1738">
        <f>0.409*SIN(0.0172*R1738-1.39)</f>
        <v>-9.4360406538558553E-2</v>
      </c>
      <c r="AE1738">
        <f>1+0.033*COS(0.0172*R1738)</f>
        <v>1.00171558991621</v>
      </c>
      <c r="AF1738">
        <f>47.70748439*PI()/180</f>
        <v>0.83265268044929852</v>
      </c>
      <c r="AG1738">
        <f>ACOS(-TAN(AF1738)*TAN(AD1738))</f>
        <v>1.4665708189543327</v>
      </c>
      <c r="AL1738" s="6">
        <f>24*AG1738/PI()</f>
        <v>11.203775771083736</v>
      </c>
      <c r="AS1738" s="6">
        <f>IF(O1738=2015,$AQ$2,IF(O1738=2016,$AQ$14,IF(O1738=2017,$AQ$26,IF(O1738=2018,$AQ$38,IF(O1738=2019,$AQ$50,$AQ$62)))))</f>
        <v>50.394316058739683</v>
      </c>
      <c r="AT1738" s="6">
        <f>IF(O1738=2015,$AR$2,IF(O1738=2016,$AR$14,IF(O1738=2017,$AR$26,IF(O1738=2018,$AR$38,IF(O1738=2019,$AR$50,$AR$62)))))</f>
        <v>1.2860409883580231</v>
      </c>
      <c r="AU1738" s="6">
        <f>IF(T1738*0.1&lt;0,0,IF(T1738*0.1&lt;=26,(16*AL1738/360)*(T1738/AS1738)^AT1738,(AL1738/360)*(-415.85+30.5332*0.1*T1738-0.43*0.01*T1738*T1738)))</f>
        <v>1.5687475742684953</v>
      </c>
    </row>
    <row r="1739" spans="1:47">
      <c r="A1739">
        <v>2016</v>
      </c>
      <c r="B1739">
        <v>8</v>
      </c>
      <c r="C1739">
        <v>6</v>
      </c>
      <c r="D1739" t="s">
        <v>50</v>
      </c>
      <c r="E1739">
        <v>347</v>
      </c>
      <c r="O1739">
        <v>2019</v>
      </c>
      <c r="P1739">
        <v>10</v>
      </c>
      <c r="Q1739">
        <v>5</v>
      </c>
      <c r="R1739">
        <f>R1738+1</f>
        <v>278</v>
      </c>
      <c r="S1739" t="s">
        <v>51</v>
      </c>
      <c r="T1739">
        <v>98</v>
      </c>
      <c r="U1739" t="s">
        <v>50</v>
      </c>
      <c r="V1739">
        <v>104</v>
      </c>
      <c r="W1739" t="s">
        <v>52</v>
      </c>
      <c r="X1739">
        <v>90</v>
      </c>
      <c r="Y1739">
        <f>0.0135*AB1739*(AC1739/AA1739)*((0.1*(V1739-X1739))^0.5)*(17.8+0.5*0.1*(X1739+V1739))</f>
        <v>0.63761223568769754</v>
      </c>
      <c r="Z1739">
        <f>IF(Y1739&lt;0,0,Y1739)</f>
        <v>0.63761223568769754</v>
      </c>
      <c r="AA1739">
        <f>2.501-0.002361*(V1739+X1739)*0.1</f>
        <v>2.4551965999999998</v>
      </c>
      <c r="AB1739">
        <v>0.17</v>
      </c>
      <c r="AC1739">
        <f>37.6*AE1739*(AG1739*SIN(AF1739)*SIN(AD1739)+COS(AF1739)*COS(AD1739)*SIN(AG1739))</f>
        <v>20.963486589294224</v>
      </c>
      <c r="AD1739">
        <f>0.409*SIN(0.0172*R1739-1.39)</f>
        <v>-0.10119113060586411</v>
      </c>
      <c r="AE1739">
        <f>1+0.033*COS(0.0172*R1739)</f>
        <v>1.0022821406567706</v>
      </c>
      <c r="AF1739">
        <f>47.70748439*PI()/180</f>
        <v>0.83265268044929852</v>
      </c>
      <c r="AG1739">
        <f>ACOS(-TAN(AF1739)*TAN(AD1739))</f>
        <v>1.4589452263048759</v>
      </c>
      <c r="AL1739" s="6">
        <f>24*AG1739/PI()</f>
        <v>11.145520534403754</v>
      </c>
      <c r="AS1739" s="6">
        <f>IF(O1739=2015,$AQ$2,IF(O1739=2016,$AQ$14,IF(O1739=2017,$AQ$26,IF(O1739=2018,$AQ$38,IF(O1739=2019,$AQ$50,$AQ$62)))))</f>
        <v>50.394316058739683</v>
      </c>
      <c r="AT1739" s="6">
        <f>IF(O1739=2015,$AR$2,IF(O1739=2016,$AR$14,IF(O1739=2017,$AR$26,IF(O1739=2018,$AR$38,IF(O1739=2019,$AR$50,$AR$62)))))</f>
        <v>1.2860409883580231</v>
      </c>
      <c r="AU1739" s="6">
        <f>IF(T1739*0.1&lt;0,0,IF(T1739*0.1&lt;=26,(16*AL1739/360)*(T1739/AS1739)^AT1739,(AL1739/360)*(-415.85+30.5332*0.1*T1739-0.43*0.01*T1739*T1739)))</f>
        <v>1.1651550734461682</v>
      </c>
    </row>
    <row r="1740" spans="1:47">
      <c r="A1740">
        <v>2016</v>
      </c>
      <c r="B1740">
        <v>8</v>
      </c>
      <c r="C1740">
        <v>7</v>
      </c>
      <c r="D1740" t="s">
        <v>50</v>
      </c>
      <c r="E1740">
        <v>367</v>
      </c>
      <c r="O1740">
        <v>2019</v>
      </c>
      <c r="P1740">
        <v>10</v>
      </c>
      <c r="Q1740">
        <v>6</v>
      </c>
      <c r="R1740">
        <f>R1739+1</f>
        <v>279</v>
      </c>
      <c r="S1740" t="s">
        <v>51</v>
      </c>
      <c r="T1740">
        <v>88</v>
      </c>
      <c r="U1740" t="s">
        <v>50</v>
      </c>
      <c r="V1740">
        <v>135</v>
      </c>
      <c r="W1740" t="s">
        <v>52</v>
      </c>
      <c r="X1740">
        <v>-18</v>
      </c>
      <c r="Y1740">
        <f>0.0135*AB1740*(AC1740/AA1740)*((0.1*(V1740-X1740))^0.5)*(17.8+0.5*0.1*(X1740+V1740))</f>
        <v>1.7753375602352284</v>
      </c>
      <c r="Z1740">
        <f>IF(Y1740&lt;0,0,Y1740)</f>
        <v>1.7753375602352284</v>
      </c>
      <c r="AA1740">
        <f>2.501-0.002361*(V1740+X1740)*0.1</f>
        <v>2.4733763</v>
      </c>
      <c r="AB1740">
        <v>0.17</v>
      </c>
      <c r="AC1740">
        <f>37.6*AE1740*(AG1740*SIN(AF1740)*SIN(AD1740)+COS(AF1740)*COS(AD1740)*SIN(AG1740))</f>
        <v>20.682907329407819</v>
      </c>
      <c r="AD1740">
        <f>0.409*SIN(0.0172*R1740-1.39)</f>
        <v>-0.10799191902711562</v>
      </c>
      <c r="AE1740">
        <f>1+0.033*COS(0.0172*R1740)</f>
        <v>1.0028480162654838</v>
      </c>
      <c r="AF1740">
        <f>47.70748439*PI()/180</f>
        <v>0.83265268044929852</v>
      </c>
      <c r="AG1740">
        <f>ACOS(-TAN(AF1740)*TAN(AD1740))</f>
        <v>1.4513360307354941</v>
      </c>
      <c r="AL1740" s="6">
        <f>24*AG1740/PI()</f>
        <v>11.087390562188393</v>
      </c>
      <c r="AS1740" s="6">
        <f>IF(O1740=2015,$AQ$2,IF(O1740=2016,$AQ$14,IF(O1740=2017,$AQ$26,IF(O1740=2018,$AQ$38,IF(O1740=2019,$AQ$50,$AQ$62)))))</f>
        <v>50.394316058739683</v>
      </c>
      <c r="AT1740" s="6">
        <f>IF(O1740=2015,$AR$2,IF(O1740=2016,$AR$14,IF(O1740=2017,$AR$26,IF(O1740=2018,$AR$38,IF(O1740=2019,$AR$50,$AR$62)))))</f>
        <v>1.2860409883580231</v>
      </c>
      <c r="AU1740" s="6">
        <f>IF(T1740*0.1&lt;0,0,IF(T1740*0.1&lt;=26,(16*AL1740/360)*(T1740/AS1740)^AT1740,(AL1740/360)*(-415.85+30.5332*0.1*T1740-0.43*0.01*T1740*T1740)))</f>
        <v>1.0092500683515755</v>
      </c>
    </row>
    <row r="1741" spans="1:47">
      <c r="A1741">
        <v>2016</v>
      </c>
      <c r="B1741">
        <v>8</v>
      </c>
      <c r="C1741">
        <v>8</v>
      </c>
      <c r="D1741" t="s">
        <v>50</v>
      </c>
      <c r="E1741">
        <v>281</v>
      </c>
      <c r="O1741">
        <v>2019</v>
      </c>
      <c r="P1741">
        <v>10</v>
      </c>
      <c r="Q1741">
        <v>7</v>
      </c>
      <c r="R1741">
        <f>R1740+1</f>
        <v>280</v>
      </c>
      <c r="S1741" t="s">
        <v>51</v>
      </c>
      <c r="T1741">
        <v>46</v>
      </c>
      <c r="U1741" t="s">
        <v>50</v>
      </c>
      <c r="V1741">
        <v>80</v>
      </c>
      <c r="W1741" t="s">
        <v>52</v>
      </c>
      <c r="X1741">
        <v>-18</v>
      </c>
      <c r="Y1741">
        <f>0.0135*AB1741*(AC1741/AA1741)*((0.1*(V1741-X1741))^0.5)*(17.8+0.5*0.1*(X1741+V1741))</f>
        <v>1.232224365549508</v>
      </c>
      <c r="Z1741">
        <f>IF(Y1741&lt;0,0,Y1741)</f>
        <v>1.232224365549508</v>
      </c>
      <c r="AA1741">
        <f>2.501-0.002361*(V1741+X1741)*0.1</f>
        <v>2.4863618000000001</v>
      </c>
      <c r="AB1741">
        <v>0.17</v>
      </c>
      <c r="AC1741">
        <f>37.6*AE1741*(AG1741*SIN(AF1741)*SIN(AD1741)+COS(AF1741)*COS(AD1741)*SIN(AG1741))</f>
        <v>20.403849103178583</v>
      </c>
      <c r="AD1741">
        <f>0.409*SIN(0.0172*R1741-1.39)</f>
        <v>-0.11476075990666719</v>
      </c>
      <c r="AE1741">
        <f>1+0.033*COS(0.0172*R1741)</f>
        <v>1.0034130493378366</v>
      </c>
      <c r="AF1741">
        <f>47.70748439*PI()/180</f>
        <v>0.83265268044929852</v>
      </c>
      <c r="AG1741">
        <f>ACOS(-TAN(AF1741)*TAN(AD1741))</f>
        <v>1.4437445093222496</v>
      </c>
      <c r="AL1741" s="6">
        <f>24*AG1741/PI()</f>
        <v>11.029395610580112</v>
      </c>
      <c r="AS1741" s="6">
        <f>IF(O1741=2015,$AQ$2,IF(O1741=2016,$AQ$14,IF(O1741=2017,$AQ$26,IF(O1741=2018,$AQ$38,IF(O1741=2019,$AQ$50,$AQ$62)))))</f>
        <v>50.394316058739683</v>
      </c>
      <c r="AT1741" s="6">
        <f>IF(O1741=2015,$AR$2,IF(O1741=2016,$AR$14,IF(O1741=2017,$AR$26,IF(O1741=2018,$AR$38,IF(O1741=2019,$AR$50,$AR$62)))))</f>
        <v>1.2860409883580231</v>
      </c>
      <c r="AU1741" s="6">
        <f>IF(T1741*0.1&lt;0,0,IF(T1741*0.1&lt;=26,(16*AL1741/360)*(T1741/AS1741)^AT1741,(AL1741/360)*(-415.85+30.5332*0.1*T1741-0.43*0.01*T1741*T1741)))</f>
        <v>0.43592468624903274</v>
      </c>
    </row>
    <row r="1742" spans="1:47">
      <c r="A1742">
        <v>2016</v>
      </c>
      <c r="B1742">
        <v>8</v>
      </c>
      <c r="C1742">
        <v>9</v>
      </c>
      <c r="D1742" t="s">
        <v>50</v>
      </c>
      <c r="E1742">
        <v>296</v>
      </c>
      <c r="O1742">
        <v>2019</v>
      </c>
      <c r="P1742">
        <v>10</v>
      </c>
      <c r="Q1742">
        <v>8</v>
      </c>
      <c r="R1742">
        <f>R1741+1</f>
        <v>281</v>
      </c>
      <c r="S1742" t="s">
        <v>51</v>
      </c>
      <c r="T1742">
        <v>34</v>
      </c>
      <c r="U1742" t="s">
        <v>50</v>
      </c>
      <c r="V1742">
        <v>92</v>
      </c>
      <c r="W1742" t="s">
        <v>52</v>
      </c>
      <c r="X1742">
        <v>-18</v>
      </c>
      <c r="Y1742">
        <f>0.0135*AB1742*(AC1742/AA1742)*((0.1*(V1742-X1742))^0.5)*(17.8+0.5*0.1*(X1742+V1742))</f>
        <v>1.3262171005134356</v>
      </c>
      <c r="Z1742">
        <f>IF(Y1742&lt;0,0,Y1742)</f>
        <v>1.3262171005134356</v>
      </c>
      <c r="AA1742">
        <f>2.501-0.002361*(V1742+X1742)*0.1</f>
        <v>2.4835286000000001</v>
      </c>
      <c r="AB1742">
        <v>0.17</v>
      </c>
      <c r="AC1742">
        <f>37.6*AE1742*(AG1742*SIN(AF1742)*SIN(AD1742)+COS(AF1742)*COS(AD1742)*SIN(AG1742))</f>
        <v>20.126409128902509</v>
      </c>
      <c r="AD1742">
        <f>0.409*SIN(0.0172*R1742-1.39)</f>
        <v>-0.12149565080000066</v>
      </c>
      <c r="AE1742">
        <f>1+0.033*COS(0.0172*R1742)</f>
        <v>1.003977072718566</v>
      </c>
      <c r="AF1742">
        <f>47.70748439*PI()/180</f>
        <v>0.83265268044929852</v>
      </c>
      <c r="AG1742">
        <f>ACOS(-TAN(AF1742)*TAN(AD1742))</f>
        <v>1.4361719684404655</v>
      </c>
      <c r="AL1742" s="6">
        <f>24*AG1742/PI()</f>
        <v>10.971545659551245</v>
      </c>
      <c r="AS1742" s="6">
        <f>IF(O1742=2015,$AQ$2,IF(O1742=2016,$AQ$14,IF(O1742=2017,$AQ$26,IF(O1742=2018,$AQ$38,IF(O1742=2019,$AQ$50,$AQ$62)))))</f>
        <v>50.394316058739683</v>
      </c>
      <c r="AT1742" s="6">
        <f>IF(O1742=2015,$AR$2,IF(O1742=2016,$AR$14,IF(O1742=2017,$AR$26,IF(O1742=2018,$AR$38,IF(O1742=2019,$AR$50,$AR$62)))))</f>
        <v>1.2860409883580231</v>
      </c>
      <c r="AU1742" s="6">
        <f>IF(T1742*0.1&lt;0,0,IF(T1742*0.1&lt;=26,(16*AL1742/360)*(T1742/AS1742)^AT1742,(AL1742/360)*(-415.85+30.5332*0.1*T1742-0.43*0.01*T1742*T1742)))</f>
        <v>0.29396626788334046</v>
      </c>
    </row>
    <row r="1743" spans="1:47">
      <c r="A1743">
        <v>2016</v>
      </c>
      <c r="B1743">
        <v>8</v>
      </c>
      <c r="C1743">
        <v>10</v>
      </c>
      <c r="D1743" t="s">
        <v>50</v>
      </c>
      <c r="E1743">
        <v>329</v>
      </c>
      <c r="O1743">
        <v>2019</v>
      </c>
      <c r="P1743">
        <v>10</v>
      </c>
      <c r="Q1743">
        <v>9</v>
      </c>
      <c r="R1743">
        <f>R1742+1</f>
        <v>282</v>
      </c>
      <c r="S1743" t="s">
        <v>51</v>
      </c>
      <c r="T1743">
        <v>87</v>
      </c>
      <c r="U1743" t="s">
        <v>50</v>
      </c>
      <c r="V1743">
        <v>134</v>
      </c>
      <c r="W1743" t="s">
        <v>52</v>
      </c>
      <c r="X1743">
        <v>10</v>
      </c>
      <c r="Y1743">
        <f>0.0135*AB1743*(AC1743/AA1743)*((0.1*(V1743-X1743))^0.5)*(17.8+0.5*0.1*(X1743+V1743))</f>
        <v>1.6256969125331466</v>
      </c>
      <c r="Z1743">
        <f>IF(Y1743&lt;0,0,Y1743)</f>
        <v>1.6256969125331466</v>
      </c>
      <c r="AA1743">
        <f>2.501-0.002361*(V1743+X1743)*0.1</f>
        <v>2.4670015999999997</v>
      </c>
      <c r="AB1743">
        <v>0.17</v>
      </c>
      <c r="AC1743">
        <f>37.6*AE1743*(AG1743*SIN(AF1743)*SIN(AD1743)+COS(AF1743)*COS(AD1743)*SIN(AG1743))</f>
        <v>19.850683772131507</v>
      </c>
      <c r="AD1743">
        <f>0.409*SIN(0.0172*R1743-1.39)</f>
        <v>-0.12819459930611424</v>
      </c>
      <c r="AE1743">
        <f>1+0.033*COS(0.0172*R1743)</f>
        <v>1.0045399195511084</v>
      </c>
      <c r="AF1743">
        <f>47.70748439*PI()/180</f>
        <v>0.83265268044929852</v>
      </c>
      <c r="AG1743">
        <f>ACOS(-TAN(AF1743)*TAN(AD1743))</f>
        <v>1.4286197455018947</v>
      </c>
      <c r="AL1743" s="6">
        <f>24*AG1743/PI()</f>
        <v>10.91385092617498</v>
      </c>
      <c r="AS1743" s="6">
        <f>IF(O1743=2015,$AQ$2,IF(O1743=2016,$AQ$14,IF(O1743=2017,$AQ$26,IF(O1743=2018,$AQ$38,IF(O1743=2019,$AQ$50,$AQ$62)))))</f>
        <v>50.394316058739683</v>
      </c>
      <c r="AT1743" s="6">
        <f>IF(O1743=2015,$AR$2,IF(O1743=2016,$AR$14,IF(O1743=2017,$AR$26,IF(O1743=2018,$AR$38,IF(O1743=2019,$AR$50,$AR$62)))))</f>
        <v>1.2860409883580231</v>
      </c>
      <c r="AU1743" s="6">
        <f>IF(T1743*0.1&lt;0,0,IF(T1743*0.1&lt;=26,(16*AL1743/360)*(T1743/AS1743)^AT1743,(AL1743/360)*(-415.85+30.5332*0.1*T1743-0.43*0.01*T1743*T1743)))</f>
        <v>0.97895853647093889</v>
      </c>
    </row>
    <row r="1744" spans="1:47">
      <c r="A1744">
        <v>2016</v>
      </c>
      <c r="B1744">
        <v>8</v>
      </c>
      <c r="C1744">
        <v>11</v>
      </c>
      <c r="D1744" t="s">
        <v>50</v>
      </c>
      <c r="E1744">
        <v>344</v>
      </c>
      <c r="O1744">
        <v>2019</v>
      </c>
      <c r="P1744">
        <v>10</v>
      </c>
      <c r="Q1744">
        <v>10</v>
      </c>
      <c r="R1744">
        <f>R1743+1</f>
        <v>283</v>
      </c>
      <c r="S1744" t="s">
        <v>51</v>
      </c>
      <c r="T1744">
        <v>138</v>
      </c>
      <c r="U1744" t="s">
        <v>50</v>
      </c>
      <c r="V1744">
        <v>185</v>
      </c>
      <c r="W1744" t="s">
        <v>52</v>
      </c>
      <c r="X1744">
        <v>107</v>
      </c>
      <c r="Y1744">
        <f>0.0135*AB1744*(AC1744/AA1744)*((0.1*(V1744-X1744))^0.5)*(17.8+0.5*0.1*(X1744+V1744))</f>
        <v>1.6716368460279314</v>
      </c>
      <c r="Z1744">
        <f>IF(Y1744&lt;0,0,Y1744)</f>
        <v>1.6716368460279314</v>
      </c>
      <c r="AA1744">
        <f>2.501-0.002361*(V1744+X1744)*0.1</f>
        <v>2.4320588000000001</v>
      </c>
      <c r="AB1744">
        <v>0.17</v>
      </c>
      <c r="AC1744">
        <f>37.6*AE1744*(AG1744*SIN(AF1744)*SIN(AD1744)+COS(AF1744)*COS(AD1744)*SIN(AG1744))</f>
        <v>19.576768467957244</v>
      </c>
      <c r="AD1744">
        <f>0.409*SIN(0.0172*R1744-1.39)</f>
        <v>-0.13485562365694009</v>
      </c>
      <c r="AE1744">
        <f>1+0.033*COS(0.0172*R1744)</f>
        <v>1.0051014233269624</v>
      </c>
      <c r="AF1744">
        <f>47.70748439*PI()/180</f>
        <v>0.83265268044929852</v>
      </c>
      <c r="AG1744">
        <f>ACOS(-TAN(AF1744)*TAN(AD1744))</f>
        <v>1.4210892106593496</v>
      </c>
      <c r="AL1744" s="6">
        <f>24*AG1744/PI()</f>
        <v>10.856321877647771</v>
      </c>
      <c r="AS1744" s="6">
        <f>IF(O1744=2015,$AQ$2,IF(O1744=2016,$AQ$14,IF(O1744=2017,$AQ$26,IF(O1744=2018,$AQ$38,IF(O1744=2019,$AQ$50,$AQ$62)))))</f>
        <v>50.394316058739683</v>
      </c>
      <c r="AT1744" s="6">
        <f>IF(O1744=2015,$AR$2,IF(O1744=2016,$AR$14,IF(O1744=2017,$AR$26,IF(O1744=2018,$AR$38,IF(O1744=2019,$AR$50,$AR$62)))))</f>
        <v>1.2860409883580231</v>
      </c>
      <c r="AU1744" s="6">
        <f>IF(T1744*0.1&lt;0,0,IF(T1744*0.1&lt;=26,(16*AL1744/360)*(T1744/AS1744)^AT1744,(AL1744/360)*(-415.85+30.5332*0.1*T1744-0.43*0.01*T1744*T1744)))</f>
        <v>1.7625439298885128</v>
      </c>
    </row>
    <row r="1745" spans="1:47">
      <c r="A1745">
        <v>2016</v>
      </c>
      <c r="B1745">
        <v>8</v>
      </c>
      <c r="C1745">
        <v>12</v>
      </c>
      <c r="D1745" t="s">
        <v>50</v>
      </c>
      <c r="E1745">
        <v>230</v>
      </c>
      <c r="O1745">
        <v>2019</v>
      </c>
      <c r="P1745">
        <v>10</v>
      </c>
      <c r="Q1745">
        <v>11</v>
      </c>
      <c r="R1745">
        <f>R1744+1</f>
        <v>284</v>
      </c>
      <c r="S1745" t="s">
        <v>51</v>
      </c>
      <c r="T1745">
        <v>114</v>
      </c>
      <c r="U1745" t="s">
        <v>50</v>
      </c>
      <c r="V1745">
        <v>176</v>
      </c>
      <c r="W1745" t="s">
        <v>52</v>
      </c>
      <c r="X1745">
        <v>38</v>
      </c>
      <c r="Y1745">
        <f>0.0135*AB1745*(AC1745/AA1745)*((0.1*(V1745-X1745))^0.5)*(17.8+0.5*0.1*(X1745+V1745))</f>
        <v>1.9141732446940969</v>
      </c>
      <c r="Z1745">
        <f>IF(Y1745&lt;0,0,Y1745)</f>
        <v>1.9141732446940969</v>
      </c>
      <c r="AA1745">
        <f>2.501-0.002361*(V1745+X1745)*0.1</f>
        <v>2.4504745999999997</v>
      </c>
      <c r="AB1745">
        <v>0.17</v>
      </c>
      <c r="AC1745">
        <f>37.6*AE1745*(AG1745*SIN(AF1745)*SIN(AD1745)+COS(AF1745)*COS(AD1745)*SIN(AG1745))</f>
        <v>19.304757644296558</v>
      </c>
      <c r="AD1745">
        <f>0.409*SIN(0.0172*R1745-1.39)</f>
        <v>-0.14147675330361495</v>
      </c>
      <c r="AE1745">
        <f>1+0.033*COS(0.0172*R1745)</f>
        <v>1.0056614179349457</v>
      </c>
      <c r="AF1745">
        <f>47.70748439*PI()/180</f>
        <v>0.83265268044929852</v>
      </c>
      <c r="AG1745">
        <f>ACOS(-TAN(AF1745)*TAN(AD1745))</f>
        <v>1.4135817684754151</v>
      </c>
      <c r="AL1745" s="6">
        <f>24*AG1745/PI()</f>
        <v>10.79896924403738</v>
      </c>
      <c r="AS1745" s="6">
        <f>IF(O1745=2015,$AQ$2,IF(O1745=2016,$AQ$14,IF(O1745=2017,$AQ$26,IF(O1745=2018,$AQ$38,IF(O1745=2019,$AQ$50,$AQ$62)))))</f>
        <v>50.394316058739683</v>
      </c>
      <c r="AT1745" s="6">
        <f>IF(O1745=2015,$AR$2,IF(O1745=2016,$AR$14,IF(O1745=2017,$AR$26,IF(O1745=2018,$AR$38,IF(O1745=2019,$AR$50,$AR$62)))))</f>
        <v>1.2860409883580231</v>
      </c>
      <c r="AU1745" s="6">
        <f>IF(T1745*0.1&lt;0,0,IF(T1745*0.1&lt;=26,(16*AL1745/360)*(T1745/AS1745)^AT1745,(AL1745/360)*(-415.85+30.5332*0.1*T1745-0.43*0.01*T1745*T1745)))</f>
        <v>1.3712962110775393</v>
      </c>
    </row>
    <row r="1746" spans="1:47">
      <c r="A1746">
        <v>2016</v>
      </c>
      <c r="B1746">
        <v>8</v>
      </c>
      <c r="C1746">
        <v>13</v>
      </c>
      <c r="D1746" t="s">
        <v>50</v>
      </c>
      <c r="E1746">
        <v>154</v>
      </c>
      <c r="O1746">
        <v>2019</v>
      </c>
      <c r="P1746">
        <v>10</v>
      </c>
      <c r="Q1746">
        <v>12</v>
      </c>
      <c r="R1746">
        <f>R1745+1</f>
        <v>285</v>
      </c>
      <c r="S1746" t="s">
        <v>51</v>
      </c>
      <c r="T1746">
        <v>115</v>
      </c>
      <c r="U1746" t="s">
        <v>50</v>
      </c>
      <c r="V1746">
        <v>189</v>
      </c>
      <c r="W1746" t="s">
        <v>52</v>
      </c>
      <c r="X1746">
        <v>38</v>
      </c>
      <c r="Y1746">
        <f>0.0135*AB1746*(AC1746/AA1746)*((0.1*(V1746-X1746))^0.5)*(17.8+0.5*0.1*(X1746+V1746))</f>
        <v>2.0218590741381215</v>
      </c>
      <c r="Z1746">
        <f>IF(Y1746&lt;0,0,Y1746)</f>
        <v>2.0218590741381215</v>
      </c>
      <c r="AA1746">
        <f>2.501-0.002361*(V1746+X1746)*0.1</f>
        <v>2.4474052999999998</v>
      </c>
      <c r="AB1746">
        <v>0.17</v>
      </c>
      <c r="AC1746">
        <f>37.6*AE1746*(AG1746*SIN(AF1746)*SIN(AD1746)+COS(AF1746)*COS(AD1746)*SIN(AG1746))</f>
        <v>19.034744646354092</v>
      </c>
      <c r="AD1746">
        <f>0.409*SIN(0.0172*R1746-1.39)</f>
        <v>-0.14805602949943478</v>
      </c>
      <c r="AE1746">
        <f>1+0.033*COS(0.0172*R1746)</f>
        <v>1.0062197377103379</v>
      </c>
      <c r="AF1746">
        <f>47.70748439*PI()/180</f>
        <v>0.83265268044929852</v>
      </c>
      <c r="AG1746">
        <f>ACOS(-TAN(AF1746)*TAN(AD1746))</f>
        <v>1.4060988595516224</v>
      </c>
      <c r="AL1746" s="6">
        <f>24*AG1746/PI()</f>
        <v>10.741804030728835</v>
      </c>
      <c r="AS1746" s="6">
        <f>IF(O1746=2015,$AQ$2,IF(O1746=2016,$AQ$14,IF(O1746=2017,$AQ$26,IF(O1746=2018,$AQ$38,IF(O1746=2019,$AQ$50,$AQ$62)))))</f>
        <v>50.394316058739683</v>
      </c>
      <c r="AT1746" s="6">
        <f>IF(O1746=2015,$AR$2,IF(O1746=2016,$AR$14,IF(O1746=2017,$AR$26,IF(O1746=2018,$AR$38,IF(O1746=2019,$AR$50,$AR$62)))))</f>
        <v>1.2860409883580231</v>
      </c>
      <c r="AU1746" s="6">
        <f>IF(T1746*0.1&lt;0,0,IF(T1746*0.1&lt;=26,(16*AL1746/360)*(T1746/AS1746)^AT1746,(AL1746/360)*(-415.85+30.5332*0.1*T1746-0.43*0.01*T1746*T1746)))</f>
        <v>1.3794441956371752</v>
      </c>
    </row>
    <row r="1747" spans="1:47">
      <c r="A1747">
        <v>2016</v>
      </c>
      <c r="B1747">
        <v>8</v>
      </c>
      <c r="C1747">
        <v>14</v>
      </c>
      <c r="D1747" t="s">
        <v>50</v>
      </c>
      <c r="E1747">
        <v>228</v>
      </c>
      <c r="O1747">
        <v>2019</v>
      </c>
      <c r="P1747">
        <v>10</v>
      </c>
      <c r="Q1747">
        <v>13</v>
      </c>
      <c r="R1747">
        <f>R1746+1</f>
        <v>286</v>
      </c>
      <c r="S1747" t="s">
        <v>51</v>
      </c>
      <c r="T1747">
        <v>154</v>
      </c>
      <c r="U1747" t="s">
        <v>50</v>
      </c>
      <c r="V1747">
        <v>224</v>
      </c>
      <c r="W1747" t="s">
        <v>52</v>
      </c>
      <c r="X1747">
        <v>114</v>
      </c>
      <c r="Y1747">
        <f>0.0135*AB1747*(AC1747/AA1747)*((0.1*(V1747-X1747))^0.5)*(17.8+0.5*0.1*(X1747+V1747))</f>
        <v>2.0472406290522986</v>
      </c>
      <c r="Z1747">
        <f>IF(Y1747&lt;0,0,Y1747)</f>
        <v>2.0472406290522986</v>
      </c>
      <c r="AA1747">
        <f>2.501-0.002361*(V1747+X1747)*0.1</f>
        <v>2.4211982000000001</v>
      </c>
      <c r="AB1747">
        <v>0.17</v>
      </c>
      <c r="AC1747">
        <f>37.6*AE1747*(AG1747*SIN(AF1747)*SIN(AD1747)+COS(AF1747)*COS(AD1747)*SIN(AG1747))</f>
        <v>18.766821662437113</v>
      </c>
      <c r="AD1747">
        <f>0.409*SIN(0.0172*R1747-1.39)</f>
        <v>-0.15459150587931494</v>
      </c>
      <c r="AE1747">
        <f>1+0.033*COS(0.0172*R1747)</f>
        <v>1.006776217483889</v>
      </c>
      <c r="AF1747">
        <f>47.70748439*PI()/180</f>
        <v>0.83265268044929852</v>
      </c>
      <c r="AG1747">
        <f>ACOS(-TAN(AF1747)*TAN(AD1747))</f>
        <v>1.3986419621142192</v>
      </c>
      <c r="AL1747" s="6">
        <f>24*AG1747/PI()</f>
        <v>10.68483753053882</v>
      </c>
      <c r="AS1747" s="6">
        <f>IF(O1747=2015,$AQ$2,IF(O1747=2016,$AQ$14,IF(O1747=2017,$AQ$26,IF(O1747=2018,$AQ$38,IF(O1747=2019,$AQ$50,$AQ$62)))))</f>
        <v>50.394316058739683</v>
      </c>
      <c r="AT1747" s="6">
        <f>IF(O1747=2015,$AR$2,IF(O1747=2016,$AR$14,IF(O1747=2017,$AR$26,IF(O1747=2018,$AR$38,IF(O1747=2019,$AR$50,$AR$62)))))</f>
        <v>1.2860409883580231</v>
      </c>
      <c r="AU1747" s="6">
        <f>IF(T1747*0.1&lt;0,0,IF(T1747*0.1&lt;=26,(16*AL1747/360)*(T1747/AS1747)^AT1747,(AL1747/360)*(-415.85+30.5332*0.1*T1747-0.43*0.01*T1747*T1747)))</f>
        <v>1.9975343511097834</v>
      </c>
    </row>
    <row r="1748" spans="1:47">
      <c r="A1748">
        <v>2016</v>
      </c>
      <c r="B1748">
        <v>8</v>
      </c>
      <c r="C1748">
        <v>15</v>
      </c>
      <c r="D1748" t="s">
        <v>50</v>
      </c>
      <c r="E1748">
        <v>278</v>
      </c>
      <c r="O1748">
        <v>2019</v>
      </c>
      <c r="P1748">
        <v>10</v>
      </c>
      <c r="Q1748">
        <v>14</v>
      </c>
      <c r="R1748">
        <f>R1747+1</f>
        <v>287</v>
      </c>
      <c r="S1748" t="s">
        <v>51</v>
      </c>
      <c r="T1748">
        <v>136</v>
      </c>
      <c r="U1748" t="s">
        <v>50</v>
      </c>
      <c r="V1748">
        <v>204</v>
      </c>
      <c r="W1748" t="s">
        <v>52</v>
      </c>
      <c r="X1748">
        <v>76</v>
      </c>
      <c r="Y1748">
        <f>0.0135*AB1748*(AC1748/AA1748)*((0.1*(V1748-X1748))^0.5)*(17.8+0.5*0.1*(X1748+V1748))</f>
        <v>1.9839565874983742</v>
      </c>
      <c r="Z1748">
        <f>IF(Y1748&lt;0,0,Y1748)</f>
        <v>1.9839565874983742</v>
      </c>
      <c r="AA1748">
        <f>2.501-0.002361*(V1748+X1748)*0.1</f>
        <v>2.4348920000000001</v>
      </c>
      <c r="AB1748">
        <v>0.17</v>
      </c>
      <c r="AC1748">
        <f>37.6*AE1748*(AG1748*SIN(AF1748)*SIN(AD1748)+COS(AF1748)*COS(AD1748)*SIN(AG1748))</f>
        <v>18.501079651295989</v>
      </c>
      <c r="AD1748">
        <f>0.409*SIN(0.0172*R1748-1.39)</f>
        <v>-0.16108124903558887</v>
      </c>
      <c r="AE1748">
        <f>1+0.033*COS(0.0172*R1748)</f>
        <v>1.0073306926306809</v>
      </c>
      <c r="AF1748">
        <f>47.70748439*PI()/180</f>
        <v>0.83265268044929852</v>
      </c>
      <c r="AG1748">
        <f>ACOS(-TAN(AF1748)*TAN(AD1748))</f>
        <v>1.3912125935523956</v>
      </c>
      <c r="AL1748" s="6">
        <f>24*AG1748/PI()</f>
        <v>10.628081335466861</v>
      </c>
      <c r="AS1748" s="6">
        <f>IF(O1748=2015,$AQ$2,IF(O1748=2016,$AQ$14,IF(O1748=2017,$AQ$26,IF(O1748=2018,$AQ$38,IF(O1748=2019,$AQ$50,$AQ$62)))))</f>
        <v>50.394316058739683</v>
      </c>
      <c r="AT1748" s="6">
        <f>IF(O1748=2015,$AR$2,IF(O1748=2016,$AR$14,IF(O1748=2017,$AR$26,IF(O1748=2018,$AR$38,IF(O1748=2019,$AR$50,$AR$62)))))</f>
        <v>1.2860409883580231</v>
      </c>
      <c r="AU1748" s="6">
        <f>IF(T1748*0.1&lt;0,0,IF(T1748*0.1&lt;=26,(16*AL1748/360)*(T1748/AS1748)^AT1748,(AL1748/360)*(-415.85+30.5332*0.1*T1748-0.43*0.01*T1748*T1748)))</f>
        <v>1.6933954150602823</v>
      </c>
    </row>
    <row r="1749" spans="1:47">
      <c r="A1749">
        <v>2016</v>
      </c>
      <c r="B1749">
        <v>8</v>
      </c>
      <c r="C1749">
        <v>16</v>
      </c>
      <c r="D1749" t="s">
        <v>50</v>
      </c>
      <c r="E1749">
        <v>235</v>
      </c>
      <c r="O1749">
        <v>2019</v>
      </c>
      <c r="P1749">
        <v>10</v>
      </c>
      <c r="Q1749">
        <v>15</v>
      </c>
      <c r="R1749">
        <f>R1748+1</f>
        <v>288</v>
      </c>
      <c r="S1749" t="s">
        <v>51</v>
      </c>
      <c r="T1749">
        <v>123</v>
      </c>
      <c r="U1749" t="s">
        <v>50</v>
      </c>
      <c r="V1749">
        <v>180</v>
      </c>
      <c r="W1749" t="s">
        <v>52</v>
      </c>
      <c r="X1749">
        <v>76</v>
      </c>
      <c r="Y1749">
        <f>0.0135*AB1749*(AC1749/AA1749)*((0.1*(V1749-X1749))^0.5)*(17.8+0.5*0.1*(X1749+V1749))</f>
        <v>1.6923861590697571</v>
      </c>
      <c r="Z1749">
        <f>IF(Y1749&lt;0,0,Y1749)</f>
        <v>1.6923861590697571</v>
      </c>
      <c r="AA1749">
        <f>2.501-0.002361*(V1749+X1749)*0.1</f>
        <v>2.4405584</v>
      </c>
      <c r="AB1749">
        <v>0.17</v>
      </c>
      <c r="AC1749">
        <f>37.6*AE1749*(AG1749*SIN(AF1749)*SIN(AD1749)+COS(AF1749)*COS(AD1749)*SIN(AG1749))</f>
        <v>18.237608271161882</v>
      </c>
      <c r="AD1749">
        <f>0.409*SIN(0.0172*R1749-1.39)</f>
        <v>-0.16752333908997327</v>
      </c>
      <c r="AE1749">
        <f>1+0.033*COS(0.0172*R1749)</f>
        <v>1.0078829991188305</v>
      </c>
      <c r="AF1749">
        <f>47.70748439*PI()/180</f>
        <v>0.83265268044929852</v>
      </c>
      <c r="AG1749">
        <f>ACOS(-TAN(AF1749)*TAN(AD1749))</f>
        <v>1.3838123119045629</v>
      </c>
      <c r="AL1749" s="6">
        <f>24*AG1749/PI()</f>
        <v>10.571547348049672</v>
      </c>
      <c r="AS1749" s="6">
        <f>IF(O1749=2015,$AQ$2,IF(O1749=2016,$AQ$14,IF(O1749=2017,$AQ$26,IF(O1749=2018,$AQ$38,IF(O1749=2019,$AQ$50,$AQ$62)))))</f>
        <v>50.394316058739683</v>
      </c>
      <c r="AT1749" s="6">
        <f>IF(O1749=2015,$AR$2,IF(O1749=2016,$AR$14,IF(O1749=2017,$AR$26,IF(O1749=2018,$AR$38,IF(O1749=2019,$AR$50,$AR$62)))))</f>
        <v>1.2860409883580231</v>
      </c>
      <c r="AU1749" s="6">
        <f>IF(T1749*0.1&lt;0,0,IF(T1749*0.1&lt;=26,(16*AL1749/360)*(T1749/AS1749)^AT1749,(AL1749/360)*(-415.85+30.5332*0.1*T1749-0.43*0.01*T1749*T1749)))</f>
        <v>1.4802232387870518</v>
      </c>
    </row>
    <row r="1750" spans="1:47">
      <c r="A1750">
        <v>2016</v>
      </c>
      <c r="B1750">
        <v>8</v>
      </c>
      <c r="C1750">
        <v>17</v>
      </c>
      <c r="D1750" t="s">
        <v>50</v>
      </c>
      <c r="E1750">
        <v>273</v>
      </c>
      <c r="O1750">
        <v>2019</v>
      </c>
      <c r="P1750">
        <v>10</v>
      </c>
      <c r="Q1750">
        <v>16</v>
      </c>
      <c r="R1750">
        <f>R1749+1</f>
        <v>289</v>
      </c>
      <c r="S1750" t="s">
        <v>51</v>
      </c>
      <c r="T1750">
        <v>129</v>
      </c>
      <c r="U1750" t="s">
        <v>50</v>
      </c>
      <c r="V1750">
        <v>225</v>
      </c>
      <c r="W1750" t="s">
        <v>52</v>
      </c>
      <c r="X1750">
        <v>42</v>
      </c>
      <c r="Y1750">
        <f>0.0135*AB1750*(AC1750/AA1750)*((0.1*(V1750-X1750))^0.5)*(17.8+0.5*0.1*(X1750+V1750))</f>
        <v>2.254989459661529</v>
      </c>
      <c r="Z1750">
        <f>IF(Y1750&lt;0,0,Y1750)</f>
        <v>2.254989459661529</v>
      </c>
      <c r="AA1750">
        <f>2.501-0.002361*(V1750+X1750)*0.1</f>
        <v>2.4379613</v>
      </c>
      <c r="AB1750">
        <v>0.17</v>
      </c>
      <c r="AC1750">
        <f>37.6*AE1750*(AG1750*SIN(AF1750)*SIN(AD1750)+COS(AF1750)*COS(AD1750)*SIN(AG1750))</f>
        <v>17.976495810651492</v>
      </c>
      <c r="AD1750">
        <f>0.409*SIN(0.0172*R1750-1.39)</f>
        <v>-0.17391587026153102</v>
      </c>
      <c r="AE1750">
        <f>1+0.033*COS(0.0172*R1750)</f>
        <v>1.0084329735580144</v>
      </c>
      <c r="AF1750">
        <f>47.70748439*PI()/180</f>
        <v>0.83265268044929852</v>
      </c>
      <c r="AG1750">
        <f>ACOS(-TAN(AF1750)*TAN(AD1750))</f>
        <v>1.3764427172879943</v>
      </c>
      <c r="AL1750" s="6">
        <f>24*AG1750/PI()</f>
        <v>10.515247792282777</v>
      </c>
      <c r="AS1750" s="6">
        <f>IF(O1750=2015,$AQ$2,IF(O1750=2016,$AQ$14,IF(O1750=2017,$AQ$26,IF(O1750=2018,$AQ$38,IF(O1750=2019,$AQ$50,$AQ$62)))))</f>
        <v>50.394316058739683</v>
      </c>
      <c r="AT1750" s="6">
        <f>IF(O1750=2015,$AR$2,IF(O1750=2016,$AR$14,IF(O1750=2017,$AR$26,IF(O1750=2018,$AR$38,IF(O1750=2019,$AR$50,$AR$62)))))</f>
        <v>1.2860409883580231</v>
      </c>
      <c r="AU1750" s="6">
        <f>IF(T1750*0.1&lt;0,0,IF(T1750*0.1&lt;=26,(16*AL1750/360)*(T1750/AS1750)^AT1750,(AL1750/360)*(-415.85+30.5332*0.1*T1750-0.43*0.01*T1750*T1750)))</f>
        <v>1.5653426275626363</v>
      </c>
    </row>
    <row r="1751" spans="1:47">
      <c r="A1751">
        <v>2016</v>
      </c>
      <c r="B1751">
        <v>8</v>
      </c>
      <c r="C1751">
        <v>18</v>
      </c>
      <c r="D1751" t="s">
        <v>50</v>
      </c>
      <c r="E1751">
        <v>312</v>
      </c>
      <c r="O1751">
        <v>2019</v>
      </c>
      <c r="P1751">
        <v>10</v>
      </c>
      <c r="Q1751">
        <v>17</v>
      </c>
      <c r="R1751">
        <f>R1750+1</f>
        <v>290</v>
      </c>
      <c r="S1751" t="s">
        <v>51</v>
      </c>
      <c r="T1751">
        <v>144</v>
      </c>
      <c r="U1751" t="s">
        <v>50</v>
      </c>
      <c r="V1751">
        <v>220</v>
      </c>
      <c r="W1751" t="s">
        <v>52</v>
      </c>
      <c r="X1751">
        <v>88</v>
      </c>
      <c r="Y1751">
        <f>0.0135*AB1751*(AC1751/AA1751)*((0.1*(V1751-X1751))^0.5)*(17.8+0.5*0.1*(X1751+V1751))</f>
        <v>2.0198507062444793</v>
      </c>
      <c r="Z1751">
        <f>IF(Y1751&lt;0,0,Y1751)</f>
        <v>2.0198507062444793</v>
      </c>
      <c r="AA1751">
        <f>2.501-0.002361*(V1751+X1751)*0.1</f>
        <v>2.4282811999999998</v>
      </c>
      <c r="AB1751">
        <v>0.17</v>
      </c>
      <c r="AC1751">
        <f>37.6*AE1751*(AG1751*SIN(AF1751)*SIN(AD1751)+COS(AF1751)*COS(AD1751)*SIN(AG1751))</f>
        <v>17.717829121705719</v>
      </c>
      <c r="AD1751">
        <f>0.409*SIN(0.0172*R1751-1.39)</f>
        <v>-0.18025695143046375</v>
      </c>
      <c r="AE1751">
        <f>1+0.033*COS(0.0172*R1751)</f>
        <v>1.0089804532478057</v>
      </c>
      <c r="AF1751">
        <f>47.70748439*PI()/180</f>
        <v>0.83265268044929852</v>
      </c>
      <c r="AG1751">
        <f>ACOS(-TAN(AF1751)*TAN(AD1751))</f>
        <v>1.3691054532668541</v>
      </c>
      <c r="AL1751" s="6">
        <f>24*AG1751/PI()</f>
        <v>10.459195224071506</v>
      </c>
      <c r="AS1751" s="6">
        <f>IF(O1751=2015,$AQ$2,IF(O1751=2016,$AQ$14,IF(O1751=2017,$AQ$26,IF(O1751=2018,$AQ$38,IF(O1751=2019,$AQ$50,$AQ$62)))))</f>
        <v>50.394316058739683</v>
      </c>
      <c r="AT1751" s="6">
        <f>IF(O1751=2015,$AR$2,IF(O1751=2016,$AR$14,IF(O1751=2017,$AR$26,IF(O1751=2018,$AR$38,IF(O1751=2019,$AR$50,$AR$62)))))</f>
        <v>1.2860409883580231</v>
      </c>
      <c r="AU1751" s="6">
        <f>IF(T1751*0.1&lt;0,0,IF(T1751*0.1&lt;=26,(16*AL1751/360)*(T1751/AS1751)^AT1751,(AL1751/360)*(-415.85+30.5332*0.1*T1751-0.43*0.01*T1751*T1751)))</f>
        <v>1.7936013646085498</v>
      </c>
    </row>
    <row r="1752" spans="1:47">
      <c r="A1752">
        <v>2016</v>
      </c>
      <c r="B1752">
        <v>8</v>
      </c>
      <c r="C1752">
        <v>19</v>
      </c>
      <c r="D1752" t="s">
        <v>50</v>
      </c>
      <c r="E1752">
        <v>303</v>
      </c>
      <c r="O1752">
        <v>2019</v>
      </c>
      <c r="P1752">
        <v>10</v>
      </c>
      <c r="Q1752">
        <v>18</v>
      </c>
      <c r="R1752">
        <f>R1751+1</f>
        <v>291</v>
      </c>
      <c r="S1752" t="s">
        <v>51</v>
      </c>
      <c r="T1752">
        <v>144</v>
      </c>
      <c r="U1752" t="s">
        <v>50</v>
      </c>
      <c r="V1752">
        <v>221</v>
      </c>
      <c r="W1752" t="s">
        <v>52</v>
      </c>
      <c r="X1752">
        <v>67</v>
      </c>
      <c r="Y1752">
        <f>0.0135*AB1752*(AC1752/AA1752)*((0.1*(V1752-X1752))^0.5)*(17.8+0.5*0.1*(X1752+V1752))</f>
        <v>2.0813379554083338</v>
      </c>
      <c r="Z1752">
        <f>IF(Y1752&lt;0,0,Y1752)</f>
        <v>2.0813379554083338</v>
      </c>
      <c r="AA1752">
        <f>2.501-0.002361*(V1752+X1752)*0.1</f>
        <v>2.4330031999999999</v>
      </c>
      <c r="AB1752">
        <v>0.17</v>
      </c>
      <c r="AC1752">
        <f>37.6*AE1752*(AG1752*SIN(AF1752)*SIN(AD1752)+COS(AF1752)*COS(AD1752)*SIN(AG1752))</f>
        <v>17.461693554726576</v>
      </c>
      <c r="AD1752">
        <f>0.409*SIN(0.0172*R1752-1.39)</f>
        <v>-0.18654470669756568</v>
      </c>
      <c r="AE1752">
        <f>1+0.033*COS(0.0172*R1752)</f>
        <v>1.0095252762258058</v>
      </c>
      <c r="AF1752">
        <f>47.70748439*PI()/180</f>
        <v>0.83265268044929852</v>
      </c>
      <c r="AG1752">
        <f>ACOS(-TAN(AF1752)*TAN(AD1752))</f>
        <v>1.3618022081533452</v>
      </c>
      <c r="AL1752" s="6">
        <f>24*AG1752/PI()</f>
        <v>10.403402541171028</v>
      </c>
      <c r="AS1752" s="6">
        <f>IF(O1752=2015,$AQ$2,IF(O1752=2016,$AQ$14,IF(O1752=2017,$AQ$26,IF(O1752=2018,$AQ$38,IF(O1752=2019,$AQ$50,$AQ$62)))))</f>
        <v>50.394316058739683</v>
      </c>
      <c r="AT1752" s="6">
        <f>IF(O1752=2015,$AR$2,IF(O1752=2016,$AR$14,IF(O1752=2017,$AR$26,IF(O1752=2018,$AR$38,IF(O1752=2019,$AR$50,$AR$62)))))</f>
        <v>1.2860409883580231</v>
      </c>
      <c r="AU1752" s="6">
        <f>IF(T1752*0.1&lt;0,0,IF(T1752*0.1&lt;=26,(16*AL1752/360)*(T1752/AS1752)^AT1752,(AL1752/360)*(-415.85+30.5332*0.1*T1752-0.43*0.01*T1752*T1752)))</f>
        <v>1.7840337229266008</v>
      </c>
    </row>
    <row r="1753" spans="1:47">
      <c r="A1753">
        <v>2016</v>
      </c>
      <c r="B1753">
        <v>8</v>
      </c>
      <c r="C1753">
        <v>20</v>
      </c>
      <c r="D1753" t="s">
        <v>50</v>
      </c>
      <c r="E1753">
        <v>321</v>
      </c>
      <c r="O1753">
        <v>2019</v>
      </c>
      <c r="P1753">
        <v>10</v>
      </c>
      <c r="Q1753">
        <v>19</v>
      </c>
      <c r="R1753">
        <f>R1752+1</f>
        <v>292</v>
      </c>
      <c r="S1753" t="s">
        <v>51</v>
      </c>
      <c r="T1753">
        <v>136</v>
      </c>
      <c r="U1753" t="s">
        <v>50</v>
      </c>
      <c r="V1753">
        <v>221</v>
      </c>
      <c r="W1753" t="s">
        <v>52</v>
      </c>
      <c r="X1753">
        <v>69</v>
      </c>
      <c r="Y1753">
        <f>0.0135*AB1753*(AC1753/AA1753)*((0.1*(V1753-X1753))^0.5)*(17.8+0.5*0.1*(X1753+V1753))</f>
        <v>2.0444824339650989</v>
      </c>
      <c r="Z1753">
        <f>IF(Y1753&lt;0,0,Y1753)</f>
        <v>2.0444824339650989</v>
      </c>
      <c r="AA1753">
        <f>2.501-0.002361*(V1753+X1753)*0.1</f>
        <v>2.432531</v>
      </c>
      <c r="AB1753">
        <v>0.17</v>
      </c>
      <c r="AC1753">
        <f>37.6*AE1753*(AG1753*SIN(AF1753)*SIN(AD1753)+COS(AF1753)*COS(AD1753)*SIN(AG1753))</f>
        <v>17.208172896072941</v>
      </c>
      <c r="AD1753">
        <f>0.409*SIN(0.0172*R1753-1.39)</f>
        <v>-0.19277727593917776</v>
      </c>
      <c r="AE1753">
        <f>1+0.033*COS(0.0172*R1753)</f>
        <v>1.0100672813155589</v>
      </c>
      <c r="AF1753">
        <f>47.70748439*PI()/180</f>
        <v>0.83265268044929852</v>
      </c>
      <c r="AG1753">
        <f>ACOS(-TAN(AF1753)*TAN(AD1753))</f>
        <v>1.3545347162364063</v>
      </c>
      <c r="AL1753" s="6">
        <f>24*AG1753/PI()</f>
        <v>10.347882992572888</v>
      </c>
      <c r="AS1753" s="6">
        <f>IF(O1753=2015,$AQ$2,IF(O1753=2016,$AQ$14,IF(O1753=2017,$AQ$26,IF(O1753=2018,$AQ$38,IF(O1753=2019,$AQ$50,$AQ$62)))))</f>
        <v>50.394316058739683</v>
      </c>
      <c r="AT1753" s="6">
        <f>IF(O1753=2015,$AR$2,IF(O1753=2016,$AR$14,IF(O1753=2017,$AR$26,IF(O1753=2018,$AR$38,IF(O1753=2019,$AR$50,$AR$62)))))</f>
        <v>1.2860409883580231</v>
      </c>
      <c r="AU1753" s="6">
        <f>IF(T1753*0.1&lt;0,0,IF(T1753*0.1&lt;=26,(16*AL1753/360)*(T1753/AS1753)^AT1753,(AL1753/360)*(-415.85+30.5332*0.1*T1753-0.43*0.01*T1753*T1753)))</f>
        <v>1.6487508010243757</v>
      </c>
    </row>
    <row r="1754" spans="1:47">
      <c r="A1754">
        <v>2016</v>
      </c>
      <c r="B1754">
        <v>8</v>
      </c>
      <c r="C1754">
        <v>21</v>
      </c>
      <c r="D1754" t="s">
        <v>50</v>
      </c>
      <c r="E1754">
        <v>331</v>
      </c>
      <c r="O1754">
        <v>2019</v>
      </c>
      <c r="P1754">
        <v>10</v>
      </c>
      <c r="Q1754">
        <v>20</v>
      </c>
      <c r="R1754">
        <f>R1753+1</f>
        <v>293</v>
      </c>
      <c r="S1754" t="s">
        <v>51</v>
      </c>
      <c r="T1754">
        <v>105</v>
      </c>
      <c r="U1754" t="s">
        <v>50</v>
      </c>
      <c r="V1754">
        <v>132</v>
      </c>
      <c r="W1754" t="s">
        <v>52</v>
      </c>
      <c r="X1754">
        <v>68</v>
      </c>
      <c r="Y1754">
        <f>0.0135*AB1754*(AC1754/AA1754)*((0.1*(V1754-X1754))^0.5)*(17.8+0.5*0.1*(X1754+V1754))</f>
        <v>1.1154235687287781</v>
      </c>
      <c r="Z1754">
        <f>IF(Y1754&lt;0,0,Y1754)</f>
        <v>1.1154235687287781</v>
      </c>
      <c r="AA1754">
        <f>2.501-0.002361*(V1754+X1754)*0.1</f>
        <v>2.4537800000000001</v>
      </c>
      <c r="AB1754">
        <v>0.17</v>
      </c>
      <c r="AC1754">
        <f>37.6*AE1754*(AG1754*SIN(AF1754)*SIN(AD1754)+COS(AF1754)*COS(AD1754)*SIN(AG1754))</f>
        <v>16.957349308072651</v>
      </c>
      <c r="AD1754">
        <f>0.409*SIN(0.0172*R1754-1.39)</f>
        <v>-0.19895281535747208</v>
      </c>
      <c r="AE1754">
        <f>1+0.033*COS(0.0172*R1754)</f>
        <v>1.0106063081742318</v>
      </c>
      <c r="AF1754">
        <f>47.70748439*PI()/180</f>
        <v>0.83265268044929852</v>
      </c>
      <c r="AG1754">
        <f>ACOS(-TAN(AF1754)*TAN(AD1754))</f>
        <v>1.3473047589320917</v>
      </c>
      <c r="AL1754" s="6">
        <f>24*AG1754/PI()</f>
        <v>10.292650187293287</v>
      </c>
      <c r="AS1754" s="6">
        <f>IF(O1754=2015,$AQ$2,IF(O1754=2016,$AQ$14,IF(O1754=2017,$AQ$26,IF(O1754=2018,$AQ$38,IF(O1754=2019,$AQ$50,$AQ$62)))))</f>
        <v>50.394316058739683</v>
      </c>
      <c r="AT1754" s="6">
        <f>IF(O1754=2015,$AR$2,IF(O1754=2016,$AR$14,IF(O1754=2017,$AR$26,IF(O1754=2018,$AR$38,IF(O1754=2019,$AR$50,$AR$62)))))</f>
        <v>1.2860409883580231</v>
      </c>
      <c r="AU1754" s="6">
        <f>IF(T1754*0.1&lt;0,0,IF(T1754*0.1&lt;=26,(16*AL1754/360)*(T1754/AS1754)^AT1754,(AL1754/360)*(-415.85+30.5332*0.1*T1754-0.43*0.01*T1754*T1754)))</f>
        <v>1.1758299564077435</v>
      </c>
    </row>
    <row r="1755" spans="1:47">
      <c r="A1755">
        <v>2016</v>
      </c>
      <c r="B1755">
        <v>8</v>
      </c>
      <c r="C1755">
        <v>22</v>
      </c>
      <c r="D1755" t="s">
        <v>50</v>
      </c>
      <c r="E1755">
        <v>318</v>
      </c>
      <c r="O1755">
        <v>2019</v>
      </c>
      <c r="P1755">
        <v>10</v>
      </c>
      <c r="Q1755">
        <v>21</v>
      </c>
      <c r="R1755">
        <f>R1754+1</f>
        <v>294</v>
      </c>
      <c r="S1755" t="s">
        <v>51</v>
      </c>
      <c r="T1755">
        <v>108</v>
      </c>
      <c r="U1755" t="s">
        <v>50</v>
      </c>
      <c r="V1755">
        <v>119</v>
      </c>
      <c r="W1755" t="s">
        <v>52</v>
      </c>
      <c r="X1755">
        <v>78</v>
      </c>
      <c r="Y1755">
        <f>0.0135*AB1755*(AC1755/AA1755)*((0.1*(V1755-X1755))^0.5)*(17.8+0.5*0.1*(X1755+V1755))</f>
        <v>0.87471611790295667</v>
      </c>
      <c r="Z1755">
        <f>IF(Y1755&lt;0,0,Y1755)</f>
        <v>0.87471611790295667</v>
      </c>
      <c r="AA1755">
        <f>2.501-0.002361*(V1755+X1755)*0.1</f>
        <v>2.4544883</v>
      </c>
      <c r="AB1755">
        <v>0.17</v>
      </c>
      <c r="AC1755">
        <f>37.6*AE1755*(AG1755*SIN(AF1755)*SIN(AD1755)+COS(AF1755)*COS(AD1755)*SIN(AG1755))</f>
        <v>16.709303271703575</v>
      </c>
      <c r="AD1755">
        <f>0.409*SIN(0.0172*R1755-1.39)</f>
        <v>-0.20506949802590757</v>
      </c>
      <c r="AE1755">
        <f>1+0.033*COS(0.0172*R1755)</f>
        <v>1.0111421973400501</v>
      </c>
      <c r="AF1755">
        <f>47.70748439*PI()/180</f>
        <v>0.83265268044929852</v>
      </c>
      <c r="AG1755">
        <f>ACOS(-TAN(AF1755)*TAN(AD1755))</f>
        <v>1.3401141658494637</v>
      </c>
      <c r="AL1755" s="6">
        <f>24*AG1755/PI()</f>
        <v>10.237718102515881</v>
      </c>
      <c r="AS1755" s="6">
        <f>IF(O1755=2015,$AQ$2,IF(O1755=2016,$AQ$14,IF(O1755=2017,$AQ$26,IF(O1755=2018,$AQ$38,IF(O1755=2019,$AQ$50,$AQ$62)))))</f>
        <v>50.394316058739683</v>
      </c>
      <c r="AT1755" s="6">
        <f>IF(O1755=2015,$AR$2,IF(O1755=2016,$AR$14,IF(O1755=2017,$AR$26,IF(O1755=2018,$AR$38,IF(O1755=2019,$AR$50,$AR$62)))))</f>
        <v>1.2860409883580231</v>
      </c>
      <c r="AU1755" s="6">
        <f>IF(T1755*0.1&lt;0,0,IF(T1755*0.1&lt;=26,(16*AL1755/360)*(T1755/AS1755)^AT1755,(AL1755/360)*(-415.85+30.5332*0.1*T1755-0.43*0.01*T1755*T1755)))</f>
        <v>1.2127030980435614</v>
      </c>
    </row>
    <row r="1756" spans="1:47">
      <c r="A1756">
        <v>2016</v>
      </c>
      <c r="B1756">
        <v>8</v>
      </c>
      <c r="C1756">
        <v>23</v>
      </c>
      <c r="D1756" t="s">
        <v>50</v>
      </c>
      <c r="E1756">
        <v>355</v>
      </c>
      <c r="O1756">
        <v>2019</v>
      </c>
      <c r="P1756">
        <v>10</v>
      </c>
      <c r="Q1756">
        <v>22</v>
      </c>
      <c r="R1756">
        <f>R1755+1</f>
        <v>295</v>
      </c>
      <c r="S1756" t="s">
        <v>51</v>
      </c>
      <c r="T1756">
        <v>98</v>
      </c>
      <c r="U1756" t="s">
        <v>50</v>
      </c>
      <c r="V1756">
        <v>118</v>
      </c>
      <c r="W1756" t="s">
        <v>52</v>
      </c>
      <c r="X1756">
        <v>78</v>
      </c>
      <c r="Y1756">
        <f>0.0135*AB1756*(AC1756/AA1756)*((0.1*(V1756-X1756))^0.5)*(17.8+0.5*0.1*(X1756+V1756))</f>
        <v>0.84968388251634386</v>
      </c>
      <c r="Z1756">
        <f>IF(Y1756&lt;0,0,Y1756)</f>
        <v>0.84968388251634386</v>
      </c>
      <c r="AA1756">
        <f>2.501-0.002361*(V1756+X1756)*0.1</f>
        <v>2.4547243999999999</v>
      </c>
      <c r="AB1756">
        <v>0.17</v>
      </c>
      <c r="AC1756">
        <f>37.6*AE1756*(AG1756*SIN(AF1756)*SIN(AD1756)+COS(AF1756)*COS(AD1756)*SIN(AG1756))</f>
        <v>16.464113532092469</v>
      </c>
      <c r="AD1756">
        <f>0.409*SIN(0.0172*R1756-1.39)</f>
        <v>-0.21112551442969485</v>
      </c>
      <c r="AE1756">
        <f>1+0.033*COS(0.0172*R1756)</f>
        <v>1.0116747902794716</v>
      </c>
      <c r="AF1756">
        <f>47.70748439*PI()/180</f>
        <v>0.83265268044929852</v>
      </c>
      <c r="AG1756">
        <f>ACOS(-TAN(AF1756)*TAN(AD1756))</f>
        <v>1.3329648157655345</v>
      </c>
      <c r="AL1756" s="6">
        <f>24*AG1756/PI()</f>
        <v>10.183101091039795</v>
      </c>
      <c r="AS1756" s="6">
        <f>IF(O1756=2015,$AQ$2,IF(O1756=2016,$AQ$14,IF(O1756=2017,$AQ$26,IF(O1756=2018,$AQ$38,IF(O1756=2019,$AQ$50,$AQ$62)))))</f>
        <v>50.394316058739683</v>
      </c>
      <c r="AT1756" s="6">
        <f>IF(O1756=2015,$AR$2,IF(O1756=2016,$AR$14,IF(O1756=2017,$AR$26,IF(O1756=2018,$AR$38,IF(O1756=2019,$AR$50,$AR$62)))))</f>
        <v>1.2860409883580231</v>
      </c>
      <c r="AU1756" s="6">
        <f>IF(T1756*0.1&lt;0,0,IF(T1756*0.1&lt;=26,(16*AL1756/360)*(T1756/AS1756)^AT1756,(AL1756/360)*(-415.85+30.5332*0.1*T1756-0.43*0.01*T1756*T1756)))</f>
        <v>1.0645435413281894</v>
      </c>
    </row>
    <row r="1757" spans="1:47">
      <c r="A1757">
        <v>2016</v>
      </c>
      <c r="B1757">
        <v>8</v>
      </c>
      <c r="C1757">
        <v>24</v>
      </c>
      <c r="D1757" t="s">
        <v>50</v>
      </c>
      <c r="E1757">
        <v>300</v>
      </c>
      <c r="O1757">
        <v>2019</v>
      </c>
      <c r="P1757">
        <v>10</v>
      </c>
      <c r="Q1757">
        <v>23</v>
      </c>
      <c r="R1757">
        <f>R1756+1</f>
        <v>296</v>
      </c>
      <c r="S1757" t="s">
        <v>51</v>
      </c>
      <c r="T1757">
        <v>106</v>
      </c>
      <c r="U1757" t="s">
        <v>50</v>
      </c>
      <c r="V1757">
        <v>121</v>
      </c>
      <c r="W1757" t="s">
        <v>52</v>
      </c>
      <c r="X1757">
        <v>92</v>
      </c>
      <c r="Y1757">
        <f>0.0135*AB1757*(AC1757/AA1757)*((0.1*(V1757-X1757))^0.5)*(17.8+0.5*0.1*(X1757+V1757))</f>
        <v>0.73599096421605459</v>
      </c>
      <c r="Z1757">
        <f>IF(Y1757&lt;0,0,Y1757)</f>
        <v>0.73599096421605459</v>
      </c>
      <c r="AA1757">
        <f>2.501-0.002361*(V1757+X1757)*0.1</f>
        <v>2.4507106999999997</v>
      </c>
      <c r="AB1757">
        <v>0.17</v>
      </c>
      <c r="AC1757">
        <f>37.6*AE1757*(AG1757*SIN(AF1757)*SIN(AD1757)+COS(AF1757)*COS(AD1757)*SIN(AG1757))</f>
        <v>16.22185704697506</v>
      </c>
      <c r="AD1757">
        <f>0.409*SIN(0.0172*R1757-1.39)</f>
        <v>-0.21711907300110972</v>
      </c>
      <c r="AE1757">
        <f>1+0.033*COS(0.0172*R1757)</f>
        <v>1.0122039294340854</v>
      </c>
      <c r="AF1757">
        <f>47.70748439*PI()/180</f>
        <v>0.83265268044929852</v>
      </c>
      <c r="AG1757">
        <f>ACOS(-TAN(AF1757)*TAN(AD1757))</f>
        <v>1.3258586375024859</v>
      </c>
      <c r="AL1757" s="6">
        <f>24*AG1757/PI()</f>
        <v>10.128813887981091</v>
      </c>
      <c r="AS1757" s="6">
        <f>IF(O1757=2015,$AQ$2,IF(O1757=2016,$AQ$14,IF(O1757=2017,$AQ$26,IF(O1757=2018,$AQ$38,IF(O1757=2019,$AQ$50,$AQ$62)))))</f>
        <v>50.394316058739683</v>
      </c>
      <c r="AT1757" s="6">
        <f>IF(O1757=2015,$AR$2,IF(O1757=2016,$AR$14,IF(O1757=2017,$AR$26,IF(O1757=2018,$AR$38,IF(O1757=2019,$AR$50,$AR$62)))))</f>
        <v>1.2860409883580231</v>
      </c>
      <c r="AU1757" s="6">
        <f>IF(T1757*0.1&lt;0,0,IF(T1757*0.1&lt;=26,(16*AL1757/360)*(T1757/AS1757)^AT1757,(AL1757/360)*(-415.85+30.5332*0.1*T1757-0.43*0.01*T1757*T1757)))</f>
        <v>1.1713049313822443</v>
      </c>
    </row>
    <row r="1758" spans="1:47">
      <c r="A1758">
        <v>2016</v>
      </c>
      <c r="B1758">
        <v>8</v>
      </c>
      <c r="C1758">
        <v>25</v>
      </c>
      <c r="D1758" t="s">
        <v>50</v>
      </c>
      <c r="E1758">
        <v>196</v>
      </c>
      <c r="O1758">
        <v>2019</v>
      </c>
      <c r="P1758">
        <v>10</v>
      </c>
      <c r="Q1758">
        <v>24</v>
      </c>
      <c r="R1758">
        <f>R1757+1</f>
        <v>297</v>
      </c>
      <c r="S1758" t="s">
        <v>51</v>
      </c>
      <c r="T1758">
        <v>106</v>
      </c>
      <c r="U1758" t="s">
        <v>50</v>
      </c>
      <c r="V1758">
        <v>112</v>
      </c>
      <c r="W1758" t="s">
        <v>52</v>
      </c>
      <c r="X1758">
        <v>101</v>
      </c>
      <c r="Y1758">
        <f>0.0135*AB1758*(AC1758/AA1758)*((0.1*(V1758-X1758))^0.5)*(17.8+0.5*0.1*(X1758+V1758))</f>
        <v>0.44659816009611142</v>
      </c>
      <c r="Z1758">
        <f>IF(Y1758&lt;0,0,Y1758)</f>
        <v>0.44659816009611142</v>
      </c>
      <c r="AA1758">
        <f>2.501-0.002361*(V1758+X1758)*0.1</f>
        <v>2.4507106999999997</v>
      </c>
      <c r="AB1758">
        <v>0.17</v>
      </c>
      <c r="AC1758">
        <f>37.6*AE1758*(AG1758*SIN(AF1758)*SIN(AD1758)+COS(AF1758)*COS(AD1758)*SIN(AG1758))</f>
        <v>15.982608938255678</v>
      </c>
      <c r="AD1758">
        <f>0.409*SIN(0.0172*R1758-1.39)</f>
        <v>-0.2230484006494978</v>
      </c>
      <c r="AE1758">
        <f>1+0.033*COS(0.0172*R1758)</f>
        <v>1.0127294582672233</v>
      </c>
      <c r="AF1758">
        <f>47.70748439*PI()/180</f>
        <v>0.83265268044929852</v>
      </c>
      <c r="AG1758">
        <f>ACOS(-TAN(AF1758)*TAN(AD1758))</f>
        <v>1.3187976107001271</v>
      </c>
      <c r="AL1758" s="6">
        <f>24*AG1758/PI()</f>
        <v>10.074871616673901</v>
      </c>
      <c r="AS1758" s="6">
        <f>IF(O1758=2015,$AQ$2,IF(O1758=2016,$AQ$14,IF(O1758=2017,$AQ$26,IF(O1758=2018,$AQ$38,IF(O1758=2019,$AQ$50,$AQ$62)))))</f>
        <v>50.394316058739683</v>
      </c>
      <c r="AT1758" s="6">
        <f>IF(O1758=2015,$AR$2,IF(O1758=2016,$AR$14,IF(O1758=2017,$AR$26,IF(O1758=2018,$AR$38,IF(O1758=2019,$AR$50,$AR$62)))))</f>
        <v>1.2860409883580231</v>
      </c>
      <c r="AU1758" s="6">
        <f>IF(T1758*0.1&lt;0,0,IF(T1758*0.1&lt;=26,(16*AL1758/360)*(T1758/AS1758)^AT1758,(AL1758/360)*(-415.85+30.5332*0.1*T1758-0.43*0.01*T1758*T1758)))</f>
        <v>1.1650669997654888</v>
      </c>
    </row>
    <row r="1759" spans="1:47">
      <c r="A1759">
        <v>2016</v>
      </c>
      <c r="B1759">
        <v>8</v>
      </c>
      <c r="C1759">
        <v>26</v>
      </c>
      <c r="D1759" t="s">
        <v>50</v>
      </c>
      <c r="E1759">
        <v>253</v>
      </c>
      <c r="O1759">
        <v>2019</v>
      </c>
      <c r="P1759">
        <v>10</v>
      </c>
      <c r="Q1759">
        <v>25</v>
      </c>
      <c r="R1759">
        <f>R1758+1</f>
        <v>298</v>
      </c>
      <c r="S1759" t="s">
        <v>51</v>
      </c>
      <c r="T1759">
        <v>102</v>
      </c>
      <c r="U1759" t="s">
        <v>50</v>
      </c>
      <c r="V1759">
        <v>138</v>
      </c>
      <c r="W1759" t="s">
        <v>52</v>
      </c>
      <c r="X1759">
        <v>31</v>
      </c>
      <c r="Y1759">
        <f>0.0135*AB1759*(AC1759/AA1759)*((0.1*(V1759-X1759))^0.5)*(17.8+0.5*0.1*(X1759+V1759))</f>
        <v>1.2608320357749145</v>
      </c>
      <c r="Z1759">
        <f>IF(Y1759&lt;0,0,Y1759)</f>
        <v>1.2608320357749145</v>
      </c>
      <c r="AA1759">
        <f>2.501-0.002361*(V1759+X1759)*0.1</f>
        <v>2.4610990999999998</v>
      </c>
      <c r="AB1759">
        <v>0.17</v>
      </c>
      <c r="AC1759">
        <f>37.6*AE1759*(AG1759*SIN(AF1759)*SIN(AD1759)+COS(AF1759)*COS(AD1759)*SIN(AG1759))</f>
        <v>15.746442446799005</v>
      </c>
      <c r="AD1759">
        <f>0.409*SIN(0.0172*R1759-1.39)</f>
        <v>-0.2289117432858126</v>
      </c>
      <c r="AE1759">
        <f>1+0.033*COS(0.0172*R1759)</f>
        <v>1.013251221310268</v>
      </c>
      <c r="AF1759">
        <f>47.70748439*PI()/180</f>
        <v>0.83265268044929852</v>
      </c>
      <c r="AG1759">
        <f>ACOS(-TAN(AF1759)*TAN(AD1759))</f>
        <v>1.3117837664762597</v>
      </c>
      <c r="AL1759" s="6">
        <f>24*AG1759/PI()</f>
        <v>10.02128979371526</v>
      </c>
      <c r="AS1759" s="6">
        <f>IF(O1759=2015,$AQ$2,IF(O1759=2016,$AQ$14,IF(O1759=2017,$AQ$26,IF(O1759=2018,$AQ$38,IF(O1759=2019,$AQ$50,$AQ$62)))))</f>
        <v>50.394316058739683</v>
      </c>
      <c r="AT1759" s="6">
        <f>IF(O1759=2015,$AR$2,IF(O1759=2016,$AR$14,IF(O1759=2017,$AR$26,IF(O1759=2018,$AR$38,IF(O1759=2019,$AR$50,$AR$62)))))</f>
        <v>1.2860409883580231</v>
      </c>
      <c r="AU1759" s="6">
        <f>IF(T1759*0.1&lt;0,0,IF(T1759*0.1&lt;=26,(16*AL1759/360)*(T1759/AS1759)^AT1759,(AL1759/360)*(-415.85+30.5332*0.1*T1759-0.43*0.01*T1759*T1759)))</f>
        <v>1.1029372257739636</v>
      </c>
    </row>
    <row r="1760" spans="1:47">
      <c r="A1760">
        <v>2016</v>
      </c>
      <c r="B1760">
        <v>8</v>
      </c>
      <c r="C1760">
        <v>27</v>
      </c>
      <c r="D1760" t="s">
        <v>50</v>
      </c>
      <c r="E1760">
        <v>293</v>
      </c>
      <c r="O1760">
        <v>2019</v>
      </c>
      <c r="P1760">
        <v>10</v>
      </c>
      <c r="Q1760">
        <v>26</v>
      </c>
      <c r="R1760">
        <f>R1759+1</f>
        <v>299</v>
      </c>
      <c r="S1760" t="s">
        <v>51</v>
      </c>
      <c r="T1760">
        <v>67</v>
      </c>
      <c r="U1760" t="s">
        <v>50</v>
      </c>
      <c r="V1760">
        <v>105</v>
      </c>
      <c r="W1760" t="s">
        <v>52</v>
      </c>
      <c r="X1760">
        <v>31</v>
      </c>
      <c r="Y1760">
        <f>0.0135*AB1760*(AC1760/AA1760)*((0.1*(V1760-X1760))^0.5)*(17.8+0.5*0.1*(X1760+V1760))</f>
        <v>0.96502740171139179</v>
      </c>
      <c r="Z1760">
        <f>IF(Y1760&lt;0,0,Y1760)</f>
        <v>0.96502740171139179</v>
      </c>
      <c r="AA1760">
        <f>2.501-0.002361*(V1760+X1760)*0.1</f>
        <v>2.4688903999999998</v>
      </c>
      <c r="AB1760">
        <v>0.17</v>
      </c>
      <c r="AC1760">
        <f>37.6*AE1760*(AG1760*SIN(AF1760)*SIN(AD1760)+COS(AF1760)*COS(AD1760)*SIN(AG1760))</f>
        <v>15.513428890580222</v>
      </c>
      <c r="AD1760">
        <f>0.409*SIN(0.0172*R1760-1.39)</f>
        <v>-0.23470736634153147</v>
      </c>
      <c r="AE1760">
        <f>1+0.033*COS(0.0172*R1760)</f>
        <v>1.0137690642086463</v>
      </c>
      <c r="AF1760">
        <f>47.70748439*PI()/180</f>
        <v>0.83265268044929852</v>
      </c>
      <c r="AG1760">
        <f>ACOS(-TAN(AF1760)*TAN(AD1760))</f>
        <v>1.3048191879673605</v>
      </c>
      <c r="AL1760" s="6">
        <f>24*AG1760/PI()</f>
        <v>9.9680843330956002</v>
      </c>
      <c r="AS1760" s="6">
        <f>IF(O1760=2015,$AQ$2,IF(O1760=2016,$AQ$14,IF(O1760=2017,$AQ$26,IF(O1760=2018,$AQ$38,IF(O1760=2019,$AQ$50,$AQ$62)))))</f>
        <v>50.394316058739683</v>
      </c>
      <c r="AT1760" s="6">
        <f>IF(O1760=2015,$AR$2,IF(O1760=2016,$AR$14,IF(O1760=2017,$AR$26,IF(O1760=2018,$AR$38,IF(O1760=2019,$AR$50,$AR$62)))))</f>
        <v>1.2860409883580231</v>
      </c>
      <c r="AU1760" s="6">
        <f>IF(T1760*0.1&lt;0,0,IF(T1760*0.1&lt;=26,(16*AL1760/360)*(T1760/AS1760)^AT1760,(AL1760/360)*(-415.85+30.5332*0.1*T1760-0.43*0.01*T1760*T1760)))</f>
        <v>0.63900428651792296</v>
      </c>
    </row>
    <row r="1761" spans="1:47">
      <c r="A1761">
        <v>2016</v>
      </c>
      <c r="B1761">
        <v>8</v>
      </c>
      <c r="C1761">
        <v>28</v>
      </c>
      <c r="D1761" t="s">
        <v>50</v>
      </c>
      <c r="E1761">
        <v>311</v>
      </c>
      <c r="O1761">
        <v>2019</v>
      </c>
      <c r="P1761">
        <v>10</v>
      </c>
      <c r="Q1761">
        <v>27</v>
      </c>
      <c r="R1761">
        <f>R1760+1</f>
        <v>300</v>
      </c>
      <c r="S1761" t="s">
        <v>51</v>
      </c>
      <c r="T1761">
        <v>76</v>
      </c>
      <c r="U1761" t="s">
        <v>50</v>
      </c>
      <c r="V1761">
        <v>107</v>
      </c>
      <c r="W1761" t="s">
        <v>52</v>
      </c>
      <c r="X1761">
        <v>57</v>
      </c>
      <c r="Y1761">
        <f>0.0135*AB1761*(AC1761/AA1761)*((0.1*(V1761-X1761))^0.5)*(17.8+0.5*0.1*(X1761+V1761))</f>
        <v>0.82819080626405617</v>
      </c>
      <c r="Z1761">
        <f>IF(Y1761&lt;0,0,Y1761)</f>
        <v>0.82819080626405617</v>
      </c>
      <c r="AA1761">
        <f>2.501-0.002361*(V1761+X1761)*0.1</f>
        <v>2.4622796</v>
      </c>
      <c r="AB1761">
        <v>0.17</v>
      </c>
      <c r="AC1761">
        <f>37.6*AE1761*(AG1761*SIN(AF1761)*SIN(AD1761)+COS(AF1761)*COS(AD1761)*SIN(AG1761))</f>
        <v>15.28363762631318</v>
      </c>
      <c r="AD1761">
        <f>0.409*SIN(0.0172*R1761-1.39)</f>
        <v>-0.2404335552817996</v>
      </c>
      <c r="AE1761">
        <f>1+0.033*COS(0.0172*R1761)</f>
        <v>1.0142828337674918</v>
      </c>
      <c r="AF1761">
        <f>47.70748439*PI()/180</f>
        <v>0.83265268044929852</v>
      </c>
      <c r="AG1761">
        <f>ACOS(-TAN(AF1761)*TAN(AD1761))</f>
        <v>1.2979060107417448</v>
      </c>
      <c r="AL1761" s="6">
        <f>24*AG1761/PI()</f>
        <v>9.9152715493551025</v>
      </c>
      <c r="AS1761" s="6">
        <f>IF(O1761=2015,$AQ$2,IF(O1761=2016,$AQ$14,IF(O1761=2017,$AQ$26,IF(O1761=2018,$AQ$38,IF(O1761=2019,$AQ$50,$AQ$62)))))</f>
        <v>50.394316058739683</v>
      </c>
      <c r="AT1761" s="6">
        <f>IF(O1761=2015,$AR$2,IF(O1761=2016,$AR$14,IF(O1761=2017,$AR$26,IF(O1761=2018,$AR$38,IF(O1761=2019,$AR$50,$AR$62)))))</f>
        <v>1.2860409883580231</v>
      </c>
      <c r="AU1761" s="6">
        <f>IF(T1761*0.1&lt;0,0,IF(T1761*0.1&lt;=26,(16*AL1761/360)*(T1761/AS1761)^AT1761,(AL1761/360)*(-415.85+30.5332*0.1*T1761-0.43*0.01*T1761*T1761)))</f>
        <v>0.74746869346102318</v>
      </c>
    </row>
    <row r="1762" spans="1:47">
      <c r="A1762">
        <v>2016</v>
      </c>
      <c r="B1762">
        <v>8</v>
      </c>
      <c r="C1762">
        <v>29</v>
      </c>
      <c r="D1762" t="s">
        <v>50</v>
      </c>
      <c r="E1762">
        <v>341</v>
      </c>
      <c r="O1762">
        <v>2019</v>
      </c>
      <c r="P1762">
        <v>10</v>
      </c>
      <c r="Q1762">
        <v>28</v>
      </c>
      <c r="R1762">
        <f>R1761+1</f>
        <v>301</v>
      </c>
      <c r="S1762" t="s">
        <v>51</v>
      </c>
      <c r="T1762">
        <v>92</v>
      </c>
      <c r="U1762" t="s">
        <v>50</v>
      </c>
      <c r="V1762">
        <v>107</v>
      </c>
      <c r="W1762" t="s">
        <v>52</v>
      </c>
      <c r="X1762">
        <v>64</v>
      </c>
      <c r="Y1762">
        <f>0.0135*AB1762*(AC1762/AA1762)*((0.1*(V1762-X1762))^0.5)*(17.8+0.5*0.1*(X1762+V1762))</f>
        <v>0.76735114102694135</v>
      </c>
      <c r="Z1762">
        <f>IF(Y1762&lt;0,0,Y1762)</f>
        <v>0.76735114102694135</v>
      </c>
      <c r="AA1762">
        <f>2.501-0.002361*(V1762+X1762)*0.1</f>
        <v>2.4606268999999998</v>
      </c>
      <c r="AB1762">
        <v>0.17</v>
      </c>
      <c r="AC1762">
        <f>37.6*AE1762*(AG1762*SIN(AF1762)*SIN(AD1762)+COS(AF1762)*COS(AD1762)*SIN(AG1762))</f>
        <v>15.057136014669609</v>
      </c>
      <c r="AD1762">
        <f>0.409*SIN(0.0172*R1762-1.39)</f>
        <v>-0.24608861611264404</v>
      </c>
      <c r="AE1762">
        <f>1+0.033*COS(0.0172*R1762)</f>
        <v>1.0147923779969659</v>
      </c>
      <c r="AF1762">
        <f>47.70748439*PI()/180</f>
        <v>0.83265268044929852</v>
      </c>
      <c r="AG1762">
        <f>ACOS(-TAN(AF1762)*TAN(AD1762))</f>
        <v>1.2910464230771554</v>
      </c>
      <c r="AL1762" s="6">
        <f>24*AG1762/PI()</f>
        <v>9.8628681597043073</v>
      </c>
      <c r="AS1762" s="6">
        <f>IF(O1762=2015,$AQ$2,IF(O1762=2016,$AQ$14,IF(O1762=2017,$AQ$26,IF(O1762=2018,$AQ$38,IF(O1762=2019,$AQ$50,$AQ$62)))))</f>
        <v>50.394316058739683</v>
      </c>
      <c r="AT1762" s="6">
        <f>IF(O1762=2015,$AR$2,IF(O1762=2016,$AR$14,IF(O1762=2017,$AR$26,IF(O1762=2018,$AR$38,IF(O1762=2019,$AR$50,$AR$62)))))</f>
        <v>1.2860409883580231</v>
      </c>
      <c r="AU1762" s="6">
        <f>IF(T1762*0.1&lt;0,0,IF(T1762*0.1&lt;=26,(16*AL1762/360)*(T1762/AS1762)^AT1762,(AL1762/360)*(-415.85+30.5332*0.1*T1762-0.43*0.01*T1762*T1762)))</f>
        <v>0.95060455287403012</v>
      </c>
    </row>
    <row r="1763" spans="1:47">
      <c r="A1763">
        <v>2016</v>
      </c>
      <c r="B1763">
        <v>8</v>
      </c>
      <c r="C1763">
        <v>30</v>
      </c>
      <c r="D1763" t="s">
        <v>50</v>
      </c>
      <c r="E1763">
        <v>281</v>
      </c>
      <c r="O1763">
        <v>2019</v>
      </c>
      <c r="P1763">
        <v>10</v>
      </c>
      <c r="Q1763">
        <v>29</v>
      </c>
      <c r="R1763">
        <f>R1762+1</f>
        <v>302</v>
      </c>
      <c r="S1763" t="s">
        <v>51</v>
      </c>
      <c r="T1763">
        <v>87</v>
      </c>
      <c r="U1763" t="s">
        <v>50</v>
      </c>
      <c r="V1763">
        <v>112</v>
      </c>
      <c r="W1763" t="s">
        <v>52</v>
      </c>
      <c r="X1763">
        <v>64</v>
      </c>
      <c r="Y1763">
        <f>0.0135*AB1763*(AC1763/AA1763)*((0.1*(V1763-X1763))^0.5)*(17.8+0.5*0.1*(X1763+V1763))</f>
        <v>0.80668790794543677</v>
      </c>
      <c r="Z1763">
        <f>IF(Y1763&lt;0,0,Y1763)</f>
        <v>0.80668790794543677</v>
      </c>
      <c r="AA1763">
        <f>2.501-0.002361*(V1763+X1763)*0.1</f>
        <v>2.4594464</v>
      </c>
      <c r="AB1763">
        <v>0.17</v>
      </c>
      <c r="AC1763">
        <f>37.6*AE1763*(AG1763*SIN(AF1763)*SIN(AD1763)+COS(AF1763)*COS(AD1763)*SIN(AG1763))</f>
        <v>14.83398938919418</v>
      </c>
      <c r="AD1763">
        <f>0.409*SIN(0.0172*R1763-1.39)</f>
        <v>-0.25167087588211318</v>
      </c>
      <c r="AE1763">
        <f>1+0.033*COS(0.0172*R1763)</f>
        <v>1.0152975461572193</v>
      </c>
      <c r="AF1763">
        <f>47.70748439*PI()/180</f>
        <v>0.83265268044929852</v>
      </c>
      <c r="AG1763">
        <f>ACOS(-TAN(AF1763)*TAN(AD1763))</f>
        <v>1.2842426660945154</v>
      </c>
      <c r="AL1763" s="6">
        <f>24*AG1763/PI()</f>
        <v>9.8108912850459138</v>
      </c>
      <c r="AS1763" s="6">
        <f>IF(O1763=2015,$AQ$2,IF(O1763=2016,$AQ$14,IF(O1763=2017,$AQ$26,IF(O1763=2018,$AQ$38,IF(O1763=2019,$AQ$50,$AQ$62)))))</f>
        <v>50.394316058739683</v>
      </c>
      <c r="AT1763" s="6">
        <f>IF(O1763=2015,$AR$2,IF(O1763=2016,$AR$14,IF(O1763=2017,$AR$26,IF(O1763=2018,$AR$38,IF(O1763=2019,$AR$50,$AR$62)))))</f>
        <v>1.2860409883580231</v>
      </c>
      <c r="AU1763" s="6">
        <f>IF(T1763*0.1&lt;0,0,IF(T1763*0.1&lt;=26,(16*AL1763/360)*(T1763/AS1763)^AT1763,(AL1763/360)*(-415.85+30.5332*0.1*T1763-0.43*0.01*T1763*T1763)))</f>
        <v>0.88002446055492778</v>
      </c>
    </row>
    <row r="1764" spans="1:47">
      <c r="A1764">
        <v>2016</v>
      </c>
      <c r="B1764">
        <v>8</v>
      </c>
      <c r="C1764">
        <v>31</v>
      </c>
      <c r="D1764" t="s">
        <v>50</v>
      </c>
      <c r="E1764">
        <v>246</v>
      </c>
      <c r="O1764">
        <v>2019</v>
      </c>
      <c r="P1764">
        <v>10</v>
      </c>
      <c r="Q1764">
        <v>30</v>
      </c>
      <c r="R1764">
        <f>R1763+1</f>
        <v>303</v>
      </c>
      <c r="S1764" t="s">
        <v>51</v>
      </c>
      <c r="T1764">
        <v>55</v>
      </c>
      <c r="U1764" t="s">
        <v>50</v>
      </c>
      <c r="V1764">
        <v>89</v>
      </c>
      <c r="W1764" t="s">
        <v>52</v>
      </c>
      <c r="X1764">
        <v>-40</v>
      </c>
      <c r="Y1764">
        <f>0.0135*AB1764*(AC1764/AA1764)*((0.1*(V1764-X1764))^0.5)*(17.8+0.5*0.1*(X1764+V1764))</f>
        <v>0.97989450415972346</v>
      </c>
      <c r="Z1764">
        <f>IF(Y1764&lt;0,0,Y1764)</f>
        <v>0.97989450415972346</v>
      </c>
      <c r="AA1764">
        <f>2.501-0.002361*(V1764+X1764)*0.1</f>
        <v>2.4894311</v>
      </c>
      <c r="AB1764">
        <v>0.17</v>
      </c>
      <c r="AC1764">
        <f>37.6*AE1764*(AG1764*SIN(AF1764)*SIN(AD1764)+COS(AF1764)*COS(AD1764)*SIN(AG1764))</f>
        <v>14.614261029012864</v>
      </c>
      <c r="AD1764">
        <f>0.409*SIN(0.0172*R1764-1.39)</f>
        <v>-0.25717868317519021</v>
      </c>
      <c r="AE1764">
        <f>1+0.033*COS(0.0172*R1764)</f>
        <v>1.0157981888029886</v>
      </c>
      <c r="AF1764">
        <f>47.70748439*PI()/180</f>
        <v>0.83265268044929852</v>
      </c>
      <c r="AG1764">
        <f>ACOS(-TAN(AF1764)*TAN(AD1764))</f>
        <v>1.2774970337394178</v>
      </c>
      <c r="AL1764" s="6">
        <f>24*AG1764/PI()</f>
        <v>9.7593584498333836</v>
      </c>
      <c r="AS1764" s="6">
        <f>IF(O1764=2015,$AQ$2,IF(O1764=2016,$AQ$14,IF(O1764=2017,$AQ$26,IF(O1764=2018,$AQ$38,IF(O1764=2019,$AQ$50,$AQ$62)))))</f>
        <v>50.394316058739683</v>
      </c>
      <c r="AT1764" s="6">
        <f>IF(O1764=2015,$AR$2,IF(O1764=2016,$AR$14,IF(O1764=2017,$AR$26,IF(O1764=2018,$AR$38,IF(O1764=2019,$AR$50,$AR$62)))))</f>
        <v>1.2860409883580231</v>
      </c>
      <c r="AU1764" s="6">
        <f>IF(T1764*0.1&lt;0,0,IF(T1764*0.1&lt;=26,(16*AL1764/360)*(T1764/AS1764)^AT1764,(AL1764/360)*(-415.85+30.5332*0.1*T1764-0.43*0.01*T1764*T1764)))</f>
        <v>0.48538242434083279</v>
      </c>
    </row>
    <row r="1765" spans="1:47">
      <c r="A1765">
        <v>2016</v>
      </c>
      <c r="B1765">
        <v>8</v>
      </c>
      <c r="C1765">
        <v>1</v>
      </c>
      <c r="D1765" t="s">
        <v>52</v>
      </c>
      <c r="E1765">
        <v>181</v>
      </c>
      <c r="O1765">
        <v>2019</v>
      </c>
      <c r="P1765">
        <v>10</v>
      </c>
      <c r="Q1765">
        <v>31</v>
      </c>
      <c r="R1765">
        <f>R1764+1</f>
        <v>304</v>
      </c>
      <c r="S1765" t="s">
        <v>51</v>
      </c>
      <c r="T1765">
        <v>2</v>
      </c>
      <c r="U1765" t="s">
        <v>50</v>
      </c>
      <c r="V1765">
        <v>55</v>
      </c>
      <c r="W1765" t="s">
        <v>52</v>
      </c>
      <c r="X1765">
        <v>-40</v>
      </c>
      <c r="Y1765">
        <f>0.0135*AB1765*(AC1765/AA1765)*((0.1*(V1765-X1765))^0.5)*(17.8+0.5*0.1*(X1765+V1765))</f>
        <v>0.75647165807417127</v>
      </c>
      <c r="Z1765">
        <f>IF(Y1765&lt;0,0,Y1765)</f>
        <v>0.75647165807417127</v>
      </c>
      <c r="AA1765">
        <f>2.501-0.002361*(V1765+X1765)*0.1</f>
        <v>2.4974585</v>
      </c>
      <c r="AB1765">
        <v>0.17</v>
      </c>
      <c r="AC1765">
        <f>37.6*AE1765*(AG1765*SIN(AF1765)*SIN(AD1765)+COS(AF1765)*COS(AD1765)*SIN(AG1765))</f>
        <v>14.39801213542334</v>
      </c>
      <c r="AD1765">
        <f>0.409*SIN(0.0172*R1765-1.39)</f>
        <v>-0.26261040860233603</v>
      </c>
      <c r="AE1765">
        <f>1+0.033*COS(0.0172*R1765)</f>
        <v>1.0162941578278042</v>
      </c>
      <c r="AF1765">
        <f>47.70748439*PI()/180</f>
        <v>0.83265268044929852</v>
      </c>
      <c r="AG1765">
        <f>ACOS(-TAN(AF1765)*TAN(AD1765))</f>
        <v>1.2708118726027973</v>
      </c>
      <c r="AL1765" s="6">
        <f>24*AG1765/PI()</f>
        <v>9.7082875807009508</v>
      </c>
      <c r="AS1765" s="6">
        <f>IF(O1765=2015,$AQ$2,IF(O1765=2016,$AQ$14,IF(O1765=2017,$AQ$26,IF(O1765=2018,$AQ$38,IF(O1765=2019,$AQ$50,$AQ$62)))))</f>
        <v>50.394316058739683</v>
      </c>
      <c r="AT1765" s="6">
        <f>IF(O1765=2015,$AR$2,IF(O1765=2016,$AR$14,IF(O1765=2017,$AR$26,IF(O1765=2018,$AR$38,IF(O1765=2019,$AR$50,$AR$62)))))</f>
        <v>1.2860409883580231</v>
      </c>
      <c r="AU1765" s="6">
        <f>IF(T1765*0.1&lt;0,0,IF(T1765*0.1&lt;=26,(16*AL1765/360)*(T1765/AS1765)^AT1765,(AL1765/360)*(-415.85+30.5332*0.1*T1765-0.43*0.01*T1765*T1765)))</f>
        <v>6.8040041454463665E-3</v>
      </c>
    </row>
    <row r="1766" spans="1:47">
      <c r="A1766">
        <v>2016</v>
      </c>
      <c r="B1766">
        <v>8</v>
      </c>
      <c r="C1766">
        <v>2</v>
      </c>
      <c r="D1766" t="s">
        <v>52</v>
      </c>
      <c r="E1766">
        <v>197</v>
      </c>
      <c r="O1766">
        <v>2019</v>
      </c>
      <c r="P1766">
        <v>11</v>
      </c>
      <c r="Q1766">
        <v>1</v>
      </c>
      <c r="R1766">
        <f>R1765+1</f>
        <v>305</v>
      </c>
      <c r="S1766" t="s">
        <v>51</v>
      </c>
      <c r="T1766">
        <v>6</v>
      </c>
      <c r="U1766" t="s">
        <v>50</v>
      </c>
      <c r="V1766">
        <v>66</v>
      </c>
      <c r="W1766" t="s">
        <v>52</v>
      </c>
      <c r="X1766">
        <v>-34</v>
      </c>
      <c r="Y1766">
        <f>0.0135*AB1766*(AC1766/AA1766)*((0.1*(V1766-X1766))^0.5)*(17.8+0.5*0.1*(X1766+V1766))</f>
        <v>0.80098289540181333</v>
      </c>
      <c r="Z1766">
        <f>IF(Y1766&lt;0,0,Y1766)</f>
        <v>0.80098289540181333</v>
      </c>
      <c r="AA1766">
        <f>2.501-0.002361*(V1766+X1766)*0.1</f>
        <v>2.4934447999999998</v>
      </c>
      <c r="AB1766">
        <v>0.17</v>
      </c>
      <c r="AC1766">
        <f>37.6*AE1766*(AG1766*SIN(AF1766)*SIN(AD1766)+COS(AF1766)*COS(AD1766)*SIN(AG1766))</f>
        <v>14.185301812447271</v>
      </c>
      <c r="AD1766">
        <f>0.409*SIN(0.0172*R1766-1.39)</f>
        <v>-0.26796444528151608</v>
      </c>
      <c r="AE1766">
        <f>1+0.033*COS(0.0172*R1766)</f>
        <v>1.0167853065078074</v>
      </c>
      <c r="AF1766">
        <f>47.70748439*PI()/180</f>
        <v>0.83265268044929852</v>
      </c>
      <c r="AG1766">
        <f>ACOS(-TAN(AF1766)*TAN(AD1766))</f>
        <v>1.2641895815721276</v>
      </c>
      <c r="AL1766" s="6">
        <f>24*AG1766/PI()</f>
        <v>9.6576970037989902</v>
      </c>
      <c r="AS1766" s="6">
        <f>IF(O1766=2015,$AQ$2,IF(O1766=2016,$AQ$14,IF(O1766=2017,$AQ$26,IF(O1766=2018,$AQ$38,IF(O1766=2019,$AQ$50,$AQ$62)))))</f>
        <v>50.394316058739683</v>
      </c>
      <c r="AT1766" s="6">
        <f>IF(O1766=2015,$AR$2,IF(O1766=2016,$AR$14,IF(O1766=2017,$AR$26,IF(O1766=2018,$AR$38,IF(O1766=2019,$AR$50,$AR$62)))))</f>
        <v>1.2860409883580231</v>
      </c>
      <c r="AU1766" s="6">
        <f>IF(T1766*0.1&lt;0,0,IF(T1766*0.1&lt;=26,(16*AL1766/360)*(T1766/AS1766)^AT1766,(AL1766/360)*(-415.85+30.5332*0.1*T1766-0.43*0.01*T1766*T1766)))</f>
        <v>2.7803085986623198E-2</v>
      </c>
    </row>
    <row r="1767" spans="1:47">
      <c r="A1767">
        <v>2016</v>
      </c>
      <c r="B1767">
        <v>8</v>
      </c>
      <c r="C1767">
        <v>3</v>
      </c>
      <c r="D1767" t="s">
        <v>52</v>
      </c>
      <c r="E1767">
        <v>177</v>
      </c>
      <c r="O1767">
        <v>2019</v>
      </c>
      <c r="P1767">
        <v>11</v>
      </c>
      <c r="Q1767">
        <v>2</v>
      </c>
      <c r="R1767">
        <f>R1766+1</f>
        <v>306</v>
      </c>
      <c r="S1767" t="s">
        <v>51</v>
      </c>
      <c r="T1767">
        <v>26</v>
      </c>
      <c r="U1767" t="s">
        <v>50</v>
      </c>
      <c r="V1767">
        <v>87</v>
      </c>
      <c r="W1767" t="s">
        <v>52</v>
      </c>
      <c r="X1767">
        <v>-38</v>
      </c>
      <c r="Y1767">
        <f>0.0135*AB1767*(AC1767/AA1767)*((0.1*(V1767-X1767))^0.5)*(17.8+0.5*0.1*(X1767+V1767))</f>
        <v>0.92246801686021584</v>
      </c>
      <c r="Z1767">
        <f>IF(Y1767&lt;0,0,Y1767)</f>
        <v>0.92246801686021584</v>
      </c>
      <c r="AA1767">
        <f>2.501-0.002361*(V1767+X1767)*0.1</f>
        <v>2.4894311</v>
      </c>
      <c r="AB1767">
        <v>0.17</v>
      </c>
      <c r="AC1767">
        <f>37.6*AE1767*(AG1767*SIN(AF1767)*SIN(AD1767)+COS(AF1767)*COS(AD1767)*SIN(AG1767))</f>
        <v>13.976187051415138</v>
      </c>
      <c r="AD1767">
        <f>0.409*SIN(0.0172*R1767-1.39)</f>
        <v>-0.27323920931356771</v>
      </c>
      <c r="AE1767">
        <f>1+0.033*COS(0.0172*R1767)</f>
        <v>1.0172714895451549</v>
      </c>
      <c r="AF1767">
        <f>47.70748439*PI()/180</f>
        <v>0.83265268044929852</v>
      </c>
      <c r="AG1767">
        <f>ACOS(-TAN(AF1767)*TAN(AD1767))</f>
        <v>1.2576326113044549</v>
      </c>
      <c r="AL1767" s="6">
        <f>24*AG1767/PI()</f>
        <v>9.6076054407682676</v>
      </c>
      <c r="AS1767" s="6">
        <f>IF(O1767=2015,$AQ$2,IF(O1767=2016,$AQ$14,IF(O1767=2017,$AQ$26,IF(O1767=2018,$AQ$38,IF(O1767=2019,$AQ$50,$AQ$62)))))</f>
        <v>50.394316058739683</v>
      </c>
      <c r="AT1767" s="6">
        <f>IF(O1767=2015,$AR$2,IF(O1767=2016,$AR$14,IF(O1767=2017,$AR$26,IF(O1767=2018,$AR$38,IF(O1767=2019,$AR$50,$AR$62)))))</f>
        <v>1.2860409883580231</v>
      </c>
      <c r="AU1767" s="6">
        <f>IF(T1767*0.1&lt;0,0,IF(T1767*0.1&lt;=26,(16*AL1767/360)*(T1767/AS1767)^AT1767,(AL1767/360)*(-415.85+30.5332*0.1*T1767-0.43*0.01*T1767*T1767)))</f>
        <v>0.18231143359831536</v>
      </c>
    </row>
    <row r="1768" spans="1:47">
      <c r="A1768">
        <v>2016</v>
      </c>
      <c r="B1768">
        <v>8</v>
      </c>
      <c r="C1768">
        <v>4</v>
      </c>
      <c r="D1768" t="s">
        <v>52</v>
      </c>
      <c r="E1768">
        <v>171</v>
      </c>
      <c r="O1768">
        <v>2019</v>
      </c>
      <c r="P1768">
        <v>11</v>
      </c>
      <c r="Q1768">
        <v>3</v>
      </c>
      <c r="R1768">
        <f>R1767+1</f>
        <v>307</v>
      </c>
      <c r="S1768" t="s">
        <v>51</v>
      </c>
      <c r="T1768">
        <v>78</v>
      </c>
      <c r="U1768" t="s">
        <v>50</v>
      </c>
      <c r="V1768">
        <v>119</v>
      </c>
      <c r="W1768" t="s">
        <v>52</v>
      </c>
      <c r="X1768">
        <v>32</v>
      </c>
      <c r="Y1768">
        <f>0.0135*AB1768*(AC1768/AA1768)*((0.1*(V1768-X1768))^0.5)*(17.8+0.5*0.1*(X1768+V1768))</f>
        <v>0.95851435966780241</v>
      </c>
      <c r="Z1768">
        <f>IF(Y1768&lt;0,0,Y1768)</f>
        <v>0.95851435966780241</v>
      </c>
      <c r="AA1768">
        <f>2.501-0.002361*(V1768+X1768)*0.1</f>
        <v>2.4653489</v>
      </c>
      <c r="AB1768">
        <v>0.17</v>
      </c>
      <c r="AC1768">
        <f>37.6*AE1768*(AG1768*SIN(AF1768)*SIN(AD1768)+COS(AF1768)*COS(AD1768)*SIN(AG1768))</f>
        <v>13.770722719643912</v>
      </c>
      <c r="AD1768">
        <f>0.409*SIN(0.0172*R1768-1.39)</f>
        <v>-0.27843314025077076</v>
      </c>
      <c r="AE1768">
        <f>1+0.033*COS(0.0172*R1768)</f>
        <v>1.0177525631110025</v>
      </c>
      <c r="AF1768">
        <f>47.70748439*PI()/180</f>
        <v>0.83265268044929852</v>
      </c>
      <c r="AG1768">
        <f>ACOS(-TAN(AF1768)*TAN(AD1768))</f>
        <v>1.2511434635125724</v>
      </c>
      <c r="AL1768" s="6">
        <f>24*AG1768/PI()</f>
        <v>9.5580320032867352</v>
      </c>
      <c r="AS1768" s="6">
        <f>IF(O1768=2015,$AQ$2,IF(O1768=2016,$AQ$14,IF(O1768=2017,$AQ$26,IF(O1768=2018,$AQ$38,IF(O1768=2019,$AQ$50,$AQ$62)))))</f>
        <v>50.394316058739683</v>
      </c>
      <c r="AT1768" s="6">
        <f>IF(O1768=2015,$AR$2,IF(O1768=2016,$AR$14,IF(O1768=2017,$AR$26,IF(O1768=2018,$AR$38,IF(O1768=2019,$AR$50,$AR$62)))))</f>
        <v>1.2860409883580231</v>
      </c>
      <c r="AU1768" s="6">
        <f>IF(T1768*0.1&lt;0,0,IF(T1768*0.1&lt;=26,(16*AL1768/360)*(T1768/AS1768)^AT1768,(AL1768/360)*(-415.85+30.5332*0.1*T1768-0.43*0.01*T1768*T1768)))</f>
        <v>0.74501448570097129</v>
      </c>
    </row>
    <row r="1769" spans="1:47">
      <c r="A1769">
        <v>2016</v>
      </c>
      <c r="B1769">
        <v>8</v>
      </c>
      <c r="C1769">
        <v>5</v>
      </c>
      <c r="D1769" t="s">
        <v>52</v>
      </c>
      <c r="E1769">
        <v>150</v>
      </c>
      <c r="O1769">
        <v>2019</v>
      </c>
      <c r="P1769">
        <v>11</v>
      </c>
      <c r="Q1769">
        <v>4</v>
      </c>
      <c r="R1769">
        <f>R1768+1</f>
        <v>308</v>
      </c>
      <c r="S1769" t="s">
        <v>51</v>
      </c>
      <c r="T1769">
        <v>141</v>
      </c>
      <c r="U1769" t="s">
        <v>50</v>
      </c>
      <c r="V1769">
        <v>181</v>
      </c>
      <c r="W1769" t="s">
        <v>52</v>
      </c>
      <c r="X1769">
        <v>96</v>
      </c>
      <c r="Y1769">
        <f>0.0135*AB1769*(AC1769/AA1769)*((0.1*(V1769-X1769))^0.5)*(17.8+0.5*0.1*(X1769+V1769))</f>
        <v>1.1797947523693419</v>
      </c>
      <c r="Z1769">
        <f>IF(Y1769&lt;0,0,Y1769)</f>
        <v>1.1797947523693419</v>
      </c>
      <c r="AA1769">
        <f>2.501-0.002361*(V1769+X1769)*0.1</f>
        <v>2.4356002999999999</v>
      </c>
      <c r="AB1769">
        <v>0.17</v>
      </c>
      <c r="AC1769">
        <f>37.6*AE1769*(AG1769*SIN(AF1769)*SIN(AD1769)+COS(AF1769)*COS(AD1769)*SIN(AG1769))</f>
        <v>13.568961553258273</v>
      </c>
      <c r="AD1769">
        <f>0.409*SIN(0.0172*R1769-1.39)</f>
        <v>-0.28354470155847794</v>
      </c>
      <c r="AE1769">
        <f>1+0.033*COS(0.0172*R1769)</f>
        <v>1.0182283848880556</v>
      </c>
      <c r="AF1769">
        <f>47.70748439*PI()/180</f>
        <v>0.83265268044929852</v>
      </c>
      <c r="AG1769">
        <f>ACOS(-TAN(AF1769)*TAN(AD1769))</f>
        <v>1.2447246900557167</v>
      </c>
      <c r="AL1769" s="6">
        <f>24*AG1769/PI()</f>
        <v>9.5089961861229444</v>
      </c>
      <c r="AS1769" s="6">
        <f>IF(O1769=2015,$AQ$2,IF(O1769=2016,$AQ$14,IF(O1769=2017,$AQ$26,IF(O1769=2018,$AQ$38,IF(O1769=2019,$AQ$50,$AQ$62)))))</f>
        <v>50.394316058739683</v>
      </c>
      <c r="AT1769" s="6">
        <f>IF(O1769=2015,$AR$2,IF(O1769=2016,$AR$14,IF(O1769=2017,$AR$26,IF(O1769=2018,$AR$38,IF(O1769=2019,$AR$50,$AR$62)))))</f>
        <v>1.2860409883580231</v>
      </c>
      <c r="AU1769" s="6">
        <f>IF(T1769*0.1&lt;0,0,IF(T1769*0.1&lt;=26,(16*AL1769/360)*(T1769/AS1769)^AT1769,(AL1769/360)*(-415.85+30.5332*0.1*T1769-0.43*0.01*T1769*T1769)))</f>
        <v>1.5870973585549843</v>
      </c>
    </row>
    <row r="1770" spans="1:47">
      <c r="A1770">
        <v>2016</v>
      </c>
      <c r="B1770">
        <v>8</v>
      </c>
      <c r="C1770">
        <v>6</v>
      </c>
      <c r="D1770" t="s">
        <v>52</v>
      </c>
      <c r="E1770">
        <v>195</v>
      </c>
      <c r="O1770">
        <v>2019</v>
      </c>
      <c r="P1770">
        <v>11</v>
      </c>
      <c r="Q1770">
        <v>5</v>
      </c>
      <c r="R1770">
        <f>R1769+1</f>
        <v>309</v>
      </c>
      <c r="S1770" t="s">
        <v>51</v>
      </c>
      <c r="T1770">
        <v>138</v>
      </c>
      <c r="U1770" t="s">
        <v>50</v>
      </c>
      <c r="V1770">
        <v>196</v>
      </c>
      <c r="W1770" t="s">
        <v>52</v>
      </c>
      <c r="X1770">
        <v>98</v>
      </c>
      <c r="Y1770">
        <f>0.0135*AB1770*(AC1770/AA1770)*((0.1*(V1770-X1770))^0.5)*(17.8+0.5*0.1*(X1770+V1770))</f>
        <v>1.2839607477076227</v>
      </c>
      <c r="Z1770">
        <f>IF(Y1770&lt;0,0,Y1770)</f>
        <v>1.2839607477076227</v>
      </c>
      <c r="AA1770">
        <f>2.501-0.002361*(V1770+X1770)*0.1</f>
        <v>2.4315865999999997</v>
      </c>
      <c r="AB1770">
        <v>0.17</v>
      </c>
      <c r="AC1770">
        <f>37.6*AE1770*(AG1770*SIN(AF1770)*SIN(AD1770)+COS(AF1770)*COS(AD1770)*SIN(AG1770))</f>
        <v>13.370954154194342</v>
      </c>
      <c r="AD1770">
        <f>0.409*SIN(0.0172*R1770-1.39)</f>
        <v>-0.28857238106967259</v>
      </c>
      <c r="AE1770">
        <f>1+0.033*COS(0.0172*R1770)</f>
        <v>1.0186988141126696</v>
      </c>
      <c r="AF1770">
        <f>47.70748439*PI()/180</f>
        <v>0.83265268044929852</v>
      </c>
      <c r="AG1770">
        <f>ACOS(-TAN(AF1770)*TAN(AD1770))</f>
        <v>1.2383788918262875</v>
      </c>
      <c r="AL1770" s="6">
        <f>24*AG1770/PI()</f>
        <v>9.460517858631226</v>
      </c>
      <c r="AS1770" s="6">
        <f>IF(O1770=2015,$AQ$2,IF(O1770=2016,$AQ$14,IF(O1770=2017,$AQ$26,IF(O1770=2018,$AQ$38,IF(O1770=2019,$AQ$50,$AQ$62)))))</f>
        <v>50.394316058739683</v>
      </c>
      <c r="AT1770" s="6">
        <f>IF(O1770=2015,$AR$2,IF(O1770=2016,$AR$14,IF(O1770=2017,$AR$26,IF(O1770=2018,$AR$38,IF(O1770=2019,$AR$50,$AR$62)))))</f>
        <v>1.2860409883580231</v>
      </c>
      <c r="AU1770" s="6">
        <f>IF(T1770*0.1&lt;0,0,IF(T1770*0.1&lt;=26,(16*AL1770/360)*(T1770/AS1770)^AT1770,(AL1770/360)*(-415.85+30.5332*0.1*T1770-0.43*0.01*T1770*T1770)))</f>
        <v>1.5359325665964139</v>
      </c>
    </row>
    <row r="1771" spans="1:47">
      <c r="A1771">
        <v>2016</v>
      </c>
      <c r="B1771">
        <v>8</v>
      </c>
      <c r="C1771">
        <v>7</v>
      </c>
      <c r="D1771" t="s">
        <v>52</v>
      </c>
      <c r="E1771">
        <v>193</v>
      </c>
      <c r="O1771">
        <v>2019</v>
      </c>
      <c r="P1771">
        <v>11</v>
      </c>
      <c r="Q1771">
        <v>6</v>
      </c>
      <c r="R1771">
        <f>R1770+1</f>
        <v>310</v>
      </c>
      <c r="S1771" t="s">
        <v>51</v>
      </c>
      <c r="T1771">
        <v>141</v>
      </c>
      <c r="U1771" t="s">
        <v>50</v>
      </c>
      <c r="V1771">
        <v>190</v>
      </c>
      <c r="W1771" t="s">
        <v>52</v>
      </c>
      <c r="X1771">
        <v>98</v>
      </c>
      <c r="Y1771">
        <f>0.0135*AB1771*(AC1771/AA1771)*((0.1*(V1771-X1771))^0.5)*(17.8+0.5*0.1*(X1771+V1771))</f>
        <v>1.2139423652735333</v>
      </c>
      <c r="Z1771">
        <f>IF(Y1771&lt;0,0,Y1771)</f>
        <v>1.2139423652735333</v>
      </c>
      <c r="AA1771">
        <f>2.501-0.002361*(V1771+X1771)*0.1</f>
        <v>2.4330031999999999</v>
      </c>
      <c r="AB1771">
        <v>0.17</v>
      </c>
      <c r="AC1771">
        <f>37.6*AE1771*(AG1771*SIN(AF1771)*SIN(AD1771)+COS(AF1771)*COS(AD1771)*SIN(AG1771))</f>
        <v>13.176748991414167</v>
      </c>
      <c r="AD1771">
        <f>0.409*SIN(0.0172*R1771-1.39)</f>
        <v>-0.29351469143231679</v>
      </c>
      <c r="AE1771">
        <f>1+0.033*COS(0.0172*R1771)</f>
        <v>1.019163711616494</v>
      </c>
      <c r="AF1771">
        <f>47.70748439*PI()/180</f>
        <v>0.83265268044929852</v>
      </c>
      <c r="AG1771">
        <f>ACOS(-TAN(AF1771)*TAN(AD1771))</f>
        <v>1.2321087174242999</v>
      </c>
      <c r="AL1771" s="6">
        <f>24*AG1771/PI()</f>
        <v>9.4126172546252462</v>
      </c>
      <c r="AS1771" s="6">
        <f>IF(O1771=2015,$AQ$2,IF(O1771=2016,$AQ$14,IF(O1771=2017,$AQ$26,IF(O1771=2018,$AQ$38,IF(O1771=2019,$AQ$50,$AQ$62)))))</f>
        <v>50.394316058739683</v>
      </c>
      <c r="AT1771" s="6">
        <f>IF(O1771=2015,$AR$2,IF(O1771=2016,$AR$14,IF(O1771=2017,$AR$26,IF(O1771=2018,$AR$38,IF(O1771=2019,$AR$50,$AR$62)))))</f>
        <v>1.2860409883580231</v>
      </c>
      <c r="AU1771" s="6">
        <f>IF(T1771*0.1&lt;0,0,IF(T1771*0.1&lt;=26,(16*AL1771/360)*(T1771/AS1771)^AT1771,(AL1771/360)*(-415.85+30.5332*0.1*T1771-0.43*0.01*T1771*T1771)))</f>
        <v>1.5710112497159066</v>
      </c>
    </row>
    <row r="1772" spans="1:47">
      <c r="A1772">
        <v>2016</v>
      </c>
      <c r="B1772">
        <v>8</v>
      </c>
      <c r="C1772">
        <v>8</v>
      </c>
      <c r="D1772" t="s">
        <v>52</v>
      </c>
      <c r="E1772">
        <v>171</v>
      </c>
      <c r="O1772">
        <v>2019</v>
      </c>
      <c r="P1772">
        <v>11</v>
      </c>
      <c r="Q1772">
        <v>7</v>
      </c>
      <c r="R1772">
        <f>R1771+1</f>
        <v>311</v>
      </c>
      <c r="S1772" t="s">
        <v>51</v>
      </c>
      <c r="T1772">
        <v>147</v>
      </c>
      <c r="U1772" t="s">
        <v>50</v>
      </c>
      <c r="V1772">
        <v>167</v>
      </c>
      <c r="W1772" t="s">
        <v>52</v>
      </c>
      <c r="X1772">
        <v>129</v>
      </c>
      <c r="Y1772">
        <f>0.0135*AB1772*(AC1772/AA1772)*((0.1*(V1772-X1772))^0.5)*(17.8+0.5*0.1*(X1772+V1772))</f>
        <v>0.7790677273388581</v>
      </c>
      <c r="Z1772">
        <f>IF(Y1772&lt;0,0,Y1772)</f>
        <v>0.7790677273388581</v>
      </c>
      <c r="AA1772">
        <f>2.501-0.002361*(V1772+X1772)*0.1</f>
        <v>2.4311143999999998</v>
      </c>
      <c r="AB1772">
        <v>0.17</v>
      </c>
      <c r="AC1772">
        <f>37.6*AE1772*(AG1772*SIN(AF1772)*SIN(AD1772)+COS(AF1772)*COS(AD1772)*SIN(AG1772))</f>
        <v>12.986392406346855</v>
      </c>
      <c r="AD1772">
        <f>0.409*SIN(0.0172*R1772-1.39)</f>
        <v>-0.29837017054935894</v>
      </c>
      <c r="AE1772">
        <f>1+0.033*COS(0.0172*R1772)</f>
        <v>1.0196229398676417</v>
      </c>
      <c r="AF1772">
        <f>47.70748439*PI()/180</f>
        <v>0.83265268044929852</v>
      </c>
      <c r="AG1772">
        <f>ACOS(-TAN(AF1772)*TAN(AD1772))</f>
        <v>1.2259168616115494</v>
      </c>
      <c r="AL1772" s="6">
        <f>24*AG1772/PI()</f>
        <v>9.3653149605686927</v>
      </c>
      <c r="AS1772" s="6">
        <f>IF(O1772=2015,$AQ$2,IF(O1772=2016,$AQ$14,IF(O1772=2017,$AQ$26,IF(O1772=2018,$AQ$38,IF(O1772=2019,$AQ$50,$AQ$62)))))</f>
        <v>50.394316058739683</v>
      </c>
      <c r="AT1772" s="6">
        <f>IF(O1772=2015,$AR$2,IF(O1772=2016,$AR$14,IF(O1772=2017,$AR$26,IF(O1772=2018,$AR$38,IF(O1772=2019,$AR$50,$AR$62)))))</f>
        <v>1.2860409883580231</v>
      </c>
      <c r="AU1772" s="6">
        <f>IF(T1772*0.1&lt;0,0,IF(T1772*0.1&lt;=26,(16*AL1772/360)*(T1772/AS1772)^AT1772,(AL1772/360)*(-415.85+30.5332*0.1*T1772-0.43*0.01*T1772*T1772)))</f>
        <v>1.6491734654859633</v>
      </c>
    </row>
    <row r="1773" spans="1:47">
      <c r="A1773">
        <v>2016</v>
      </c>
      <c r="B1773">
        <v>8</v>
      </c>
      <c r="C1773">
        <v>9</v>
      </c>
      <c r="D1773" t="s">
        <v>52</v>
      </c>
      <c r="E1773">
        <v>151</v>
      </c>
      <c r="O1773">
        <v>2019</v>
      </c>
      <c r="P1773">
        <v>11</v>
      </c>
      <c r="Q1773">
        <v>8</v>
      </c>
      <c r="R1773">
        <f>R1772+1</f>
        <v>312</v>
      </c>
      <c r="S1773" t="s">
        <v>51</v>
      </c>
      <c r="T1773">
        <v>138</v>
      </c>
      <c r="U1773" t="s">
        <v>50</v>
      </c>
      <c r="V1773">
        <v>167</v>
      </c>
      <c r="W1773" t="s">
        <v>52</v>
      </c>
      <c r="X1773">
        <v>82</v>
      </c>
      <c r="Y1773">
        <f>0.0135*AB1773*(AC1773/AA1773)*((0.1*(V1773-X1773))^0.5)*(17.8+0.5*0.1*(X1773+V1773))</f>
        <v>1.0608204390173581</v>
      </c>
      <c r="Z1773">
        <f>IF(Y1773&lt;0,0,Y1773)</f>
        <v>1.0608204390173581</v>
      </c>
      <c r="AA1773">
        <f>2.501-0.002361*(V1773+X1773)*0.1</f>
        <v>2.4422110999999997</v>
      </c>
      <c r="AB1773">
        <v>0.17</v>
      </c>
      <c r="AC1773">
        <f>37.6*AE1773*(AG1773*SIN(AF1773)*SIN(AD1773)+COS(AF1773)*COS(AD1773)*SIN(AG1773))</f>
        <v>12.799928622560275</v>
      </c>
      <c r="AD1773">
        <f>0.409*SIN(0.0172*R1773-1.39)</f>
        <v>-0.30313738201126988</v>
      </c>
      <c r="AE1773">
        <f>1+0.033*COS(0.0172*R1773)</f>
        <v>1.0200763630113763</v>
      </c>
      <c r="AF1773">
        <f>47.70748439*PI()/180</f>
        <v>0.83265268044929852</v>
      </c>
      <c r="AG1773">
        <f>ACOS(-TAN(AF1773)*TAN(AD1773))</f>
        <v>1.2198060635378374</v>
      </c>
      <c r="AL1773" s="6">
        <f>24*AG1773/PI()</f>
        <v>9.3186319020246415</v>
      </c>
      <c r="AS1773" s="6">
        <f>IF(O1773=2015,$AQ$2,IF(O1773=2016,$AQ$14,IF(O1773=2017,$AQ$26,IF(O1773=2018,$AQ$38,IF(O1773=2019,$AQ$50,$AQ$62)))))</f>
        <v>50.394316058739683</v>
      </c>
      <c r="AT1773" s="6">
        <f>IF(O1773=2015,$AR$2,IF(O1773=2016,$AR$14,IF(O1773=2017,$AR$26,IF(O1773=2018,$AR$38,IF(O1773=2019,$AR$50,$AR$62)))))</f>
        <v>1.2860409883580231</v>
      </c>
      <c r="AU1773" s="6">
        <f>IF(T1773*0.1&lt;0,0,IF(T1773*0.1&lt;=26,(16*AL1773/360)*(T1773/AS1773)^AT1773,(AL1773/360)*(-415.85+30.5332*0.1*T1773-0.43*0.01*T1773*T1773)))</f>
        <v>1.5128971191979488</v>
      </c>
    </row>
    <row r="1774" spans="1:47">
      <c r="A1774">
        <v>2016</v>
      </c>
      <c r="B1774">
        <v>8</v>
      </c>
      <c r="C1774">
        <v>10</v>
      </c>
      <c r="D1774" t="s">
        <v>52</v>
      </c>
      <c r="E1774">
        <v>182</v>
      </c>
      <c r="O1774">
        <v>2019</v>
      </c>
      <c r="P1774">
        <v>11</v>
      </c>
      <c r="Q1774">
        <v>9</v>
      </c>
      <c r="R1774">
        <f>R1773+1</f>
        <v>313</v>
      </c>
      <c r="S1774" t="s">
        <v>51</v>
      </c>
      <c r="T1774">
        <v>138</v>
      </c>
      <c r="U1774" t="s">
        <v>50</v>
      </c>
      <c r="V1774">
        <v>171</v>
      </c>
      <c r="W1774" t="s">
        <v>52</v>
      </c>
      <c r="X1774">
        <v>82</v>
      </c>
      <c r="Y1774">
        <f>0.0135*AB1774*(AC1774/AA1774)*((0.1*(V1774-X1774))^0.5)*(17.8+0.5*0.1*(X1774+V1774))</f>
        <v>1.0775058236534654</v>
      </c>
      <c r="Z1774">
        <f>IF(Y1774&lt;0,0,Y1774)</f>
        <v>1.0775058236534654</v>
      </c>
      <c r="AA1774">
        <f>2.501-0.002361*(V1774+X1774)*0.1</f>
        <v>2.4412666999999999</v>
      </c>
      <c r="AB1774">
        <v>0.17</v>
      </c>
      <c r="AC1774">
        <f>37.6*AE1774*(AG1774*SIN(AF1774)*SIN(AD1774)+COS(AF1774)*COS(AD1774)*SIN(AG1774))</f>
        <v>12.617399759653924</v>
      </c>
      <c r="AD1774">
        <f>0.409*SIN(0.0172*R1774-1.39)</f>
        <v>-0.30781491552098</v>
      </c>
      <c r="AE1774">
        <f>1+0.033*COS(0.0172*R1774)</f>
        <v>1.0205238469103022</v>
      </c>
      <c r="AF1774">
        <f>47.70748439*PI()/180</f>
        <v>0.83265268044929852</v>
      </c>
      <c r="AG1774">
        <f>ACOS(-TAN(AF1774)*TAN(AD1774))</f>
        <v>1.213779104732051</v>
      </c>
      <c r="AL1774" s="6">
        <f>24*AG1774/PI()</f>
        <v>9.2725893283085394</v>
      </c>
      <c r="AS1774" s="6">
        <f>IF(O1774=2015,$AQ$2,IF(O1774=2016,$AQ$14,IF(O1774=2017,$AQ$26,IF(O1774=2018,$AQ$38,IF(O1774=2019,$AQ$50,$AQ$62)))))</f>
        <v>50.394316058739683</v>
      </c>
      <c r="AT1774" s="6">
        <f>IF(O1774=2015,$AR$2,IF(O1774=2016,$AR$14,IF(O1774=2017,$AR$26,IF(O1774=2018,$AR$38,IF(O1774=2019,$AR$50,$AR$62)))))</f>
        <v>1.2860409883580231</v>
      </c>
      <c r="AU1774" s="6">
        <f>IF(T1774*0.1&lt;0,0,IF(T1774*0.1&lt;=26,(16*AL1774/360)*(T1774/AS1774)^AT1774,(AL1774/360)*(-415.85+30.5332*0.1*T1774-0.43*0.01*T1774*T1774)))</f>
        <v>1.505422022223637</v>
      </c>
    </row>
    <row r="1775" spans="1:47">
      <c r="A1775">
        <v>2016</v>
      </c>
      <c r="B1775">
        <v>8</v>
      </c>
      <c r="C1775">
        <v>11</v>
      </c>
      <c r="D1775" t="s">
        <v>52</v>
      </c>
      <c r="E1775">
        <v>168</v>
      </c>
      <c r="O1775">
        <v>2019</v>
      </c>
      <c r="P1775">
        <v>11</v>
      </c>
      <c r="Q1775">
        <v>10</v>
      </c>
      <c r="R1775">
        <f>R1774+1</f>
        <v>314</v>
      </c>
      <c r="S1775" t="s">
        <v>51</v>
      </c>
      <c r="T1775">
        <v>99</v>
      </c>
      <c r="U1775" t="s">
        <v>50</v>
      </c>
      <c r="V1775">
        <v>134</v>
      </c>
      <c r="W1775" t="s">
        <v>52</v>
      </c>
      <c r="X1775">
        <v>82</v>
      </c>
      <c r="Y1775">
        <f>0.0135*AB1775*(AC1775/AA1775)*((0.1*(V1775-X1775))^0.5)*(17.8+0.5*0.1*(X1775+V1775))</f>
        <v>0.75991316925148455</v>
      </c>
      <c r="Z1775">
        <f>IF(Y1775&lt;0,0,Y1775)</f>
        <v>0.75991316925148455</v>
      </c>
      <c r="AA1775">
        <f>2.501-0.002361*(V1775+X1775)*0.1</f>
        <v>2.4500023999999998</v>
      </c>
      <c r="AB1775">
        <v>0.17</v>
      </c>
      <c r="AC1775">
        <f>37.6*AE1775*(AG1775*SIN(AF1775)*SIN(AD1775)+COS(AF1775)*COS(AD1775)*SIN(AG1775))</f>
        <v>12.438845851350512</v>
      </c>
      <c r="AD1775">
        <f>0.409*SIN(0.0172*R1775-1.39)</f>
        <v>-0.3124013873110903</v>
      </c>
      <c r="AE1775">
        <f>1+0.033*COS(0.0172*R1775)</f>
        <v>1.0209652591840459</v>
      </c>
      <c r="AF1775">
        <f>47.70748439*PI()/180</f>
        <v>0.83265268044929852</v>
      </c>
      <c r="AG1775">
        <f>ACOS(-TAN(AF1775)*TAN(AD1775))</f>
        <v>1.2078388068514421</v>
      </c>
      <c r="AL1775" s="6">
        <f>24*AG1775/PI()</f>
        <v>9.2272087952939525</v>
      </c>
      <c r="AS1775" s="6">
        <f>IF(O1775=2015,$AQ$2,IF(O1775=2016,$AQ$14,IF(O1775=2017,$AQ$26,IF(O1775=2018,$AQ$38,IF(O1775=2019,$AQ$50,$AQ$62)))))</f>
        <v>50.394316058739683</v>
      </c>
      <c r="AT1775" s="6">
        <f>IF(O1775=2015,$AR$2,IF(O1775=2016,$AR$14,IF(O1775=2017,$AR$26,IF(O1775=2018,$AR$38,IF(O1775=2019,$AR$50,$AR$62)))))</f>
        <v>1.2860409883580231</v>
      </c>
      <c r="AU1775" s="6">
        <f>IF(T1775*0.1&lt;0,0,IF(T1775*0.1&lt;=26,(16*AL1775/360)*(T1775/AS1775)^AT1775,(AL1775/360)*(-415.85+30.5332*0.1*T1775-0.43*0.01*T1775*T1775)))</f>
        <v>0.97729129382228974</v>
      </c>
    </row>
    <row r="1776" spans="1:47">
      <c r="A1776">
        <v>2016</v>
      </c>
      <c r="B1776">
        <v>8</v>
      </c>
      <c r="C1776">
        <v>13</v>
      </c>
      <c r="D1776" t="s">
        <v>52</v>
      </c>
      <c r="E1776">
        <v>136</v>
      </c>
      <c r="O1776">
        <v>2019</v>
      </c>
      <c r="P1776">
        <v>11</v>
      </c>
      <c r="Q1776">
        <v>11</v>
      </c>
      <c r="R1776">
        <f>R1775+1</f>
        <v>315</v>
      </c>
      <c r="S1776" t="s">
        <v>51</v>
      </c>
      <c r="T1776">
        <v>103</v>
      </c>
      <c r="U1776" t="s">
        <v>50</v>
      </c>
      <c r="V1776">
        <v>126</v>
      </c>
      <c r="W1776" t="s">
        <v>52</v>
      </c>
      <c r="X1776">
        <v>66</v>
      </c>
      <c r="Y1776">
        <f>0.0135*AB1776*(AC1776/AA1776)*((0.1*(V1776-X1776))^0.5)*(17.8+0.5*0.1*(X1776+V1776))</f>
        <v>0.76927571611966039</v>
      </c>
      <c r="Z1776">
        <f>IF(Y1776&lt;0,0,Y1776)</f>
        <v>0.76927571611966039</v>
      </c>
      <c r="AA1776">
        <f>2.501-0.002361*(V1776+X1776)*0.1</f>
        <v>2.4556687999999998</v>
      </c>
      <c r="AB1776">
        <v>0.17</v>
      </c>
      <c r="AC1776">
        <f>37.6*AE1776*(AG1776*SIN(AF1776)*SIN(AD1776)+COS(AF1776)*COS(AD1776)*SIN(AG1776))</f>
        <v>12.264304867749773</v>
      </c>
      <c r="AD1776">
        <f>0.409*SIN(0.0172*R1776-1.39)</f>
        <v>-0.31689544055323748</v>
      </c>
      <c r="AE1776">
        <f>1+0.033*COS(0.0172*R1776)</f>
        <v>1.0214004692484202</v>
      </c>
      <c r="AF1776">
        <f>47.70748439*PI()/180</f>
        <v>0.83265268044929852</v>
      </c>
      <c r="AG1776">
        <f>ACOS(-TAN(AF1776)*TAN(AD1776))</f>
        <v>1.2019880291830924</v>
      </c>
      <c r="AL1776" s="6">
        <f>24*AG1776/PI()</f>
        <v>9.1825121463251769</v>
      </c>
      <c r="AS1776" s="6">
        <f>IF(O1776=2015,$AQ$2,IF(O1776=2016,$AQ$14,IF(O1776=2017,$AQ$26,IF(O1776=2018,$AQ$38,IF(O1776=2019,$AQ$50,$AQ$62)))))</f>
        <v>50.394316058739683</v>
      </c>
      <c r="AT1776" s="6">
        <f>IF(O1776=2015,$AR$2,IF(O1776=2016,$AR$14,IF(O1776=2017,$AR$26,IF(O1776=2018,$AR$38,IF(O1776=2019,$AR$50,$AR$62)))))</f>
        <v>1.2860409883580231</v>
      </c>
      <c r="AU1776" s="6">
        <f>IF(T1776*0.1&lt;0,0,IF(T1776*0.1&lt;=26,(16*AL1776/360)*(T1776/AS1776)^AT1776,(AL1776/360)*(-415.85+30.5332*0.1*T1776-0.43*0.01*T1776*T1776)))</f>
        <v>1.0233818471415099</v>
      </c>
    </row>
    <row r="1777" spans="1:47">
      <c r="A1777">
        <v>2016</v>
      </c>
      <c r="B1777">
        <v>8</v>
      </c>
      <c r="C1777">
        <v>14</v>
      </c>
      <c r="D1777" t="s">
        <v>52</v>
      </c>
      <c r="E1777">
        <v>128</v>
      </c>
      <c r="O1777">
        <v>2019</v>
      </c>
      <c r="P1777">
        <v>11</v>
      </c>
      <c r="Q1777">
        <v>12</v>
      </c>
      <c r="R1777">
        <f>R1776+1</f>
        <v>316</v>
      </c>
      <c r="S1777" t="s">
        <v>51</v>
      </c>
      <c r="T1777">
        <v>113</v>
      </c>
      <c r="U1777" t="s">
        <v>50</v>
      </c>
      <c r="V1777">
        <v>133</v>
      </c>
      <c r="W1777" t="s">
        <v>52</v>
      </c>
      <c r="X1777">
        <v>78</v>
      </c>
      <c r="Y1777">
        <f>0.0135*AB1777*(AC1777/AA1777)*((0.1*(V1777-X1777))^0.5)*(17.8+0.5*0.1*(X1777+V1777))</f>
        <v>0.75284335148440695</v>
      </c>
      <c r="Z1777">
        <f>IF(Y1777&lt;0,0,Y1777)</f>
        <v>0.75284335148440695</v>
      </c>
      <c r="AA1777">
        <f>2.501-0.002361*(V1777+X1777)*0.1</f>
        <v>2.4511829000000001</v>
      </c>
      <c r="AB1777">
        <v>0.17</v>
      </c>
      <c r="AC1777">
        <f>37.6*AE1777*(AG1777*SIN(AF1777)*SIN(AD1777)+COS(AF1777)*COS(AD1777)*SIN(AG1777))</f>
        <v>12.093812741693851</v>
      </c>
      <c r="AD1777">
        <f>0.409*SIN(0.0172*R1777-1.39)</f>
        <v>-0.32129574575948711</v>
      </c>
      <c r="AE1777">
        <f>1+0.033*COS(0.0172*R1777)</f>
        <v>1.0218293483540535</v>
      </c>
      <c r="AF1777">
        <f>47.70748439*PI()/180</f>
        <v>0.83265268044929852</v>
      </c>
      <c r="AG1777">
        <f>ACOS(-TAN(AF1777)*TAN(AD1777))</f>
        <v>1.1962296658923195</v>
      </c>
      <c r="AL1777" s="6">
        <f>24*AG1777/PI()</f>
        <v>9.1385214911965953</v>
      </c>
      <c r="AS1777" s="6">
        <f>IF(O1777=2015,$AQ$2,IF(O1777=2016,$AQ$14,IF(O1777=2017,$AQ$26,IF(O1777=2018,$AQ$38,IF(O1777=2019,$AQ$50,$AQ$62)))))</f>
        <v>50.394316058739683</v>
      </c>
      <c r="AT1777" s="6">
        <f>IF(O1777=2015,$AR$2,IF(O1777=2016,$AR$14,IF(O1777=2017,$AR$26,IF(O1777=2018,$AR$38,IF(O1777=2019,$AR$50,$AR$62)))))</f>
        <v>1.2860409883580231</v>
      </c>
      <c r="AU1777" s="6">
        <f>IF(T1777*0.1&lt;0,0,IF(T1777*0.1&lt;=26,(16*AL1777/360)*(T1777/AS1777)^AT1777,(AL1777/360)*(-415.85+30.5332*0.1*T1777-0.43*0.01*T1777*T1777)))</f>
        <v>1.1473713252674338</v>
      </c>
    </row>
    <row r="1778" spans="1:47">
      <c r="A1778">
        <v>2016</v>
      </c>
      <c r="B1778">
        <v>8</v>
      </c>
      <c r="C1778">
        <v>15</v>
      </c>
      <c r="D1778" t="s">
        <v>52</v>
      </c>
      <c r="E1778">
        <v>134</v>
      </c>
      <c r="O1778">
        <v>2019</v>
      </c>
      <c r="P1778">
        <v>11</v>
      </c>
      <c r="Q1778">
        <v>13</v>
      </c>
      <c r="R1778">
        <f>R1777+1</f>
        <v>317</v>
      </c>
      <c r="S1778" t="s">
        <v>51</v>
      </c>
      <c r="T1778">
        <v>86</v>
      </c>
      <c r="U1778" t="s">
        <v>50</v>
      </c>
      <c r="V1778">
        <v>93</v>
      </c>
      <c r="W1778" t="s">
        <v>52</v>
      </c>
      <c r="X1778">
        <v>78</v>
      </c>
      <c r="Y1778">
        <f>0.0135*AB1778*(AC1778/AA1778)*((0.1*(V1778-X1778))^0.5)*(17.8+0.5*0.1*(X1778+V1778))</f>
        <v>0.35901209439819581</v>
      </c>
      <c r="Z1778">
        <f>IF(Y1778&lt;0,0,Y1778)</f>
        <v>0.35901209439819581</v>
      </c>
      <c r="AA1778">
        <f>2.501-0.002361*(V1778+X1778)*0.1</f>
        <v>2.4606268999999998</v>
      </c>
      <c r="AB1778">
        <v>0.17</v>
      </c>
      <c r="AC1778">
        <f>37.6*AE1778*(AG1778*SIN(AF1778)*SIN(AD1778)+COS(AF1778)*COS(AD1778)*SIN(AG1778))</f>
        <v>11.927403399178676</v>
      </c>
      <c r="AD1778">
        <f>0.409*SIN(0.0172*R1778-1.39)</f>
        <v>-0.32560100117564011</v>
      </c>
      <c r="AE1778">
        <f>1+0.033*COS(0.0172*R1778)</f>
        <v>1.0222517696244791</v>
      </c>
      <c r="AF1778">
        <f>47.70748439*PI()/180</f>
        <v>0.83265268044929852</v>
      </c>
      <c r="AG1778">
        <f>ACOS(-TAN(AF1778)*TAN(AD1778))</f>
        <v>1.1905666430136286</v>
      </c>
      <c r="AL1778" s="6">
        <f>24*AG1778/PI()</f>
        <v>9.0952591831652612</v>
      </c>
      <c r="AS1778" s="6">
        <f>IF(O1778=2015,$AQ$2,IF(O1778=2016,$AQ$14,IF(O1778=2017,$AQ$26,IF(O1778=2018,$AQ$38,IF(O1778=2019,$AQ$50,$AQ$62)))))</f>
        <v>50.394316058739683</v>
      </c>
      <c r="AT1778" s="6">
        <f>IF(O1778=2015,$AR$2,IF(O1778=2016,$AR$14,IF(O1778=2017,$AR$26,IF(O1778=2018,$AR$38,IF(O1778=2019,$AR$50,$AR$62)))))</f>
        <v>1.2860409883580231</v>
      </c>
      <c r="AU1778" s="6">
        <f>IF(T1778*0.1&lt;0,0,IF(T1778*0.1&lt;=26,(16*AL1778/360)*(T1778/AS1778)^AT1778,(AL1778/360)*(-415.85+30.5332*0.1*T1778-0.43*0.01*T1778*T1778)))</f>
        <v>0.80379334004827485</v>
      </c>
    </row>
    <row r="1779" spans="1:47">
      <c r="A1779">
        <v>2016</v>
      </c>
      <c r="B1779">
        <v>8</v>
      </c>
      <c r="C1779">
        <v>16</v>
      </c>
      <c r="D1779" t="s">
        <v>52</v>
      </c>
      <c r="E1779">
        <v>146</v>
      </c>
      <c r="O1779">
        <v>2019</v>
      </c>
      <c r="P1779">
        <v>11</v>
      </c>
      <c r="Q1779">
        <v>14</v>
      </c>
      <c r="R1779">
        <f>R1778+1</f>
        <v>318</v>
      </c>
      <c r="S1779" t="s">
        <v>51</v>
      </c>
      <c r="T1779">
        <v>76</v>
      </c>
      <c r="U1779" t="s">
        <v>50</v>
      </c>
      <c r="V1779">
        <v>115</v>
      </c>
      <c r="W1779" t="s">
        <v>52</v>
      </c>
      <c r="X1779">
        <v>30</v>
      </c>
      <c r="Y1779">
        <f>0.0135*AB1779*(AC1779/AA1779)*((0.1*(V1779-X1779))^0.5)*(17.8+0.5*0.1*(X1779+V1779))</f>
        <v>0.79940703281631931</v>
      </c>
      <c r="Z1779">
        <f>IF(Y1779&lt;0,0,Y1779)</f>
        <v>0.79940703281631931</v>
      </c>
      <c r="AA1779">
        <f>2.501-0.002361*(V1779+X1779)*0.1</f>
        <v>2.4667654999999997</v>
      </c>
      <c r="AB1779">
        <v>0.17</v>
      </c>
      <c r="AC1779">
        <f>37.6*AE1779*(AG1779*SIN(AF1779)*SIN(AD1779)+COS(AF1779)*COS(AD1779)*SIN(AG1779))</f>
        <v>11.765108793730922</v>
      </c>
      <c r="AD1779">
        <f>0.409*SIN(0.0172*R1779-1.39)</f>
        <v>-0.32980993316633395</v>
      </c>
      <c r="AE1779">
        <f>1+0.033*COS(0.0172*R1779)</f>
        <v>1.0226676080936696</v>
      </c>
      <c r="AF1779">
        <f>47.70748439*PI()/180</f>
        <v>0.83265268044929852</v>
      </c>
      <c r="AG1779">
        <f>ACOS(-TAN(AF1779)*TAN(AD1779))</f>
        <v>1.1850019151808096</v>
      </c>
      <c r="AL1779" s="6">
        <f>24*AG1779/PI()</f>
        <v>9.05274779397066</v>
      </c>
      <c r="AS1779" s="6">
        <f>IF(O1779=2015,$AQ$2,IF(O1779=2016,$AQ$14,IF(O1779=2017,$AQ$26,IF(O1779=2018,$AQ$38,IF(O1779=2019,$AQ$50,$AQ$62)))))</f>
        <v>50.394316058739683</v>
      </c>
      <c r="AT1779" s="6">
        <f>IF(O1779=2015,$AR$2,IF(O1779=2016,$AR$14,IF(O1779=2017,$AR$26,IF(O1779=2018,$AR$38,IF(O1779=2019,$AR$50,$AR$62)))))</f>
        <v>1.2860409883580231</v>
      </c>
      <c r="AU1779" s="6">
        <f>IF(T1779*0.1&lt;0,0,IF(T1779*0.1&lt;=26,(16*AL1779/360)*(T1779/AS1779)^AT1779,(AL1779/360)*(-415.85+30.5332*0.1*T1779-0.43*0.01*T1779*T1779)))</f>
        <v>0.68244682277325197</v>
      </c>
    </row>
    <row r="1780" spans="1:47">
      <c r="A1780">
        <v>2016</v>
      </c>
      <c r="B1780">
        <v>8</v>
      </c>
      <c r="C1780">
        <v>17</v>
      </c>
      <c r="D1780" t="s">
        <v>52</v>
      </c>
      <c r="E1780">
        <v>144</v>
      </c>
      <c r="O1780">
        <v>2019</v>
      </c>
      <c r="P1780">
        <v>11</v>
      </c>
      <c r="Q1780">
        <v>15</v>
      </c>
      <c r="R1780">
        <f>R1779+1</f>
        <v>319</v>
      </c>
      <c r="S1780" t="s">
        <v>51</v>
      </c>
      <c r="T1780">
        <v>58</v>
      </c>
      <c r="U1780" t="s">
        <v>50</v>
      </c>
      <c r="V1780">
        <v>102</v>
      </c>
      <c r="W1780" t="s">
        <v>52</v>
      </c>
      <c r="X1780">
        <v>30</v>
      </c>
      <c r="Y1780">
        <f>0.0135*AB1780*(AC1780/AA1780)*((0.1*(V1780-X1780))^0.5)*(17.8+0.5*0.1*(X1780+V1780))</f>
        <v>0.70613755121929134</v>
      </c>
      <c r="Z1780">
        <f>IF(Y1780&lt;0,0,Y1780)</f>
        <v>0.70613755121929134</v>
      </c>
      <c r="AA1780">
        <f>2.501-0.002361*(V1780+X1780)*0.1</f>
        <v>2.4698348000000001</v>
      </c>
      <c r="AB1780">
        <v>0.17</v>
      </c>
      <c r="AC1780">
        <f>37.6*AE1780*(AG1780*SIN(AF1780)*SIN(AD1780)+COS(AF1780)*COS(AD1780)*SIN(AG1780))</f>
        <v>11.606958944654236</v>
      </c>
      <c r="AD1780">
        <f>0.409*SIN(0.0172*R1780-1.39)</f>
        <v>-0.33392129659182579</v>
      </c>
      <c r="AE1780">
        <f>1+0.033*COS(0.0172*R1780)</f>
        <v>1.0230767407430048</v>
      </c>
      <c r="AF1780">
        <f>47.70748439*PI()/180</f>
        <v>0.83265268044929852</v>
      </c>
      <c r="AG1780">
        <f>ACOS(-TAN(AF1780)*TAN(AD1780))</f>
        <v>1.179538462093876</v>
      </c>
      <c r="AL1780" s="6">
        <f>24*AG1780/PI()</f>
        <v>9.0110100868441236</v>
      </c>
      <c r="AS1780" s="6">
        <f>IF(O1780=2015,$AQ$2,IF(O1780=2016,$AQ$14,IF(O1780=2017,$AQ$26,IF(O1780=2018,$AQ$38,IF(O1780=2019,$AQ$50,$AQ$62)))))</f>
        <v>50.394316058739683</v>
      </c>
      <c r="AT1780" s="6">
        <f>IF(O1780=2015,$AR$2,IF(O1780=2016,$AR$14,IF(O1780=2017,$AR$26,IF(O1780=2018,$AR$38,IF(O1780=2019,$AR$50,$AR$62)))))</f>
        <v>1.2860409883580231</v>
      </c>
      <c r="AU1780" s="6">
        <f>IF(T1780*0.1&lt;0,0,IF(T1780*0.1&lt;=26,(16*AL1780/360)*(T1780/AS1780)^AT1780,(AL1780/360)*(-415.85+30.5332*0.1*T1780-0.43*0.01*T1780*T1780)))</f>
        <v>0.47984301736043655</v>
      </c>
    </row>
    <row r="1781" spans="1:47">
      <c r="A1781">
        <v>2016</v>
      </c>
      <c r="B1781">
        <v>8</v>
      </c>
      <c r="C1781">
        <v>18</v>
      </c>
      <c r="D1781" t="s">
        <v>52</v>
      </c>
      <c r="E1781">
        <v>156</v>
      </c>
      <c r="O1781">
        <v>2019</v>
      </c>
      <c r="P1781">
        <v>11</v>
      </c>
      <c r="Q1781">
        <v>16</v>
      </c>
      <c r="R1781">
        <f>R1780+1</f>
        <v>320</v>
      </c>
      <c r="S1781" t="s">
        <v>51</v>
      </c>
      <c r="T1781">
        <v>56</v>
      </c>
      <c r="U1781" t="s">
        <v>50</v>
      </c>
      <c r="V1781">
        <v>104</v>
      </c>
      <c r="W1781" t="s">
        <v>52</v>
      </c>
      <c r="X1781">
        <v>24</v>
      </c>
      <c r="Y1781">
        <f>0.0135*AB1781*(AC1781/AA1781)*((0.1*(V1781-X1781))^0.5)*(17.8+0.5*0.1*(X1781+V1781))</f>
        <v>0.72816146193677878</v>
      </c>
      <c r="Z1781">
        <f>IF(Y1781&lt;0,0,Y1781)</f>
        <v>0.72816146193677878</v>
      </c>
      <c r="AA1781">
        <f>2.501-0.002361*(V1781+X1781)*0.1</f>
        <v>2.4707792</v>
      </c>
      <c r="AB1781">
        <v>0.17</v>
      </c>
      <c r="AC1781">
        <f>37.6*AE1781*(AG1781*SIN(AF1781)*SIN(AD1781)+COS(AF1781)*COS(AD1781)*SIN(AG1781))</f>
        <v>11.452981979033112</v>
      </c>
      <c r="AD1781">
        <f>0.409*SIN(0.0172*R1781-1.39)</f>
        <v>-0.33793387517634554</v>
      </c>
      <c r="AE1781">
        <f>1+0.033*COS(0.0172*R1781)</f>
        <v>1.023479046537666</v>
      </c>
      <c r="AF1781">
        <f>47.70748439*PI()/180</f>
        <v>0.83265268044929852</v>
      </c>
      <c r="AG1781">
        <f>ACOS(-TAN(AF1781)*TAN(AD1781))</f>
        <v>1.1741792847217516</v>
      </c>
      <c r="AL1781" s="6">
        <f>24*AG1781/PI()</f>
        <v>8.9700689874994914</v>
      </c>
      <c r="AS1781" s="6">
        <f>IF(O1781=2015,$AQ$2,IF(O1781=2016,$AQ$14,IF(O1781=2017,$AQ$26,IF(O1781=2018,$AQ$38,IF(O1781=2019,$AQ$50,$AQ$62)))))</f>
        <v>50.394316058739683</v>
      </c>
      <c r="AT1781" s="6">
        <f>IF(O1781=2015,$AR$2,IF(O1781=2016,$AR$14,IF(O1781=2017,$AR$26,IF(O1781=2018,$AR$38,IF(O1781=2019,$AR$50,$AR$62)))))</f>
        <v>1.2860409883580231</v>
      </c>
      <c r="AU1781" s="6">
        <f>IF(T1781*0.1&lt;0,0,IF(T1781*0.1&lt;=26,(16*AL1781/360)*(T1781/AS1781)^AT1781,(AL1781/360)*(-415.85+30.5332*0.1*T1781-0.43*0.01*T1781*T1781)))</f>
        <v>0.45658565743605584</v>
      </c>
    </row>
    <row r="1782" spans="1:47">
      <c r="A1782">
        <v>2016</v>
      </c>
      <c r="B1782">
        <v>8</v>
      </c>
      <c r="C1782">
        <v>19</v>
      </c>
      <c r="D1782" t="s">
        <v>52</v>
      </c>
      <c r="E1782">
        <v>184</v>
      </c>
      <c r="O1782">
        <v>2019</v>
      </c>
      <c r="P1782">
        <v>11</v>
      </c>
      <c r="Q1782">
        <v>17</v>
      </c>
      <c r="R1782">
        <f>R1781+1</f>
        <v>321</v>
      </c>
      <c r="S1782" t="s">
        <v>51</v>
      </c>
      <c r="T1782">
        <v>41</v>
      </c>
      <c r="U1782" t="s">
        <v>50</v>
      </c>
      <c r="V1782">
        <v>99</v>
      </c>
      <c r="W1782" t="s">
        <v>52</v>
      </c>
      <c r="X1782">
        <v>17</v>
      </c>
      <c r="Y1782">
        <f>0.0135*AB1782*(AC1782/AA1782)*((0.1*(V1782-X1782))^0.5)*(17.8+0.5*0.1*(X1782+V1782))</f>
        <v>0.70871486554316154</v>
      </c>
      <c r="Z1782">
        <f>IF(Y1782&lt;0,0,Y1782)</f>
        <v>0.70871486554316154</v>
      </c>
      <c r="AA1782">
        <f>2.501-0.002361*(V1782+X1782)*0.1</f>
        <v>2.4736123999999999</v>
      </c>
      <c r="AB1782">
        <v>0.17</v>
      </c>
      <c r="AC1782">
        <f>37.6*AE1782*(AG1782*SIN(AF1782)*SIN(AD1782)+COS(AF1782)*COS(AD1782)*SIN(AG1782))</f>
        <v>11.303204177366307</v>
      </c>
      <c r="AD1782">
        <f>0.409*SIN(0.0172*R1782-1.39)</f>
        <v>-0.34184648186791022</v>
      </c>
      <c r="AE1782">
        <f>1+0.033*COS(0.0172*R1782)</f>
        <v>1.0238744064624408</v>
      </c>
      <c r="AF1782">
        <f>47.70748439*PI()/180</f>
        <v>0.83265268044929852</v>
      </c>
      <c r="AG1782">
        <f>ACOS(-TAN(AF1782)*TAN(AD1782))</f>
        <v>1.1689274012409669</v>
      </c>
      <c r="AL1782" s="6">
        <f>24*AG1782/PI()</f>
        <v>8.9299475531070343</v>
      </c>
      <c r="AS1782" s="6">
        <f>IF(O1782=2015,$AQ$2,IF(O1782=2016,$AQ$14,IF(O1782=2017,$AQ$26,IF(O1782=2018,$AQ$38,IF(O1782=2019,$AQ$50,$AQ$62)))))</f>
        <v>50.394316058739683</v>
      </c>
      <c r="AT1782" s="6">
        <f>IF(O1782=2015,$AR$2,IF(O1782=2016,$AR$14,IF(O1782=2017,$AR$26,IF(O1782=2018,$AR$38,IF(O1782=2019,$AR$50,$AR$62)))))</f>
        <v>1.2860409883580231</v>
      </c>
      <c r="AU1782" s="6">
        <f>IF(T1782*0.1&lt;0,0,IF(T1782*0.1&lt;=26,(16*AL1782/360)*(T1782/AS1782)^AT1782,(AL1782/360)*(-415.85+30.5332*0.1*T1782-0.43*0.01*T1782*T1782)))</f>
        <v>0.30439679618248783</v>
      </c>
    </row>
    <row r="1783" spans="1:47">
      <c r="A1783">
        <v>2016</v>
      </c>
      <c r="B1783">
        <v>8</v>
      </c>
      <c r="C1783">
        <v>20</v>
      </c>
      <c r="D1783" t="s">
        <v>52</v>
      </c>
      <c r="E1783">
        <v>174</v>
      </c>
      <c r="O1783">
        <v>2019</v>
      </c>
      <c r="P1783">
        <v>11</v>
      </c>
      <c r="Q1783">
        <v>18</v>
      </c>
      <c r="R1783">
        <f>R1782+1</f>
        <v>322</v>
      </c>
      <c r="S1783" t="s">
        <v>51</v>
      </c>
      <c r="T1783">
        <v>47</v>
      </c>
      <c r="U1783" t="s">
        <v>50</v>
      </c>
      <c r="V1783">
        <v>72</v>
      </c>
      <c r="W1783" t="s">
        <v>52</v>
      </c>
      <c r="X1783">
        <v>17</v>
      </c>
      <c r="Y1783">
        <f>0.0135*AB1783*(AC1783/AA1783)*((0.1*(V1783-X1783))^0.5)*(17.8+0.5*0.1*(X1783+V1783))</f>
        <v>0.53878731598547103</v>
      </c>
      <c r="Z1783">
        <f>IF(Y1783&lt;0,0,Y1783)</f>
        <v>0.53878731598547103</v>
      </c>
      <c r="AA1783">
        <f>2.501-0.002361*(V1783+X1783)*0.1</f>
        <v>2.4799870999999998</v>
      </c>
      <c r="AB1783">
        <v>0.17</v>
      </c>
      <c r="AC1783">
        <f>37.6*AE1783*(AG1783*SIN(AF1783)*SIN(AD1783)+COS(AF1783)*COS(AD1783)*SIN(AG1783))</f>
        <v>11.157650022685793</v>
      </c>
      <c r="AD1783">
        <f>0.409*SIN(0.0172*R1783-1.39)</f>
        <v>-0.34565795918949177</v>
      </c>
      <c r="AE1783">
        <f>1+0.033*COS(0.0172*R1783)</f>
        <v>1.0242627035569325</v>
      </c>
      <c r="AF1783">
        <f>47.70748439*PI()/180</f>
        <v>0.83265268044929852</v>
      </c>
      <c r="AG1783">
        <f>ACOS(-TAN(AF1783)*TAN(AD1783))</f>
        <v>1.1637858427120702</v>
      </c>
      <c r="AL1783" s="6">
        <f>24*AG1783/PI()</f>
        <v>8.890668939263664</v>
      </c>
      <c r="AS1783" s="6">
        <f>IF(O1783=2015,$AQ$2,IF(O1783=2016,$AQ$14,IF(O1783=2017,$AQ$26,IF(O1783=2018,$AQ$38,IF(O1783=2019,$AQ$50,$AQ$62)))))</f>
        <v>50.394316058739683</v>
      </c>
      <c r="AT1783" s="6">
        <f>IF(O1783=2015,$AR$2,IF(O1783=2016,$AR$14,IF(O1783=2017,$AR$26,IF(O1783=2018,$AR$38,IF(O1783=2019,$AR$50,$AR$62)))))</f>
        <v>1.2860409883580231</v>
      </c>
      <c r="AU1783" s="6">
        <f>IF(T1783*0.1&lt;0,0,IF(T1783*0.1&lt;=26,(16*AL1783/360)*(T1783/AS1783)^AT1783,(AL1783/360)*(-415.85+30.5332*0.1*T1783-0.43*0.01*T1783*T1783)))</f>
        <v>0.36124832694769976</v>
      </c>
    </row>
    <row r="1784" spans="1:47">
      <c r="A1784">
        <v>2016</v>
      </c>
      <c r="B1784">
        <v>8</v>
      </c>
      <c r="C1784">
        <v>21</v>
      </c>
      <c r="D1784" t="s">
        <v>52</v>
      </c>
      <c r="E1784">
        <v>200</v>
      </c>
      <c r="O1784">
        <v>2019</v>
      </c>
      <c r="P1784">
        <v>11</v>
      </c>
      <c r="Q1784">
        <v>19</v>
      </c>
      <c r="R1784">
        <f>R1783+1</f>
        <v>323</v>
      </c>
      <c r="S1784" t="s">
        <v>51</v>
      </c>
      <c r="T1784">
        <v>50</v>
      </c>
      <c r="U1784" t="s">
        <v>50</v>
      </c>
      <c r="V1784">
        <v>62</v>
      </c>
      <c r="W1784" t="s">
        <v>52</v>
      </c>
      <c r="X1784">
        <v>39</v>
      </c>
      <c r="Y1784">
        <f>0.0135*AB1784*(AC1784/AA1784)*((0.1*(V1784-X1784))^0.5)*(17.8+0.5*0.1*(X1784+V1784))</f>
        <v>0.35368548996130422</v>
      </c>
      <c r="Z1784">
        <f>IF(Y1784&lt;0,0,Y1784)</f>
        <v>0.35368548996130422</v>
      </c>
      <c r="AA1784">
        <f>2.501-0.002361*(V1784+X1784)*0.1</f>
        <v>2.4771538999999998</v>
      </c>
      <c r="AB1784">
        <v>0.17</v>
      </c>
      <c r="AC1784">
        <f>37.6*AE1784*(AG1784*SIN(AF1784)*SIN(AD1784)+COS(AF1784)*COS(AD1784)*SIN(AG1784))</f>
        <v>11.016342253000527</v>
      </c>
      <c r="AD1784">
        <f>0.409*SIN(0.0172*R1784-1.39)</f>
        <v>-0.3493671795814382</v>
      </c>
      <c r="AE1784">
        <f>1+0.033*COS(0.0172*R1784)</f>
        <v>1.0246438229501609</v>
      </c>
      <c r="AF1784">
        <f>47.70748439*PI()/180</f>
        <v>0.83265268044929852</v>
      </c>
      <c r="AG1784">
        <f>ACOS(-TAN(AF1784)*TAN(AD1784))</f>
        <v>1.1587576484970343</v>
      </c>
      <c r="AL1784" s="6">
        <f>24*AG1784/PI()</f>
        <v>8.8522563649845107</v>
      </c>
      <c r="AS1784" s="6">
        <f>IF(O1784=2015,$AQ$2,IF(O1784=2016,$AQ$14,IF(O1784=2017,$AQ$26,IF(O1784=2018,$AQ$38,IF(O1784=2019,$AQ$50,$AQ$62)))))</f>
        <v>50.394316058739683</v>
      </c>
      <c r="AT1784" s="6">
        <f>IF(O1784=2015,$AR$2,IF(O1784=2016,$AR$14,IF(O1784=2017,$AR$26,IF(O1784=2018,$AR$38,IF(O1784=2019,$AR$50,$AR$62)))))</f>
        <v>1.2860409883580231</v>
      </c>
      <c r="AU1784" s="6">
        <f>IF(T1784*0.1&lt;0,0,IF(T1784*0.1&lt;=26,(16*AL1784/360)*(T1784/AS1784)^AT1784,(AL1784/360)*(-415.85+30.5332*0.1*T1784-0.43*0.01*T1784*T1784)))</f>
        <v>0.38947902140718843</v>
      </c>
    </row>
    <row r="1785" spans="1:47">
      <c r="A1785">
        <v>2016</v>
      </c>
      <c r="B1785">
        <v>8</v>
      </c>
      <c r="C1785">
        <v>22</v>
      </c>
      <c r="D1785" t="s">
        <v>52</v>
      </c>
      <c r="E1785">
        <v>206</v>
      </c>
      <c r="O1785">
        <v>2019</v>
      </c>
      <c r="P1785">
        <v>11</v>
      </c>
      <c r="Q1785">
        <v>20</v>
      </c>
      <c r="R1785">
        <f>R1784+1</f>
        <v>324</v>
      </c>
      <c r="S1785" t="s">
        <v>51</v>
      </c>
      <c r="T1785">
        <v>34</v>
      </c>
      <c r="U1785" t="s">
        <v>50</v>
      </c>
      <c r="V1785">
        <v>45</v>
      </c>
      <c r="W1785" t="s">
        <v>52</v>
      </c>
      <c r="X1785">
        <v>-102</v>
      </c>
      <c r="Y1785">
        <f>0.0135*AB1785*(AC1785/AA1785)*((0.1*(V1785-X1785))^0.5)*(17.8+0.5*0.1*(X1785+V1785))</f>
        <v>0.56916638818762977</v>
      </c>
      <c r="Z1785">
        <f>IF(Y1785&lt;0,0,Y1785)</f>
        <v>0.56916638818762977</v>
      </c>
      <c r="AA1785">
        <f>2.501-0.002361*(V1785+X1785)*0.1</f>
        <v>2.5144576999999999</v>
      </c>
      <c r="AB1785">
        <v>0.17</v>
      </c>
      <c r="AC1785">
        <f>37.6*AE1785*(AG1785*SIN(AF1785)*SIN(AD1785)+COS(AF1785)*COS(AD1785)*SIN(AG1785))</f>
        <v>10.879301916888288</v>
      </c>
      <c r="AD1785">
        <f>0.409*SIN(0.0172*R1785-1.39)</f>
        <v>-0.35297304573504146</v>
      </c>
      <c r="AE1785">
        <f>1+0.033*COS(0.0172*R1785)</f>
        <v>1.0250176518945442</v>
      </c>
      <c r="AF1785">
        <f>47.70748439*PI()/180</f>
        <v>0.83265268044929852</v>
      </c>
      <c r="AG1785">
        <f>ACOS(-TAN(AF1785)*TAN(AD1785))</f>
        <v>1.1538458614226386</v>
      </c>
      <c r="AL1785" s="6">
        <f>24*AG1785/PI()</f>
        <v>8.8147330757538711</v>
      </c>
      <c r="AS1785" s="6">
        <f>IF(O1785=2015,$AQ$2,IF(O1785=2016,$AQ$14,IF(O1785=2017,$AQ$26,IF(O1785=2018,$AQ$38,IF(O1785=2019,$AQ$50,$AQ$62)))))</f>
        <v>50.394316058739683</v>
      </c>
      <c r="AT1785" s="6">
        <f>IF(O1785=2015,$AR$2,IF(O1785=2016,$AR$14,IF(O1785=2017,$AR$26,IF(O1785=2018,$AR$38,IF(O1785=2019,$AR$50,$AR$62)))))</f>
        <v>1.2860409883580231</v>
      </c>
      <c r="AU1785" s="6">
        <f>IF(T1785*0.1&lt;0,0,IF(T1785*0.1&lt;=26,(16*AL1785/360)*(T1785/AS1785)^AT1785,(AL1785/360)*(-415.85+30.5332*0.1*T1785-0.43*0.01*T1785*T1785)))</f>
        <v>0.23617767861280448</v>
      </c>
    </row>
    <row r="1786" spans="1:47">
      <c r="A1786">
        <v>2016</v>
      </c>
      <c r="B1786">
        <v>8</v>
      </c>
      <c r="C1786">
        <v>23</v>
      </c>
      <c r="D1786" t="s">
        <v>52</v>
      </c>
      <c r="E1786">
        <v>220</v>
      </c>
      <c r="O1786">
        <v>2019</v>
      </c>
      <c r="P1786">
        <v>11</v>
      </c>
      <c r="Q1786">
        <v>21</v>
      </c>
      <c r="R1786">
        <f>R1785+1</f>
        <v>325</v>
      </c>
      <c r="S1786" t="s">
        <v>51</v>
      </c>
      <c r="T1786">
        <v>-19</v>
      </c>
      <c r="U1786" t="s">
        <v>50</v>
      </c>
      <c r="V1786">
        <v>-11</v>
      </c>
      <c r="W1786" t="s">
        <v>52</v>
      </c>
      <c r="X1786">
        <v>-102</v>
      </c>
      <c r="Y1786">
        <f>0.0135*AB1786*(AC1786/AA1786)*((0.1*(V1786-X1786))^0.5)*(17.8+0.5*0.1*(X1786+V1786))</f>
        <v>0.35762402960687606</v>
      </c>
      <c r="Z1786">
        <f>IF(Y1786&lt;0,0,Y1786)</f>
        <v>0.35762402960687606</v>
      </c>
      <c r="AA1786">
        <f>2.501-0.002361*(V1786+X1786)*0.1</f>
        <v>2.5276793</v>
      </c>
      <c r="AB1786">
        <v>0.17</v>
      </c>
      <c r="AC1786">
        <f>37.6*AE1786*(AG1786*SIN(AF1786)*SIN(AD1786)+COS(AF1786)*COS(AD1786)*SIN(AG1786))</f>
        <v>10.746548432042173</v>
      </c>
      <c r="AD1786">
        <f>0.409*SIN(0.0172*R1786-1.39)</f>
        <v>-0.35647449091715755</v>
      </c>
      <c r="AE1786">
        <f>1+0.033*COS(0.0172*R1786)</f>
        <v>1.0253840797992539</v>
      </c>
      <c r="AF1786">
        <f>47.70748439*PI()/180</f>
        <v>0.83265268044929852</v>
      </c>
      <c r="AG1786">
        <f>ACOS(-TAN(AF1786)*TAN(AD1786))</f>
        <v>1.1490535226965723</v>
      </c>
      <c r="AL1786" s="6">
        <f>24*AG1786/PI()</f>
        <v>8.7781223046871126</v>
      </c>
      <c r="AS1786" s="6">
        <f>IF(O1786=2015,$AQ$2,IF(O1786=2016,$AQ$14,IF(O1786=2017,$AQ$26,IF(O1786=2018,$AQ$38,IF(O1786=2019,$AQ$50,$AQ$62)))))</f>
        <v>50.394316058739683</v>
      </c>
      <c r="AT1786" s="6">
        <f>IF(O1786=2015,$AR$2,IF(O1786=2016,$AR$14,IF(O1786=2017,$AR$26,IF(O1786=2018,$AR$38,IF(O1786=2019,$AR$50,$AR$62)))))</f>
        <v>1.2860409883580231</v>
      </c>
      <c r="AU1786" s="6">
        <f>IF(T1786*0.1&lt;0,0,IF(T1786*0.1&lt;=26,(16*AL1786/360)*(T1786/AS1786)^AT1786,(AL1786/360)*(-415.85+30.5332*0.1*T1786-0.43*0.01*T1786*T1786)))</f>
        <v>0</v>
      </c>
    </row>
    <row r="1787" spans="1:47">
      <c r="A1787">
        <v>2016</v>
      </c>
      <c r="B1787">
        <v>8</v>
      </c>
      <c r="C1787">
        <v>26</v>
      </c>
      <c r="D1787" t="s">
        <v>52</v>
      </c>
      <c r="E1787">
        <v>151</v>
      </c>
      <c r="O1787">
        <v>2019</v>
      </c>
      <c r="P1787">
        <v>11</v>
      </c>
      <c r="Q1787">
        <v>22</v>
      </c>
      <c r="R1787">
        <f>R1786+1</f>
        <v>326</v>
      </c>
      <c r="S1787" t="s">
        <v>51</v>
      </c>
      <c r="T1787">
        <v>-61</v>
      </c>
      <c r="U1787" t="s">
        <v>50</v>
      </c>
      <c r="V1787">
        <v>-11</v>
      </c>
      <c r="W1787" t="s">
        <v>52</v>
      </c>
      <c r="X1787">
        <v>-102</v>
      </c>
      <c r="Y1787">
        <f>0.0135*AB1787*(AC1787/AA1787)*((0.1*(V1787-X1787))^0.5)*(17.8+0.5*0.1*(X1787+V1787))</f>
        <v>0.35334950625159389</v>
      </c>
      <c r="Z1787">
        <f>IF(Y1787&lt;0,0,Y1787)</f>
        <v>0.35334950625159389</v>
      </c>
      <c r="AA1787">
        <f>2.501-0.002361*(V1787+X1787)*0.1</f>
        <v>2.5276793</v>
      </c>
      <c r="AB1787">
        <v>0.17</v>
      </c>
      <c r="AC1787">
        <f>37.6*AE1787*(AG1787*SIN(AF1787)*SIN(AD1787)+COS(AF1787)*COS(AD1787)*SIN(AG1787))</f>
        <v>10.618099646562261</v>
      </c>
      <c r="AD1787">
        <f>0.409*SIN(0.0172*R1787-1.39)</f>
        <v>-0.35987047928578109</v>
      </c>
      <c r="AE1787">
        <f>1+0.033*COS(0.0172*R1787)</f>
        <v>1.0257429982629316</v>
      </c>
      <c r="AF1787">
        <f>47.70748439*PI()/180</f>
        <v>0.83265268044929852</v>
      </c>
      <c r="AG1787">
        <f>ACOS(-TAN(AF1787)*TAN(AD1787))</f>
        <v>1.1443836665849143</v>
      </c>
      <c r="AL1787" s="6">
        <f>24*AG1787/PI()</f>
        <v>8.7424472318695958</v>
      </c>
      <c r="AS1787" s="6">
        <f>IF(O1787=2015,$AQ$2,IF(O1787=2016,$AQ$14,IF(O1787=2017,$AQ$26,IF(O1787=2018,$AQ$38,IF(O1787=2019,$AQ$50,$AQ$62)))))</f>
        <v>50.394316058739683</v>
      </c>
      <c r="AT1787" s="6">
        <f>IF(O1787=2015,$AR$2,IF(O1787=2016,$AR$14,IF(O1787=2017,$AR$26,IF(O1787=2018,$AR$38,IF(O1787=2019,$AR$50,$AR$62)))))</f>
        <v>1.2860409883580231</v>
      </c>
      <c r="AU1787" s="6">
        <f>IF(T1787*0.1&lt;0,0,IF(T1787*0.1&lt;=26,(16*AL1787/360)*(T1787/AS1787)^AT1787,(AL1787/360)*(-415.85+30.5332*0.1*T1787-0.43*0.01*T1787*T1787)))</f>
        <v>0</v>
      </c>
    </row>
    <row r="1788" spans="1:47">
      <c r="A1788">
        <v>2016</v>
      </c>
      <c r="B1788">
        <v>8</v>
      </c>
      <c r="C1788">
        <v>27</v>
      </c>
      <c r="D1788" t="s">
        <v>52</v>
      </c>
      <c r="E1788">
        <v>168</v>
      </c>
      <c r="O1788">
        <v>2019</v>
      </c>
      <c r="P1788">
        <v>11</v>
      </c>
      <c r="Q1788">
        <v>23</v>
      </c>
      <c r="R1788">
        <f>R1787+1</f>
        <v>327</v>
      </c>
      <c r="S1788" t="s">
        <v>51</v>
      </c>
      <c r="T1788">
        <v>-47</v>
      </c>
      <c r="U1788" t="s">
        <v>50</v>
      </c>
      <c r="V1788">
        <v>17</v>
      </c>
      <c r="W1788" t="s">
        <v>52</v>
      </c>
      <c r="X1788">
        <v>-93</v>
      </c>
      <c r="Y1788">
        <f>0.0135*AB1788*(AC1788/AA1788)*((0.1*(V1788-X1788))^0.5)*(17.8+0.5*0.1*(X1788+V1788))</f>
        <v>0.44394433815086987</v>
      </c>
      <c r="Z1788">
        <f>IF(Y1788&lt;0,0,Y1788)</f>
        <v>0.44394433815086987</v>
      </c>
      <c r="AA1788">
        <f>2.501-0.002361*(V1788+X1788)*0.1</f>
        <v>2.5189436000000001</v>
      </c>
      <c r="AB1788">
        <v>0.17</v>
      </c>
      <c r="AC1788">
        <f>37.6*AE1788*(AG1788*SIN(AF1788)*SIN(AD1788)+COS(AF1788)*COS(AD1788)*SIN(AG1788))</f>
        <v>10.493971902766871</v>
      </c>
      <c r="AD1788">
        <f>0.409*SIN(0.0172*R1788-1.39)</f>
        <v>-0.36316000619648142</v>
      </c>
      <c r="AE1788">
        <f>1+0.033*COS(0.0172*R1788)</f>
        <v>1.0260943011057562</v>
      </c>
      <c r="AF1788">
        <f>47.70748439*PI()/180</f>
        <v>0.83265268044929852</v>
      </c>
      <c r="AG1788">
        <f>ACOS(-TAN(AF1788)*TAN(AD1788))</f>
        <v>1.1398393148615962</v>
      </c>
      <c r="AL1788" s="6">
        <f>24*AG1788/PI()</f>
        <v>8.7077309419537112</v>
      </c>
      <c r="AS1788" s="6">
        <f>IF(O1788=2015,$AQ$2,IF(O1788=2016,$AQ$14,IF(O1788=2017,$AQ$26,IF(O1788=2018,$AQ$38,IF(O1788=2019,$AQ$50,$AQ$62)))))</f>
        <v>50.394316058739683</v>
      </c>
      <c r="AT1788" s="6">
        <f>IF(O1788=2015,$AR$2,IF(O1788=2016,$AR$14,IF(O1788=2017,$AR$26,IF(O1788=2018,$AR$38,IF(O1788=2019,$AR$50,$AR$62)))))</f>
        <v>1.2860409883580231</v>
      </c>
      <c r="AU1788" s="6">
        <f>IF(T1788*0.1&lt;0,0,IF(T1788*0.1&lt;=26,(16*AL1788/360)*(T1788/AS1788)^AT1788,(AL1788/360)*(-415.85+30.5332*0.1*T1788-0.43*0.01*T1788*T1788)))</f>
        <v>0</v>
      </c>
    </row>
    <row r="1789" spans="1:47">
      <c r="A1789">
        <v>2016</v>
      </c>
      <c r="B1789">
        <v>8</v>
      </c>
      <c r="C1789">
        <v>28</v>
      </c>
      <c r="D1789" t="s">
        <v>52</v>
      </c>
      <c r="E1789">
        <v>170</v>
      </c>
      <c r="O1789">
        <v>2019</v>
      </c>
      <c r="P1789">
        <v>11</v>
      </c>
      <c r="Q1789">
        <v>24</v>
      </c>
      <c r="R1789">
        <f>R1788+1</f>
        <v>328</v>
      </c>
      <c r="S1789" t="s">
        <v>51</v>
      </c>
      <c r="T1789">
        <v>-46</v>
      </c>
      <c r="U1789" t="s">
        <v>50</v>
      </c>
      <c r="V1789">
        <v>-4</v>
      </c>
      <c r="W1789" t="s">
        <v>52</v>
      </c>
      <c r="X1789">
        <v>-80</v>
      </c>
      <c r="Y1789">
        <f>0.0135*AB1789*(AC1789/AA1789)*((0.1*(V1789-X1789))^0.5)*(17.8+0.5*0.1*(X1789+V1789))</f>
        <v>0.35411001166264827</v>
      </c>
      <c r="Z1789">
        <f>IF(Y1789&lt;0,0,Y1789)</f>
        <v>0.35411001166264827</v>
      </c>
      <c r="AA1789">
        <f>2.501-0.002361*(V1789+X1789)*0.1</f>
        <v>2.5208323999999998</v>
      </c>
      <c r="AB1789">
        <v>0.17</v>
      </c>
      <c r="AC1789">
        <f>37.6*AE1789*(AG1789*SIN(AF1789)*SIN(AD1789)+COS(AF1789)*COS(AD1789)*SIN(AG1789))</f>
        <v>10.374180103282463</v>
      </c>
      <c r="AD1789">
        <f>0.409*SIN(0.0172*R1789-1.39)</f>
        <v>-0.36634209849960914</v>
      </c>
      <c r="AE1789">
        <f>1+0.033*COS(0.0172*R1789)</f>
        <v>1.026437884400857</v>
      </c>
      <c r="AF1789">
        <f>47.70748439*PI()/180</f>
        <v>0.83265268044929852</v>
      </c>
      <c r="AG1789">
        <f>ACOS(-TAN(AF1789)*TAN(AD1789))</f>
        <v>1.1354234710425088</v>
      </c>
      <c r="AL1789" s="6">
        <f>24*AG1789/PI()</f>
        <v>8.6739963801106938</v>
      </c>
      <c r="AS1789" s="6">
        <f>IF(O1789=2015,$AQ$2,IF(O1789=2016,$AQ$14,IF(O1789=2017,$AQ$26,IF(O1789=2018,$AQ$38,IF(O1789=2019,$AQ$50,$AQ$62)))))</f>
        <v>50.394316058739683</v>
      </c>
      <c r="AT1789" s="6">
        <f>IF(O1789=2015,$AR$2,IF(O1789=2016,$AR$14,IF(O1789=2017,$AR$26,IF(O1789=2018,$AR$38,IF(O1789=2019,$AR$50,$AR$62)))))</f>
        <v>1.2860409883580231</v>
      </c>
      <c r="AU1789" s="6">
        <f>IF(T1789*0.1&lt;0,0,IF(T1789*0.1&lt;=26,(16*AL1789/360)*(T1789/AS1789)^AT1789,(AL1789/360)*(-415.85+30.5332*0.1*T1789-0.43*0.01*T1789*T1789)))</f>
        <v>0</v>
      </c>
    </row>
    <row r="1790" spans="1:47">
      <c r="A1790">
        <v>2016</v>
      </c>
      <c r="B1790">
        <v>8</v>
      </c>
      <c r="C1790">
        <v>29</v>
      </c>
      <c r="D1790" t="s">
        <v>52</v>
      </c>
      <c r="E1790">
        <v>188</v>
      </c>
      <c r="O1790">
        <v>2019</v>
      </c>
      <c r="P1790">
        <v>11</v>
      </c>
      <c r="Q1790">
        <v>25</v>
      </c>
      <c r="R1790">
        <f>R1789+1</f>
        <v>329</v>
      </c>
      <c r="S1790" t="s">
        <v>51</v>
      </c>
      <c r="T1790">
        <v>-27</v>
      </c>
      <c r="U1790" t="s">
        <v>50</v>
      </c>
      <c r="V1790">
        <v>0</v>
      </c>
      <c r="W1790" t="s">
        <v>52</v>
      </c>
      <c r="X1790">
        <v>-80</v>
      </c>
      <c r="Y1790">
        <f>0.0135*AB1790*(AC1790/AA1790)*((0.1*(V1790-X1790))^0.5)*(17.8+0.5*0.1*(X1790+V1790))</f>
        <v>0.36468630989681367</v>
      </c>
      <c r="Z1790">
        <f>IF(Y1790&lt;0,0,Y1790)</f>
        <v>0.36468630989681367</v>
      </c>
      <c r="AA1790">
        <f>2.501-0.002361*(V1790+X1790)*0.1</f>
        <v>2.5198879999999999</v>
      </c>
      <c r="AB1790">
        <v>0.17</v>
      </c>
      <c r="AC1790">
        <f>37.6*AE1790*(AG1790*SIN(AF1790)*SIN(AD1790)+COS(AF1790)*COS(AD1790)*SIN(AG1790))</f>
        <v>10.258737779155878</v>
      </c>
      <c r="AD1790">
        <f>0.409*SIN(0.0172*R1790-1.39)</f>
        <v>-0.36941581482818509</v>
      </c>
      <c r="AE1790">
        <f>1+0.033*COS(0.0172*R1790)</f>
        <v>1.0267736465050581</v>
      </c>
      <c r="AF1790">
        <f>47.70748439*PI()/180</f>
        <v>0.83265268044929852</v>
      </c>
      <c r="AG1790">
        <f>ACOS(-TAN(AF1790)*TAN(AD1790))</f>
        <v>1.1311391144190084</v>
      </c>
      <c r="AL1790" s="6">
        <f>24*AG1790/PI()</f>
        <v>8.6412663064499604</v>
      </c>
      <c r="AS1790" s="6">
        <f>IF(O1790=2015,$AQ$2,IF(O1790=2016,$AQ$14,IF(O1790=2017,$AQ$26,IF(O1790=2018,$AQ$38,IF(O1790=2019,$AQ$50,$AQ$62)))))</f>
        <v>50.394316058739683</v>
      </c>
      <c r="AT1790" s="6">
        <f>IF(O1790=2015,$AR$2,IF(O1790=2016,$AR$14,IF(O1790=2017,$AR$26,IF(O1790=2018,$AR$38,IF(O1790=2019,$AR$50,$AR$62)))))</f>
        <v>1.2860409883580231</v>
      </c>
      <c r="AU1790" s="6">
        <f>IF(T1790*0.1&lt;0,0,IF(T1790*0.1&lt;=26,(16*AL1790/360)*(T1790/AS1790)^AT1790,(AL1790/360)*(-415.85+30.5332*0.1*T1790-0.43*0.01*T1790*T1790)))</f>
        <v>0</v>
      </c>
    </row>
    <row r="1791" spans="1:47">
      <c r="A1791">
        <v>2016</v>
      </c>
      <c r="B1791">
        <v>8</v>
      </c>
      <c r="C1791">
        <v>30</v>
      </c>
      <c r="D1791" t="s">
        <v>52</v>
      </c>
      <c r="E1791">
        <v>194</v>
      </c>
      <c r="O1791">
        <v>2019</v>
      </c>
      <c r="P1791">
        <v>11</v>
      </c>
      <c r="Q1791">
        <v>26</v>
      </c>
      <c r="R1791">
        <f>R1790+1</f>
        <v>330</v>
      </c>
      <c r="S1791" t="s">
        <v>51</v>
      </c>
      <c r="T1791">
        <v>-7</v>
      </c>
      <c r="U1791" t="s">
        <v>50</v>
      </c>
      <c r="V1791">
        <v>38</v>
      </c>
      <c r="W1791" t="s">
        <v>52</v>
      </c>
      <c r="X1791">
        <v>-44</v>
      </c>
      <c r="Y1791">
        <f>0.0135*AB1791*(AC1791/AA1791)*((0.1*(V1791-X1791))^0.5)*(17.8+0.5*0.1*(X1791+V1791))</f>
        <v>0.46637347131802137</v>
      </c>
      <c r="Z1791">
        <f>IF(Y1791&lt;0,0,Y1791)</f>
        <v>0.46637347131802137</v>
      </c>
      <c r="AA1791">
        <f>2.501-0.002361*(V1791+X1791)*0.1</f>
        <v>2.5024166000000001</v>
      </c>
      <c r="AB1791">
        <v>0.17</v>
      </c>
      <c r="AC1791">
        <f>37.6*AE1791*(AG1791*SIN(AF1791)*SIN(AD1791)+COS(AF1791)*COS(AD1791)*SIN(AG1791))</f>
        <v>10.147657159718088</v>
      </c>
      <c r="AD1791">
        <f>0.409*SIN(0.0172*R1791-1.39)</f>
        <v>-0.37238024587638852</v>
      </c>
      <c r="AE1791">
        <f>1+0.033*COS(0.0172*R1791)</f>
        <v>1.0271014880889471</v>
      </c>
      <c r="AF1791">
        <f>47.70748439*PI()/180</f>
        <v>0.83265268044929852</v>
      </c>
      <c r="AG1791">
        <f>ACOS(-TAN(AF1791)*TAN(AD1791))</f>
        <v>1.1269891939077008</v>
      </c>
      <c r="AL1791" s="6">
        <f>24*AG1791/PI()</f>
        <v>8.6095632490349345</v>
      </c>
      <c r="AS1791" s="6">
        <f>IF(O1791=2015,$AQ$2,IF(O1791=2016,$AQ$14,IF(O1791=2017,$AQ$26,IF(O1791=2018,$AQ$38,IF(O1791=2019,$AQ$50,$AQ$62)))))</f>
        <v>50.394316058739683</v>
      </c>
      <c r="AT1791" s="6">
        <f>IF(O1791=2015,$AR$2,IF(O1791=2016,$AR$14,IF(O1791=2017,$AR$26,IF(O1791=2018,$AR$38,IF(O1791=2019,$AR$50,$AR$62)))))</f>
        <v>1.2860409883580231</v>
      </c>
      <c r="AU1791" s="6">
        <f>IF(T1791*0.1&lt;0,0,IF(T1791*0.1&lt;=26,(16*AL1791/360)*(T1791/AS1791)^AT1791,(AL1791/360)*(-415.85+30.5332*0.1*T1791-0.43*0.01*T1791*T1791)))</f>
        <v>0</v>
      </c>
    </row>
    <row r="1792" spans="1:47">
      <c r="A1792">
        <v>2016</v>
      </c>
      <c r="B1792">
        <v>8</v>
      </c>
      <c r="C1792">
        <v>14</v>
      </c>
      <c r="D1792" t="s">
        <v>53</v>
      </c>
      <c r="E1792">
        <v>41</v>
      </c>
      <c r="O1792">
        <v>2019</v>
      </c>
      <c r="P1792">
        <v>11</v>
      </c>
      <c r="Q1792">
        <v>27</v>
      </c>
      <c r="R1792">
        <f>R1791+1</f>
        <v>331</v>
      </c>
      <c r="S1792" t="s">
        <v>51</v>
      </c>
      <c r="T1792">
        <v>9</v>
      </c>
      <c r="U1792" t="s">
        <v>50</v>
      </c>
      <c r="V1792">
        <v>19</v>
      </c>
      <c r="W1792" t="s">
        <v>52</v>
      </c>
      <c r="X1792">
        <v>-7</v>
      </c>
      <c r="Y1792">
        <f>0.0135*AB1792*(AC1792/AA1792)*((0.1*(V1792-X1792))^0.5)*(17.8+0.5*0.1*(X1792+V1792))</f>
        <v>0.27367840255639936</v>
      </c>
      <c r="Z1792">
        <f>IF(Y1792&lt;0,0,Y1792)</f>
        <v>0.27367840255639936</v>
      </c>
      <c r="AA1792">
        <f>2.501-0.002361*(V1792+X1792)*0.1</f>
        <v>2.4981667999999999</v>
      </c>
      <c r="AB1792">
        <v>0.17</v>
      </c>
      <c r="AC1792">
        <f>37.6*AE1792*(AG1792*SIN(AF1792)*SIN(AD1792)+COS(AF1792)*COS(AD1792)*SIN(AG1792))</f>
        <v>10.040949243915231</v>
      </c>
      <c r="AD1792">
        <f>0.409*SIN(0.0172*R1792-1.39)</f>
        <v>-0.37523451466855895</v>
      </c>
      <c r="AE1792">
        <f>1+0.033*COS(0.0172*R1792)</f>
        <v>1.0274213121662612</v>
      </c>
      <c r="AF1792">
        <f>47.70748439*PI()/180</f>
        <v>0.83265268044929852</v>
      </c>
      <c r="AG1792">
        <f>ACOS(-TAN(AF1792)*TAN(AD1792))</f>
        <v>1.1229766217355561</v>
      </c>
      <c r="AL1792" s="6">
        <f>24*AG1792/PI()</f>
        <v>8.5789094556408632</v>
      </c>
      <c r="AS1792" s="6">
        <f>IF(O1792=2015,$AQ$2,IF(O1792=2016,$AQ$14,IF(O1792=2017,$AQ$26,IF(O1792=2018,$AQ$38,IF(O1792=2019,$AQ$50,$AQ$62)))))</f>
        <v>50.394316058739683</v>
      </c>
      <c r="AT1792" s="6">
        <f>IF(O1792=2015,$AR$2,IF(O1792=2016,$AR$14,IF(O1792=2017,$AR$26,IF(O1792=2018,$AR$38,IF(O1792=2019,$AR$50,$AR$62)))))</f>
        <v>1.2860409883580231</v>
      </c>
      <c r="AU1792" s="6">
        <f>IF(T1792*0.1&lt;0,0,IF(T1792*0.1&lt;=26,(16*AL1792/360)*(T1792/AS1792)^AT1792,(AL1792/360)*(-415.85+30.5332*0.1*T1792-0.43*0.01*T1792*T1792)))</f>
        <v>4.1601796755683901E-2</v>
      </c>
    </row>
    <row r="1793" spans="1:47">
      <c r="A1793">
        <v>2016</v>
      </c>
      <c r="B1793">
        <v>8</v>
      </c>
      <c r="C1793">
        <v>1</v>
      </c>
      <c r="D1793" t="s">
        <v>51</v>
      </c>
      <c r="E1793">
        <v>269</v>
      </c>
      <c r="O1793">
        <v>2019</v>
      </c>
      <c r="P1793">
        <v>11</v>
      </c>
      <c r="Q1793">
        <v>28</v>
      </c>
      <c r="R1793">
        <f>R1792+1</f>
        <v>332</v>
      </c>
      <c r="S1793" t="s">
        <v>51</v>
      </c>
      <c r="T1793">
        <v>10</v>
      </c>
      <c r="U1793" t="s">
        <v>50</v>
      </c>
      <c r="V1793">
        <v>32</v>
      </c>
      <c r="W1793" t="s">
        <v>52</v>
      </c>
      <c r="X1793">
        <v>6</v>
      </c>
      <c r="Y1793">
        <f>0.0135*AB1793*(AC1793/AA1793)*((0.1*(V1793-X1793))^0.5)*(17.8+0.5*0.1*(X1793+V1793))</f>
        <v>0.29074274907712949</v>
      </c>
      <c r="Z1793">
        <f>IF(Y1793&lt;0,0,Y1793)</f>
        <v>0.29074274907712949</v>
      </c>
      <c r="AA1793">
        <f>2.501-0.002361*(V1793+X1793)*0.1</f>
        <v>2.4920282</v>
      </c>
      <c r="AB1793">
        <v>0.17</v>
      </c>
      <c r="AC1793">
        <f>37.6*AE1793*(AG1793*SIN(AF1793)*SIN(AD1793)+COS(AF1793)*COS(AD1793)*SIN(AG1793))</f>
        <v>9.9386238728093836</v>
      </c>
      <c r="AD1793">
        <f>0.409*SIN(0.0172*R1793-1.39)</f>
        <v>-0.37797777681863398</v>
      </c>
      <c r="AE1793">
        <f>1+0.033*COS(0.0172*R1793)</f>
        <v>1.0277330241225777</v>
      </c>
      <c r="AF1793">
        <f>47.70748439*PI()/180</f>
        <v>0.83265268044929852</v>
      </c>
      <c r="AG1793">
        <f>ACOS(-TAN(AF1793)*TAN(AD1793))</f>
        <v>1.1191042669815277</v>
      </c>
      <c r="AL1793" s="6">
        <f>24*AG1793/PI()</f>
        <v>8.549326844416429</v>
      </c>
      <c r="AS1793" s="6">
        <f>IF(O1793=2015,$AQ$2,IF(O1793=2016,$AQ$14,IF(O1793=2017,$AQ$26,IF(O1793=2018,$AQ$38,IF(O1793=2019,$AQ$50,$AQ$62)))))</f>
        <v>50.394316058739683</v>
      </c>
      <c r="AT1793" s="6">
        <f>IF(O1793=2015,$AR$2,IF(O1793=2016,$AR$14,IF(O1793=2017,$AR$26,IF(O1793=2018,$AR$38,IF(O1793=2019,$AR$50,$AR$62)))))</f>
        <v>1.2860409883580231</v>
      </c>
      <c r="AU1793" s="6">
        <f>IF(T1793*0.1&lt;0,0,IF(T1793*0.1&lt;=26,(16*AL1793/360)*(T1793/AS1793)^AT1793,(AL1793/360)*(-415.85+30.5332*0.1*T1793-0.43*0.01*T1793*T1793)))</f>
        <v>4.7474230361553738E-2</v>
      </c>
    </row>
    <row r="1794" spans="1:47">
      <c r="A1794">
        <v>2016</v>
      </c>
      <c r="B1794">
        <v>8</v>
      </c>
      <c r="C1794">
        <v>2</v>
      </c>
      <c r="D1794" t="s">
        <v>51</v>
      </c>
      <c r="E1794">
        <v>256</v>
      </c>
      <c r="O1794">
        <v>2019</v>
      </c>
      <c r="P1794">
        <v>11</v>
      </c>
      <c r="Q1794">
        <v>29</v>
      </c>
      <c r="R1794">
        <f>R1793+1</f>
        <v>333</v>
      </c>
      <c r="S1794" t="s">
        <v>51</v>
      </c>
      <c r="T1794">
        <v>80</v>
      </c>
      <c r="U1794" t="s">
        <v>50</v>
      </c>
      <c r="V1794">
        <v>107</v>
      </c>
      <c r="W1794" t="s">
        <v>52</v>
      </c>
      <c r="X1794">
        <v>6</v>
      </c>
      <c r="Y1794">
        <f>0.0135*AB1794*(AC1794/AA1794)*((0.1*(V1794-X1794))^0.5)*(17.8+0.5*0.1*(X1794+V1794))</f>
        <v>0.68022999379824867</v>
      </c>
      <c r="Z1794">
        <f>IF(Y1794&lt;0,0,Y1794)</f>
        <v>0.68022999379824867</v>
      </c>
      <c r="AA1794">
        <f>2.501-0.002361*(V1794+X1794)*0.1</f>
        <v>2.4743206999999998</v>
      </c>
      <c r="AB1794">
        <v>0.17</v>
      </c>
      <c r="AC1794">
        <f>37.6*AE1794*(AG1794*SIN(AF1794)*SIN(AD1794)+COS(AF1794)*COS(AD1794)*SIN(AG1794))</f>
        <v>9.8406898029400605</v>
      </c>
      <c r="AD1794">
        <f>0.409*SIN(0.0172*R1794-1.39)</f>
        <v>-0.38060922077994697</v>
      </c>
      <c r="AE1794">
        <f>1+0.033*COS(0.0172*R1794)</f>
        <v>1.0280365317433051</v>
      </c>
      <c r="AF1794">
        <f>47.70748439*PI()/180</f>
        <v>0.83265268044929852</v>
      </c>
      <c r="AG1794">
        <f>ACOS(-TAN(AF1794)*TAN(AD1794))</f>
        <v>1.1153749489979792</v>
      </c>
      <c r="AL1794" s="6">
        <f>24*AG1794/PI()</f>
        <v>8.5208369536271551</v>
      </c>
      <c r="AS1794" s="6">
        <f>IF(O1794=2015,$AQ$2,IF(O1794=2016,$AQ$14,IF(O1794=2017,$AQ$26,IF(O1794=2018,$AQ$38,IF(O1794=2019,$AQ$50,$AQ$62)))))</f>
        <v>50.394316058739683</v>
      </c>
      <c r="AT1794" s="6">
        <f>IF(O1794=2015,$AR$2,IF(O1794=2016,$AR$14,IF(O1794=2017,$AR$26,IF(O1794=2018,$AR$38,IF(O1794=2019,$AR$50,$AR$62)))))</f>
        <v>1.2860409883580231</v>
      </c>
      <c r="AU1794" s="6">
        <f>IF(T1794*0.1&lt;0,0,IF(T1794*0.1&lt;=26,(16*AL1794/360)*(T1794/AS1794)^AT1794,(AL1794/360)*(-415.85+30.5332*0.1*T1794-0.43*0.01*T1794*T1794)))</f>
        <v>0.68614990373822538</v>
      </c>
    </row>
    <row r="1795" spans="1:47">
      <c r="A1795">
        <v>2016</v>
      </c>
      <c r="B1795">
        <v>8</v>
      </c>
      <c r="C1795">
        <v>3</v>
      </c>
      <c r="D1795" t="s">
        <v>51</v>
      </c>
      <c r="E1795">
        <v>228</v>
      </c>
      <c r="O1795">
        <v>2019</v>
      </c>
      <c r="P1795">
        <v>11</v>
      </c>
      <c r="Q1795">
        <v>30</v>
      </c>
      <c r="R1795">
        <f>R1794+1</f>
        <v>334</v>
      </c>
      <c r="S1795" t="s">
        <v>51</v>
      </c>
      <c r="T1795">
        <v>51</v>
      </c>
      <c r="U1795" t="s">
        <v>50</v>
      </c>
      <c r="V1795">
        <v>71</v>
      </c>
      <c r="W1795" t="s">
        <v>52</v>
      </c>
      <c r="X1795">
        <v>-64</v>
      </c>
      <c r="Y1795">
        <f>0.0135*AB1795*(AC1795/AA1795)*((0.1*(V1795-X1795))^0.5)*(17.8+0.5*0.1*(X1795+V1795))</f>
        <v>0.59686684849430027</v>
      </c>
      <c r="Z1795">
        <f>IF(Y1795&lt;0,0,Y1795)</f>
        <v>0.59686684849430027</v>
      </c>
      <c r="AA1795">
        <f>2.501-0.002361*(V1795+X1795)*0.1</f>
        <v>2.4993472999999997</v>
      </c>
      <c r="AB1795">
        <v>0.17</v>
      </c>
      <c r="AC1795">
        <f>37.6*AE1795*(AG1795*SIN(AF1795)*SIN(AD1795)+COS(AF1795)*COS(AD1795)*SIN(AG1795))</f>
        <v>9.7471547802266247</v>
      </c>
      <c r="AD1795">
        <f>0.409*SIN(0.0172*R1795-1.39)</f>
        <v>-0.38312806808530825</v>
      </c>
      <c r="AE1795">
        <f>1+0.033*COS(0.0172*R1795)</f>
        <v>1.0283317452409624</v>
      </c>
      <c r="AF1795">
        <f>47.70748439*PI()/180</f>
        <v>0.83265268044929852</v>
      </c>
      <c r="AG1795">
        <f>ACOS(-TAN(AF1795)*TAN(AD1795))</f>
        <v>1.1117914307372723</v>
      </c>
      <c r="AL1795" s="6">
        <f>24*AG1795/PI()</f>
        <v>8.4934608906742781</v>
      </c>
      <c r="AS1795" s="6">
        <f>IF(O1795=2015,$AQ$2,IF(O1795=2016,$AQ$14,IF(O1795=2017,$AQ$26,IF(O1795=2018,$AQ$38,IF(O1795=2019,$AQ$50,$AQ$62)))))</f>
        <v>50.394316058739683</v>
      </c>
      <c r="AT1795" s="6">
        <f>IF(O1795=2015,$AR$2,IF(O1795=2016,$AR$14,IF(O1795=2017,$AR$26,IF(O1795=2018,$AR$38,IF(O1795=2019,$AR$50,$AR$62)))))</f>
        <v>1.2860409883580231</v>
      </c>
      <c r="AU1795" s="6">
        <f>IF(T1795*0.1&lt;0,0,IF(T1795*0.1&lt;=26,(16*AL1795/360)*(T1795/AS1795)^AT1795,(AL1795/360)*(-415.85+30.5332*0.1*T1795-0.43*0.01*T1795*T1795)))</f>
        <v>0.38333189149087826</v>
      </c>
    </row>
    <row r="1796" spans="1:47">
      <c r="A1796">
        <v>2016</v>
      </c>
      <c r="B1796">
        <v>8</v>
      </c>
      <c r="C1796">
        <v>4</v>
      </c>
      <c r="D1796" t="s">
        <v>51</v>
      </c>
      <c r="E1796">
        <v>224</v>
      </c>
      <c r="O1796">
        <v>2019</v>
      </c>
      <c r="P1796">
        <v>12</v>
      </c>
      <c r="Q1796">
        <v>1</v>
      </c>
      <c r="R1796">
        <f>R1795+1</f>
        <v>335</v>
      </c>
      <c r="S1796" t="s">
        <v>51</v>
      </c>
      <c r="T1796">
        <v>-6</v>
      </c>
      <c r="U1796" t="s">
        <v>50</v>
      </c>
      <c r="V1796">
        <v>22</v>
      </c>
      <c r="W1796" t="s">
        <v>52</v>
      </c>
      <c r="X1796">
        <v>-64</v>
      </c>
      <c r="Y1796">
        <f>0.0135*AB1796*(AC1796/AA1796)*((0.1*(V1796-X1796))^0.5)*(17.8+0.5*0.1*(X1796+V1796))</f>
        <v>0.40643182006137851</v>
      </c>
      <c r="Z1796">
        <f>IF(Y1796&lt;0,0,Y1796)</f>
        <v>0.40643182006137851</v>
      </c>
      <c r="AA1796">
        <f>2.501-0.002361*(V1796+X1796)*0.1</f>
        <v>2.5109162</v>
      </c>
      <c r="AB1796">
        <v>0.17</v>
      </c>
      <c r="AC1796">
        <f>37.6*AE1796*(AG1796*SIN(AF1796)*SIN(AD1796)+COS(AF1796)*COS(AD1796)*SIN(AG1796))</f>
        <v>9.6580256140825096</v>
      </c>
      <c r="AD1796">
        <f>0.409*SIN(0.0172*R1796-1.39)</f>
        <v>-0.38553357357730206</v>
      </c>
      <c r="AE1796">
        <f>1+0.033*COS(0.0172*R1796)</f>
        <v>1.0286185772817413</v>
      </c>
      <c r="AF1796">
        <f>47.70748439*PI()/180</f>
        <v>0.83265268044929852</v>
      </c>
      <c r="AG1796">
        <f>ACOS(-TAN(AF1796)*TAN(AD1796))</f>
        <v>1.1083564120108385</v>
      </c>
      <c r="AL1796" s="6">
        <f>24*AG1796/PI()</f>
        <v>8.4672192805978703</v>
      </c>
      <c r="AS1796" s="6">
        <f>IF(O1796=2015,$AQ$2,IF(O1796=2016,$AQ$14,IF(O1796=2017,$AQ$26,IF(O1796=2018,$AQ$38,IF(O1796=2019,$AQ$50,$AQ$62)))))</f>
        <v>50.394316058739683</v>
      </c>
      <c r="AT1796" s="6">
        <f>IF(O1796=2015,$AR$2,IF(O1796=2016,$AR$14,IF(O1796=2017,$AR$26,IF(O1796=2018,$AR$38,IF(O1796=2019,$AR$50,$AR$62)))))</f>
        <v>1.2860409883580231</v>
      </c>
      <c r="AU1796" s="6">
        <f>IF(T1796*0.1&lt;0,0,IF(T1796*0.1&lt;=26,(16*AL1796/360)*(T1796/AS1796)^AT1796,(AL1796/360)*(-415.85+30.5332*0.1*T1796-0.43*0.01*T1796*T1796)))</f>
        <v>0</v>
      </c>
    </row>
    <row r="1797" spans="1:47">
      <c r="A1797">
        <v>2016</v>
      </c>
      <c r="B1797">
        <v>8</v>
      </c>
      <c r="C1797">
        <v>5</v>
      </c>
      <c r="D1797" t="s">
        <v>51</v>
      </c>
      <c r="E1797">
        <v>236</v>
      </c>
      <c r="O1797">
        <v>2019</v>
      </c>
      <c r="P1797">
        <v>12</v>
      </c>
      <c r="Q1797">
        <v>2</v>
      </c>
      <c r="R1797">
        <f>R1796+1</f>
        <v>336</v>
      </c>
      <c r="S1797" t="s">
        <v>51</v>
      </c>
      <c r="T1797">
        <v>-14</v>
      </c>
      <c r="U1797" t="s">
        <v>50</v>
      </c>
      <c r="V1797">
        <v>21</v>
      </c>
      <c r="W1797" t="s">
        <v>52</v>
      </c>
      <c r="X1797">
        <v>-64</v>
      </c>
      <c r="Y1797">
        <f>0.0135*AB1797*(AC1797/AA1797)*((0.1*(V1797-X1797))^0.5)*(17.8+0.5*0.1*(X1797+V1797))</f>
        <v>0.39920455165523033</v>
      </c>
      <c r="Z1797">
        <f>IF(Y1797&lt;0,0,Y1797)</f>
        <v>0.39920455165523033</v>
      </c>
      <c r="AA1797">
        <f>2.501-0.002361*(V1797+X1797)*0.1</f>
        <v>2.5111523</v>
      </c>
      <c r="AB1797">
        <v>0.17</v>
      </c>
      <c r="AC1797">
        <f>37.6*AE1797*(AG1797*SIN(AF1797)*SIN(AD1797)+COS(AF1797)*COS(AD1797)*SIN(AG1797))</f>
        <v>9.5733082514043453</v>
      </c>
      <c r="AD1797">
        <f>0.409*SIN(0.0172*R1797-1.39)</f>
        <v>-0.387825025628728</v>
      </c>
      <c r="AE1797">
        <f>1+0.033*COS(0.0172*R1797)</f>
        <v>1.0288969430113433</v>
      </c>
      <c r="AF1797">
        <f>47.70748439*PI()/180</f>
        <v>0.83265268044929852</v>
      </c>
      <c r="AG1797">
        <f>ACOS(-TAN(AF1797)*TAN(AD1797))</f>
        <v>1.1050725227099147</v>
      </c>
      <c r="AL1797" s="6">
        <f>24*AG1797/PI()</f>
        <v>8.4421322142870583</v>
      </c>
      <c r="AS1797" s="6">
        <f>IF(O1797=2015,$AQ$2,IF(O1797=2016,$AQ$14,IF(O1797=2017,$AQ$26,IF(O1797=2018,$AQ$38,IF(O1797=2019,$AQ$50,$AQ$62)))))</f>
        <v>50.394316058739683</v>
      </c>
      <c r="AT1797" s="6">
        <f>IF(O1797=2015,$AR$2,IF(O1797=2016,$AR$14,IF(O1797=2017,$AR$26,IF(O1797=2018,$AR$38,IF(O1797=2019,$AR$50,$AR$62)))))</f>
        <v>1.2860409883580231</v>
      </c>
      <c r="AU1797" s="6">
        <f>IF(T1797*0.1&lt;0,0,IF(T1797*0.1&lt;=26,(16*AL1797/360)*(T1797/AS1797)^AT1797,(AL1797/360)*(-415.85+30.5332*0.1*T1797-0.43*0.01*T1797*T1797)))</f>
        <v>0</v>
      </c>
    </row>
    <row r="1798" spans="1:47">
      <c r="A1798">
        <v>2016</v>
      </c>
      <c r="B1798">
        <v>8</v>
      </c>
      <c r="C1798">
        <v>6</v>
      </c>
      <c r="D1798" t="s">
        <v>51</v>
      </c>
      <c r="E1798">
        <v>272</v>
      </c>
      <c r="O1798">
        <v>2019</v>
      </c>
      <c r="P1798">
        <v>12</v>
      </c>
      <c r="Q1798">
        <v>3</v>
      </c>
      <c r="R1798">
        <f>R1797+1</f>
        <v>337</v>
      </c>
      <c r="S1798" t="s">
        <v>51</v>
      </c>
      <c r="T1798">
        <v>-3</v>
      </c>
      <c r="U1798" t="s">
        <v>50</v>
      </c>
      <c r="V1798">
        <v>6</v>
      </c>
      <c r="W1798" t="s">
        <v>52</v>
      </c>
      <c r="X1798">
        <v>-12</v>
      </c>
      <c r="Y1798">
        <f>0.0135*AB1798*(AC1798/AA1798)*((0.1*(V1798-X1798))^0.5)*(17.8+0.5*0.1*(X1798+V1798))</f>
        <v>0.20440956725156881</v>
      </c>
      <c r="Z1798">
        <f>IF(Y1798&lt;0,0,Y1798)</f>
        <v>0.20440956725156881</v>
      </c>
      <c r="AA1798">
        <f>2.501-0.002361*(V1798+X1798)*0.1</f>
        <v>2.5024166000000001</v>
      </c>
      <c r="AB1798">
        <v>0.17</v>
      </c>
      <c r="AC1798">
        <f>37.6*AE1798*(AG1798*SIN(AF1798)*SIN(AD1798)+COS(AF1798)*COS(AD1798)*SIN(AG1798))</f>
        <v>9.4930078500929422</v>
      </c>
      <c r="AD1798">
        <f>0.409*SIN(0.0172*R1798-1.39)</f>
        <v>-0.39000174635312324</v>
      </c>
      <c r="AE1798">
        <f>1+0.033*COS(0.0172*R1798)</f>
        <v>1.0291667600800807</v>
      </c>
      <c r="AF1798">
        <f>47.70748439*PI()/180</f>
        <v>0.83265268044929852</v>
      </c>
      <c r="AG1798">
        <f>ACOS(-TAN(AF1798)*TAN(AD1798))</f>
        <v>1.1019423160188306</v>
      </c>
      <c r="AL1798" s="6">
        <f>24*AG1798/PI()</f>
        <v>8.418219196633359</v>
      </c>
      <c r="AS1798" s="6">
        <f>IF(O1798=2015,$AQ$2,IF(O1798=2016,$AQ$14,IF(O1798=2017,$AQ$26,IF(O1798=2018,$AQ$38,IF(O1798=2019,$AQ$50,$AQ$62)))))</f>
        <v>50.394316058739683</v>
      </c>
      <c r="AT1798" s="6">
        <f>IF(O1798=2015,$AR$2,IF(O1798=2016,$AR$14,IF(O1798=2017,$AR$26,IF(O1798=2018,$AR$38,IF(O1798=2019,$AR$50,$AR$62)))))</f>
        <v>1.2860409883580231</v>
      </c>
      <c r="AU1798" s="6">
        <f>IF(T1798*0.1&lt;0,0,IF(T1798*0.1&lt;=26,(16*AL1798/360)*(T1798/AS1798)^AT1798,(AL1798/360)*(-415.85+30.5332*0.1*T1798-0.43*0.01*T1798*T1798)))</f>
        <v>0</v>
      </c>
    </row>
    <row r="1799" spans="1:47">
      <c r="A1799">
        <v>2016</v>
      </c>
      <c r="B1799">
        <v>8</v>
      </c>
      <c r="C1799">
        <v>7</v>
      </c>
      <c r="D1799" t="s">
        <v>51</v>
      </c>
      <c r="E1799">
        <v>266</v>
      </c>
      <c r="O1799">
        <v>2019</v>
      </c>
      <c r="P1799">
        <v>12</v>
      </c>
      <c r="Q1799">
        <v>4</v>
      </c>
      <c r="R1799">
        <f>R1798+1</f>
        <v>338</v>
      </c>
      <c r="S1799" t="s">
        <v>51</v>
      </c>
      <c r="T1799">
        <v>-38</v>
      </c>
      <c r="U1799" t="s">
        <v>50</v>
      </c>
      <c r="V1799">
        <v>10</v>
      </c>
      <c r="W1799" t="s">
        <v>52</v>
      </c>
      <c r="X1799">
        <v>-73</v>
      </c>
      <c r="Y1799">
        <f>0.0135*AB1799*(AC1799/AA1799)*((0.1*(V1799-X1799))^0.5)*(17.8+0.5*0.1*(X1799+V1799))</f>
        <v>0.36256755239343863</v>
      </c>
      <c r="Z1799">
        <f>IF(Y1799&lt;0,0,Y1799)</f>
        <v>0.36256755239343863</v>
      </c>
      <c r="AA1799">
        <f>2.501-0.002361*(V1799+X1799)*0.1</f>
        <v>2.5158742999999997</v>
      </c>
      <c r="AB1799">
        <v>0.17</v>
      </c>
      <c r="AC1799">
        <f>37.6*AE1799*(AG1799*SIN(AF1799)*SIN(AD1799)+COS(AF1799)*COS(AD1799)*SIN(AG1799))</f>
        <v>9.4171288517584024</v>
      </c>
      <c r="AD1799">
        <f>0.409*SIN(0.0172*R1799-1.39)</f>
        <v>-0.39206309180530452</v>
      </c>
      <c r="AE1799">
        <f>1+0.033*COS(0.0172*R1799)</f>
        <v>1.0294279486672402</v>
      </c>
      <c r="AF1799">
        <f>47.70748439*PI()/180</f>
        <v>0.83265268044929852</v>
      </c>
      <c r="AG1799">
        <f>ACOS(-TAN(AF1799)*TAN(AD1799))</f>
        <v>1.0989682616532588</v>
      </c>
      <c r="AL1799" s="6">
        <f>24*AG1799/PI()</f>
        <v>8.3954990948747312</v>
      </c>
      <c r="AS1799" s="6">
        <f>IF(O1799=2015,$AQ$2,IF(O1799=2016,$AQ$14,IF(O1799=2017,$AQ$26,IF(O1799=2018,$AQ$38,IF(O1799=2019,$AQ$50,$AQ$62)))))</f>
        <v>50.394316058739683</v>
      </c>
      <c r="AT1799" s="6">
        <f>IF(O1799=2015,$AR$2,IF(O1799=2016,$AR$14,IF(O1799=2017,$AR$26,IF(O1799=2018,$AR$38,IF(O1799=2019,$AR$50,$AR$62)))))</f>
        <v>1.2860409883580231</v>
      </c>
      <c r="AU1799" s="6">
        <f>IF(T1799*0.1&lt;0,0,IF(T1799*0.1&lt;=26,(16*AL1799/360)*(T1799/AS1799)^AT1799,(AL1799/360)*(-415.85+30.5332*0.1*T1799-0.43*0.01*T1799*T1799)))</f>
        <v>0</v>
      </c>
    </row>
    <row r="1800" spans="1:47">
      <c r="A1800">
        <v>2016</v>
      </c>
      <c r="B1800">
        <v>8</v>
      </c>
      <c r="C1800">
        <v>8</v>
      </c>
      <c r="D1800" t="s">
        <v>51</v>
      </c>
      <c r="E1800">
        <v>218</v>
      </c>
      <c r="O1800">
        <v>2019</v>
      </c>
      <c r="P1800">
        <v>12</v>
      </c>
      <c r="Q1800">
        <v>5</v>
      </c>
      <c r="R1800">
        <f>R1799+1</f>
        <v>339</v>
      </c>
      <c r="S1800" t="s">
        <v>51</v>
      </c>
      <c r="T1800">
        <v>-14</v>
      </c>
      <c r="U1800" t="s">
        <v>50</v>
      </c>
      <c r="V1800">
        <v>10</v>
      </c>
      <c r="W1800" t="s">
        <v>52</v>
      </c>
      <c r="X1800">
        <v>-73</v>
      </c>
      <c r="Y1800">
        <f>0.0135*AB1800*(AC1800/AA1800)*((0.1*(V1800-X1800))^0.5)*(17.8+0.5*0.1*(X1800+V1800))</f>
        <v>0.35981651975505147</v>
      </c>
      <c r="Z1800">
        <f>IF(Y1800&lt;0,0,Y1800)</f>
        <v>0.35981651975505147</v>
      </c>
      <c r="AA1800">
        <f>2.501-0.002361*(V1800+X1800)*0.1</f>
        <v>2.5158742999999997</v>
      </c>
      <c r="AB1800">
        <v>0.17</v>
      </c>
      <c r="AC1800">
        <f>37.6*AE1800*(AG1800*SIN(AF1800)*SIN(AD1800)+COS(AF1800)*COS(AD1800)*SIN(AG1800))</f>
        <v>9.345675053259157</v>
      </c>
      <c r="AD1800">
        <f>0.409*SIN(0.0172*R1800-1.39)</f>
        <v>-0.39400845217186742</v>
      </c>
      <c r="AE1800">
        <f>1+0.033*COS(0.0172*R1800)</f>
        <v>1.0296804315046948</v>
      </c>
      <c r="AF1800">
        <f>47.70748439*PI()/180</f>
        <v>0.83265268044929852</v>
      </c>
      <c r="AG1800">
        <f>ACOS(-TAN(AF1800)*TAN(AD1800))</f>
        <v>1.0961527391571757</v>
      </c>
      <c r="AL1800" s="6">
        <f>24*AG1800/PI()</f>
        <v>8.3739900873881048</v>
      </c>
      <c r="AS1800" s="6">
        <f>IF(O1800=2015,$AQ$2,IF(O1800=2016,$AQ$14,IF(O1800=2017,$AQ$26,IF(O1800=2018,$AQ$38,IF(O1800=2019,$AQ$50,$AQ$62)))))</f>
        <v>50.394316058739683</v>
      </c>
      <c r="AT1800" s="6">
        <f>IF(O1800=2015,$AR$2,IF(O1800=2016,$AR$14,IF(O1800=2017,$AR$26,IF(O1800=2018,$AR$38,IF(O1800=2019,$AR$50,$AR$62)))))</f>
        <v>1.2860409883580231</v>
      </c>
      <c r="AU1800" s="6">
        <f>IF(T1800*0.1&lt;0,0,IF(T1800*0.1&lt;=26,(16*AL1800/360)*(T1800/AS1800)^AT1800,(AL1800/360)*(-415.85+30.5332*0.1*T1800-0.43*0.01*T1800*T1800)))</f>
        <v>0</v>
      </c>
    </row>
    <row r="1801" spans="1:47">
      <c r="A1801">
        <v>2016</v>
      </c>
      <c r="B1801">
        <v>8</v>
      </c>
      <c r="C1801">
        <v>9</v>
      </c>
      <c r="D1801" t="s">
        <v>51</v>
      </c>
      <c r="E1801">
        <v>228</v>
      </c>
      <c r="O1801">
        <v>2019</v>
      </c>
      <c r="P1801">
        <v>12</v>
      </c>
      <c r="Q1801">
        <v>6</v>
      </c>
      <c r="R1801">
        <f>R1800+1</f>
        <v>340</v>
      </c>
      <c r="S1801" t="s">
        <v>51</v>
      </c>
      <c r="T1801">
        <v>9</v>
      </c>
      <c r="U1801" t="s">
        <v>50</v>
      </c>
      <c r="V1801">
        <v>59</v>
      </c>
      <c r="W1801" t="s">
        <v>52</v>
      </c>
      <c r="X1801">
        <v>-46</v>
      </c>
      <c r="Y1801">
        <f>0.0135*AB1801*(AC1801/AA1801)*((0.1*(V1801-X1801))^0.5)*(17.8+0.5*0.1*(X1801+V1801))</f>
        <v>0.50965712754511139</v>
      </c>
      <c r="Z1801">
        <f>IF(Y1801&lt;0,0,Y1801)</f>
        <v>0.50965712754511139</v>
      </c>
      <c r="AA1801">
        <f>2.501-0.002361*(V1801+X1801)*0.1</f>
        <v>2.4979306999999999</v>
      </c>
      <c r="AB1801">
        <v>0.17</v>
      </c>
      <c r="AC1801">
        <f>37.6*AE1801*(AG1801*SIN(AF1801)*SIN(AD1801)+COS(AF1801)*COS(AD1801)*SIN(AG1801))</f>
        <v>9.278649676724287</v>
      </c>
      <c r="AD1801">
        <f>0.409*SIN(0.0172*R1801-1.39)</f>
        <v>-0.39583725195158931</v>
      </c>
      <c r="AE1801">
        <f>1+0.033*COS(0.0172*R1801)</f>
        <v>1.0299241338997633</v>
      </c>
      <c r="AF1801">
        <f>47.70748439*PI()/180</f>
        <v>0.83265268044929852</v>
      </c>
      <c r="AG1801">
        <f>ACOS(-TAN(AF1801)*TAN(AD1801))</f>
        <v>1.0934980312933673</v>
      </c>
      <c r="AL1801" s="6">
        <f>24*AG1801/PI()</f>
        <v>8.3537096131965818</v>
      </c>
      <c r="AS1801" s="6">
        <f>IF(O1801=2015,$AQ$2,IF(O1801=2016,$AQ$14,IF(O1801=2017,$AQ$26,IF(O1801=2018,$AQ$38,IF(O1801=2019,$AQ$50,$AQ$62)))))</f>
        <v>50.394316058739683</v>
      </c>
      <c r="AT1801" s="6">
        <f>IF(O1801=2015,$AR$2,IF(O1801=2016,$AR$14,IF(O1801=2017,$AR$26,IF(O1801=2018,$AR$38,IF(O1801=2019,$AR$50,$AR$62)))))</f>
        <v>1.2860409883580231</v>
      </c>
      <c r="AU1801" s="6">
        <f>IF(T1801*0.1&lt;0,0,IF(T1801*0.1&lt;=26,(16*AL1801/360)*(T1801/AS1801)^AT1801,(AL1801/360)*(-415.85+30.5332*0.1*T1801-0.43*0.01*T1801*T1801)))</f>
        <v>4.0509732767455321E-2</v>
      </c>
    </row>
    <row r="1802" spans="1:47">
      <c r="A1802">
        <v>2016</v>
      </c>
      <c r="B1802">
        <v>8</v>
      </c>
      <c r="C1802">
        <v>10</v>
      </c>
      <c r="D1802" t="s">
        <v>51</v>
      </c>
      <c r="E1802">
        <v>242</v>
      </c>
      <c r="O1802">
        <v>2019</v>
      </c>
      <c r="P1802">
        <v>12</v>
      </c>
      <c r="Q1802">
        <v>7</v>
      </c>
      <c r="R1802">
        <f>R1801+1</f>
        <v>341</v>
      </c>
      <c r="S1802" t="s">
        <v>51</v>
      </c>
      <c r="T1802">
        <v>56</v>
      </c>
      <c r="U1802" t="s">
        <v>50</v>
      </c>
      <c r="V1802">
        <v>80</v>
      </c>
      <c r="W1802" t="s">
        <v>52</v>
      </c>
      <c r="X1802">
        <v>23</v>
      </c>
      <c r="Y1802">
        <f>0.0135*AB1802*(AC1802/AA1802)*((0.1*(V1802-X1802))^0.5)*(17.8+0.5*0.1*(X1802+V1802))</f>
        <v>0.46792655354005797</v>
      </c>
      <c r="Z1802">
        <f>IF(Y1802&lt;0,0,Y1802)</f>
        <v>0.46792655354005797</v>
      </c>
      <c r="AA1802">
        <f>2.501-0.002361*(V1802+X1802)*0.1</f>
        <v>2.4766816999999999</v>
      </c>
      <c r="AB1802">
        <v>0.17</v>
      </c>
      <c r="AC1802">
        <f>37.6*AE1802*(AG1802*SIN(AF1802)*SIN(AD1802)+COS(AF1802)*COS(AD1802)*SIN(AG1802))</f>
        <v>9.2160554377095156</v>
      </c>
      <c r="AD1802">
        <f>0.409*SIN(0.0172*R1802-1.39)</f>
        <v>-0.39754895012568137</v>
      </c>
      <c r="AE1802">
        <f>1+0.033*COS(0.0172*R1802)</f>
        <v>1.0301589837573069</v>
      </c>
      <c r="AF1802">
        <f>47.70748439*PI()/180</f>
        <v>0.83265268044929852</v>
      </c>
      <c r="AG1802">
        <f>ACOS(-TAN(AF1802)*TAN(AD1802))</f>
        <v>1.0910063175631219</v>
      </c>
      <c r="AL1802" s="6">
        <f>24*AG1802/PI()</f>
        <v>8.3346743224635347</v>
      </c>
      <c r="AS1802" s="6">
        <f>IF(O1802=2015,$AQ$2,IF(O1802=2016,$AQ$14,IF(O1802=2017,$AQ$26,IF(O1802=2018,$AQ$38,IF(O1802=2019,$AQ$50,$AQ$62)))))</f>
        <v>50.394316058739683</v>
      </c>
      <c r="AT1802" s="6">
        <f>IF(O1802=2015,$AR$2,IF(O1802=2016,$AR$14,IF(O1802=2017,$AR$26,IF(O1802=2018,$AR$38,IF(O1802=2019,$AR$50,$AR$62)))))</f>
        <v>1.2860409883580231</v>
      </c>
      <c r="AU1802" s="6">
        <f>IF(T1802*0.1&lt;0,0,IF(T1802*0.1&lt;=26,(16*AL1802/360)*(T1802/AS1802)^AT1802,(AL1802/360)*(-415.85+30.5332*0.1*T1802-0.43*0.01*T1802*T1802)))</f>
        <v>0.42424342113095054</v>
      </c>
    </row>
    <row r="1803" spans="1:47">
      <c r="A1803">
        <v>2016</v>
      </c>
      <c r="B1803">
        <v>8</v>
      </c>
      <c r="C1803">
        <v>11</v>
      </c>
      <c r="D1803" t="s">
        <v>51</v>
      </c>
      <c r="E1803">
        <v>257</v>
      </c>
      <c r="O1803">
        <v>2019</v>
      </c>
      <c r="P1803">
        <v>12</v>
      </c>
      <c r="Q1803">
        <v>8</v>
      </c>
      <c r="R1803">
        <f>R1802+1</f>
        <v>342</v>
      </c>
      <c r="S1803" t="s">
        <v>51</v>
      </c>
      <c r="T1803">
        <v>34</v>
      </c>
      <c r="U1803" t="s">
        <v>50</v>
      </c>
      <c r="V1803">
        <v>68</v>
      </c>
      <c r="W1803" t="s">
        <v>52</v>
      </c>
      <c r="X1803">
        <v>-32</v>
      </c>
      <c r="Y1803">
        <f>0.0135*AB1803*(AC1803/AA1803)*((0.1*(V1803-X1803))^0.5)*(17.8+0.5*0.1*(X1803+V1803))</f>
        <v>0.52263581299112816</v>
      </c>
      <c r="Z1803">
        <f>IF(Y1803&lt;0,0,Y1803)</f>
        <v>0.52263581299112816</v>
      </c>
      <c r="AA1803">
        <f>2.501-0.002361*(V1803+X1803)*0.1</f>
        <v>2.4925003999999999</v>
      </c>
      <c r="AB1803">
        <v>0.17</v>
      </c>
      <c r="AC1803">
        <f>37.6*AE1803*(AG1803*SIN(AF1803)*SIN(AD1803)+COS(AF1803)*COS(AD1803)*SIN(AG1803))</f>
        <v>9.1578946111413142</v>
      </c>
      <c r="AD1803">
        <f>0.409*SIN(0.0172*R1803-1.39)</f>
        <v>-0.39914304031784004</v>
      </c>
      <c r="AE1803">
        <f>1+0.033*COS(0.0172*R1803)</f>
        <v>1.0303849116010562</v>
      </c>
      <c r="AF1803">
        <f>47.70748439*PI()/180</f>
        <v>0.83265268044929852</v>
      </c>
      <c r="AG1803">
        <f>ACOS(-TAN(AF1803)*TAN(AD1803))</f>
        <v>1.0886796678913158</v>
      </c>
      <c r="AL1803" s="6">
        <f>24*AG1803/PI()</f>
        <v>8.3169000282502026</v>
      </c>
      <c r="AS1803" s="6">
        <f>IF(O1803=2015,$AQ$2,IF(O1803=2016,$AQ$14,IF(O1803=2017,$AQ$26,IF(O1803=2018,$AQ$38,IF(O1803=2019,$AQ$50,$AQ$62)))))</f>
        <v>50.394316058739683</v>
      </c>
      <c r="AT1803" s="6">
        <f>IF(O1803=2015,$AR$2,IF(O1803=2016,$AR$14,IF(O1803=2017,$AR$26,IF(O1803=2018,$AR$38,IF(O1803=2019,$AR$50,$AR$62)))))</f>
        <v>1.2860409883580231</v>
      </c>
      <c r="AU1803" s="6">
        <f>IF(T1803*0.1&lt;0,0,IF(T1803*0.1&lt;=26,(16*AL1803/360)*(T1803/AS1803)^AT1803,(AL1803/360)*(-415.85+30.5332*0.1*T1803-0.43*0.01*T1803*T1803)))</f>
        <v>0.22283898162836985</v>
      </c>
    </row>
    <row r="1804" spans="1:47">
      <c r="A1804">
        <v>2016</v>
      </c>
      <c r="B1804">
        <v>8</v>
      </c>
      <c r="C1804">
        <v>12</v>
      </c>
      <c r="D1804" t="s">
        <v>51</v>
      </c>
      <c r="E1804">
        <v>189</v>
      </c>
      <c r="O1804">
        <v>2019</v>
      </c>
      <c r="P1804">
        <v>12</v>
      </c>
      <c r="Q1804">
        <v>9</v>
      </c>
      <c r="R1804">
        <f>R1803+1</f>
        <v>343</v>
      </c>
      <c r="S1804" t="s">
        <v>51</v>
      </c>
      <c r="T1804">
        <v>8</v>
      </c>
      <c r="U1804" t="s">
        <v>50</v>
      </c>
      <c r="V1804">
        <v>45</v>
      </c>
      <c r="W1804" t="s">
        <v>52</v>
      </c>
      <c r="X1804">
        <v>-32</v>
      </c>
      <c r="Y1804">
        <f>0.0135*AB1804*(AC1804/AA1804)*((0.1*(V1804-X1804))^0.5)*(17.8+0.5*0.1*(X1804+V1804))</f>
        <v>0.42823716253498495</v>
      </c>
      <c r="Z1804">
        <f>IF(Y1804&lt;0,0,Y1804)</f>
        <v>0.42823716253498495</v>
      </c>
      <c r="AA1804">
        <f>2.501-0.002361*(V1804+X1804)*0.1</f>
        <v>2.4979306999999999</v>
      </c>
      <c r="AB1804">
        <v>0.17</v>
      </c>
      <c r="AC1804">
        <f>37.6*AE1804*(AG1804*SIN(AF1804)*SIN(AD1804)+COS(AF1804)*COS(AD1804)*SIN(AG1804))</f>
        <v>9.1041690947091674</v>
      </c>
      <c r="AD1804">
        <f>0.409*SIN(0.0172*R1804-1.39)</f>
        <v>-0.40061905094404904</v>
      </c>
      <c r="AE1804">
        <f>1+0.033*COS(0.0172*R1804)</f>
        <v>1.0306018505941661</v>
      </c>
      <c r="AF1804">
        <f>47.70748439*PI()/180</f>
        <v>0.83265268044929852</v>
      </c>
      <c r="AG1804">
        <f>ACOS(-TAN(AF1804)*TAN(AD1804))</f>
        <v>1.0865200365132943</v>
      </c>
      <c r="AL1804" s="6">
        <f>24*AG1804/PI()</f>
        <v>8.3004016598149146</v>
      </c>
      <c r="AS1804" s="6">
        <f>IF(O1804=2015,$AQ$2,IF(O1804=2016,$AQ$14,IF(O1804=2017,$AQ$26,IF(O1804=2018,$AQ$38,IF(O1804=2019,$AQ$50,$AQ$62)))))</f>
        <v>50.394316058739683</v>
      </c>
      <c r="AT1804" s="6">
        <f>IF(O1804=2015,$AR$2,IF(O1804=2016,$AR$14,IF(O1804=2017,$AR$26,IF(O1804=2018,$AR$38,IF(O1804=2019,$AR$50,$AR$62)))))</f>
        <v>1.2860409883580231</v>
      </c>
      <c r="AU1804" s="6">
        <f>IF(T1804*0.1&lt;0,0,IF(T1804*0.1&lt;=26,(16*AL1804/360)*(T1804/AS1804)^AT1804,(AL1804/360)*(-415.85+30.5332*0.1*T1804-0.43*0.01*T1804*T1804)))</f>
        <v>3.4593529296441959E-2</v>
      </c>
    </row>
    <row r="1805" spans="1:47">
      <c r="A1805">
        <v>2016</v>
      </c>
      <c r="B1805">
        <v>8</v>
      </c>
      <c r="C1805">
        <v>13</v>
      </c>
      <c r="D1805" t="s">
        <v>51</v>
      </c>
      <c r="E1805">
        <v>143</v>
      </c>
      <c r="O1805">
        <v>2019</v>
      </c>
      <c r="P1805">
        <v>12</v>
      </c>
      <c r="Q1805">
        <v>10</v>
      </c>
      <c r="R1805">
        <f>R1804+1</f>
        <v>344</v>
      </c>
      <c r="S1805" t="s">
        <v>51</v>
      </c>
      <c r="T1805">
        <v>27</v>
      </c>
      <c r="U1805" t="s">
        <v>50</v>
      </c>
      <c r="V1805">
        <v>34</v>
      </c>
      <c r="W1805" t="s">
        <v>52</v>
      </c>
      <c r="X1805">
        <v>19</v>
      </c>
      <c r="Y1805">
        <f>0.0135*AB1805*(AC1805/AA1805)*((0.1*(V1805-X1805))^0.5)*(17.8+0.5*0.1*(X1805+V1805))</f>
        <v>0.20915537484497823</v>
      </c>
      <c r="Z1805">
        <f>IF(Y1805&lt;0,0,Y1805)</f>
        <v>0.20915537484497823</v>
      </c>
      <c r="AA1805">
        <f>2.501-0.002361*(V1805+X1805)*0.1</f>
        <v>2.4884866999999997</v>
      </c>
      <c r="AB1805">
        <v>0.17</v>
      </c>
      <c r="AC1805">
        <f>37.6*AE1805*(AG1805*SIN(AF1805)*SIN(AD1805)+COS(AF1805)*COS(AD1805)*SIN(AG1805))</f>
        <v>9.0548804693743392</v>
      </c>
      <c r="AD1805">
        <f>0.409*SIN(0.0172*R1805-1.39)</f>
        <v>-0.40197654535208976</v>
      </c>
      <c r="AE1805">
        <f>1+0.033*COS(0.0172*R1805)</f>
        <v>1.0308097365589866</v>
      </c>
      <c r="AF1805">
        <f>47.70748439*PI()/180</f>
        <v>0.83265268044929852</v>
      </c>
      <c r="AG1805">
        <f>ACOS(-TAN(AF1805)*TAN(AD1805))</f>
        <v>1.0845292560998583</v>
      </c>
      <c r="AL1805" s="6">
        <f>24*AG1805/PI()</f>
        <v>8.2851932177312886</v>
      </c>
      <c r="AS1805" s="6">
        <f>IF(O1805=2015,$AQ$2,IF(O1805=2016,$AQ$14,IF(O1805=2017,$AQ$26,IF(O1805=2018,$AQ$38,IF(O1805=2019,$AQ$50,$AQ$62)))))</f>
        <v>50.394316058739683</v>
      </c>
      <c r="AT1805" s="6">
        <f>IF(O1805=2015,$AR$2,IF(O1805=2016,$AR$14,IF(O1805=2017,$AR$26,IF(O1805=2018,$AR$38,IF(O1805=2019,$AR$50,$AR$62)))))</f>
        <v>1.2860409883580231</v>
      </c>
      <c r="AU1805" s="6">
        <f>IF(T1805*0.1&lt;0,0,IF(T1805*0.1&lt;=26,(16*AL1805/360)*(T1805/AS1805)^AT1805,(AL1805/360)*(-415.85+30.5332*0.1*T1805-0.43*0.01*T1805*T1805)))</f>
        <v>0.16503654938039602</v>
      </c>
    </row>
    <row r="1806" spans="1:47">
      <c r="A1806">
        <v>2016</v>
      </c>
      <c r="B1806">
        <v>8</v>
      </c>
      <c r="C1806">
        <v>14</v>
      </c>
      <c r="D1806" t="s">
        <v>51</v>
      </c>
      <c r="E1806">
        <v>168</v>
      </c>
      <c r="O1806">
        <v>2019</v>
      </c>
      <c r="P1806">
        <v>12</v>
      </c>
      <c r="Q1806">
        <v>11</v>
      </c>
      <c r="R1806">
        <f>R1805+1</f>
        <v>345</v>
      </c>
      <c r="S1806" t="s">
        <v>51</v>
      </c>
      <c r="T1806">
        <v>37</v>
      </c>
      <c r="U1806" t="s">
        <v>50</v>
      </c>
      <c r="V1806">
        <v>44</v>
      </c>
      <c r="W1806" t="s">
        <v>52</v>
      </c>
      <c r="X1806">
        <v>27</v>
      </c>
      <c r="Y1806">
        <f>0.0135*AB1806*(AC1806/AA1806)*((0.1*(V1806-X1806))^0.5)*(17.8+0.5*0.1*(X1806+V1806))</f>
        <v>0.23170652358779023</v>
      </c>
      <c r="Z1806">
        <f>IF(Y1806&lt;0,0,Y1806)</f>
        <v>0.23170652358779023</v>
      </c>
      <c r="AA1806">
        <f>2.501-0.002361*(V1806+X1806)*0.1</f>
        <v>2.4842369</v>
      </c>
      <c r="AB1806">
        <v>0.17</v>
      </c>
      <c r="AC1806">
        <f>37.6*AE1806*(AG1806*SIN(AF1806)*SIN(AD1806)+COS(AF1806)*COS(AD1806)*SIN(AG1806))</f>
        <v>9.0100300566737648</v>
      </c>
      <c r="AD1806">
        <f>0.409*SIN(0.0172*R1806-1.39)</f>
        <v>-0.40321512195071724</v>
      </c>
      <c r="AE1806">
        <f>1+0.033*COS(0.0172*R1806)</f>
        <v>1.0310085079960505</v>
      </c>
      <c r="AF1806">
        <f>47.70748439*PI()/180</f>
        <v>0.83265268044929852</v>
      </c>
      <c r="AG1806">
        <f>ACOS(-TAN(AF1806)*TAN(AD1806))</f>
        <v>1.0827090321562001</v>
      </c>
      <c r="AL1806" s="6">
        <f>24*AG1806/PI()</f>
        <v>8.2712877310992532</v>
      </c>
      <c r="AS1806" s="6">
        <f>IF(O1806=2015,$AQ$2,IF(O1806=2016,$AQ$14,IF(O1806=2017,$AQ$26,IF(O1806=2018,$AQ$38,IF(O1806=2019,$AQ$50,$AQ$62)))))</f>
        <v>50.394316058739683</v>
      </c>
      <c r="AT1806" s="6">
        <f>IF(O1806=2015,$AR$2,IF(O1806=2016,$AR$14,IF(O1806=2017,$AR$26,IF(O1806=2018,$AR$38,IF(O1806=2019,$AR$50,$AR$62)))))</f>
        <v>1.2860409883580231</v>
      </c>
      <c r="AU1806" s="6">
        <f>IF(T1806*0.1&lt;0,0,IF(T1806*0.1&lt;=26,(16*AL1806/360)*(T1806/AS1806)^AT1806,(AL1806/360)*(-415.85+30.5332*0.1*T1806-0.43*0.01*T1806*T1806)))</f>
        <v>0.24707559376895941</v>
      </c>
    </row>
    <row r="1807" spans="1:47">
      <c r="A1807">
        <v>2016</v>
      </c>
      <c r="B1807">
        <v>8</v>
      </c>
      <c r="C1807">
        <v>15</v>
      </c>
      <c r="D1807" t="s">
        <v>51</v>
      </c>
      <c r="E1807">
        <v>200</v>
      </c>
      <c r="O1807">
        <v>2019</v>
      </c>
      <c r="P1807">
        <v>12</v>
      </c>
      <c r="Q1807">
        <v>12</v>
      </c>
      <c r="R1807">
        <f>R1806+1</f>
        <v>346</v>
      </c>
      <c r="S1807" t="s">
        <v>51</v>
      </c>
      <c r="T1807">
        <v>11</v>
      </c>
      <c r="U1807" t="s">
        <v>50</v>
      </c>
      <c r="V1807">
        <v>75</v>
      </c>
      <c r="W1807" t="s">
        <v>52</v>
      </c>
      <c r="X1807">
        <v>-8</v>
      </c>
      <c r="Y1807">
        <f>0.0135*AB1807*(AC1807/AA1807)*((0.1*(V1807-X1807))^0.5)*(17.8+0.5*0.1*(X1807+V1807))</f>
        <v>0.50471710740610376</v>
      </c>
      <c r="Z1807">
        <f>IF(Y1807&lt;0,0,Y1807)</f>
        <v>0.50471710740610376</v>
      </c>
      <c r="AA1807">
        <f>2.501-0.002361*(V1807+X1807)*0.1</f>
        <v>2.4851812999999998</v>
      </c>
      <c r="AB1807">
        <v>0.17</v>
      </c>
      <c r="AC1807">
        <f>37.6*AE1807*(AG1807*SIN(AF1807)*SIN(AD1807)+COS(AF1807)*COS(AD1807)*SIN(AG1807))</f>
        <v>8.9696189725105757</v>
      </c>
      <c r="AD1807">
        <f>0.409*SIN(0.0172*R1807-1.39)</f>
        <v>-0.40433441432846401</v>
      </c>
      <c r="AE1807">
        <f>1+0.033*COS(0.0172*R1807)</f>
        <v>1.031198106102265</v>
      </c>
      <c r="AF1807">
        <f>47.70748439*PI()/180</f>
        <v>0.83265268044929852</v>
      </c>
      <c r="AG1807">
        <f>ACOS(-TAN(AF1807)*TAN(AD1807))</f>
        <v>1.0810609377298326</v>
      </c>
      <c r="AL1807" s="6">
        <f>24*AG1807/PI()</f>
        <v>8.2586972171166018</v>
      </c>
      <c r="AS1807" s="6">
        <f>IF(O1807=2015,$AQ$2,IF(O1807=2016,$AQ$14,IF(O1807=2017,$AQ$26,IF(O1807=2018,$AQ$38,IF(O1807=2019,$AQ$50,$AQ$62)))))</f>
        <v>50.394316058739683</v>
      </c>
      <c r="AT1807" s="6">
        <f>IF(O1807=2015,$AR$2,IF(O1807=2016,$AR$14,IF(O1807=2017,$AR$26,IF(O1807=2018,$AR$38,IF(O1807=2019,$AR$50,$AR$62)))))</f>
        <v>1.2860409883580231</v>
      </c>
      <c r="AU1807" s="6">
        <f>IF(T1807*0.1&lt;0,0,IF(T1807*0.1&lt;=26,(16*AL1807/360)*(T1807/AS1807)^AT1807,(AL1807/360)*(-415.85+30.5332*0.1*T1807-0.43*0.01*T1807*T1807)))</f>
        <v>5.1840627055500049E-2</v>
      </c>
    </row>
    <row r="1808" spans="1:47">
      <c r="A1808">
        <v>2016</v>
      </c>
      <c r="B1808">
        <v>8</v>
      </c>
      <c r="C1808">
        <v>16</v>
      </c>
      <c r="D1808" t="s">
        <v>51</v>
      </c>
      <c r="E1808">
        <v>176</v>
      </c>
      <c r="O1808">
        <v>2019</v>
      </c>
      <c r="P1808">
        <v>12</v>
      </c>
      <c r="Q1808">
        <v>13</v>
      </c>
      <c r="R1808">
        <f>R1807+1</f>
        <v>347</v>
      </c>
      <c r="S1808" t="s">
        <v>51</v>
      </c>
      <c r="T1808">
        <v>-1</v>
      </c>
      <c r="U1808" t="s">
        <v>50</v>
      </c>
      <c r="V1808">
        <v>75</v>
      </c>
      <c r="W1808" t="s">
        <v>52</v>
      </c>
      <c r="X1808">
        <v>-8</v>
      </c>
      <c r="Y1808">
        <f>0.0135*AB1808*(AC1808/AA1808)*((0.1*(V1808-X1808))^0.5)*(17.8+0.5*0.1*(X1808+V1808))</f>
        <v>0.50269304419367777</v>
      </c>
      <c r="Z1808">
        <f>IF(Y1808&lt;0,0,Y1808)</f>
        <v>0.50269304419367777</v>
      </c>
      <c r="AA1808">
        <f>2.501-0.002361*(V1808+X1808)*0.1</f>
        <v>2.4851812999999998</v>
      </c>
      <c r="AB1808">
        <v>0.17</v>
      </c>
      <c r="AC1808">
        <f>37.6*AE1808*(AG1808*SIN(AF1808)*SIN(AD1808)+COS(AF1808)*COS(AD1808)*SIN(AG1808))</f>
        <v>8.9336481771376164</v>
      </c>
      <c r="AD1808">
        <f>0.409*SIN(0.0172*R1808-1.39)</f>
        <v>-0.40533409136203646</v>
      </c>
      <c r="AE1808">
        <f>1+0.033*COS(0.0172*R1808)</f>
        <v>1.0313784747883099</v>
      </c>
      <c r="AF1808">
        <f>47.70748439*PI()/180</f>
        <v>0.83265268044929852</v>
      </c>
      <c r="AG1808">
        <f>ACOS(-TAN(AF1808)*TAN(AD1808))</f>
        <v>1.0795864084613631</v>
      </c>
      <c r="AL1808" s="6">
        <f>24*AG1808/PI()</f>
        <v>8.2474326432696916</v>
      </c>
      <c r="AS1808" s="6">
        <f>IF(O1808=2015,$AQ$2,IF(O1808=2016,$AQ$14,IF(O1808=2017,$AQ$26,IF(O1808=2018,$AQ$38,IF(O1808=2019,$AQ$50,$AQ$62)))))</f>
        <v>50.394316058739683</v>
      </c>
      <c r="AT1808" s="6">
        <f>IF(O1808=2015,$AR$2,IF(O1808=2016,$AR$14,IF(O1808=2017,$AR$26,IF(O1808=2018,$AR$38,IF(O1808=2019,$AR$50,$AR$62)))))</f>
        <v>1.2860409883580231</v>
      </c>
      <c r="AU1808" s="6">
        <f>IF(T1808*0.1&lt;0,0,IF(T1808*0.1&lt;=26,(16*AL1808/360)*(T1808/AS1808)^AT1808,(AL1808/360)*(-415.85+30.5332*0.1*T1808-0.43*0.01*T1808*T1808)))</f>
        <v>0</v>
      </c>
    </row>
    <row r="1809" spans="1:47">
      <c r="A1809">
        <v>2016</v>
      </c>
      <c r="B1809">
        <v>8</v>
      </c>
      <c r="C1809">
        <v>17</v>
      </c>
      <c r="D1809" t="s">
        <v>51</v>
      </c>
      <c r="E1809">
        <v>214</v>
      </c>
      <c r="O1809">
        <v>2019</v>
      </c>
      <c r="P1809">
        <v>12</v>
      </c>
      <c r="Q1809">
        <v>14</v>
      </c>
      <c r="R1809">
        <f>R1808+1</f>
        <v>348</v>
      </c>
      <c r="S1809" t="s">
        <v>51</v>
      </c>
      <c r="T1809">
        <v>34</v>
      </c>
      <c r="U1809" t="s">
        <v>50</v>
      </c>
      <c r="V1809">
        <v>75</v>
      </c>
      <c r="W1809" t="s">
        <v>52</v>
      </c>
      <c r="X1809">
        <v>-2</v>
      </c>
      <c r="Y1809">
        <f>0.0135*AB1809*(AC1809/AA1809)*((0.1*(V1809-X1809))^0.5)*(17.8+0.5*0.1*(X1809+V1809))</f>
        <v>0.48959646180465705</v>
      </c>
      <c r="Z1809">
        <f>IF(Y1809&lt;0,0,Y1809)</f>
        <v>0.48959646180465705</v>
      </c>
      <c r="AA1809">
        <f>2.501-0.002361*(V1809+X1809)*0.1</f>
        <v>2.4837647</v>
      </c>
      <c r="AB1809">
        <v>0.17</v>
      </c>
      <c r="AC1809">
        <f>37.6*AE1809*(AG1809*SIN(AF1809)*SIN(AD1809)+COS(AF1809)*COS(AD1809)*SIN(AG1809))</f>
        <v>8.9021185210577407</v>
      </c>
      <c r="AD1809">
        <f>0.409*SIN(0.0172*R1809-1.39)</f>
        <v>-0.4062138573142719</v>
      </c>
      <c r="AE1809">
        <f>1+0.033*COS(0.0172*R1809)</f>
        <v>1.0315495606952283</v>
      </c>
      <c r="AF1809">
        <f>47.70748439*PI()/180</f>
        <v>0.83265268044929852</v>
      </c>
      <c r="AG1809">
        <f>ACOS(-TAN(AF1809)*TAN(AD1809))</f>
        <v>1.0782867380104459</v>
      </c>
      <c r="AL1809" s="6">
        <f>24*AG1809/PI()</f>
        <v>8.2375038923903041</v>
      </c>
      <c r="AS1809" s="6">
        <f>IF(O1809=2015,$AQ$2,IF(O1809=2016,$AQ$14,IF(O1809=2017,$AQ$26,IF(O1809=2018,$AQ$38,IF(O1809=2019,$AQ$50,$AQ$62)))))</f>
        <v>50.394316058739683</v>
      </c>
      <c r="AT1809" s="6">
        <f>IF(O1809=2015,$AR$2,IF(O1809=2016,$AR$14,IF(O1809=2017,$AR$26,IF(O1809=2018,$AR$38,IF(O1809=2019,$AR$50,$AR$62)))))</f>
        <v>1.2860409883580231</v>
      </c>
      <c r="AU1809" s="6">
        <f>IF(T1809*0.1&lt;0,0,IF(T1809*0.1&lt;=26,(16*AL1809/360)*(T1809/AS1809)^AT1809,(AL1809/360)*(-415.85+30.5332*0.1*T1809-0.43*0.01*T1809*T1809)))</f>
        <v>0.22071168010975703</v>
      </c>
    </row>
    <row r="1810" spans="1:47">
      <c r="A1810">
        <v>2016</v>
      </c>
      <c r="B1810">
        <v>8</v>
      </c>
      <c r="C1810">
        <v>18</v>
      </c>
      <c r="D1810" t="s">
        <v>51</v>
      </c>
      <c r="E1810">
        <v>236</v>
      </c>
      <c r="O1810">
        <v>2019</v>
      </c>
      <c r="P1810">
        <v>12</v>
      </c>
      <c r="Q1810">
        <v>15</v>
      </c>
      <c r="R1810">
        <f>R1809+1</f>
        <v>349</v>
      </c>
      <c r="S1810" t="s">
        <v>51</v>
      </c>
      <c r="T1810">
        <v>38</v>
      </c>
      <c r="U1810" t="s">
        <v>50</v>
      </c>
      <c r="V1810">
        <v>75</v>
      </c>
      <c r="W1810" t="s">
        <v>52</v>
      </c>
      <c r="X1810">
        <v>5</v>
      </c>
      <c r="Y1810">
        <f>0.0135*AB1810*(AC1810/AA1810)*((0.1*(V1810-X1810))^0.5)*(17.8+0.5*0.1*(X1810+V1810))</f>
        <v>0.47330021039406522</v>
      </c>
      <c r="Z1810">
        <f>IF(Y1810&lt;0,0,Y1810)</f>
        <v>0.47330021039406522</v>
      </c>
      <c r="AA1810">
        <f>2.501-0.002361*(V1810+X1810)*0.1</f>
        <v>2.4821119999999999</v>
      </c>
      <c r="AB1810">
        <v>0.17</v>
      </c>
      <c r="AC1810">
        <f>37.6*AE1810*(AG1810*SIN(AF1810)*SIN(AD1810)+COS(AF1810)*COS(AD1810)*SIN(AG1810))</f>
        <v>8.8750307865836451</v>
      </c>
      <c r="AD1810">
        <f>0.409*SIN(0.0172*R1810-1.39)</f>
        <v>-0.40697345192162754</v>
      </c>
      <c r="AE1810">
        <f>1+0.033*COS(0.0172*R1810)</f>
        <v>1.0317113132102129</v>
      </c>
      <c r="AF1810">
        <f>47.70748439*PI()/180</f>
        <v>0.83265268044929852</v>
      </c>
      <c r="AG1810">
        <f>ACOS(-TAN(AF1810)*TAN(AD1810))</f>
        <v>1.0771630738873332</v>
      </c>
      <c r="AL1810" s="6">
        <f>24*AG1810/PI()</f>
        <v>8.22891973081102</v>
      </c>
      <c r="AS1810" s="6">
        <f>IF(O1810=2015,$AQ$2,IF(O1810=2016,$AQ$14,IF(O1810=2017,$AQ$26,IF(O1810=2018,$AQ$38,IF(O1810=2019,$AQ$50,$AQ$62)))))</f>
        <v>50.394316058739683</v>
      </c>
      <c r="AT1810" s="6">
        <f>IF(O1810=2015,$AR$2,IF(O1810=2016,$AR$14,IF(O1810=2017,$AR$26,IF(O1810=2018,$AR$38,IF(O1810=2019,$AR$50,$AR$62)))))</f>
        <v>1.2860409883580231</v>
      </c>
      <c r="AU1810" s="6">
        <f>IF(T1810*0.1&lt;0,0,IF(T1810*0.1&lt;=26,(16*AL1810/360)*(T1810/AS1810)^AT1810,(AL1810/360)*(-415.85+30.5332*0.1*T1810-0.43*0.01*T1810*T1810)))</f>
        <v>0.2543866450932365</v>
      </c>
    </row>
    <row r="1811" spans="1:47">
      <c r="A1811">
        <v>2016</v>
      </c>
      <c r="B1811">
        <v>8</v>
      </c>
      <c r="C1811">
        <v>19</v>
      </c>
      <c r="D1811" t="s">
        <v>51</v>
      </c>
      <c r="E1811">
        <v>224</v>
      </c>
      <c r="O1811">
        <v>2019</v>
      </c>
      <c r="P1811">
        <v>12</v>
      </c>
      <c r="Q1811">
        <v>16</v>
      </c>
      <c r="R1811">
        <f>R1810+1</f>
        <v>350</v>
      </c>
      <c r="S1811" t="s">
        <v>51</v>
      </c>
      <c r="T1811">
        <v>39</v>
      </c>
      <c r="U1811" t="s">
        <v>50</v>
      </c>
      <c r="V1811">
        <v>103</v>
      </c>
      <c r="W1811" t="s">
        <v>52</v>
      </c>
      <c r="X1811">
        <v>5</v>
      </c>
      <c r="Y1811">
        <f>0.0135*AB1811*(AC1811/AA1811)*((0.1*(V1811-X1811))^0.5)*(17.8+0.5*0.1*(X1811+V1811))</f>
        <v>0.59604754094530354</v>
      </c>
      <c r="Z1811">
        <f>IF(Y1811&lt;0,0,Y1811)</f>
        <v>0.59604754094530354</v>
      </c>
      <c r="AA1811">
        <f>2.501-0.002361*(V1811+X1811)*0.1</f>
        <v>2.4755012000000001</v>
      </c>
      <c r="AB1811">
        <v>0.17</v>
      </c>
      <c r="AC1811">
        <f>37.6*AE1811*(AG1811*SIN(AF1811)*SIN(AD1811)+COS(AF1811)*COS(AD1811)*SIN(AG1811))</f>
        <v>8.8523857248218665</v>
      </c>
      <c r="AD1811">
        <f>0.409*SIN(0.0172*R1811-1.39)</f>
        <v>-0.40761265047117473</v>
      </c>
      <c r="AE1811">
        <f>1+0.033*COS(0.0172*R1811)</f>
        <v>1.0318636844815801</v>
      </c>
      <c r="AF1811">
        <f>47.70748439*PI()/180</f>
        <v>0.83265268044929852</v>
      </c>
      <c r="AG1811">
        <f>ACOS(-TAN(AF1811)*TAN(AD1811))</f>
        <v>1.0762164137182213</v>
      </c>
      <c r="AL1811" s="6">
        <f>24*AG1811/PI()</f>
        <v>8.2216877798345855</v>
      </c>
      <c r="AS1811" s="6">
        <f>IF(O1811=2015,$AQ$2,IF(O1811=2016,$AQ$14,IF(O1811=2017,$AQ$26,IF(O1811=2018,$AQ$38,IF(O1811=2019,$AQ$50,$AQ$62)))))</f>
        <v>50.394316058739683</v>
      </c>
      <c r="AT1811" s="6">
        <f>IF(O1811=2015,$AR$2,IF(O1811=2016,$AR$14,IF(O1811=2017,$AR$26,IF(O1811=2018,$AR$38,IF(O1811=2019,$AR$50,$AR$62)))))</f>
        <v>1.2860409883580231</v>
      </c>
      <c r="AU1811" s="6">
        <f>IF(T1811*0.1&lt;0,0,IF(T1811*0.1&lt;=26,(16*AL1811/360)*(T1811/AS1811)^AT1811,(AL1811/360)*(-415.85+30.5332*0.1*T1811-0.43*0.01*T1811*T1811)))</f>
        <v>0.26279693993247627</v>
      </c>
    </row>
    <row r="1812" spans="1:47">
      <c r="A1812">
        <v>2016</v>
      </c>
      <c r="B1812">
        <v>8</v>
      </c>
      <c r="C1812">
        <v>20</v>
      </c>
      <c r="D1812" t="s">
        <v>51</v>
      </c>
      <c r="E1812">
        <v>249</v>
      </c>
      <c r="O1812">
        <v>2019</v>
      </c>
      <c r="P1812">
        <v>12</v>
      </c>
      <c r="Q1812">
        <v>17</v>
      </c>
      <c r="R1812">
        <f>R1811+1</f>
        <v>351</v>
      </c>
      <c r="S1812" t="s">
        <v>51</v>
      </c>
      <c r="T1812">
        <v>44</v>
      </c>
      <c r="U1812" t="s">
        <v>50</v>
      </c>
      <c r="V1812">
        <v>76</v>
      </c>
      <c r="W1812" t="s">
        <v>52</v>
      </c>
      <c r="X1812">
        <v>3</v>
      </c>
      <c r="Y1812">
        <f>0.0135*AB1812*(AC1812/AA1812)*((0.1*(V1812-X1812))^0.5)*(17.8+0.5*0.1*(X1812+V1812))</f>
        <v>0.47996231955717578</v>
      </c>
      <c r="Z1812">
        <f>IF(Y1812&lt;0,0,Y1812)</f>
        <v>0.47996231955717578</v>
      </c>
      <c r="AA1812">
        <f>2.501-0.002361*(V1812+X1812)*0.1</f>
        <v>2.4823480999999998</v>
      </c>
      <c r="AB1812">
        <v>0.17</v>
      </c>
      <c r="AC1812">
        <f>37.6*AE1812*(AG1812*SIN(AF1812)*SIN(AD1812)+COS(AF1812)*COS(AD1812)*SIN(AG1812))</f>
        <v>8.8341840878683655</v>
      </c>
      <c r="AD1812">
        <f>0.409*SIN(0.0172*R1812-1.39)</f>
        <v>-0.40813126386707654</v>
      </c>
      <c r="AE1812">
        <f>1+0.033*COS(0.0172*R1812)</f>
        <v>1.0320066294329238</v>
      </c>
      <c r="AF1812">
        <f>47.70748439*PI()/180</f>
        <v>0.83265268044929852</v>
      </c>
      <c r="AG1812">
        <f>ACOS(-TAN(AF1812)*TAN(AD1812))</f>
        <v>1.0754476019700148</v>
      </c>
      <c r="AL1812" s="6">
        <f>24*AG1812/PI()</f>
        <v>8.215814490712944</v>
      </c>
      <c r="AS1812" s="6">
        <f>IF(O1812=2015,$AQ$2,IF(O1812=2016,$AQ$14,IF(O1812=2017,$AQ$26,IF(O1812=2018,$AQ$38,IF(O1812=2019,$AQ$50,$AQ$62)))))</f>
        <v>50.394316058739683</v>
      </c>
      <c r="AT1812" s="6">
        <f>IF(O1812=2015,$AR$2,IF(O1812=2016,$AR$14,IF(O1812=2017,$AR$26,IF(O1812=2018,$AR$38,IF(O1812=2019,$AR$50,$AR$62)))))</f>
        <v>1.2860409883580231</v>
      </c>
      <c r="AU1812" s="6">
        <f>IF(T1812*0.1&lt;0,0,IF(T1812*0.1&lt;=26,(16*AL1812/360)*(T1812/AS1812)^AT1812,(AL1812/360)*(-415.85+30.5332*0.1*T1812-0.43*0.01*T1812*T1812)))</f>
        <v>0.30667837451977137</v>
      </c>
    </row>
    <row r="1813" spans="1:47">
      <c r="A1813">
        <v>2016</v>
      </c>
      <c r="B1813">
        <v>8</v>
      </c>
      <c r="C1813">
        <v>21</v>
      </c>
      <c r="D1813" t="s">
        <v>51</v>
      </c>
      <c r="E1813">
        <v>261</v>
      </c>
      <c r="O1813">
        <v>2019</v>
      </c>
      <c r="P1813">
        <v>12</v>
      </c>
      <c r="Q1813">
        <v>18</v>
      </c>
      <c r="R1813">
        <f>R1812+1</f>
        <v>352</v>
      </c>
      <c r="S1813" t="s">
        <v>51</v>
      </c>
      <c r="T1813">
        <v>66</v>
      </c>
      <c r="U1813" t="s">
        <v>50</v>
      </c>
      <c r="V1813">
        <v>83</v>
      </c>
      <c r="W1813" t="s">
        <v>52</v>
      </c>
      <c r="X1813">
        <v>49</v>
      </c>
      <c r="Y1813">
        <f>0.0135*AB1813*(AC1813/AA1813)*((0.1*(V1813-X1813))^0.5)*(17.8+0.5*0.1*(X1813+V1813))</f>
        <v>0.36875138676248059</v>
      </c>
      <c r="Z1813">
        <f>IF(Y1813&lt;0,0,Y1813)</f>
        <v>0.36875138676248059</v>
      </c>
      <c r="AA1813">
        <f>2.501-0.002361*(V1813+X1813)*0.1</f>
        <v>2.4698348000000001</v>
      </c>
      <c r="AB1813">
        <v>0.17</v>
      </c>
      <c r="AC1813">
        <f>37.6*AE1813*(AG1813*SIN(AF1813)*SIN(AD1813)+COS(AF1813)*COS(AD1813)*SIN(AG1813))</f>
        <v>8.8204266560284381</v>
      </c>
      <c r="AD1813">
        <f>0.409*SIN(0.0172*R1813-1.39)</f>
        <v>-0.40852913868652829</v>
      </c>
      <c r="AE1813">
        <f>1+0.033*COS(0.0172*R1813)</f>
        <v>1.0321401057764521</v>
      </c>
      <c r="AF1813">
        <f>47.70748439*PI()/180</f>
        <v>0.83265268044929852</v>
      </c>
      <c r="AG1813">
        <f>ACOS(-TAN(AF1813)*TAN(AD1813))</f>
        <v>1.074857327157267</v>
      </c>
      <c r="AL1813" s="6">
        <f>24*AG1813/PI()</f>
        <v>8.2113051233098346</v>
      </c>
      <c r="AS1813" s="6">
        <f>IF(O1813=2015,$AQ$2,IF(O1813=2016,$AQ$14,IF(O1813=2017,$AQ$26,IF(O1813=2018,$AQ$38,IF(O1813=2019,$AQ$50,$AQ$62)))))</f>
        <v>50.394316058739683</v>
      </c>
      <c r="AT1813" s="6">
        <f>IF(O1813=2015,$AR$2,IF(O1813=2016,$AR$14,IF(O1813=2017,$AR$26,IF(O1813=2018,$AR$38,IF(O1813=2019,$AR$50,$AR$62)))))</f>
        <v>1.2860409883580231</v>
      </c>
      <c r="AU1813" s="6">
        <f>IF(T1813*0.1&lt;0,0,IF(T1813*0.1&lt;=26,(16*AL1813/360)*(T1813/AS1813)^AT1813,(AL1813/360)*(-415.85+30.5332*0.1*T1813-0.43*0.01*T1813*T1813)))</f>
        <v>0.51630376896305397</v>
      </c>
    </row>
    <row r="1814" spans="1:47">
      <c r="A1814">
        <v>2016</v>
      </c>
      <c r="B1814">
        <v>8</v>
      </c>
      <c r="C1814">
        <v>22</v>
      </c>
      <c r="D1814" t="s">
        <v>51</v>
      </c>
      <c r="E1814">
        <v>259</v>
      </c>
      <c r="O1814">
        <v>2019</v>
      </c>
      <c r="P1814">
        <v>12</v>
      </c>
      <c r="Q1814">
        <v>19</v>
      </c>
      <c r="R1814">
        <f>R1813+1</f>
        <v>353</v>
      </c>
      <c r="S1814" t="s">
        <v>51</v>
      </c>
      <c r="T1814">
        <v>51</v>
      </c>
      <c r="U1814" t="s">
        <v>50</v>
      </c>
      <c r="V1814">
        <v>107</v>
      </c>
      <c r="W1814" t="s">
        <v>52</v>
      </c>
      <c r="X1814">
        <v>19</v>
      </c>
      <c r="Y1814">
        <f>0.0135*AB1814*(AC1814/AA1814)*((0.1*(V1814-X1814))^0.5)*(17.8+0.5*0.1*(X1814+V1814))</f>
        <v>0.58499879734192795</v>
      </c>
      <c r="Z1814">
        <f>IF(Y1814&lt;0,0,Y1814)</f>
        <v>0.58499879734192795</v>
      </c>
      <c r="AA1814">
        <f>2.501-0.002361*(V1814+X1814)*0.1</f>
        <v>2.4712513999999999</v>
      </c>
      <c r="AB1814">
        <v>0.17</v>
      </c>
      <c r="AC1814">
        <f>37.6*AE1814*(AG1814*SIN(AF1814)*SIN(AD1814)+COS(AF1814)*COS(AD1814)*SIN(AG1814))</f>
        <v>8.8111142599001102</v>
      </c>
      <c r="AD1814">
        <f>0.409*SIN(0.0172*R1814-1.39)</f>
        <v>-0.40880615722514524</v>
      </c>
      <c r="AE1814">
        <f>1+0.033*COS(0.0172*R1814)</f>
        <v>1.0322640740254974</v>
      </c>
      <c r="AF1814">
        <f>47.70748439*PI()/180</f>
        <v>0.83265268044929852</v>
      </c>
      <c r="AG1814">
        <f>ACOS(-TAN(AF1814)*TAN(AD1814))</f>
        <v>1.0744461195509081</v>
      </c>
      <c r="AL1814" s="6">
        <f>24*AG1814/PI()</f>
        <v>8.2081637285967624</v>
      </c>
      <c r="AS1814" s="6">
        <f>IF(O1814=2015,$AQ$2,IF(O1814=2016,$AQ$14,IF(O1814=2017,$AQ$26,IF(O1814=2018,$AQ$38,IF(O1814=2019,$AQ$50,$AQ$62)))))</f>
        <v>50.394316058739683</v>
      </c>
      <c r="AT1814" s="6">
        <f>IF(O1814=2015,$AR$2,IF(O1814=2016,$AR$14,IF(O1814=2017,$AR$26,IF(O1814=2018,$AR$38,IF(O1814=2019,$AR$50,$AR$62)))))</f>
        <v>1.2860409883580231</v>
      </c>
      <c r="AU1814" s="6">
        <f>IF(T1814*0.1&lt;0,0,IF(T1814*0.1&lt;=26,(16*AL1814/360)*(T1814/AS1814)^AT1814,(AL1814/360)*(-415.85+30.5332*0.1*T1814-0.43*0.01*T1814*T1814)))</f>
        <v>0.37045569153142077</v>
      </c>
    </row>
    <row r="1815" spans="1:47">
      <c r="A1815">
        <v>2016</v>
      </c>
      <c r="B1815">
        <v>8</v>
      </c>
      <c r="C1815">
        <v>23</v>
      </c>
      <c r="D1815" t="s">
        <v>51</v>
      </c>
      <c r="E1815">
        <v>280</v>
      </c>
      <c r="O1815">
        <v>2019</v>
      </c>
      <c r="P1815">
        <v>12</v>
      </c>
      <c r="Q1815">
        <v>20</v>
      </c>
      <c r="R1815">
        <f>R1814+1</f>
        <v>354</v>
      </c>
      <c r="S1815" t="s">
        <v>51</v>
      </c>
      <c r="T1815">
        <v>4</v>
      </c>
      <c r="U1815" t="s">
        <v>50</v>
      </c>
      <c r="V1815">
        <v>34</v>
      </c>
      <c r="W1815" t="s">
        <v>52</v>
      </c>
      <c r="X1815">
        <v>-44</v>
      </c>
      <c r="Y1815">
        <f>0.0135*AB1815*(AC1815/AA1815)*((0.1*(V1815-X1815))^0.5)*(17.8+0.5*0.1*(X1815+V1815))</f>
        <v>0.39007086564900562</v>
      </c>
      <c r="Z1815">
        <f>IF(Y1815&lt;0,0,Y1815)</f>
        <v>0.39007086564900562</v>
      </c>
      <c r="AA1815">
        <f>2.501-0.002361*(V1815+X1815)*0.1</f>
        <v>2.5033609999999999</v>
      </c>
      <c r="AB1815">
        <v>0.17</v>
      </c>
      <c r="AC1815">
        <f>37.6*AE1815*(AG1815*SIN(AF1815)*SIN(AD1815)+COS(AF1815)*COS(AD1815)*SIN(AG1815))</f>
        <v>8.8062477971880533</v>
      </c>
      <c r="AD1815">
        <f>0.409*SIN(0.0172*R1815-1.39)</f>
        <v>-0.4089622375317834</v>
      </c>
      <c r="AE1815">
        <f>1+0.033*COS(0.0172*R1815)</f>
        <v>1.0323784975061967</v>
      </c>
      <c r="AF1815">
        <f>47.70748439*PI()/180</f>
        <v>0.83265268044929852</v>
      </c>
      <c r="AG1815">
        <f>ACOS(-TAN(AF1815)*TAN(AD1815))</f>
        <v>1.0742143494049938</v>
      </c>
      <c r="AL1815" s="6">
        <f>24*AG1815/PI()</f>
        <v>8.2063931351063601</v>
      </c>
      <c r="AS1815" s="6">
        <f>IF(O1815=2015,$AQ$2,IF(O1815=2016,$AQ$14,IF(O1815=2017,$AQ$26,IF(O1815=2018,$AQ$38,IF(O1815=2019,$AQ$50,$AQ$62)))))</f>
        <v>50.394316058739683</v>
      </c>
      <c r="AT1815" s="6">
        <f>IF(O1815=2015,$AR$2,IF(O1815=2016,$AR$14,IF(O1815=2017,$AR$26,IF(O1815=2018,$AR$38,IF(O1815=2019,$AR$50,$AR$62)))))</f>
        <v>1.2860409883580231</v>
      </c>
      <c r="AU1815" s="6">
        <f>IF(T1815*0.1&lt;0,0,IF(T1815*0.1&lt;=26,(16*AL1815/360)*(T1815/AS1815)^AT1815,(AL1815/360)*(-415.85+30.5332*0.1*T1815-0.43*0.01*T1815*T1815)))</f>
        <v>1.4025267994921656E-2</v>
      </c>
    </row>
    <row r="1816" spans="1:47">
      <c r="A1816">
        <v>2016</v>
      </c>
      <c r="B1816">
        <v>8</v>
      </c>
      <c r="C1816">
        <v>24</v>
      </c>
      <c r="D1816" t="s">
        <v>51</v>
      </c>
      <c r="E1816">
        <v>240</v>
      </c>
      <c r="O1816">
        <v>2019</v>
      </c>
      <c r="P1816">
        <v>12</v>
      </c>
      <c r="Q1816">
        <v>21</v>
      </c>
      <c r="R1816">
        <f>R1815+1</f>
        <v>355</v>
      </c>
      <c r="S1816" t="s">
        <v>51</v>
      </c>
      <c r="T1816">
        <v>73</v>
      </c>
      <c r="U1816" t="s">
        <v>50</v>
      </c>
      <c r="V1816">
        <v>123</v>
      </c>
      <c r="W1816" t="s">
        <v>52</v>
      </c>
      <c r="X1816">
        <v>23</v>
      </c>
      <c r="Y1816">
        <f>0.0135*AB1816*(AC1816/AA1816)*((0.1*(V1816-X1816))^0.5)*(17.8+0.5*0.1*(X1816+V1816))</f>
        <v>0.65033978829977246</v>
      </c>
      <c r="Z1816">
        <f>IF(Y1816&lt;0,0,Y1816)</f>
        <v>0.65033978829977246</v>
      </c>
      <c r="AA1816">
        <f>2.501-0.002361*(V1816+X1816)*0.1</f>
        <v>2.4665293999999998</v>
      </c>
      <c r="AB1816">
        <v>0.17</v>
      </c>
      <c r="AC1816">
        <f>37.6*AE1816*(AG1816*SIN(AF1816)*SIN(AD1816)+COS(AF1816)*COS(AD1816)*SIN(AG1816))</f>
        <v>8.8058282441442284</v>
      </c>
      <c r="AD1816">
        <f>0.409*SIN(0.0172*R1816-1.39)</f>
        <v>-0.40899733343278311</v>
      </c>
      <c r="AE1816">
        <f>1+0.033*COS(0.0172*R1816)</f>
        <v>1.0324833423683422</v>
      </c>
      <c r="AF1816">
        <f>47.70748439*PI()/180</f>
        <v>0.83265268044929852</v>
      </c>
      <c r="AG1816">
        <f>ACOS(-TAN(AF1816)*TAN(AD1816))</f>
        <v>1.074162225714127</v>
      </c>
      <c r="AL1816" s="6">
        <f>24*AG1816/PI()</f>
        <v>8.2059949394397851</v>
      </c>
      <c r="AS1816" s="6">
        <f>IF(O1816=2015,$AQ$2,IF(O1816=2016,$AQ$14,IF(O1816=2017,$AQ$26,IF(O1816=2018,$AQ$38,IF(O1816=2019,$AQ$50,$AQ$62)))))</f>
        <v>50.394316058739683</v>
      </c>
      <c r="AT1816" s="6">
        <f>IF(O1816=2015,$AR$2,IF(O1816=2016,$AR$14,IF(O1816=2017,$AR$26,IF(O1816=2018,$AR$38,IF(O1816=2019,$AR$50,$AR$62)))))</f>
        <v>1.2860409883580231</v>
      </c>
      <c r="AU1816" s="6">
        <f>IF(T1816*0.1&lt;0,0,IF(T1816*0.1&lt;=26,(16*AL1816/360)*(T1816/AS1816)^AT1816,(AL1816/360)*(-415.85+30.5332*0.1*T1816-0.43*0.01*T1816*T1816)))</f>
        <v>0.58738904328004926</v>
      </c>
    </row>
    <row r="1817" spans="1:47">
      <c r="A1817">
        <v>2016</v>
      </c>
      <c r="B1817">
        <v>8</v>
      </c>
      <c r="C1817">
        <v>25</v>
      </c>
      <c r="D1817" t="s">
        <v>51</v>
      </c>
      <c r="E1817">
        <v>186</v>
      </c>
      <c r="O1817">
        <v>2019</v>
      </c>
      <c r="P1817">
        <v>12</v>
      </c>
      <c r="Q1817">
        <v>22</v>
      </c>
      <c r="R1817">
        <f>R1816+1</f>
        <v>356</v>
      </c>
      <c r="S1817" t="s">
        <v>51</v>
      </c>
      <c r="T1817">
        <v>105</v>
      </c>
      <c r="U1817" t="s">
        <v>50</v>
      </c>
      <c r="V1817">
        <v>123</v>
      </c>
      <c r="W1817" t="s">
        <v>52</v>
      </c>
      <c r="X1817">
        <v>92</v>
      </c>
      <c r="Y1817">
        <f>0.0135*AB1817*(AC1817/AA1817)*((0.1*(V1817-X1817))^0.5)*(17.8+0.5*0.1*(X1817+V1817))</f>
        <v>0.4147917713176264</v>
      </c>
      <c r="Z1817">
        <f>IF(Y1817&lt;0,0,Y1817)</f>
        <v>0.4147917713176264</v>
      </c>
      <c r="AA1817">
        <f>2.501-0.002361*(V1817+X1817)*0.1</f>
        <v>2.4502384999999998</v>
      </c>
      <c r="AB1817">
        <v>0.17</v>
      </c>
      <c r="AC1817">
        <f>37.6*AE1817*(AG1817*SIN(AF1817)*SIN(AD1817)+COS(AF1817)*COS(AD1817)*SIN(AG1817))</f>
        <v>8.809856661561291</v>
      </c>
      <c r="AD1817">
        <f>0.409*SIN(0.0172*R1817-1.39)</f>
        <v>-0.40891143454562906</v>
      </c>
      <c r="AE1817">
        <f>1+0.033*COS(0.0172*R1817)</f>
        <v>1.0325785775953946</v>
      </c>
      <c r="AF1817">
        <f>47.70748439*PI()/180</f>
        <v>0.83265268044929852</v>
      </c>
      <c r="AG1817">
        <f>ACOS(-TAN(AF1817)*TAN(AD1817))</f>
        <v>1.0742897955104571</v>
      </c>
      <c r="AL1817" s="6">
        <f>24*AG1817/PI()</f>
        <v>8.2069695008961929</v>
      </c>
      <c r="AS1817" s="6">
        <f>IF(O1817=2015,$AQ$2,IF(O1817=2016,$AQ$14,IF(O1817=2017,$AQ$26,IF(O1817=2018,$AQ$38,IF(O1817=2019,$AQ$50,$AQ$62)))))</f>
        <v>50.394316058739683</v>
      </c>
      <c r="AT1817" s="6">
        <f>IF(O1817=2015,$AR$2,IF(O1817=2016,$AR$14,IF(O1817=2017,$AR$26,IF(O1817=2018,$AR$38,IF(O1817=2019,$AR$50,$AR$62)))))</f>
        <v>1.2860409883580231</v>
      </c>
      <c r="AU1817" s="6">
        <f>IF(T1817*0.1&lt;0,0,IF(T1817*0.1&lt;=26,(16*AL1817/360)*(T1817/AS1817)^AT1817,(AL1817/360)*(-415.85+30.5332*0.1*T1817-0.43*0.01*T1817*T1817)))</f>
        <v>0.93756228132495811</v>
      </c>
    </row>
    <row r="1818" spans="1:47">
      <c r="A1818">
        <v>2016</v>
      </c>
      <c r="B1818">
        <v>8</v>
      </c>
      <c r="C1818">
        <v>26</v>
      </c>
      <c r="D1818" t="s">
        <v>51</v>
      </c>
      <c r="E1818">
        <v>200</v>
      </c>
      <c r="O1818">
        <v>2019</v>
      </c>
      <c r="P1818">
        <v>12</v>
      </c>
      <c r="Q1818">
        <v>23</v>
      </c>
      <c r="R1818">
        <f>R1817+1</f>
        <v>357</v>
      </c>
      <c r="S1818" t="s">
        <v>51</v>
      </c>
      <c r="T1818">
        <v>100</v>
      </c>
      <c r="U1818" t="s">
        <v>50</v>
      </c>
      <c r="V1818">
        <v>126</v>
      </c>
      <c r="W1818" t="s">
        <v>52</v>
      </c>
      <c r="X1818">
        <v>57</v>
      </c>
      <c r="Y1818">
        <f>0.0135*AB1818*(AC1818/AA1818)*((0.1*(V1818-X1818))^0.5)*(17.8+0.5*0.1*(X1818+V1818))</f>
        <v>0.58291755106425991</v>
      </c>
      <c r="Z1818">
        <f>IF(Y1818&lt;0,0,Y1818)</f>
        <v>0.58291755106425991</v>
      </c>
      <c r="AA1818">
        <f>2.501-0.002361*(V1818+X1818)*0.1</f>
        <v>2.4577936999999999</v>
      </c>
      <c r="AB1818">
        <v>0.17</v>
      </c>
      <c r="AC1818">
        <f>37.6*AE1818*(AG1818*SIN(AF1818)*SIN(AD1818)+COS(AF1818)*COS(AD1818)*SIN(AG1818))</f>
        <v>8.8183341952752325</v>
      </c>
      <c r="AD1818">
        <f>0.409*SIN(0.0172*R1818-1.39)</f>
        <v>-0.40870456628202151</v>
      </c>
      <c r="AE1818">
        <f>1+0.033*COS(0.0172*R1818)</f>
        <v>1.0326641750136587</v>
      </c>
      <c r="AF1818">
        <f>47.70748439*PI()/180</f>
        <v>0.83265268044929852</v>
      </c>
      <c r="AG1818">
        <f>ACOS(-TAN(AF1818)*TAN(AD1818))</f>
        <v>1.0745969437053167</v>
      </c>
      <c r="AL1818" s="6">
        <f>24*AG1818/PI()</f>
        <v>8.209315940262929</v>
      </c>
      <c r="AS1818" s="6">
        <f>IF(O1818=2015,$AQ$2,IF(O1818=2016,$AQ$14,IF(O1818=2017,$AQ$26,IF(O1818=2018,$AQ$38,IF(O1818=2019,$AQ$50,$AQ$62)))))</f>
        <v>50.394316058739683</v>
      </c>
      <c r="AT1818" s="6">
        <f>IF(O1818=2015,$AR$2,IF(O1818=2016,$AR$14,IF(O1818=2017,$AR$26,IF(O1818=2018,$AR$38,IF(O1818=2019,$AR$50,$AR$62)))))</f>
        <v>1.2860409883580231</v>
      </c>
      <c r="AU1818" s="6">
        <f>IF(T1818*0.1&lt;0,0,IF(T1818*0.1&lt;=26,(16*AL1818/360)*(T1818/AS1818)^AT1818,(AL1818/360)*(-415.85+30.5332*0.1*T1818-0.43*0.01*T1818*T1818)))</f>
        <v>0.8807932354520317</v>
      </c>
    </row>
    <row r="1819" spans="1:47">
      <c r="A1819">
        <v>2016</v>
      </c>
      <c r="B1819">
        <v>8</v>
      </c>
      <c r="C1819">
        <v>27</v>
      </c>
      <c r="D1819" t="s">
        <v>51</v>
      </c>
      <c r="E1819">
        <v>227</v>
      </c>
      <c r="O1819">
        <v>2019</v>
      </c>
      <c r="P1819">
        <v>12</v>
      </c>
      <c r="Q1819">
        <v>24</v>
      </c>
      <c r="R1819">
        <f>R1818+1</f>
        <v>358</v>
      </c>
      <c r="S1819" t="s">
        <v>51</v>
      </c>
      <c r="T1819">
        <v>62</v>
      </c>
      <c r="U1819" t="s">
        <v>50</v>
      </c>
      <c r="V1819">
        <v>74</v>
      </c>
      <c r="W1819" t="s">
        <v>52</v>
      </c>
      <c r="X1819">
        <v>57</v>
      </c>
      <c r="Y1819">
        <f>0.0135*AB1819*(AC1819/AA1819)*((0.1*(V1819-X1819))^0.5)*(17.8+0.5*0.1*(X1819+V1819))</f>
        <v>0.26050704323802421</v>
      </c>
      <c r="Z1819">
        <f>IF(Y1819&lt;0,0,Y1819)</f>
        <v>0.26050704323802421</v>
      </c>
      <c r="AA1819">
        <f>2.501-0.002361*(V1819+X1819)*0.1</f>
        <v>2.4700709000000001</v>
      </c>
      <c r="AB1819">
        <v>0.17</v>
      </c>
      <c r="AC1819">
        <f>37.6*AE1819*(AG1819*SIN(AF1819)*SIN(AD1819)+COS(AF1819)*COS(AD1819)*SIN(AG1819))</f>
        <v>8.8312620711651419</v>
      </c>
      <c r="AD1819">
        <f>0.409*SIN(0.0172*R1819-1.39)</f>
        <v>-0.4083767898403588</v>
      </c>
      <c r="AE1819">
        <f>1+0.033*COS(0.0172*R1819)</f>
        <v>1.0327401093006185</v>
      </c>
      <c r="AF1819">
        <f>47.70748439*PI()/180</f>
        <v>0.83265268044929852</v>
      </c>
      <c r="AG1819">
        <f>ACOS(-TAN(AF1819)*TAN(AD1819))</f>
        <v>1.0750833934766355</v>
      </c>
      <c r="AL1819" s="6">
        <f>24*AG1819/PI()</f>
        <v>8.2130321427751518</v>
      </c>
      <c r="AS1819" s="6">
        <f>IF(O1819=2015,$AQ$2,IF(O1819=2016,$AQ$14,IF(O1819=2017,$AQ$26,IF(O1819=2018,$AQ$38,IF(O1819=2019,$AQ$50,$AQ$62)))))</f>
        <v>50.394316058739683</v>
      </c>
      <c r="AT1819" s="6">
        <f>IF(O1819=2015,$AR$2,IF(O1819=2016,$AR$14,IF(O1819=2017,$AR$26,IF(O1819=2018,$AR$38,IF(O1819=2019,$AR$50,$AR$62)))))</f>
        <v>1.2860409883580231</v>
      </c>
      <c r="AU1819" s="6">
        <f>IF(T1819*0.1&lt;0,0,IF(T1819*0.1&lt;=26,(16*AL1819/360)*(T1819/AS1819)^AT1819,(AL1819/360)*(-415.85+30.5332*0.1*T1819-0.43*0.01*T1819*T1819)))</f>
        <v>0.47651626182988366</v>
      </c>
    </row>
    <row r="1820" spans="1:47">
      <c r="A1820">
        <v>2016</v>
      </c>
      <c r="B1820">
        <v>8</v>
      </c>
      <c r="C1820">
        <v>28</v>
      </c>
      <c r="D1820" t="s">
        <v>51</v>
      </c>
      <c r="E1820">
        <v>241</v>
      </c>
      <c r="O1820">
        <v>2019</v>
      </c>
      <c r="P1820">
        <v>12</v>
      </c>
      <c r="Q1820">
        <v>25</v>
      </c>
      <c r="R1820">
        <f>R1819+1</f>
        <v>359</v>
      </c>
      <c r="S1820" t="s">
        <v>51</v>
      </c>
      <c r="T1820">
        <v>51</v>
      </c>
      <c r="U1820" t="s">
        <v>50</v>
      </c>
      <c r="V1820">
        <v>58</v>
      </c>
      <c r="W1820" t="s">
        <v>52</v>
      </c>
      <c r="X1820">
        <v>45</v>
      </c>
      <c r="Y1820">
        <f>0.0135*AB1820*(AC1820/AA1820)*((0.1*(V1820-X1820))^0.5)*(17.8+0.5*0.1*(X1820+V1820))</f>
        <v>0.21455738381517062</v>
      </c>
      <c r="Z1820">
        <f>IF(Y1820&lt;0,0,Y1820)</f>
        <v>0.21455738381517062</v>
      </c>
      <c r="AA1820">
        <f>2.501-0.002361*(V1820+X1820)*0.1</f>
        <v>2.4766816999999999</v>
      </c>
      <c r="AB1820">
        <v>0.17</v>
      </c>
      <c r="AC1820">
        <f>37.6*AE1820*(AG1820*SIN(AF1820)*SIN(AD1820)+COS(AF1820)*COS(AD1820)*SIN(AG1820))</f>
        <v>8.8486415846683411</v>
      </c>
      <c r="AD1820">
        <f>0.409*SIN(0.0172*R1820-1.39)</f>
        <v>-0.40792820218763282</v>
      </c>
      <c r="AE1820">
        <f>1+0.033*COS(0.0172*R1820)</f>
        <v>1.0328063579924287</v>
      </c>
      <c r="AF1820">
        <f>47.70748439*PI()/180</f>
        <v>0.83265268044929852</v>
      </c>
      <c r="AG1820">
        <f>ACOS(-TAN(AF1820)*TAN(AD1820))</f>
        <v>1.0757487071993437</v>
      </c>
      <c r="AL1820" s="6">
        <f>24*AG1820/PI()</f>
        <v>8.2181147652235946</v>
      </c>
      <c r="AS1820" s="6">
        <f>IF(O1820=2015,$AQ$2,IF(O1820=2016,$AQ$14,IF(O1820=2017,$AQ$26,IF(O1820=2018,$AQ$38,IF(O1820=2019,$AQ$50,$AQ$62)))))</f>
        <v>50.394316058739683</v>
      </c>
      <c r="AT1820" s="6">
        <f>IF(O1820=2015,$AR$2,IF(O1820=2016,$AR$14,IF(O1820=2017,$AR$26,IF(O1820=2018,$AR$38,IF(O1820=2019,$AR$50,$AR$62)))))</f>
        <v>1.2860409883580231</v>
      </c>
      <c r="AU1820" s="6">
        <f>IF(T1820*0.1&lt;0,0,IF(T1820*0.1&lt;=26,(16*AL1820/360)*(T1820/AS1820)^AT1820,(AL1820/360)*(-415.85+30.5332*0.1*T1820-0.43*0.01*T1820*T1820)))</f>
        <v>0.37090480759159439</v>
      </c>
    </row>
    <row r="1821" spans="1:47">
      <c r="A1821">
        <v>2016</v>
      </c>
      <c r="B1821">
        <v>8</v>
      </c>
      <c r="C1821">
        <v>29</v>
      </c>
      <c r="D1821" t="s">
        <v>51</v>
      </c>
      <c r="E1821">
        <v>262</v>
      </c>
      <c r="O1821">
        <v>2019</v>
      </c>
      <c r="P1821">
        <v>12</v>
      </c>
      <c r="Q1821">
        <v>26</v>
      </c>
      <c r="R1821">
        <f>R1820+1</f>
        <v>360</v>
      </c>
      <c r="S1821" t="s">
        <v>51</v>
      </c>
      <c r="T1821">
        <v>48</v>
      </c>
      <c r="U1821" t="s">
        <v>50</v>
      </c>
      <c r="V1821">
        <v>55</v>
      </c>
      <c r="W1821" t="s">
        <v>52</v>
      </c>
      <c r="X1821">
        <v>45</v>
      </c>
      <c r="Y1821">
        <f>0.0135*AB1821*(AC1821/AA1821)*((0.1*(V1821-X1821))^0.5)*(17.8+0.5*0.1*(X1821+V1821))</f>
        <v>0.18735702774469351</v>
      </c>
      <c r="Z1821">
        <f>IF(Y1821&lt;0,0,Y1821)</f>
        <v>0.18735702774469351</v>
      </c>
      <c r="AA1821">
        <f>2.501-0.002361*(V1821+X1821)*0.1</f>
        <v>2.4773899999999998</v>
      </c>
      <c r="AB1821">
        <v>0.17</v>
      </c>
      <c r="AC1821">
        <f>37.6*AE1821*(AG1821*SIN(AF1821)*SIN(AD1821)+COS(AF1821)*COS(AD1821)*SIN(AG1821))</f>
        <v>8.870474084860799</v>
      </c>
      <c r="AD1821">
        <f>0.409*SIN(0.0172*R1821-1.39)</f>
        <v>-0.40735893603074302</v>
      </c>
      <c r="AE1821">
        <f>1+0.033*COS(0.0172*R1821)</f>
        <v>1.0328629014905595</v>
      </c>
      <c r="AF1821">
        <f>47.70748439*PI()/180</f>
        <v>0.83265268044929852</v>
      </c>
      <c r="AG1821">
        <f>ACOS(-TAN(AF1821)*TAN(AD1821))</f>
        <v>1.0765922879120744</v>
      </c>
      <c r="AL1821" s="6">
        <f>24*AG1821/PI()</f>
        <v>8.2245592471593412</v>
      </c>
      <c r="AS1821" s="6">
        <f>IF(O1821=2015,$AQ$2,IF(O1821=2016,$AQ$14,IF(O1821=2017,$AQ$26,IF(O1821=2018,$AQ$38,IF(O1821=2019,$AQ$50,$AQ$62)))))</f>
        <v>50.394316058739683</v>
      </c>
      <c r="AT1821" s="6">
        <f>IF(O1821=2015,$AR$2,IF(O1821=2016,$AR$14,IF(O1821=2017,$AR$26,IF(O1821=2018,$AR$38,IF(O1821=2019,$AR$50,$AR$62)))))</f>
        <v>1.2860409883580231</v>
      </c>
      <c r="AU1821" s="6">
        <f>IF(T1821*0.1&lt;0,0,IF(T1821*0.1&lt;=26,(16*AL1821/360)*(T1821/AS1821)^AT1821,(AL1821/360)*(-415.85+30.5332*0.1*T1821-0.43*0.01*T1821*T1821)))</f>
        <v>0.34335454444704472</v>
      </c>
    </row>
    <row r="1822" spans="1:47">
      <c r="A1822">
        <v>2016</v>
      </c>
      <c r="B1822">
        <v>8</v>
      </c>
      <c r="C1822">
        <v>30</v>
      </c>
      <c r="D1822" t="s">
        <v>51</v>
      </c>
      <c r="E1822">
        <v>235</v>
      </c>
      <c r="O1822">
        <v>2019</v>
      </c>
      <c r="P1822">
        <v>12</v>
      </c>
      <c r="Q1822">
        <v>27</v>
      </c>
      <c r="R1822">
        <f>R1821+1</f>
        <v>361</v>
      </c>
      <c r="S1822" t="s">
        <v>51</v>
      </c>
      <c r="T1822">
        <v>38</v>
      </c>
      <c r="U1822" t="s">
        <v>50</v>
      </c>
      <c r="V1822">
        <v>26</v>
      </c>
      <c r="W1822" t="s">
        <v>52</v>
      </c>
      <c r="X1822">
        <v>6</v>
      </c>
      <c r="Y1822">
        <f>0.0135*AB1822*(AC1822/AA1822)*((0.1*(V1822-X1822))^0.5)*(17.8+0.5*0.1*(X1822+V1822))</f>
        <v>0.2246630140810171</v>
      </c>
      <c r="Z1822">
        <f>IF(Y1822&lt;0,0,Y1822)</f>
        <v>0.2246630140810171</v>
      </c>
      <c r="AA1822">
        <f>2.501-0.002361*(V1822+X1822)*0.1</f>
        <v>2.4934447999999998</v>
      </c>
      <c r="AB1822">
        <v>0.17</v>
      </c>
      <c r="AC1822">
        <f>37.6*AE1822*(AG1822*SIN(AF1822)*SIN(AD1822)+COS(AF1822)*COS(AD1822)*SIN(AG1822))</f>
        <v>8.8967609531826444</v>
      </c>
      <c r="AD1822">
        <f>0.409*SIN(0.0172*R1822-1.39)</f>
        <v>-0.40666915977723744</v>
      </c>
      <c r="AE1822">
        <f>1+0.033*COS(0.0172*R1822)</f>
        <v>1.0329097230675943</v>
      </c>
      <c r="AF1822">
        <f>47.70748439*PI()/180</f>
        <v>0.83265268044929852</v>
      </c>
      <c r="AG1822">
        <f>ACOS(-TAN(AF1822)*TAN(AD1822))</f>
        <v>1.0776133813096764</v>
      </c>
      <c r="AL1822" s="6">
        <f>24*AG1822/PI()</f>
        <v>8.2323598261155091</v>
      </c>
      <c r="AS1822" s="6">
        <f>IF(O1822=2015,$AQ$2,IF(O1822=2016,$AQ$14,IF(O1822=2017,$AQ$26,IF(O1822=2018,$AQ$38,IF(O1822=2019,$AQ$50,$AQ$62)))))</f>
        <v>50.394316058739683</v>
      </c>
      <c r="AT1822" s="6">
        <f>IF(O1822=2015,$AR$2,IF(O1822=2016,$AR$14,IF(O1822=2017,$AR$26,IF(O1822=2018,$AR$38,IF(O1822=2019,$AR$50,$AR$62)))))</f>
        <v>1.2860409883580231</v>
      </c>
      <c r="AU1822" s="6">
        <f>IF(T1822*0.1&lt;0,0,IF(T1822*0.1&lt;=26,(16*AL1822/360)*(T1822/AS1822)^AT1822,(AL1822/360)*(-415.85+30.5332*0.1*T1822-0.43*0.01*T1822*T1822)))</f>
        <v>0.25449299128835529</v>
      </c>
    </row>
    <row r="1823" spans="1:47">
      <c r="A1823">
        <v>2016</v>
      </c>
      <c r="B1823">
        <v>8</v>
      </c>
      <c r="C1823">
        <v>31</v>
      </c>
      <c r="D1823" t="s">
        <v>51</v>
      </c>
      <c r="E1823">
        <v>200</v>
      </c>
      <c r="O1823">
        <v>2019</v>
      </c>
      <c r="P1823">
        <v>12</v>
      </c>
      <c r="Q1823">
        <v>28</v>
      </c>
      <c r="R1823">
        <f>R1822+1</f>
        <v>362</v>
      </c>
      <c r="S1823" t="s">
        <v>51</v>
      </c>
      <c r="T1823">
        <v>19</v>
      </c>
      <c r="U1823" t="s">
        <v>50</v>
      </c>
      <c r="V1823">
        <v>26</v>
      </c>
      <c r="W1823" t="s">
        <v>52</v>
      </c>
      <c r="X1823">
        <v>6</v>
      </c>
      <c r="Y1823">
        <f>0.0135*AB1823*(AC1823/AA1823)*((0.1*(V1823-X1823))^0.5)*(17.8+0.5*0.1*(X1823+V1823))</f>
        <v>0.22543933374900327</v>
      </c>
      <c r="Z1823">
        <f>IF(Y1823&lt;0,0,Y1823)</f>
        <v>0.22543933374900327</v>
      </c>
      <c r="AA1823">
        <f>2.501-0.002361*(V1823+X1823)*0.1</f>
        <v>2.4934447999999998</v>
      </c>
      <c r="AB1823">
        <v>0.17</v>
      </c>
      <c r="AC1823">
        <f>37.6*AE1823*(AG1823*SIN(AF1823)*SIN(AD1823)+COS(AF1823)*COS(AD1823)*SIN(AG1823))</f>
        <v>8.9275035769188165</v>
      </c>
      <c r="AD1823">
        <f>0.409*SIN(0.0172*R1823-1.39)</f>
        <v>-0.4058590774854921</v>
      </c>
      <c r="AE1823">
        <f>1+0.033*COS(0.0172*R1823)</f>
        <v>1.0329468088721798</v>
      </c>
      <c r="AF1823">
        <f>47.70748439*PI()/180</f>
        <v>0.83265268044929852</v>
      </c>
      <c r="AG1823">
        <f>ACOS(-TAN(AF1823)*TAN(AD1823))</f>
        <v>1.0788110782473566</v>
      </c>
      <c r="AL1823" s="6">
        <f>24*AG1823/PI()</f>
        <v>8.2415095567374852</v>
      </c>
      <c r="AS1823" s="6">
        <f>IF(O1823=2015,$AQ$2,IF(O1823=2016,$AQ$14,IF(O1823=2017,$AQ$26,IF(O1823=2018,$AQ$38,IF(O1823=2019,$AQ$50,$AQ$62)))))</f>
        <v>50.394316058739683</v>
      </c>
      <c r="AT1823" s="6">
        <f>IF(O1823=2015,$AR$2,IF(O1823=2016,$AR$14,IF(O1823=2017,$AR$26,IF(O1823=2018,$AR$38,IF(O1823=2019,$AR$50,$AR$62)))))</f>
        <v>1.2860409883580231</v>
      </c>
      <c r="AU1823" s="6">
        <f>IF(T1823*0.1&lt;0,0,IF(T1823*0.1&lt;=26,(16*AL1823/360)*(T1823/AS1823)^AT1823,(AL1823/360)*(-415.85+30.5332*0.1*T1823-0.43*0.01*T1823*T1823)))</f>
        <v>0.10447715435044655</v>
      </c>
    </row>
    <row r="1824" spans="1:47">
      <c r="A1824">
        <v>2016</v>
      </c>
      <c r="B1824">
        <v>9</v>
      </c>
      <c r="C1824">
        <v>1</v>
      </c>
      <c r="D1824" t="s">
        <v>50</v>
      </c>
      <c r="E1824">
        <v>238</v>
      </c>
      <c r="O1824">
        <v>2019</v>
      </c>
      <c r="P1824">
        <v>12</v>
      </c>
      <c r="Q1824">
        <v>29</v>
      </c>
      <c r="R1824">
        <f>R1823+1</f>
        <v>363</v>
      </c>
      <c r="S1824" t="s">
        <v>51</v>
      </c>
      <c r="T1824">
        <v>18</v>
      </c>
      <c r="U1824" t="s">
        <v>50</v>
      </c>
      <c r="V1824">
        <v>37</v>
      </c>
      <c r="W1824" t="s">
        <v>52</v>
      </c>
      <c r="X1824">
        <v>6</v>
      </c>
      <c r="Y1824">
        <f>0.0135*AB1824*(AC1824/AA1824)*((0.1*(V1824-X1824))^0.5)*(17.8+0.5*0.1*(X1824+V1824))</f>
        <v>0.29006697347069582</v>
      </c>
      <c r="Z1824">
        <f>IF(Y1824&lt;0,0,Y1824)</f>
        <v>0.29006697347069582</v>
      </c>
      <c r="AA1824">
        <f>2.501-0.002361*(V1824+X1824)*0.1</f>
        <v>2.4908476999999998</v>
      </c>
      <c r="AB1824">
        <v>0.17</v>
      </c>
      <c r="AC1824">
        <f>37.6*AE1824*(AG1824*SIN(AF1824)*SIN(AD1824)+COS(AF1824)*COS(AD1824)*SIN(AG1824))</f>
        <v>8.9627033175736219</v>
      </c>
      <c r="AD1824">
        <f>0.409*SIN(0.0172*R1824-1.39)</f>
        <v>-0.404928928804344</v>
      </c>
      <c r="AE1824">
        <f>1+0.033*COS(0.0172*R1824)</f>
        <v>1.0329741479331218</v>
      </c>
      <c r="AF1824">
        <f>47.70748439*PI()/180</f>
        <v>0.83265268044929852</v>
      </c>
      <c r="AG1824">
        <f>ACOS(-TAN(AF1824)*TAN(AD1824))</f>
        <v>1.0801843177387742</v>
      </c>
      <c r="AL1824" s="6">
        <f>24*AG1824/PI()</f>
        <v>8.2520003336866754</v>
      </c>
      <c r="AS1824" s="6">
        <f>IF(O1824=2015,$AQ$2,IF(O1824=2016,$AQ$14,IF(O1824=2017,$AQ$26,IF(O1824=2018,$AQ$38,IF(O1824=2019,$AQ$50,$AQ$62)))))</f>
        <v>50.394316058739683</v>
      </c>
      <c r="AT1824" s="6">
        <f>IF(O1824=2015,$AR$2,IF(O1824=2016,$AR$14,IF(O1824=2017,$AR$26,IF(O1824=2018,$AR$38,IF(O1824=2019,$AR$50,$AR$62)))))</f>
        <v>1.2860409883580231</v>
      </c>
      <c r="AU1824" s="6">
        <f>IF(T1824*0.1&lt;0,0,IF(T1824*0.1&lt;=26,(16*AL1824/360)*(T1824/AS1824)^AT1824,(AL1824/360)*(-415.85+30.5332*0.1*T1824-0.43*0.01*T1824*T1824)))</f>
        <v>9.7583446747551553E-2</v>
      </c>
    </row>
    <row r="1825" spans="1:47">
      <c r="A1825">
        <v>2016</v>
      </c>
      <c r="B1825">
        <v>9</v>
      </c>
      <c r="C1825">
        <v>2</v>
      </c>
      <c r="D1825" t="s">
        <v>50</v>
      </c>
      <c r="E1825">
        <v>260</v>
      </c>
      <c r="O1825">
        <v>2019</v>
      </c>
      <c r="P1825">
        <v>12</v>
      </c>
      <c r="Q1825">
        <v>30</v>
      </c>
      <c r="R1825">
        <f>R1824+1</f>
        <v>364</v>
      </c>
      <c r="S1825" t="s">
        <v>51</v>
      </c>
      <c r="T1825">
        <v>-14</v>
      </c>
      <c r="U1825" t="s">
        <v>50</v>
      </c>
      <c r="V1825">
        <v>32</v>
      </c>
      <c r="W1825" t="s">
        <v>52</v>
      </c>
      <c r="X1825">
        <v>-28</v>
      </c>
      <c r="Y1825">
        <f>0.0135*AB1825*(AC1825/AA1825)*((0.1*(V1825-X1825))^0.5)*(17.8+0.5*0.1*(X1825+V1825))</f>
        <v>0.36436579463522389</v>
      </c>
      <c r="Z1825">
        <f>IF(Y1825&lt;0,0,Y1825)</f>
        <v>0.36436579463522389</v>
      </c>
      <c r="AA1825">
        <f>2.501-0.002361*(V1825+X1825)*0.1</f>
        <v>2.5000556</v>
      </c>
      <c r="AB1825">
        <v>0.17</v>
      </c>
      <c r="AC1825">
        <f>37.6*AE1825*(AG1825*SIN(AF1825)*SIN(AD1825)+COS(AF1825)*COS(AD1825)*SIN(AG1825))</f>
        <v>9.0023614743057987</v>
      </c>
      <c r="AD1825">
        <f>0.409*SIN(0.0172*R1825-1.39)</f>
        <v>-0.40387898890219498</v>
      </c>
      <c r="AE1825">
        <f>1+0.033*COS(0.0172*R1825)</f>
        <v>1.0329917321626321</v>
      </c>
      <c r="AF1825">
        <f>47.70748439*PI()/180</f>
        <v>0.83265268044929852</v>
      </c>
      <c r="AG1825">
        <f>ACOS(-TAN(AF1825)*TAN(AD1825))</f>
        <v>1.081731890427124</v>
      </c>
      <c r="AL1825" s="6">
        <f>24*AG1825/PI()</f>
        <v>8.2638229181576293</v>
      </c>
      <c r="AS1825" s="6">
        <f>IF(O1825=2015,$AQ$2,IF(O1825=2016,$AQ$14,IF(O1825=2017,$AQ$26,IF(O1825=2018,$AQ$38,IF(O1825=2019,$AQ$50,$AQ$62)))))</f>
        <v>50.394316058739683</v>
      </c>
      <c r="AT1825" s="6">
        <f>IF(O1825=2015,$AR$2,IF(O1825=2016,$AR$14,IF(O1825=2017,$AR$26,IF(O1825=2018,$AR$38,IF(O1825=2019,$AR$50,$AR$62)))))</f>
        <v>1.2860409883580231</v>
      </c>
      <c r="AU1825" s="6">
        <f>IF(T1825*0.1&lt;0,0,IF(T1825*0.1&lt;=26,(16*AL1825/360)*(T1825/AS1825)^AT1825,(AL1825/360)*(-415.85+30.5332*0.1*T1825-0.43*0.01*T1825*T1825)))</f>
        <v>0</v>
      </c>
    </row>
    <row r="1826" spans="1:47">
      <c r="A1826">
        <v>2016</v>
      </c>
      <c r="B1826">
        <v>9</v>
      </c>
      <c r="C1826">
        <v>3</v>
      </c>
      <c r="D1826" t="s">
        <v>50</v>
      </c>
      <c r="E1826">
        <v>277</v>
      </c>
      <c r="O1826">
        <v>2019</v>
      </c>
      <c r="P1826">
        <v>12</v>
      </c>
      <c r="Q1826">
        <v>31</v>
      </c>
      <c r="R1826">
        <f>R1825+1</f>
        <v>365</v>
      </c>
      <c r="S1826" t="s">
        <v>51</v>
      </c>
      <c r="T1826">
        <v>0</v>
      </c>
      <c r="U1826" t="s">
        <v>50</v>
      </c>
      <c r="V1826">
        <v>32</v>
      </c>
      <c r="W1826" t="s">
        <v>52</v>
      </c>
      <c r="X1826">
        <v>-28</v>
      </c>
      <c r="Y1826">
        <f>0.0135*AB1826*(AC1826/AA1826)*((0.1*(V1826-X1826))^0.5)*(17.8+0.5*0.1*(X1826+V1826))</f>
        <v>0.36615143785274196</v>
      </c>
      <c r="Z1826">
        <f>IF(Y1826&lt;0,0,Y1826)</f>
        <v>0.36615143785274196</v>
      </c>
      <c r="AA1826">
        <f>2.501-0.002361*(V1826+X1826)*0.1</f>
        <v>2.5000556</v>
      </c>
      <c r="AB1826">
        <v>0.17</v>
      </c>
      <c r="AC1826">
        <f>37.6*AE1826*(AG1826*SIN(AF1826)*SIN(AD1826)+COS(AF1826)*COS(AD1826)*SIN(AG1826))</f>
        <v>9.0464792426169893</v>
      </c>
      <c r="AD1826">
        <f>0.409*SIN(0.0172*R1826-1.39)</f>
        <v>-0.40270956838560806</v>
      </c>
      <c r="AE1826">
        <f>1+0.033*COS(0.0172*R1826)</f>
        <v>1.03299955635872</v>
      </c>
      <c r="AF1826">
        <f>47.70748439*PI()/180</f>
        <v>0.83265268044929852</v>
      </c>
      <c r="AG1826">
        <f>ACOS(-TAN(AF1826)*TAN(AD1826))</f>
        <v>1.0834524425052101</v>
      </c>
      <c r="AL1826" s="6">
        <f>24*AG1826/PI()</f>
        <v>8.2769669678252029</v>
      </c>
      <c r="AS1826" s="6">
        <f>IF(O1826=2015,$AQ$2,IF(O1826=2016,$AQ$14,IF(O1826=2017,$AQ$26,IF(O1826=2018,$AQ$38,IF(O1826=2019,$AQ$50,$AQ$62)))))</f>
        <v>50.394316058739683</v>
      </c>
      <c r="AT1826" s="6">
        <f>IF(O1826=2015,$AR$2,IF(O1826=2016,$AR$14,IF(O1826=2017,$AR$26,IF(O1826=2018,$AR$38,IF(O1826=2019,$AR$50,$AR$62)))))</f>
        <v>1.2860409883580231</v>
      </c>
      <c r="AU1826" s="6">
        <f>IF(T1826*0.1&lt;0,0,IF(T1826*0.1&lt;=26,(16*AL1826/360)*(T1826/AS1826)^AT1826,(AL1826/360)*(-415.85+30.5332*0.1*T1826-0.43*0.01*T1826*T1826)))</f>
        <v>0</v>
      </c>
    </row>
    <row r="1827" spans="1:47">
      <c r="A1827">
        <v>2016</v>
      </c>
      <c r="B1827">
        <v>9</v>
      </c>
      <c r="C1827">
        <v>4</v>
      </c>
      <c r="D1827" t="s">
        <v>50</v>
      </c>
      <c r="E1827">
        <v>289</v>
      </c>
      <c r="O1827">
        <v>2020</v>
      </c>
      <c r="P1827">
        <v>1</v>
      </c>
      <c r="Q1827">
        <v>1</v>
      </c>
      <c r="R1827" s="6">
        <v>1</v>
      </c>
      <c r="S1827" t="s">
        <v>51</v>
      </c>
      <c r="T1827">
        <v>23</v>
      </c>
      <c r="U1827" t="s">
        <v>50</v>
      </c>
      <c r="V1827">
        <v>45</v>
      </c>
      <c r="W1827" t="s">
        <v>52</v>
      </c>
      <c r="X1827">
        <v>-64</v>
      </c>
      <c r="Y1827">
        <f>0.0135*AB1827*(AC1827/AA1827)*((0.1*(V1827-X1827))^0.5)*(17.8+0.5*0.1*(X1827+V1827))</f>
        <v>0.46424774875046843</v>
      </c>
      <c r="Z1827">
        <f>IF(Y1827&lt;0,0,Y1827)</f>
        <v>0.46424774875046843</v>
      </c>
      <c r="AA1827">
        <f>2.501-0.002361*(V1827+X1827)*0.1</f>
        <v>2.5054859</v>
      </c>
      <c r="AB1827">
        <v>0.17</v>
      </c>
      <c r="AC1827">
        <f>37.6*AE1827*(AG1827*SIN(AF1827)*SIN(AD1827)+COS(AF1827)*COS(AD1827)*SIN(AG1827))</f>
        <v>9.1105778891792077</v>
      </c>
      <c r="AD1827">
        <f>0.409*SIN(0.0172*R1827-1.39)</f>
        <v>-0.40100923556809398</v>
      </c>
      <c r="AE1827">
        <f>1+0.033*COS(0.0172*R1827)</f>
        <v>1.0329951187603406</v>
      </c>
      <c r="AF1827">
        <f>47.70748439*PI()/180</f>
        <v>0.83265268044929852</v>
      </c>
      <c r="AG1827">
        <f>ACOS(-TAN(AF1827)*TAN(AD1827))</f>
        <v>1.0859482751376095</v>
      </c>
      <c r="AL1827" s="6">
        <f>24*AG1827/PI()</f>
        <v>8.2960337246528706</v>
      </c>
      <c r="AS1827" s="6">
        <f>IF(O1827=2015,$AQ$2,IF(O1827=2016,$AQ$14,IF(O1827=2017,$AQ$26,IF(O1827=2018,$AQ$38,IF(O1827=2019,$AQ$50,$AQ$62)))))</f>
        <v>51.822309312356452</v>
      </c>
      <c r="AT1827" s="6">
        <f>IF(O1827=2015,$AR$2,IF(O1827=2016,$AR$14,IF(O1827=2017,$AR$26,IF(O1827=2018,$AR$38,IF(O1827=2019,$AR$50,$AR$62)))))</f>
        <v>1.3079305013571954</v>
      </c>
      <c r="AU1827" s="6">
        <f>IF(T1827*0.1&lt;0,0,IF(T1827*0.1&lt;=26,(16*AL1827/360)*(T1827/AS1827)^AT1827,(AL1827/360)*(-415.85+30.5332*0.1*T1827-0.43*0.01*T1827*T1827)))</f>
        <v>0.12742791985299876</v>
      </c>
    </row>
    <row r="1828" spans="1:47">
      <c r="A1828">
        <v>2016</v>
      </c>
      <c r="B1828">
        <v>9</v>
      </c>
      <c r="C1828">
        <v>5</v>
      </c>
      <c r="D1828" t="s">
        <v>50</v>
      </c>
      <c r="E1828">
        <v>305</v>
      </c>
      <c r="O1828">
        <v>2020</v>
      </c>
      <c r="P1828">
        <v>1</v>
      </c>
      <c r="Q1828">
        <v>2</v>
      </c>
      <c r="R1828">
        <f>R1827+1</f>
        <v>2</v>
      </c>
      <c r="S1828" t="s">
        <v>51</v>
      </c>
      <c r="T1828">
        <v>-15</v>
      </c>
      <c r="U1828" t="s">
        <v>50</v>
      </c>
      <c r="V1828">
        <v>24</v>
      </c>
      <c r="W1828" t="s">
        <v>52</v>
      </c>
      <c r="X1828">
        <v>-64</v>
      </c>
      <c r="Y1828">
        <f>0.0135*AB1828*(AC1828/AA1828)*((0.1*(V1828-X1828))^0.5)*(17.8+0.5*0.1*(X1828+V1828))</f>
        <v>0.39270035069281256</v>
      </c>
      <c r="Z1828">
        <f>IF(Y1828&lt;0,0,Y1828)</f>
        <v>0.39270035069281256</v>
      </c>
      <c r="AA1828">
        <f>2.501-0.002361*(V1828+X1828)*0.1</f>
        <v>2.5104439999999997</v>
      </c>
      <c r="AB1828">
        <v>0.17</v>
      </c>
      <c r="AC1828">
        <f>37.6*AE1828*(AG1828*SIN(AF1828)*SIN(AD1828)+COS(AF1828)*COS(AD1828)*SIN(AG1828))</f>
        <v>9.1649629639850474</v>
      </c>
      <c r="AD1828">
        <f>0.409*SIN(0.0172*R1828-1.39)</f>
        <v>-0.39956620623083422</v>
      </c>
      <c r="AE1828">
        <f>1+0.033*COS(0.0172*R1828)</f>
        <v>1.0329804764853927</v>
      </c>
      <c r="AF1828">
        <f>47.70748439*PI()/180</f>
        <v>0.83265268044929852</v>
      </c>
      <c r="AG1828">
        <f>ACOS(-TAN(AF1828)*TAN(AD1828))</f>
        <v>1.0880610362732488</v>
      </c>
      <c r="AL1828" s="6">
        <f>24*AG1828/PI()</f>
        <v>8.3121740308117236</v>
      </c>
      <c r="AS1828" s="6">
        <f>IF(O1828=2015,$AQ$2,IF(O1828=2016,$AQ$14,IF(O1828=2017,$AQ$26,IF(O1828=2018,$AQ$38,IF(O1828=2019,$AQ$50,$AQ$62)))))</f>
        <v>51.822309312356452</v>
      </c>
      <c r="AT1828" s="6">
        <f>IF(O1828=2015,$AR$2,IF(O1828=2016,$AR$14,IF(O1828=2017,$AR$26,IF(O1828=2018,$AR$38,IF(O1828=2019,$AR$50,$AR$62)))))</f>
        <v>1.3079305013571954</v>
      </c>
      <c r="AU1828" s="6">
        <f>IF(T1828*0.1&lt;0,0,IF(T1828*0.1&lt;=26,(16*AL1828/360)*(T1828/AS1828)^AT1828,(AL1828/360)*(-415.85+30.5332*0.1*T1828-0.43*0.01*T1828*T1828)))</f>
        <v>0</v>
      </c>
    </row>
    <row r="1829" spans="1:47">
      <c r="A1829">
        <v>2016</v>
      </c>
      <c r="B1829">
        <v>9</v>
      </c>
      <c r="C1829">
        <v>6</v>
      </c>
      <c r="D1829" t="s">
        <v>50</v>
      </c>
      <c r="E1829">
        <v>308</v>
      </c>
      <c r="O1829">
        <v>2020</v>
      </c>
      <c r="P1829">
        <v>1</v>
      </c>
      <c r="Q1829">
        <v>3</v>
      </c>
      <c r="R1829">
        <f>R1828+1</f>
        <v>3</v>
      </c>
      <c r="S1829" t="s">
        <v>51</v>
      </c>
      <c r="T1829">
        <v>-6</v>
      </c>
      <c r="U1829" t="s">
        <v>50</v>
      </c>
      <c r="V1829">
        <v>3</v>
      </c>
      <c r="W1829" t="s">
        <v>52</v>
      </c>
      <c r="X1829">
        <v>-17</v>
      </c>
      <c r="Y1829">
        <f>0.0135*AB1829*(AC1829/AA1829)*((0.1*(V1829-X1829))^0.5)*(17.8+0.5*0.1*(X1829+V1829))</f>
        <v>0.2044169332670655</v>
      </c>
      <c r="Z1829">
        <f>IF(Y1829&lt;0,0,Y1829)</f>
        <v>0.2044169332670655</v>
      </c>
      <c r="AA1829">
        <f>2.501-0.002361*(V1829+X1829)*0.1</f>
        <v>2.5043053999999998</v>
      </c>
      <c r="AB1829">
        <v>0.17</v>
      </c>
      <c r="AC1829">
        <f>37.6*AE1829*(AG1829*SIN(AF1829)*SIN(AD1829)+COS(AF1829)*COS(AD1829)*SIN(AG1829))</f>
        <v>9.2238102555978276</v>
      </c>
      <c r="AD1829">
        <f>0.409*SIN(0.0172*R1829-1.39)</f>
        <v>-0.39800497214130737</v>
      </c>
      <c r="AE1829">
        <f>1+0.033*COS(0.0172*R1829)</f>
        <v>1.0329560775068203</v>
      </c>
      <c r="AF1829">
        <f>47.70748439*PI()/180</f>
        <v>0.83265268044929852</v>
      </c>
      <c r="AG1829">
        <f>ACOS(-TAN(AF1829)*TAN(AD1829))</f>
        <v>1.0903413388254832</v>
      </c>
      <c r="AL1829" s="6">
        <f>24*AG1829/PI()</f>
        <v>8.3295942591125165</v>
      </c>
      <c r="AS1829" s="6">
        <f>IF(O1829=2015,$AQ$2,IF(O1829=2016,$AQ$14,IF(O1829=2017,$AQ$26,IF(O1829=2018,$AQ$38,IF(O1829=2019,$AQ$50,$AQ$62)))))</f>
        <v>51.822309312356452</v>
      </c>
      <c r="AT1829" s="6">
        <f>IF(O1829=2015,$AR$2,IF(O1829=2016,$AR$14,IF(O1829=2017,$AR$26,IF(O1829=2018,$AR$38,IF(O1829=2019,$AR$50,$AR$62)))))</f>
        <v>1.3079305013571954</v>
      </c>
      <c r="AU1829" s="6">
        <f>IF(T1829*0.1&lt;0,0,IF(T1829*0.1&lt;=26,(16*AL1829/360)*(T1829/AS1829)^AT1829,(AL1829/360)*(-415.85+30.5332*0.1*T1829-0.43*0.01*T1829*T1829)))</f>
        <v>0</v>
      </c>
    </row>
    <row r="1830" spans="1:47">
      <c r="A1830">
        <v>2016</v>
      </c>
      <c r="B1830">
        <v>9</v>
      </c>
      <c r="C1830">
        <v>7</v>
      </c>
      <c r="D1830" t="s">
        <v>50</v>
      </c>
      <c r="E1830">
        <v>271</v>
      </c>
      <c r="O1830">
        <v>2020</v>
      </c>
      <c r="P1830">
        <v>1</v>
      </c>
      <c r="Q1830">
        <v>4</v>
      </c>
      <c r="R1830">
        <f>R1829+1</f>
        <v>4</v>
      </c>
      <c r="S1830" t="s">
        <v>51</v>
      </c>
      <c r="T1830">
        <v>-6</v>
      </c>
      <c r="U1830" t="s">
        <v>50</v>
      </c>
      <c r="V1830">
        <v>33</v>
      </c>
      <c r="W1830" t="s">
        <v>52</v>
      </c>
      <c r="X1830">
        <v>-8</v>
      </c>
      <c r="Y1830">
        <f>0.0135*AB1830*(AC1830/AA1830)*((0.1*(V1830-X1830))^0.5)*(17.8+0.5*0.1*(X1830+V1830))</f>
        <v>0.32950585159018092</v>
      </c>
      <c r="Z1830">
        <f>IF(Y1830&lt;0,0,Y1830)</f>
        <v>0.32950585159018092</v>
      </c>
      <c r="AA1830">
        <f>2.501-0.002361*(V1830+X1830)*0.1</f>
        <v>2.4950975</v>
      </c>
      <c r="AB1830">
        <v>0.17</v>
      </c>
      <c r="AC1830">
        <f>37.6*AE1830*(AG1830*SIN(AF1830)*SIN(AD1830)+COS(AF1830)*COS(AD1830)*SIN(AG1830))</f>
        <v>9.2871199390913919</v>
      </c>
      <c r="AD1830">
        <f>0.409*SIN(0.0172*R1830-1.39)</f>
        <v>-0.39632599516361994</v>
      </c>
      <c r="AE1830">
        <f>1+0.033*COS(0.0172*R1830)</f>
        <v>1.0329219290426392</v>
      </c>
      <c r="AF1830">
        <f>47.70748439*PI()/180</f>
        <v>0.83265268044929852</v>
      </c>
      <c r="AG1830">
        <f>ACOS(-TAN(AF1830)*TAN(AD1830))</f>
        <v>1.0927872618526717</v>
      </c>
      <c r="AL1830" s="6">
        <f>24*AG1830/PI()</f>
        <v>8.3482797346420856</v>
      </c>
      <c r="AS1830" s="6">
        <f>IF(O1830=2015,$AQ$2,IF(O1830=2016,$AQ$14,IF(O1830=2017,$AQ$26,IF(O1830=2018,$AQ$38,IF(O1830=2019,$AQ$50,$AQ$62)))))</f>
        <v>51.822309312356452</v>
      </c>
      <c r="AT1830" s="6">
        <f>IF(O1830=2015,$AR$2,IF(O1830=2016,$AR$14,IF(O1830=2017,$AR$26,IF(O1830=2018,$AR$38,IF(O1830=2019,$AR$50,$AR$62)))))</f>
        <v>1.3079305013571954</v>
      </c>
      <c r="AU1830" s="6">
        <f>IF(T1830*0.1&lt;0,0,IF(T1830*0.1&lt;=26,(16*AL1830/360)*(T1830/AS1830)^AT1830,(AL1830/360)*(-415.85+30.5332*0.1*T1830-0.43*0.01*T1830*T1830)))</f>
        <v>0</v>
      </c>
    </row>
    <row r="1831" spans="1:47">
      <c r="A1831">
        <v>2016</v>
      </c>
      <c r="B1831">
        <v>9</v>
      </c>
      <c r="C1831">
        <v>8</v>
      </c>
      <c r="D1831" t="s">
        <v>50</v>
      </c>
      <c r="E1831">
        <v>292</v>
      </c>
      <c r="O1831">
        <v>2020</v>
      </c>
      <c r="P1831">
        <v>1</v>
      </c>
      <c r="Q1831">
        <v>5</v>
      </c>
      <c r="R1831">
        <f>R1830+1</f>
        <v>5</v>
      </c>
      <c r="S1831" t="s">
        <v>51</v>
      </c>
      <c r="T1831">
        <v>13</v>
      </c>
      <c r="U1831" t="s">
        <v>50</v>
      </c>
      <c r="V1831">
        <v>33</v>
      </c>
      <c r="W1831" t="s">
        <v>52</v>
      </c>
      <c r="X1831">
        <v>-8</v>
      </c>
      <c r="Y1831">
        <f>0.0135*AB1831*(AC1831/AA1831)*((0.1*(V1831-X1831))^0.5)*(17.8+0.5*0.1*(X1831+V1831))</f>
        <v>0.33191038862964489</v>
      </c>
      <c r="Z1831">
        <f>IF(Y1831&lt;0,0,Y1831)</f>
        <v>0.33191038862964489</v>
      </c>
      <c r="AA1831">
        <f>2.501-0.002361*(V1831+X1831)*0.1</f>
        <v>2.4950975</v>
      </c>
      <c r="AB1831">
        <v>0.17</v>
      </c>
      <c r="AC1831">
        <f>37.6*AE1831*(AG1831*SIN(AF1831)*SIN(AD1831)+COS(AF1831)*COS(AD1831)*SIN(AG1831))</f>
        <v>9.354891797392904</v>
      </c>
      <c r="AD1831">
        <f>0.409*SIN(0.0172*R1831-1.39)</f>
        <v>-0.39452977199407541</v>
      </c>
      <c r="AE1831">
        <f>1+0.033*COS(0.0172*R1831)</f>
        <v>1.0328780411950818</v>
      </c>
      <c r="AF1831">
        <f>47.70748439*PI()/180</f>
        <v>0.83265268044929852</v>
      </c>
      <c r="AG1831">
        <f>ACOS(-TAN(AF1831)*TAN(AD1831))</f>
        <v>1.0953967670611371</v>
      </c>
      <c r="AL1831" s="6">
        <f>24*AG1831/PI()</f>
        <v>8.3682148859837469</v>
      </c>
      <c r="AS1831" s="6">
        <f>IF(O1831=2015,$AQ$2,IF(O1831=2016,$AQ$14,IF(O1831=2017,$AQ$26,IF(O1831=2018,$AQ$38,IF(O1831=2019,$AQ$50,$AQ$62)))))</f>
        <v>51.822309312356452</v>
      </c>
      <c r="AT1831" s="6">
        <f>IF(O1831=2015,$AR$2,IF(O1831=2016,$AR$14,IF(O1831=2017,$AR$26,IF(O1831=2018,$AR$38,IF(O1831=2019,$AR$50,$AR$62)))))</f>
        <v>1.3079305013571954</v>
      </c>
      <c r="AU1831" s="6">
        <f>IF(T1831*0.1&lt;0,0,IF(T1831*0.1&lt;=26,(16*AL1831/360)*(T1831/AS1831)^AT1831,(AL1831/360)*(-415.85+30.5332*0.1*T1831-0.43*0.01*T1831*T1831)))</f>
        <v>6.0945553368195161E-2</v>
      </c>
    </row>
    <row r="1832" spans="1:47">
      <c r="A1832">
        <v>2016</v>
      </c>
      <c r="B1832">
        <v>9</v>
      </c>
      <c r="C1832">
        <v>9</v>
      </c>
      <c r="D1832" t="s">
        <v>50</v>
      </c>
      <c r="E1832">
        <v>276</v>
      </c>
      <c r="O1832">
        <v>2020</v>
      </c>
      <c r="P1832">
        <v>1</v>
      </c>
      <c r="Q1832">
        <v>6</v>
      </c>
      <c r="R1832">
        <f>R1831+1</f>
        <v>6</v>
      </c>
      <c r="S1832" t="s">
        <v>51</v>
      </c>
      <c r="T1832">
        <v>3</v>
      </c>
      <c r="U1832" t="s">
        <v>50</v>
      </c>
      <c r="V1832">
        <v>31</v>
      </c>
      <c r="W1832" t="s">
        <v>52</v>
      </c>
      <c r="X1832">
        <v>-57</v>
      </c>
      <c r="Y1832">
        <f>0.0135*AB1832*(AC1832/AA1832)*((0.1*(V1832-X1832))^0.5)*(17.8+0.5*0.1*(X1832+V1832))</f>
        <v>0.42238540150477438</v>
      </c>
      <c r="Z1832">
        <f>IF(Y1832&lt;0,0,Y1832)</f>
        <v>0.42238540150477438</v>
      </c>
      <c r="AA1832">
        <f>2.501-0.002361*(V1832+X1832)*0.1</f>
        <v>2.5071385999999998</v>
      </c>
      <c r="AB1832">
        <v>0.17</v>
      </c>
      <c r="AC1832">
        <f>37.6*AE1832*(AG1832*SIN(AF1832)*SIN(AD1832)+COS(AF1832)*COS(AD1832)*SIN(AG1832))</f>
        <v>9.4271251559226243</v>
      </c>
      <c r="AD1832">
        <f>0.409*SIN(0.0172*R1832-1.39)</f>
        <v>-0.39261683401423592</v>
      </c>
      <c r="AE1832">
        <f>1+0.033*COS(0.0172*R1832)</f>
        <v>1.032824426947609</v>
      </c>
      <c r="AF1832">
        <f>47.70748439*PI()/180</f>
        <v>0.83265268044929852</v>
      </c>
      <c r="AG1832">
        <f>ACOS(-TAN(AF1832)*TAN(AD1832))</f>
        <v>1.0981677048555727</v>
      </c>
      <c r="AL1832" s="6">
        <f>24*AG1832/PI()</f>
        <v>8.3893832914390067</v>
      </c>
      <c r="AS1832" s="6">
        <f>IF(O1832=2015,$AQ$2,IF(O1832=2016,$AQ$14,IF(O1832=2017,$AQ$26,IF(O1832=2018,$AQ$38,IF(O1832=2019,$AQ$50,$AQ$62)))))</f>
        <v>51.822309312356452</v>
      </c>
      <c r="AT1832" s="6">
        <f>IF(O1832=2015,$AR$2,IF(O1832=2016,$AR$14,IF(O1832=2017,$AR$26,IF(O1832=2018,$AR$38,IF(O1832=2019,$AR$50,$AR$62)))))</f>
        <v>1.3079305013571954</v>
      </c>
      <c r="AU1832" s="6">
        <f>IF(T1832*0.1&lt;0,0,IF(T1832*0.1&lt;=26,(16*AL1832/360)*(T1832/AS1832)^AT1832,(AL1832/360)*(-415.85+30.5332*0.1*T1832-0.43*0.01*T1832*T1832)))</f>
        <v>8.9767719479938567E-3</v>
      </c>
    </row>
    <row r="1833" spans="1:47">
      <c r="A1833">
        <v>2016</v>
      </c>
      <c r="B1833">
        <v>9</v>
      </c>
      <c r="C1833">
        <v>10</v>
      </c>
      <c r="D1833" t="s">
        <v>50</v>
      </c>
      <c r="E1833">
        <v>276</v>
      </c>
      <c r="O1833">
        <v>2020</v>
      </c>
      <c r="P1833">
        <v>1</v>
      </c>
      <c r="Q1833">
        <v>7</v>
      </c>
      <c r="R1833">
        <f>R1832+1</f>
        <v>7</v>
      </c>
      <c r="S1833" t="s">
        <v>51</v>
      </c>
      <c r="T1833">
        <v>-31</v>
      </c>
      <c r="U1833" t="s">
        <v>50</v>
      </c>
      <c r="V1833">
        <v>3</v>
      </c>
      <c r="W1833" t="s">
        <v>52</v>
      </c>
      <c r="X1833">
        <v>-57</v>
      </c>
      <c r="Y1833">
        <f>0.0135*AB1833*(AC1833/AA1833)*((0.1*(V1833-X1833))^0.5)*(17.8+0.5*0.1*(X1833+V1833))</f>
        <v>0.32093082351595476</v>
      </c>
      <c r="Z1833">
        <f>IF(Y1833&lt;0,0,Y1833)</f>
        <v>0.32093082351595476</v>
      </c>
      <c r="AA1833">
        <f>2.501-0.002361*(V1833+X1833)*0.1</f>
        <v>2.5137494</v>
      </c>
      <c r="AB1833">
        <v>0.17</v>
      </c>
      <c r="AC1833">
        <f>37.6*AE1833*(AG1833*SIN(AF1833)*SIN(AD1833)+COS(AF1833)*COS(AD1833)*SIN(AG1833))</f>
        <v>9.5038188145258449</v>
      </c>
      <c r="AD1833">
        <f>0.409*SIN(0.0172*R1833-1.39)</f>
        <v>-0.39058774713372146</v>
      </c>
      <c r="AE1833">
        <f>1+0.033*COS(0.0172*R1833)</f>
        <v>1.0327611021610688</v>
      </c>
      <c r="AF1833">
        <f>47.70748439*PI()/180</f>
        <v>0.83265268044929852</v>
      </c>
      <c r="AG1833">
        <f>ACOS(-TAN(AF1833)*TAN(AD1833))</f>
        <v>1.1010978206013915</v>
      </c>
      <c r="AL1833" s="6">
        <f>24*AG1833/PI()</f>
        <v>8.4117677268683728</v>
      </c>
      <c r="AS1833" s="6">
        <f>IF(O1833=2015,$AQ$2,IF(O1833=2016,$AQ$14,IF(O1833=2017,$AQ$26,IF(O1833=2018,$AQ$38,IF(O1833=2019,$AQ$50,$AQ$62)))))</f>
        <v>51.822309312356452</v>
      </c>
      <c r="AT1833" s="6">
        <f>IF(O1833=2015,$AR$2,IF(O1833=2016,$AR$14,IF(O1833=2017,$AR$26,IF(O1833=2018,$AR$38,IF(O1833=2019,$AR$50,$AR$62)))))</f>
        <v>1.3079305013571954</v>
      </c>
      <c r="AU1833" s="6">
        <f>IF(T1833*0.1&lt;0,0,IF(T1833*0.1&lt;=26,(16*AL1833/360)*(T1833/AS1833)^AT1833,(AL1833/360)*(-415.85+30.5332*0.1*T1833-0.43*0.01*T1833*T1833)))</f>
        <v>0</v>
      </c>
    </row>
    <row r="1834" spans="1:47">
      <c r="A1834">
        <v>2016</v>
      </c>
      <c r="B1834">
        <v>9</v>
      </c>
      <c r="C1834">
        <v>11</v>
      </c>
      <c r="D1834" t="s">
        <v>50</v>
      </c>
      <c r="E1834">
        <v>269</v>
      </c>
      <c r="O1834">
        <v>2020</v>
      </c>
      <c r="P1834">
        <v>1</v>
      </c>
      <c r="Q1834">
        <v>8</v>
      </c>
      <c r="R1834">
        <f>R1833+1</f>
        <v>8</v>
      </c>
      <c r="S1834" t="s">
        <v>51</v>
      </c>
      <c r="T1834">
        <v>-42</v>
      </c>
      <c r="U1834" t="s">
        <v>50</v>
      </c>
      <c r="V1834">
        <v>5</v>
      </c>
      <c r="W1834" t="s">
        <v>52</v>
      </c>
      <c r="X1834">
        <v>-76</v>
      </c>
      <c r="Y1834">
        <f>0.0135*AB1834*(AC1834/AA1834)*((0.1*(V1834-X1834))^0.5)*(17.8+0.5*0.1*(X1834+V1834))</f>
        <v>0.35433659014573793</v>
      </c>
      <c r="Z1834">
        <f>IF(Y1834&lt;0,0,Y1834)</f>
        <v>0.35433659014573793</v>
      </c>
      <c r="AA1834">
        <f>2.501-0.002361*(V1834+X1834)*0.1</f>
        <v>2.5177630999999998</v>
      </c>
      <c r="AB1834">
        <v>0.17</v>
      </c>
      <c r="AC1834">
        <f>37.6*AE1834*(AG1834*SIN(AF1834)*SIN(AD1834)+COS(AF1834)*COS(AD1834)*SIN(AG1834))</f>
        <v>9.5849709770353595</v>
      </c>
      <c r="AD1834">
        <f>0.409*SIN(0.0172*R1834-1.39)</f>
        <v>-0.3884431116227961</v>
      </c>
      <c r="AE1834">
        <f>1+0.033*COS(0.0172*R1834)</f>
        <v>1.0326880855690039</v>
      </c>
      <c r="AF1834">
        <f>47.70748439*PI()/180</f>
        <v>0.83265268044929852</v>
      </c>
      <c r="AG1834">
        <f>ACOS(-TAN(AF1834)*TAN(AD1834))</f>
        <v>1.1041847610625972</v>
      </c>
      <c r="AL1834" s="6">
        <f>24*AG1834/PI()</f>
        <v>8.4353502148730755</v>
      </c>
      <c r="AS1834" s="6">
        <f>IF(O1834=2015,$AQ$2,IF(O1834=2016,$AQ$14,IF(O1834=2017,$AQ$26,IF(O1834=2018,$AQ$38,IF(O1834=2019,$AQ$50,$AQ$62)))))</f>
        <v>51.822309312356452</v>
      </c>
      <c r="AT1834" s="6">
        <f>IF(O1834=2015,$AR$2,IF(O1834=2016,$AR$14,IF(O1834=2017,$AR$26,IF(O1834=2018,$AR$38,IF(O1834=2019,$AR$50,$AR$62)))))</f>
        <v>1.3079305013571954</v>
      </c>
      <c r="AU1834" s="6">
        <f>IF(T1834*0.1&lt;0,0,IF(T1834*0.1&lt;=26,(16*AL1834/360)*(T1834/AS1834)^AT1834,(AL1834/360)*(-415.85+30.5332*0.1*T1834-0.43*0.01*T1834*T1834)))</f>
        <v>0</v>
      </c>
    </row>
    <row r="1835" spans="1:47">
      <c r="A1835">
        <v>2016</v>
      </c>
      <c r="B1835">
        <v>9</v>
      </c>
      <c r="C1835">
        <v>12</v>
      </c>
      <c r="D1835" t="s">
        <v>50</v>
      </c>
      <c r="E1835">
        <v>292</v>
      </c>
      <c r="O1835">
        <v>2020</v>
      </c>
      <c r="P1835">
        <v>1</v>
      </c>
      <c r="Q1835">
        <v>9</v>
      </c>
      <c r="R1835">
        <f>R1834+1</f>
        <v>9</v>
      </c>
      <c r="S1835" t="s">
        <v>51</v>
      </c>
      <c r="T1835">
        <v>-22</v>
      </c>
      <c r="U1835" t="s">
        <v>50</v>
      </c>
      <c r="V1835">
        <v>13</v>
      </c>
      <c r="W1835" t="s">
        <v>52</v>
      </c>
      <c r="X1835">
        <v>-79</v>
      </c>
      <c r="Y1835">
        <f>0.0135*AB1835*(AC1835/AA1835)*((0.1*(V1835-X1835))^0.5)*(17.8+0.5*0.1*(X1835+V1835))</f>
        <v>0.38786974208138086</v>
      </c>
      <c r="Z1835">
        <f>IF(Y1835&lt;0,0,Y1835)</f>
        <v>0.38786974208138086</v>
      </c>
      <c r="AA1835">
        <f>2.501-0.002361*(V1835+X1835)*0.1</f>
        <v>2.5165826</v>
      </c>
      <c r="AB1835">
        <v>0.17</v>
      </c>
      <c r="AC1835">
        <f>37.6*AE1835*(AG1835*SIN(AF1835)*SIN(AD1835)+COS(AF1835)*COS(AD1835)*SIN(AG1835))</f>
        <v>9.6705791788102271</v>
      </c>
      <c r="AD1835">
        <f>0.409*SIN(0.0172*R1835-1.39)</f>
        <v>-0.3861835619347877</v>
      </c>
      <c r="AE1835">
        <f>1+0.033*COS(0.0172*R1835)</f>
        <v>1.0326053987721109</v>
      </c>
      <c r="AF1835">
        <f>47.70748439*PI()/180</f>
        <v>0.83265268044929852</v>
      </c>
      <c r="AG1835">
        <f>ACOS(-TAN(AF1835)*TAN(AD1835))</f>
        <v>1.1074260809788961</v>
      </c>
      <c r="AL1835" s="6">
        <f>24*AG1835/PI()</f>
        <v>8.4601120750404917</v>
      </c>
      <c r="AS1835" s="6">
        <f>IF(O1835=2015,$AQ$2,IF(O1835=2016,$AQ$14,IF(O1835=2017,$AQ$26,IF(O1835=2018,$AQ$38,IF(O1835=2019,$AQ$50,$AQ$62)))))</f>
        <v>51.822309312356452</v>
      </c>
      <c r="AT1835" s="6">
        <f>IF(O1835=2015,$AR$2,IF(O1835=2016,$AR$14,IF(O1835=2017,$AR$26,IF(O1835=2018,$AR$38,IF(O1835=2019,$AR$50,$AR$62)))))</f>
        <v>1.3079305013571954</v>
      </c>
      <c r="AU1835" s="6">
        <f>IF(T1835*0.1&lt;0,0,IF(T1835*0.1&lt;=26,(16*AL1835/360)*(T1835/AS1835)^AT1835,(AL1835/360)*(-415.85+30.5332*0.1*T1835-0.43*0.01*T1835*T1835)))</f>
        <v>0</v>
      </c>
    </row>
    <row r="1836" spans="1:47">
      <c r="A1836">
        <v>2016</v>
      </c>
      <c r="B1836">
        <v>9</v>
      </c>
      <c r="C1836">
        <v>13</v>
      </c>
      <c r="D1836" t="s">
        <v>50</v>
      </c>
      <c r="E1836">
        <v>299</v>
      </c>
      <c r="O1836">
        <v>2020</v>
      </c>
      <c r="P1836">
        <v>1</v>
      </c>
      <c r="Q1836">
        <v>10</v>
      </c>
      <c r="R1836">
        <f>R1835+1</f>
        <v>10</v>
      </c>
      <c r="S1836" t="s">
        <v>51</v>
      </c>
      <c r="T1836">
        <v>2</v>
      </c>
      <c r="U1836" t="s">
        <v>50</v>
      </c>
      <c r="V1836">
        <v>14</v>
      </c>
      <c r="W1836" t="s">
        <v>52</v>
      </c>
      <c r="X1836">
        <v>-7</v>
      </c>
      <c r="Y1836">
        <f>0.0135*AB1836*(AC1836/AA1836)*((0.1*(V1836-X1836))^0.5)*(17.8+0.5*0.1*(X1836+V1836))</f>
        <v>0.23573315181237586</v>
      </c>
      <c r="Z1836">
        <f>IF(Y1836&lt;0,0,Y1836)</f>
        <v>0.23573315181237586</v>
      </c>
      <c r="AA1836">
        <f>2.501-0.002361*(V1836+X1836)*0.1</f>
        <v>2.4993472999999997</v>
      </c>
      <c r="AB1836">
        <v>0.17</v>
      </c>
      <c r="AC1836">
        <f>37.6*AE1836*(AG1836*SIN(AF1836)*SIN(AD1836)+COS(AF1836)*COS(AD1836)*SIN(AG1836))</f>
        <v>9.7606402126013396</v>
      </c>
      <c r="AD1836">
        <f>0.409*SIN(0.0172*R1836-1.39)</f>
        <v>-0.3838097665183961</v>
      </c>
      <c r="AE1836">
        <f>1+0.033*COS(0.0172*R1836)</f>
        <v>1.0325130662318482</v>
      </c>
      <c r="AF1836">
        <f>47.70748439*PI()/180</f>
        <v>0.83265268044929852</v>
      </c>
      <c r="AG1836">
        <f>ACOS(-TAN(AF1836)*TAN(AD1836))</f>
        <v>1.1108192497462106</v>
      </c>
      <c r="AL1836" s="6">
        <f>24*AG1836/PI()</f>
        <v>8.4860339749795219</v>
      </c>
      <c r="AS1836" s="6">
        <f>IF(O1836=2015,$AQ$2,IF(O1836=2016,$AQ$14,IF(O1836=2017,$AQ$26,IF(O1836=2018,$AQ$38,IF(O1836=2019,$AQ$50,$AQ$62)))))</f>
        <v>51.822309312356452</v>
      </c>
      <c r="AT1836" s="6">
        <f>IF(O1836=2015,$AR$2,IF(O1836=2016,$AR$14,IF(O1836=2017,$AR$26,IF(O1836=2018,$AR$38,IF(O1836=2019,$AR$50,$AR$62)))))</f>
        <v>1.3079305013571954</v>
      </c>
      <c r="AU1836" s="6">
        <f>IF(T1836*0.1&lt;0,0,IF(T1836*0.1&lt;=26,(16*AL1836/360)*(T1836/AS1836)^AT1836,(AL1836/360)*(-415.85+30.5332*0.1*T1836-0.43*0.01*T1836*T1836)))</f>
        <v>5.3429337960963436E-3</v>
      </c>
    </row>
    <row r="1837" spans="1:47">
      <c r="A1837">
        <v>2016</v>
      </c>
      <c r="B1837">
        <v>9</v>
      </c>
      <c r="C1837">
        <v>14</v>
      </c>
      <c r="D1837" t="s">
        <v>50</v>
      </c>
      <c r="E1837">
        <v>240</v>
      </c>
      <c r="O1837">
        <v>2020</v>
      </c>
      <c r="P1837">
        <v>1</v>
      </c>
      <c r="Q1837">
        <v>11</v>
      </c>
      <c r="R1837">
        <f>R1836+1</f>
        <v>11</v>
      </c>
      <c r="S1837" t="s">
        <v>51</v>
      </c>
      <c r="T1837">
        <v>22</v>
      </c>
      <c r="U1837" t="s">
        <v>50</v>
      </c>
      <c r="V1837">
        <v>56</v>
      </c>
      <c r="W1837" t="s">
        <v>52</v>
      </c>
      <c r="X1837">
        <v>2</v>
      </c>
      <c r="Y1837">
        <f>0.0135*AB1837*(AC1837/AA1837)*((0.1*(V1837-X1837))^0.5)*(17.8+0.5*0.1*(X1837+V1837))</f>
        <v>0.43740516197826579</v>
      </c>
      <c r="Z1837">
        <f>IF(Y1837&lt;0,0,Y1837)</f>
        <v>0.43740516197826579</v>
      </c>
      <c r="AA1837">
        <f>2.501-0.002361*(V1837+X1837)*0.1</f>
        <v>2.4873061999999999</v>
      </c>
      <c r="AB1837">
        <v>0.17</v>
      </c>
      <c r="AC1837">
        <f>37.6*AE1837*(AG1837*SIN(AF1837)*SIN(AD1837)+COS(AF1837)*COS(AD1837)*SIN(AG1837))</f>
        <v>9.8551500530975655</v>
      </c>
      <c r="AD1837">
        <f>0.409*SIN(0.0172*R1837-1.39)</f>
        <v>-0.38132242761994445</v>
      </c>
      <c r="AE1837">
        <f>1+0.033*COS(0.0172*R1837)</f>
        <v>1.0324111152632014</v>
      </c>
      <c r="AF1837">
        <f>47.70748439*PI()/180</f>
        <v>0.83265268044929852</v>
      </c>
      <c r="AG1837">
        <f>ACOS(-TAN(AF1837)*TAN(AD1837))</f>
        <v>1.1143616581655116</v>
      </c>
      <c r="AL1837" s="6">
        <f>24*AG1837/PI()</f>
        <v>8.5130959818778624</v>
      </c>
      <c r="AS1837" s="6">
        <f>IF(O1837=2015,$AQ$2,IF(O1837=2016,$AQ$14,IF(O1837=2017,$AQ$26,IF(O1837=2018,$AQ$38,IF(O1837=2019,$AQ$50,$AQ$62)))))</f>
        <v>51.822309312356452</v>
      </c>
      <c r="AT1837" s="6">
        <f>IF(O1837=2015,$AR$2,IF(O1837=2016,$AR$14,IF(O1837=2017,$AR$26,IF(O1837=2018,$AR$38,IF(O1837=2019,$AR$50,$AR$62)))))</f>
        <v>1.3079305013571954</v>
      </c>
      <c r="AU1837" s="6">
        <f>IF(T1837*0.1&lt;0,0,IF(T1837*0.1&lt;=26,(16*AL1837/360)*(T1837/AS1837)^AT1837,(AL1837/360)*(-415.85+30.5332*0.1*T1837-0.43*0.01*T1837*T1837)))</f>
        <v>0.12337632035179057</v>
      </c>
    </row>
    <row r="1838" spans="1:47">
      <c r="A1838">
        <v>2016</v>
      </c>
      <c r="B1838">
        <v>9</v>
      </c>
      <c r="C1838">
        <v>15</v>
      </c>
      <c r="D1838" t="s">
        <v>50</v>
      </c>
      <c r="E1838">
        <v>198</v>
      </c>
      <c r="O1838">
        <v>2020</v>
      </c>
      <c r="P1838">
        <v>1</v>
      </c>
      <c r="Q1838">
        <v>12</v>
      </c>
      <c r="R1838">
        <f>R1837+1</f>
        <v>12</v>
      </c>
      <c r="S1838" t="s">
        <v>51</v>
      </c>
      <c r="T1838">
        <v>3</v>
      </c>
      <c r="U1838" t="s">
        <v>50</v>
      </c>
      <c r="V1838">
        <v>38</v>
      </c>
      <c r="W1838" t="s">
        <v>52</v>
      </c>
      <c r="X1838">
        <v>-53</v>
      </c>
      <c r="Y1838">
        <f>0.0135*AB1838*(AC1838/AA1838)*((0.1*(V1838-X1838))^0.5)*(17.8+0.5*0.1*(X1838+V1838))</f>
        <v>0.46913917674416128</v>
      </c>
      <c r="Z1838">
        <f>IF(Y1838&lt;0,0,Y1838)</f>
        <v>0.46913917674416128</v>
      </c>
      <c r="AA1838">
        <f>2.501-0.002361*(V1838+X1838)*0.1</f>
        <v>2.5045414999999998</v>
      </c>
      <c r="AB1838">
        <v>0.17</v>
      </c>
      <c r="AC1838">
        <f>37.6*AE1838*(AG1838*SIN(AF1838)*SIN(AD1838)+COS(AF1838)*COS(AD1838)*SIN(AG1838))</f>
        <v>9.9541037805066672</v>
      </c>
      <c r="AD1838">
        <f>0.409*SIN(0.0172*R1838-1.39)</f>
        <v>-0.37872228107563138</v>
      </c>
      <c r="AE1838">
        <f>1+0.033*COS(0.0172*R1838)</f>
        <v>1.0322995760266012</v>
      </c>
      <c r="AF1838">
        <f>47.70748439*PI()/180</f>
        <v>0.83265268044929852</v>
      </c>
      <c r="AG1838">
        <f>ACOS(-TAN(AF1838)*TAN(AD1838))</f>
        <v>1.1180506252258944</v>
      </c>
      <c r="AL1838" s="6">
        <f>24*AG1838/PI()</f>
        <v>8.5412776143208902</v>
      </c>
      <c r="AS1838" s="6">
        <f>IF(O1838=2015,$AQ$2,IF(O1838=2016,$AQ$14,IF(O1838=2017,$AQ$26,IF(O1838=2018,$AQ$38,IF(O1838=2019,$AQ$50,$AQ$62)))))</f>
        <v>51.822309312356452</v>
      </c>
      <c r="AT1838" s="6">
        <f>IF(O1838=2015,$AR$2,IF(O1838=2016,$AR$14,IF(O1838=2017,$AR$26,IF(O1838=2018,$AR$38,IF(O1838=2019,$AR$50,$AR$62)))))</f>
        <v>1.3079305013571954</v>
      </c>
      <c r="AU1838" s="6">
        <f>IF(T1838*0.1&lt;0,0,IF(T1838*0.1&lt;=26,(16*AL1838/360)*(T1838/AS1838)^AT1838,(AL1838/360)*(-415.85+30.5332*0.1*T1838-0.43*0.01*T1838*T1838)))</f>
        <v>9.1393012602613045E-3</v>
      </c>
    </row>
    <row r="1839" spans="1:47">
      <c r="A1839">
        <v>2016</v>
      </c>
      <c r="B1839">
        <v>9</v>
      </c>
      <c r="C1839">
        <v>16</v>
      </c>
      <c r="D1839" t="s">
        <v>50</v>
      </c>
      <c r="E1839">
        <v>254</v>
      </c>
      <c r="O1839">
        <v>2020</v>
      </c>
      <c r="P1839">
        <v>1</v>
      </c>
      <c r="Q1839">
        <v>13</v>
      </c>
      <c r="R1839">
        <f>R1838+1</f>
        <v>13</v>
      </c>
      <c r="S1839" t="s">
        <v>51</v>
      </c>
      <c r="T1839">
        <v>-2</v>
      </c>
      <c r="U1839" t="s">
        <v>50</v>
      </c>
      <c r="V1839">
        <v>60</v>
      </c>
      <c r="W1839" t="s">
        <v>52</v>
      </c>
      <c r="X1839">
        <v>-53</v>
      </c>
      <c r="Y1839">
        <f>0.0135*AB1839*(AC1839/AA1839)*((0.1*(V1839-X1839))^0.5)*(17.8+0.5*0.1*(X1839+V1839))</f>
        <v>0.56345829892578358</v>
      </c>
      <c r="Z1839">
        <f>IF(Y1839&lt;0,0,Y1839)</f>
        <v>0.56345829892578358</v>
      </c>
      <c r="AA1839">
        <f>2.501-0.002361*(V1839+X1839)*0.1</f>
        <v>2.4993472999999997</v>
      </c>
      <c r="AB1839">
        <v>0.17</v>
      </c>
      <c r="AC1839">
        <f>37.6*AE1839*(AG1839*SIN(AF1839)*SIN(AD1839)+COS(AF1839)*COS(AD1839)*SIN(AG1839))</f>
        <v>10.05749550352396</v>
      </c>
      <c r="AD1839">
        <f>0.409*SIN(0.0172*R1839-1.39)</f>
        <v>-0.37601009609384667</v>
      </c>
      <c r="AE1839">
        <f>1+0.033*COS(0.0172*R1839)</f>
        <v>1.0321784815190023</v>
      </c>
      <c r="AF1839">
        <f>47.70748439*PI()/180</f>
        <v>0.83265268044929852</v>
      </c>
      <c r="AG1839">
        <f>ACOS(-TAN(AF1839)*TAN(AD1839))</f>
        <v>1.1218834048890924</v>
      </c>
      <c r="AL1839" s="6">
        <f>24*AG1839/PI()</f>
        <v>8.5705578941215332</v>
      </c>
      <c r="AS1839" s="6">
        <f>IF(O1839=2015,$AQ$2,IF(O1839=2016,$AQ$14,IF(O1839=2017,$AQ$26,IF(O1839=2018,$AQ$38,IF(O1839=2019,$AQ$50,$AQ$62)))))</f>
        <v>51.822309312356452</v>
      </c>
      <c r="AT1839" s="6">
        <f>IF(O1839=2015,$AR$2,IF(O1839=2016,$AR$14,IF(O1839=2017,$AR$26,IF(O1839=2018,$AR$38,IF(O1839=2019,$AR$50,$AR$62)))))</f>
        <v>1.3079305013571954</v>
      </c>
      <c r="AU1839" s="6">
        <f>IF(T1839*0.1&lt;0,0,IF(T1839*0.1&lt;=26,(16*AL1839/360)*(T1839/AS1839)^AT1839,(AL1839/360)*(-415.85+30.5332*0.1*T1839-0.43*0.01*T1839*T1839)))</f>
        <v>0</v>
      </c>
    </row>
    <row r="1840" spans="1:47">
      <c r="A1840">
        <v>2016</v>
      </c>
      <c r="B1840">
        <v>9</v>
      </c>
      <c r="C1840">
        <v>17</v>
      </c>
      <c r="D1840" t="s">
        <v>50</v>
      </c>
      <c r="E1840">
        <v>233</v>
      </c>
      <c r="O1840">
        <v>2020</v>
      </c>
      <c r="P1840">
        <v>1</v>
      </c>
      <c r="Q1840">
        <v>14</v>
      </c>
      <c r="R1840">
        <f>R1839+1</f>
        <v>14</v>
      </c>
      <c r="S1840" t="s">
        <v>51</v>
      </c>
      <c r="T1840">
        <v>26</v>
      </c>
      <c r="U1840" t="s">
        <v>50</v>
      </c>
      <c r="V1840">
        <v>52</v>
      </c>
      <c r="W1840" t="s">
        <v>52</v>
      </c>
      <c r="X1840">
        <v>8</v>
      </c>
      <c r="Y1840">
        <f>0.0135*AB1840*(AC1840/AA1840)*((0.1*(V1840-X1840))^0.5)*(17.8+0.5*0.1*(X1840+V1840))</f>
        <v>0.40930452681261825</v>
      </c>
      <c r="Z1840">
        <f>IF(Y1840&lt;0,0,Y1840)</f>
        <v>0.40930452681261825</v>
      </c>
      <c r="AA1840">
        <f>2.501-0.002361*(V1840+X1840)*0.1</f>
        <v>2.486834</v>
      </c>
      <c r="AB1840">
        <v>0.17</v>
      </c>
      <c r="AC1840">
        <f>37.6*AE1840*(AG1840*SIN(AF1840)*SIN(AD1840)+COS(AF1840)*COS(AD1840)*SIN(AG1840))</f>
        <v>10.165318282038498</v>
      </c>
      <c r="AD1840">
        <f>0.409*SIN(0.0172*R1840-1.39)</f>
        <v>-0.37318667502761443</v>
      </c>
      <c r="AE1840">
        <f>1+0.033*COS(0.0172*R1840)</f>
        <v>1.0320478675641203</v>
      </c>
      <c r="AF1840">
        <f>47.70748439*PI()/180</f>
        <v>0.83265268044929852</v>
      </c>
      <c r="AG1840">
        <f>ACOS(-TAN(AF1840)*TAN(AD1840))</f>
        <v>1.1258571928440955</v>
      </c>
      <c r="AL1840" s="6">
        <f>24*AG1840/PI()</f>
        <v>8.6009153979217476</v>
      </c>
      <c r="AS1840" s="6">
        <f>IF(O1840=2015,$AQ$2,IF(O1840=2016,$AQ$14,IF(O1840=2017,$AQ$26,IF(O1840=2018,$AQ$38,IF(O1840=2019,$AQ$50,$AQ$62)))))</f>
        <v>51.822309312356452</v>
      </c>
      <c r="AT1840" s="6">
        <f>IF(O1840=2015,$AR$2,IF(O1840=2016,$AR$14,IF(O1840=2017,$AR$26,IF(O1840=2018,$AR$38,IF(O1840=2019,$AR$50,$AR$62)))))</f>
        <v>1.3079305013571954</v>
      </c>
      <c r="AU1840" s="6">
        <f>IF(T1840*0.1&lt;0,0,IF(T1840*0.1&lt;=26,(16*AL1840/360)*(T1840/AS1840)^AT1840,(AL1840/360)*(-415.85+30.5332*0.1*T1840-0.43*0.01*T1840*T1840)))</f>
        <v>0.15508871220084683</v>
      </c>
    </row>
    <row r="1841" spans="1:47">
      <c r="A1841">
        <v>2016</v>
      </c>
      <c r="B1841">
        <v>9</v>
      </c>
      <c r="C1841">
        <v>18</v>
      </c>
      <c r="D1841" t="s">
        <v>50</v>
      </c>
      <c r="E1841">
        <v>194</v>
      </c>
      <c r="O1841">
        <v>2020</v>
      </c>
      <c r="P1841">
        <v>1</v>
      </c>
      <c r="Q1841">
        <v>15</v>
      </c>
      <c r="R1841">
        <f>R1840+1</f>
        <v>15</v>
      </c>
      <c r="S1841" t="s">
        <v>51</v>
      </c>
      <c r="T1841">
        <v>-7</v>
      </c>
      <c r="U1841" t="s">
        <v>50</v>
      </c>
      <c r="V1841">
        <v>10</v>
      </c>
      <c r="W1841" t="s">
        <v>52</v>
      </c>
      <c r="X1841">
        <v>-52</v>
      </c>
      <c r="Y1841">
        <f>0.0135*AB1841*(AC1841/AA1841)*((0.1*(V1841-X1841))^0.5)*(17.8+0.5*0.1*(X1841+V1841))</f>
        <v>0.36722831533604727</v>
      </c>
      <c r="Z1841">
        <f>IF(Y1841&lt;0,0,Y1841)</f>
        <v>0.36722831533604727</v>
      </c>
      <c r="AA1841">
        <f>2.501-0.002361*(V1841+X1841)*0.1</f>
        <v>2.5109162</v>
      </c>
      <c r="AB1841">
        <v>0.17</v>
      </c>
      <c r="AC1841">
        <f>37.6*AE1841*(AG1841*SIN(AF1841)*SIN(AD1841)+COS(AF1841)*COS(AD1841)*SIN(AG1841))</f>
        <v>10.277564049921462</v>
      </c>
      <c r="AD1841">
        <f>0.409*SIN(0.0172*R1841-1.39)</f>
        <v>-0.37025285313723055</v>
      </c>
      <c r="AE1841">
        <f>1+0.033*COS(0.0172*R1841)</f>
        <v>1.0319077728018349</v>
      </c>
      <c r="AF1841">
        <f>47.70748439*PI()/180</f>
        <v>0.83265268044929852</v>
      </c>
      <c r="AG1841">
        <f>ACOS(-TAN(AF1841)*TAN(AD1841))</f>
        <v>1.1299691332022022</v>
      </c>
      <c r="AL1841" s="6">
        <f>24*AG1841/PI()</f>
        <v>8.6323283083389502</v>
      </c>
      <c r="AS1841" s="6">
        <f>IF(O1841=2015,$AQ$2,IF(O1841=2016,$AQ$14,IF(O1841=2017,$AQ$26,IF(O1841=2018,$AQ$38,IF(O1841=2019,$AQ$50,$AQ$62)))))</f>
        <v>51.822309312356452</v>
      </c>
      <c r="AT1841" s="6">
        <f>IF(O1841=2015,$AR$2,IF(O1841=2016,$AR$14,IF(O1841=2017,$AR$26,IF(O1841=2018,$AR$38,IF(O1841=2019,$AR$50,$AR$62)))))</f>
        <v>1.3079305013571954</v>
      </c>
      <c r="AU1841" s="6">
        <f>IF(T1841*0.1&lt;0,0,IF(T1841*0.1&lt;=26,(16*AL1841/360)*(T1841/AS1841)^AT1841,(AL1841/360)*(-415.85+30.5332*0.1*T1841-0.43*0.01*T1841*T1841)))</f>
        <v>0</v>
      </c>
    </row>
    <row r="1842" spans="1:47">
      <c r="A1842">
        <v>2016</v>
      </c>
      <c r="B1842">
        <v>9</v>
      </c>
      <c r="C1842">
        <v>19</v>
      </c>
      <c r="D1842" t="s">
        <v>50</v>
      </c>
      <c r="E1842">
        <v>183</v>
      </c>
      <c r="O1842">
        <v>2020</v>
      </c>
      <c r="P1842">
        <v>1</v>
      </c>
      <c r="Q1842">
        <v>16</v>
      </c>
      <c r="R1842">
        <f>R1841+1</f>
        <v>16</v>
      </c>
      <c r="S1842" t="s">
        <v>51</v>
      </c>
      <c r="T1842">
        <v>-4</v>
      </c>
      <c r="U1842" t="s">
        <v>50</v>
      </c>
      <c r="V1842">
        <v>35</v>
      </c>
      <c r="W1842" t="s">
        <v>52</v>
      </c>
      <c r="X1842">
        <v>-23</v>
      </c>
      <c r="Y1842">
        <f>0.0135*AB1842*(AC1842/AA1842)*((0.1*(V1842-X1842))^0.5)*(17.8+0.5*0.1*(X1842+V1842))</f>
        <v>0.42314102115619034</v>
      </c>
      <c r="Z1842">
        <f>IF(Y1842&lt;0,0,Y1842)</f>
        <v>0.42314102115619034</v>
      </c>
      <c r="AA1842">
        <f>2.501-0.002361*(V1842+X1842)*0.1</f>
        <v>2.4981667999999999</v>
      </c>
      <c r="AB1842">
        <v>0.17</v>
      </c>
      <c r="AC1842">
        <f>37.6*AE1842*(AG1842*SIN(AF1842)*SIN(AD1842)+COS(AF1842)*COS(AD1842)*SIN(AG1842))</f>
        <v>10.394223538234796</v>
      </c>
      <c r="AD1842">
        <f>0.409*SIN(0.0172*R1842-1.39)</f>
        <v>-0.36720949834316569</v>
      </c>
      <c r="AE1842">
        <f>1+0.033*COS(0.0172*R1842)</f>
        <v>1.0317582386767592</v>
      </c>
      <c r="AF1842">
        <f>47.70748439*PI()/180</f>
        <v>0.83265268044929852</v>
      </c>
      <c r="AG1842">
        <f>ACOS(-TAN(AF1842)*TAN(AD1842))</f>
        <v>1.1342163251046551</v>
      </c>
      <c r="AL1842" s="6">
        <f>24*AG1842/PI()</f>
        <v>8.6647744644446423</v>
      </c>
      <c r="AS1842" s="6">
        <f>IF(O1842=2015,$AQ$2,IF(O1842=2016,$AQ$14,IF(O1842=2017,$AQ$26,IF(O1842=2018,$AQ$38,IF(O1842=2019,$AQ$50,$AQ$62)))))</f>
        <v>51.822309312356452</v>
      </c>
      <c r="AT1842" s="6">
        <f>IF(O1842=2015,$AR$2,IF(O1842=2016,$AR$14,IF(O1842=2017,$AR$26,IF(O1842=2018,$AR$38,IF(O1842=2019,$AR$50,$AR$62)))))</f>
        <v>1.3079305013571954</v>
      </c>
      <c r="AU1842" s="6">
        <f>IF(T1842*0.1&lt;0,0,IF(T1842*0.1&lt;=26,(16*AL1842/360)*(T1842/AS1842)^AT1842,(AL1842/360)*(-415.85+30.5332*0.1*T1842-0.43*0.01*T1842*T1842)))</f>
        <v>0</v>
      </c>
    </row>
    <row r="1843" spans="1:47">
      <c r="A1843">
        <v>2016</v>
      </c>
      <c r="B1843">
        <v>9</v>
      </c>
      <c r="C1843">
        <v>21</v>
      </c>
      <c r="D1843" t="s">
        <v>50</v>
      </c>
      <c r="E1843">
        <v>135</v>
      </c>
      <c r="O1843">
        <v>2020</v>
      </c>
      <c r="P1843">
        <v>1</v>
      </c>
      <c r="Q1843">
        <v>17</v>
      </c>
      <c r="R1843">
        <f>R1842+1</f>
        <v>17</v>
      </c>
      <c r="S1843" t="s">
        <v>51</v>
      </c>
      <c r="T1843">
        <v>7</v>
      </c>
      <c r="U1843" t="s">
        <v>50</v>
      </c>
      <c r="V1843">
        <v>18</v>
      </c>
      <c r="W1843" t="s">
        <v>52</v>
      </c>
      <c r="X1843">
        <v>-11</v>
      </c>
      <c r="Y1843">
        <f>0.0135*AB1843*(AC1843/AA1843)*((0.1*(V1843-X1843))^0.5)*(17.8+0.5*0.1*(X1843+V1843))</f>
        <v>0.29843709747508607</v>
      </c>
      <c r="Z1843">
        <f>IF(Y1843&lt;0,0,Y1843)</f>
        <v>0.29843709747508607</v>
      </c>
      <c r="AA1843">
        <f>2.501-0.002361*(V1843+X1843)*0.1</f>
        <v>2.4993472999999997</v>
      </c>
      <c r="AB1843">
        <v>0.17</v>
      </c>
      <c r="AC1843">
        <f>37.6*AE1843*(AG1843*SIN(AF1843)*SIN(AD1843)+COS(AF1843)*COS(AD1843)*SIN(AG1843))</f>
        <v>10.515286199189617</v>
      </c>
      <c r="AD1843">
        <f>0.409*SIN(0.0172*R1843-1.39)</f>
        <v>-0.36405751096930583</v>
      </c>
      <c r="AE1843">
        <f>1+0.033*COS(0.0172*R1843)</f>
        <v>1.0315993094259781</v>
      </c>
      <c r="AF1843">
        <f>47.70748439*PI()/180</f>
        <v>0.83265268044929852</v>
      </c>
      <c r="AG1843">
        <f>ACOS(-TAN(AF1843)*TAN(AD1843))</f>
        <v>1.1385958292169407</v>
      </c>
      <c r="AL1843" s="6">
        <f>24*AG1843/PI()</f>
        <v>8.6982314113771952</v>
      </c>
      <c r="AS1843" s="6">
        <f>IF(O1843=2015,$AQ$2,IF(O1843=2016,$AQ$14,IF(O1843=2017,$AQ$26,IF(O1843=2018,$AQ$38,IF(O1843=2019,$AQ$50,$AQ$62)))))</f>
        <v>51.822309312356452</v>
      </c>
      <c r="AT1843" s="6">
        <f>IF(O1843=2015,$AR$2,IF(O1843=2016,$AR$14,IF(O1843=2017,$AR$26,IF(O1843=2018,$AR$38,IF(O1843=2019,$AR$50,$AR$62)))))</f>
        <v>1.3079305013571954</v>
      </c>
      <c r="AU1843" s="6">
        <f>IF(T1843*0.1&lt;0,0,IF(T1843*0.1&lt;=26,(16*AL1843/360)*(T1843/AS1843)^AT1843,(AL1843/360)*(-415.85+30.5332*0.1*T1843-0.43*0.01*T1843*T1843)))</f>
        <v>2.8190915146508753E-2</v>
      </c>
    </row>
    <row r="1844" spans="1:47">
      <c r="A1844">
        <v>2016</v>
      </c>
      <c r="B1844">
        <v>9</v>
      </c>
      <c r="C1844">
        <v>22</v>
      </c>
      <c r="D1844" t="s">
        <v>50</v>
      </c>
      <c r="E1844">
        <v>153</v>
      </c>
      <c r="O1844">
        <v>2020</v>
      </c>
      <c r="P1844">
        <v>1</v>
      </c>
      <c r="Q1844">
        <v>18</v>
      </c>
      <c r="R1844">
        <f>R1843+1</f>
        <v>18</v>
      </c>
      <c r="S1844" t="s">
        <v>51</v>
      </c>
      <c r="T1844">
        <v>-14</v>
      </c>
      <c r="U1844" t="s">
        <v>50</v>
      </c>
      <c r="V1844">
        <v>-3</v>
      </c>
      <c r="W1844" t="s">
        <v>52</v>
      </c>
      <c r="X1844">
        <v>-38</v>
      </c>
      <c r="Y1844">
        <f>0.0135*AB1844*(AC1844/AA1844)*((0.1*(V1844-X1844))^0.5)*(17.8+0.5*0.1*(X1844+V1844))</f>
        <v>0.28660101677710087</v>
      </c>
      <c r="Z1844">
        <f>IF(Y1844&lt;0,0,Y1844)</f>
        <v>0.28660101677710087</v>
      </c>
      <c r="AA1844">
        <f>2.501-0.002361*(V1844+X1844)*0.1</f>
        <v>2.5106801000000001</v>
      </c>
      <c r="AB1844">
        <v>0.17</v>
      </c>
      <c r="AC1844">
        <f>37.6*AE1844*(AG1844*SIN(AF1844)*SIN(AD1844)+COS(AF1844)*COS(AD1844)*SIN(AG1844))</f>
        <v>10.640740131174649</v>
      </c>
      <c r="AD1844">
        <f>0.409*SIN(0.0172*R1844-1.39)</f>
        <v>-0.36079782347660699</v>
      </c>
      <c r="AE1844">
        <f>1+0.033*COS(0.0172*R1844)</f>
        <v>1.0314310320659617</v>
      </c>
      <c r="AF1844">
        <f>47.70748439*PI()/180</f>
        <v>0.83265268044929852</v>
      </c>
      <c r="AG1844">
        <f>ACOS(-TAN(AF1844)*TAN(AD1844))</f>
        <v>1.1431046740858828</v>
      </c>
      <c r="AL1844" s="6">
        <f>24*AG1844/PI()</f>
        <v>8.7326764489064761</v>
      </c>
      <c r="AS1844" s="6">
        <f>IF(O1844=2015,$AQ$2,IF(O1844=2016,$AQ$14,IF(O1844=2017,$AQ$26,IF(O1844=2018,$AQ$38,IF(O1844=2019,$AQ$50,$AQ$62)))))</f>
        <v>51.822309312356452</v>
      </c>
      <c r="AT1844" s="6">
        <f>IF(O1844=2015,$AR$2,IF(O1844=2016,$AR$14,IF(O1844=2017,$AR$26,IF(O1844=2018,$AR$38,IF(O1844=2019,$AR$50,$AR$62)))))</f>
        <v>1.3079305013571954</v>
      </c>
      <c r="AU1844" s="6">
        <f>IF(T1844*0.1&lt;0,0,IF(T1844*0.1&lt;=26,(16*AL1844/360)*(T1844/AS1844)^AT1844,(AL1844/360)*(-415.85+30.5332*0.1*T1844-0.43*0.01*T1844*T1844)))</f>
        <v>0</v>
      </c>
    </row>
    <row r="1845" spans="1:47">
      <c r="A1845">
        <v>2016</v>
      </c>
      <c r="B1845">
        <v>9</v>
      </c>
      <c r="C1845">
        <v>23</v>
      </c>
      <c r="D1845" t="s">
        <v>50</v>
      </c>
      <c r="E1845">
        <v>168</v>
      </c>
      <c r="O1845">
        <v>2020</v>
      </c>
      <c r="P1845">
        <v>1</v>
      </c>
      <c r="Q1845">
        <v>19</v>
      </c>
      <c r="R1845">
        <f>R1844+1</f>
        <v>19</v>
      </c>
      <c r="S1845" t="s">
        <v>51</v>
      </c>
      <c r="T1845">
        <v>-33</v>
      </c>
      <c r="U1845" t="s">
        <v>50</v>
      </c>
      <c r="V1845">
        <v>-30</v>
      </c>
      <c r="W1845" t="s">
        <v>52</v>
      </c>
      <c r="X1845">
        <v>-38</v>
      </c>
      <c r="Y1845">
        <f>0.0135*AB1845*(AC1845/AA1845)*((0.1*(V1845-X1845))^0.5)*(17.8+0.5*0.1*(X1845+V1845))</f>
        <v>0.12648419849723405</v>
      </c>
      <c r="Z1845">
        <f>IF(Y1845&lt;0,0,Y1845)</f>
        <v>0.12648419849723405</v>
      </c>
      <c r="AA1845">
        <f>2.501-0.002361*(V1845+X1845)*0.1</f>
        <v>2.5170547999999999</v>
      </c>
      <c r="AB1845">
        <v>0.17</v>
      </c>
      <c r="AC1845">
        <f>37.6*AE1845*(AG1845*SIN(AF1845)*SIN(AD1845)+COS(AF1845)*COS(AD1845)*SIN(AG1845))</f>
        <v>10.77057200516343</v>
      </c>
      <c r="AD1845">
        <f>0.409*SIN(0.0172*R1845-1.39)</f>
        <v>-0.35743140018724295</v>
      </c>
      <c r="AE1845">
        <f>1+0.033*COS(0.0172*R1845)</f>
        <v>1.0312534563786571</v>
      </c>
      <c r="AF1845">
        <f>47.70748439*PI()/180</f>
        <v>0.83265268044929852</v>
      </c>
      <c r="AG1845">
        <f>ACOS(-TAN(AF1845)*TAN(AD1845))</f>
        <v>1.1477398623377439</v>
      </c>
      <c r="AL1845" s="6">
        <f>24*AG1845/PI()</f>
        <v>8.7680866787838454</v>
      </c>
      <c r="AS1845" s="6">
        <f>IF(O1845=2015,$AQ$2,IF(O1845=2016,$AQ$14,IF(O1845=2017,$AQ$26,IF(O1845=2018,$AQ$38,IF(O1845=2019,$AQ$50,$AQ$62)))))</f>
        <v>51.822309312356452</v>
      </c>
      <c r="AT1845" s="6">
        <f>IF(O1845=2015,$AR$2,IF(O1845=2016,$AR$14,IF(O1845=2017,$AR$26,IF(O1845=2018,$AR$38,IF(O1845=2019,$AR$50,$AR$62)))))</f>
        <v>1.3079305013571954</v>
      </c>
      <c r="AU1845" s="6">
        <f>IF(T1845*0.1&lt;0,0,IF(T1845*0.1&lt;=26,(16*AL1845/360)*(T1845/AS1845)^AT1845,(AL1845/360)*(-415.85+30.5332*0.1*T1845-0.43*0.01*T1845*T1845)))</f>
        <v>0</v>
      </c>
    </row>
    <row r="1846" spans="1:47">
      <c r="A1846">
        <v>2016</v>
      </c>
      <c r="B1846">
        <v>9</v>
      </c>
      <c r="C1846">
        <v>24</v>
      </c>
      <c r="D1846" t="s">
        <v>50</v>
      </c>
      <c r="E1846">
        <v>170</v>
      </c>
      <c r="O1846">
        <v>2020</v>
      </c>
      <c r="P1846">
        <v>1</v>
      </c>
      <c r="Q1846">
        <v>20</v>
      </c>
      <c r="R1846">
        <f>R1845+1</f>
        <v>20</v>
      </c>
      <c r="S1846" t="s">
        <v>51</v>
      </c>
      <c r="T1846">
        <v>-20</v>
      </c>
      <c r="U1846" t="s">
        <v>50</v>
      </c>
      <c r="V1846">
        <v>33</v>
      </c>
      <c r="W1846" t="s">
        <v>52</v>
      </c>
      <c r="X1846">
        <v>-40</v>
      </c>
      <c r="Y1846">
        <f>0.0135*AB1846*(AC1846/AA1846)*((0.1*(V1846-X1846))^0.5)*(17.8+0.5*0.1*(X1846+V1846))</f>
        <v>0.47147140309894914</v>
      </c>
      <c r="Z1846">
        <f>IF(Y1846&lt;0,0,Y1846)</f>
        <v>0.47147140309894914</v>
      </c>
      <c r="AA1846">
        <f>2.501-0.002361*(V1846+X1846)*0.1</f>
        <v>2.5026527000000001</v>
      </c>
      <c r="AB1846">
        <v>0.17</v>
      </c>
      <c r="AC1846">
        <f>37.6*AE1846*(AG1846*SIN(AF1846)*SIN(AD1846)+COS(AF1846)*COS(AD1846)*SIN(AG1846))</f>
        <v>10.904766992797475</v>
      </c>
      <c r="AD1846">
        <f>0.409*SIN(0.0172*R1846-1.39)</f>
        <v>-0.35395923699932696</v>
      </c>
      <c r="AE1846">
        <f>1+0.033*COS(0.0172*R1846)</f>
        <v>1.0310666348967603</v>
      </c>
      <c r="AF1846">
        <f>47.70748439*PI()/180</f>
        <v>0.83265268044929852</v>
      </c>
      <c r="AG1846">
        <f>ACOS(-TAN(AF1846)*TAN(AD1846))</f>
        <v>1.1524983766977046</v>
      </c>
      <c r="AL1846" s="6">
        <f>24*AG1846/PI()</f>
        <v>8.8044390507275967</v>
      </c>
      <c r="AS1846" s="6">
        <f>IF(O1846=2015,$AQ$2,IF(O1846=2016,$AQ$14,IF(O1846=2017,$AQ$26,IF(O1846=2018,$AQ$38,IF(O1846=2019,$AQ$50,$AQ$62)))))</f>
        <v>51.822309312356452</v>
      </c>
      <c r="AT1846" s="6">
        <f>IF(O1846=2015,$AR$2,IF(O1846=2016,$AR$14,IF(O1846=2017,$AR$26,IF(O1846=2018,$AR$38,IF(O1846=2019,$AR$50,$AR$62)))))</f>
        <v>1.3079305013571954</v>
      </c>
      <c r="AU1846" s="6">
        <f>IF(T1846*0.1&lt;0,0,IF(T1846*0.1&lt;=26,(16*AL1846/360)*(T1846/AS1846)^AT1846,(AL1846/360)*(-415.85+30.5332*0.1*T1846-0.43*0.01*T1846*T1846)))</f>
        <v>0</v>
      </c>
    </row>
    <row r="1847" spans="1:47">
      <c r="A1847">
        <v>2016</v>
      </c>
      <c r="B1847">
        <v>9</v>
      </c>
      <c r="C1847">
        <v>25</v>
      </c>
      <c r="D1847" t="s">
        <v>50</v>
      </c>
      <c r="E1847">
        <v>198</v>
      </c>
      <c r="O1847">
        <v>2020</v>
      </c>
      <c r="P1847">
        <v>1</v>
      </c>
      <c r="Q1847">
        <v>21</v>
      </c>
      <c r="R1847">
        <f>R1846+1</f>
        <v>21</v>
      </c>
      <c r="S1847" t="s">
        <v>51</v>
      </c>
      <c r="T1847">
        <v>9</v>
      </c>
      <c r="U1847" t="s">
        <v>50</v>
      </c>
      <c r="V1847">
        <v>33</v>
      </c>
      <c r="W1847" t="s">
        <v>52</v>
      </c>
      <c r="X1847">
        <v>-7</v>
      </c>
      <c r="Y1847">
        <f>0.0135*AB1847*(AC1847/AA1847)*((0.1*(V1847-X1847))^0.5)*(17.8+0.5*0.1*(X1847+V1847))</f>
        <v>0.38805996601945281</v>
      </c>
      <c r="Z1847">
        <f>IF(Y1847&lt;0,0,Y1847)</f>
        <v>0.38805996601945281</v>
      </c>
      <c r="AA1847">
        <f>2.501-0.002361*(V1847+X1847)*0.1</f>
        <v>2.4948614</v>
      </c>
      <c r="AB1847">
        <v>0.17</v>
      </c>
      <c r="AC1847">
        <f>37.6*AE1847*(AG1847*SIN(AF1847)*SIN(AD1847)+COS(AF1847)*COS(AD1847)*SIN(AG1847))</f>
        <v>11.043308696429118</v>
      </c>
      <c r="AD1847">
        <f>0.409*SIN(0.0172*R1847-1.39)</f>
        <v>-0.35038236109229298</v>
      </c>
      <c r="AE1847">
        <f>1+0.033*COS(0.0172*R1847)</f>
        <v>1.0308706228881763</v>
      </c>
      <c r="AF1847">
        <f>47.70748439*PI()/180</f>
        <v>0.83265268044929852</v>
      </c>
      <c r="AG1847">
        <f>ACOS(-TAN(AF1847)*TAN(AD1847))</f>
        <v>1.1573771858132234</v>
      </c>
      <c r="AL1847" s="6">
        <f>24*AG1847/PI()</f>
        <v>8.8417104069101544</v>
      </c>
      <c r="AS1847" s="6">
        <f>IF(O1847=2015,$AQ$2,IF(O1847=2016,$AQ$14,IF(O1847=2017,$AQ$26,IF(O1847=2018,$AQ$38,IF(O1847=2019,$AQ$50,$AQ$62)))))</f>
        <v>51.822309312356452</v>
      </c>
      <c r="AT1847" s="6">
        <f>IF(O1847=2015,$AR$2,IF(O1847=2016,$AR$14,IF(O1847=2017,$AR$26,IF(O1847=2018,$AR$38,IF(O1847=2019,$AR$50,$AR$62)))))</f>
        <v>1.3079305013571954</v>
      </c>
      <c r="AU1847" s="6">
        <f>IF(T1847*0.1&lt;0,0,IF(T1847*0.1&lt;=26,(16*AL1847/360)*(T1847/AS1847)^AT1847,(AL1847/360)*(-415.85+30.5332*0.1*T1847-0.43*0.01*T1847*T1847)))</f>
        <v>3.9807773139220327E-2</v>
      </c>
    </row>
    <row r="1848" spans="1:47">
      <c r="A1848">
        <v>2016</v>
      </c>
      <c r="B1848">
        <v>9</v>
      </c>
      <c r="C1848">
        <v>26</v>
      </c>
      <c r="D1848" t="s">
        <v>50</v>
      </c>
      <c r="E1848">
        <v>135</v>
      </c>
      <c r="O1848">
        <v>2020</v>
      </c>
      <c r="P1848">
        <v>1</v>
      </c>
      <c r="Q1848">
        <v>22</v>
      </c>
      <c r="R1848">
        <f>R1847+1</f>
        <v>22</v>
      </c>
      <c r="S1848" t="s">
        <v>51</v>
      </c>
      <c r="T1848">
        <v>21</v>
      </c>
      <c r="U1848" t="s">
        <v>50</v>
      </c>
      <c r="V1848">
        <v>48</v>
      </c>
      <c r="W1848" t="s">
        <v>52</v>
      </c>
      <c r="X1848">
        <v>2</v>
      </c>
      <c r="Y1848">
        <f>0.0135*AB1848*(AC1848/AA1848)*((0.1*(V1848-X1848))^0.5)*(17.8+0.5*0.1*(X1848+V1848))</f>
        <v>0.44903530815535891</v>
      </c>
      <c r="Z1848">
        <f>IF(Y1848&lt;0,0,Y1848)</f>
        <v>0.44903530815535891</v>
      </c>
      <c r="AA1848">
        <f>2.501-0.002361*(V1848+X1848)*0.1</f>
        <v>2.489195</v>
      </c>
      <c r="AB1848">
        <v>0.17</v>
      </c>
      <c r="AC1848">
        <f>37.6*AE1848*(AG1848*SIN(AF1848)*SIN(AD1848)+COS(AF1848)*COS(AD1848)*SIN(AG1848))</f>
        <v>11.186179081394046</v>
      </c>
      <c r="AD1848">
        <f>0.409*SIN(0.0172*R1848-1.39)</f>
        <v>-0.34670183062302162</v>
      </c>
      <c r="AE1848">
        <f>1+0.033*COS(0.0172*R1848)</f>
        <v>1.0306654783396678</v>
      </c>
      <c r="AF1848">
        <f>47.70748439*PI()/180</f>
        <v>0.83265268044929852</v>
      </c>
      <c r="AG1848">
        <f>ACOS(-TAN(AF1848)*TAN(AD1848))</f>
        <v>1.1623732498659445</v>
      </c>
      <c r="AL1848" s="6">
        <f>24*AG1848/PI()</f>
        <v>8.8798775248298796</v>
      </c>
      <c r="AS1848" s="6">
        <f>IF(O1848=2015,$AQ$2,IF(O1848=2016,$AQ$14,IF(O1848=2017,$AQ$26,IF(O1848=2018,$AQ$38,IF(O1848=2019,$AQ$50,$AQ$62)))))</f>
        <v>51.822309312356452</v>
      </c>
      <c r="AT1848" s="6">
        <f>IF(O1848=2015,$AR$2,IF(O1848=2016,$AR$14,IF(O1848=2017,$AR$26,IF(O1848=2018,$AR$38,IF(O1848=2019,$AR$50,$AR$62)))))</f>
        <v>1.3079305013571954</v>
      </c>
      <c r="AU1848" s="6">
        <f>IF(T1848*0.1&lt;0,0,IF(T1848*0.1&lt;=26,(16*AL1848/360)*(T1848/AS1848)^AT1848,(AL1848/360)*(-415.85+30.5332*0.1*T1848-0.43*0.01*T1848*T1848)))</f>
        <v>0.12109511792577711</v>
      </c>
    </row>
    <row r="1849" spans="1:47">
      <c r="A1849">
        <v>2016</v>
      </c>
      <c r="B1849">
        <v>9</v>
      </c>
      <c r="C1849">
        <v>27</v>
      </c>
      <c r="D1849" t="s">
        <v>50</v>
      </c>
      <c r="E1849">
        <v>167</v>
      </c>
      <c r="O1849">
        <v>2020</v>
      </c>
      <c r="P1849">
        <v>1</v>
      </c>
      <c r="Q1849">
        <v>23</v>
      </c>
      <c r="R1849">
        <f>R1848+1</f>
        <v>23</v>
      </c>
      <c r="S1849" t="s">
        <v>51</v>
      </c>
      <c r="T1849">
        <v>4</v>
      </c>
      <c r="U1849" t="s">
        <v>50</v>
      </c>
      <c r="V1849">
        <v>48</v>
      </c>
      <c r="W1849" t="s">
        <v>52</v>
      </c>
      <c r="X1849">
        <v>-42</v>
      </c>
      <c r="Y1849">
        <f>0.0135*AB1849*(AC1849/AA1849)*((0.1*(V1849-X1849))^0.5)*(17.8+0.5*0.1*(X1849+V1849))</f>
        <v>0.5650326070786027</v>
      </c>
      <c r="Z1849">
        <f>IF(Y1849&lt;0,0,Y1849)</f>
        <v>0.5650326070786027</v>
      </c>
      <c r="AA1849">
        <f>2.501-0.002361*(V1849+X1849)*0.1</f>
        <v>2.4995833999999997</v>
      </c>
      <c r="AB1849">
        <v>0.17</v>
      </c>
      <c r="AC1849">
        <f>37.6*AE1849*(AG1849*SIN(AF1849)*SIN(AD1849)+COS(AF1849)*COS(AD1849)*SIN(AG1849))</f>
        <v>11.333358410768847</v>
      </c>
      <c r="AD1849">
        <f>0.409*SIN(0.0172*R1849-1.39)</f>
        <v>-0.34291873441280363</v>
      </c>
      <c r="AE1849">
        <f>1+0.033*COS(0.0172*R1849)</f>
        <v>1.0304512619397022</v>
      </c>
      <c r="AF1849">
        <f>47.70748439*PI()/180</f>
        <v>0.83265268044929852</v>
      </c>
      <c r="AG1849">
        <f>ACOS(-TAN(AF1849)*TAN(AD1849))</f>
        <v>1.1674835259589054</v>
      </c>
      <c r="AL1849" s="6">
        <f>24*AG1849/PI()</f>
        <v>8.9189171584663143</v>
      </c>
      <c r="AS1849" s="6">
        <f>IF(O1849=2015,$AQ$2,IF(O1849=2016,$AQ$14,IF(O1849=2017,$AQ$26,IF(O1849=2018,$AQ$38,IF(O1849=2019,$AQ$50,$AQ$62)))))</f>
        <v>51.822309312356452</v>
      </c>
      <c r="AT1849" s="6">
        <f>IF(O1849=2015,$AR$2,IF(O1849=2016,$AR$14,IF(O1849=2017,$AR$26,IF(O1849=2018,$AR$38,IF(O1849=2019,$AR$50,$AR$62)))))</f>
        <v>1.3079305013571954</v>
      </c>
      <c r="AU1849" s="6">
        <f>IF(T1849*0.1&lt;0,0,IF(T1849*0.1&lt;=26,(16*AL1849/360)*(T1849/AS1849)^AT1849,(AL1849/360)*(-415.85+30.5332*0.1*T1849-0.43*0.01*T1849*T1849)))</f>
        <v>1.3903158374581392E-2</v>
      </c>
    </row>
    <row r="1850" spans="1:47">
      <c r="A1850">
        <v>2016</v>
      </c>
      <c r="B1850">
        <v>9</v>
      </c>
      <c r="C1850">
        <v>28</v>
      </c>
      <c r="D1850" t="s">
        <v>50</v>
      </c>
      <c r="E1850">
        <v>153</v>
      </c>
      <c r="O1850">
        <v>2020</v>
      </c>
      <c r="P1850">
        <v>1</v>
      </c>
      <c r="Q1850">
        <v>24</v>
      </c>
      <c r="R1850">
        <f>R1849+1</f>
        <v>24</v>
      </c>
      <c r="S1850" t="s">
        <v>51</v>
      </c>
      <c r="T1850">
        <v>-4</v>
      </c>
      <c r="U1850" t="s">
        <v>50</v>
      </c>
      <c r="V1850">
        <v>48</v>
      </c>
      <c r="W1850" t="s">
        <v>52</v>
      </c>
      <c r="X1850">
        <v>-42</v>
      </c>
      <c r="Y1850">
        <f>0.0135*AB1850*(AC1850/AA1850)*((0.1*(V1850-X1850))^0.5)*(17.8+0.5*0.1*(X1850+V1850))</f>
        <v>0.57258409023257562</v>
      </c>
      <c r="Z1850">
        <f>IF(Y1850&lt;0,0,Y1850)</f>
        <v>0.57258409023257562</v>
      </c>
      <c r="AA1850">
        <f>2.501-0.002361*(V1850+X1850)*0.1</f>
        <v>2.4995833999999997</v>
      </c>
      <c r="AB1850">
        <v>0.17</v>
      </c>
      <c r="AC1850">
        <f>37.6*AE1850*(AG1850*SIN(AF1850)*SIN(AD1850)+COS(AF1850)*COS(AD1850)*SIN(AG1850))</f>
        <v>11.484825182853651</v>
      </c>
      <c r="AD1850">
        <f>0.409*SIN(0.0172*R1850-1.39)</f>
        <v>-0.33903419162523019</v>
      </c>
      <c r="AE1850">
        <f>1+0.033*COS(0.0172*R1850)</f>
        <v>1.0302280370604966</v>
      </c>
      <c r="AF1850">
        <f>47.70748439*PI()/180</f>
        <v>0.83265268044929852</v>
      </c>
      <c r="AG1850">
        <f>ACOS(-TAN(AF1850)*TAN(AD1850))</f>
        <v>1.1727049732678756</v>
      </c>
      <c r="AL1850" s="6">
        <f>24*AG1850/PI()</f>
        <v>8.9588060776335059</v>
      </c>
      <c r="AS1850" s="6">
        <f>IF(O1850=2015,$AQ$2,IF(O1850=2016,$AQ$14,IF(O1850=2017,$AQ$26,IF(O1850=2018,$AQ$38,IF(O1850=2019,$AQ$50,$AQ$62)))))</f>
        <v>51.822309312356452</v>
      </c>
      <c r="AT1850" s="6">
        <f>IF(O1850=2015,$AR$2,IF(O1850=2016,$AR$14,IF(O1850=2017,$AR$26,IF(O1850=2018,$AR$38,IF(O1850=2019,$AR$50,$AR$62)))))</f>
        <v>1.3079305013571954</v>
      </c>
      <c r="AU1850" s="6">
        <f>IF(T1850*0.1&lt;0,0,IF(T1850*0.1&lt;=26,(16*AL1850/360)*(T1850/AS1850)^AT1850,(AL1850/360)*(-415.85+30.5332*0.1*T1850-0.43*0.01*T1850*T1850)))</f>
        <v>0</v>
      </c>
    </row>
    <row r="1851" spans="1:47">
      <c r="A1851">
        <v>2016</v>
      </c>
      <c r="B1851">
        <v>9</v>
      </c>
      <c r="C1851">
        <v>29</v>
      </c>
      <c r="D1851" t="s">
        <v>50</v>
      </c>
      <c r="E1851">
        <v>199</v>
      </c>
      <c r="O1851">
        <v>2020</v>
      </c>
      <c r="P1851">
        <v>1</v>
      </c>
      <c r="Q1851">
        <v>25</v>
      </c>
      <c r="R1851">
        <f>R1850+1</f>
        <v>25</v>
      </c>
      <c r="S1851" t="s">
        <v>51</v>
      </c>
      <c r="T1851">
        <v>9</v>
      </c>
      <c r="U1851" t="s">
        <v>50</v>
      </c>
      <c r="V1851">
        <v>64</v>
      </c>
      <c r="W1851" t="s">
        <v>52</v>
      </c>
      <c r="X1851">
        <v>-48</v>
      </c>
      <c r="Y1851">
        <f>0.0135*AB1851*(AC1851/AA1851)*((0.1*(V1851-X1851))^0.5)*(17.8+0.5*0.1*(X1851+V1851))</f>
        <v>0.6659186079636652</v>
      </c>
      <c r="Z1851">
        <f>IF(Y1851&lt;0,0,Y1851)</f>
        <v>0.6659186079636652</v>
      </c>
      <c r="AA1851">
        <f>2.501-0.002361*(V1851+X1851)*0.1</f>
        <v>2.4972224000000001</v>
      </c>
      <c r="AB1851">
        <v>0.17</v>
      </c>
      <c r="AC1851">
        <f>37.6*AE1851*(AG1851*SIN(AF1851)*SIN(AD1851)+COS(AF1851)*COS(AD1851)*SIN(AG1851))</f>
        <v>11.640556071604353</v>
      </c>
      <c r="AD1851">
        <f>0.409*SIN(0.0172*R1851-1.39)</f>
        <v>-0.33504935143510828</v>
      </c>
      <c r="AE1851">
        <f>1+0.033*COS(0.0172*R1851)</f>
        <v>1.0299958697392713</v>
      </c>
      <c r="AF1851">
        <f>47.70748439*PI()/180</f>
        <v>0.83265268044929852</v>
      </c>
      <c r="AG1851">
        <f>ACOS(-TAN(AF1851)*TAN(AD1851))</f>
        <v>1.1780345579476357</v>
      </c>
      <c r="AL1851" s="6">
        <f>24*AG1851/PI()</f>
        <v>8.9995211054612181</v>
      </c>
      <c r="AS1851" s="6">
        <f>IF(O1851=2015,$AQ$2,IF(O1851=2016,$AQ$14,IF(O1851=2017,$AQ$26,IF(O1851=2018,$AQ$38,IF(O1851=2019,$AQ$50,$AQ$62)))))</f>
        <v>51.822309312356452</v>
      </c>
      <c r="AT1851" s="6">
        <f>IF(O1851=2015,$AR$2,IF(O1851=2016,$AR$14,IF(O1851=2017,$AR$26,IF(O1851=2018,$AR$38,IF(O1851=2019,$AR$50,$AR$62)))))</f>
        <v>1.3079305013571954</v>
      </c>
      <c r="AU1851" s="6">
        <f>IF(T1851*0.1&lt;0,0,IF(T1851*0.1&lt;=26,(16*AL1851/360)*(T1851/AS1851)^AT1851,(AL1851/360)*(-415.85+30.5332*0.1*T1851-0.43*0.01*T1851*T1851)))</f>
        <v>4.0518279613392216E-2</v>
      </c>
    </row>
    <row r="1852" spans="1:47">
      <c r="A1852">
        <v>2016</v>
      </c>
      <c r="B1852">
        <v>9</v>
      </c>
      <c r="C1852">
        <v>30</v>
      </c>
      <c r="D1852" t="s">
        <v>50</v>
      </c>
      <c r="E1852">
        <v>222</v>
      </c>
      <c r="O1852">
        <v>2020</v>
      </c>
      <c r="P1852">
        <v>1</v>
      </c>
      <c r="Q1852">
        <v>26</v>
      </c>
      <c r="R1852">
        <f>R1851+1</f>
        <v>26</v>
      </c>
      <c r="S1852" t="s">
        <v>51</v>
      </c>
      <c r="T1852">
        <v>8</v>
      </c>
      <c r="U1852" t="s">
        <v>50</v>
      </c>
      <c r="V1852">
        <v>66</v>
      </c>
      <c r="W1852" t="s">
        <v>52</v>
      </c>
      <c r="X1852">
        <v>-31</v>
      </c>
      <c r="Y1852">
        <f>0.0135*AB1852*(AC1852/AA1852)*((0.1*(V1852-X1852))^0.5)*(17.8+0.5*0.1*(X1852+V1852))</f>
        <v>0.66151593036121281</v>
      </c>
      <c r="Z1852">
        <f>IF(Y1852&lt;0,0,Y1852)</f>
        <v>0.66151593036121281</v>
      </c>
      <c r="AA1852">
        <f>2.501-0.002361*(V1852+X1852)*0.1</f>
        <v>2.4927364999999999</v>
      </c>
      <c r="AB1852">
        <v>0.17</v>
      </c>
      <c r="AC1852">
        <f>37.6*AE1852*(AG1852*SIN(AF1852)*SIN(AD1852)+COS(AF1852)*COS(AD1852)*SIN(AG1852))</f>
        <v>11.80052587022292</v>
      </c>
      <c r="AD1852">
        <f>0.409*SIN(0.0172*R1852-1.39)</f>
        <v>-0.33096539268849667</v>
      </c>
      <c r="AE1852">
        <f>1+0.033*COS(0.0172*R1852)</f>
        <v>1.0297548286587133</v>
      </c>
      <c r="AF1852">
        <f>47.70748439*PI()/180</f>
        <v>0.83265268044929852</v>
      </c>
      <c r="AG1852">
        <f>ACOS(-TAN(AF1852)*TAN(AD1852))</f>
        <v>1.1834692577859278</v>
      </c>
      <c r="AL1852" s="6">
        <f>24*AG1852/PI()</f>
        <v>9.0410391539484944</v>
      </c>
      <c r="AS1852" s="6">
        <f>IF(O1852=2015,$AQ$2,IF(O1852=2016,$AQ$14,IF(O1852=2017,$AQ$26,IF(O1852=2018,$AQ$38,IF(O1852=2019,$AQ$50,$AQ$62)))))</f>
        <v>51.822309312356452</v>
      </c>
      <c r="AT1852" s="6">
        <f>IF(O1852=2015,$AR$2,IF(O1852=2016,$AR$14,IF(O1852=2017,$AR$26,IF(O1852=2018,$AR$38,IF(O1852=2019,$AR$50,$AR$62)))))</f>
        <v>1.3079305013571954</v>
      </c>
      <c r="AU1852" s="6">
        <f>IF(T1852*0.1&lt;0,0,IF(T1852*0.1&lt;=26,(16*AL1852/360)*(T1852/AS1852)^AT1852,(AL1852/360)*(-415.85+30.5332*0.1*T1852-0.43*0.01*T1852*T1852)))</f>
        <v>3.4893618061742106E-2</v>
      </c>
    </row>
    <row r="1853" spans="1:47">
      <c r="A1853">
        <v>2016</v>
      </c>
      <c r="B1853">
        <v>9</v>
      </c>
      <c r="C1853">
        <v>1</v>
      </c>
      <c r="D1853" t="s">
        <v>52</v>
      </c>
      <c r="E1853">
        <v>111</v>
      </c>
      <c r="O1853">
        <v>2020</v>
      </c>
      <c r="P1853">
        <v>1</v>
      </c>
      <c r="Q1853">
        <v>27</v>
      </c>
      <c r="R1853">
        <f>R1852+1</f>
        <v>27</v>
      </c>
      <c r="S1853" t="s">
        <v>51</v>
      </c>
      <c r="T1853">
        <v>-13</v>
      </c>
      <c r="U1853" t="s">
        <v>50</v>
      </c>
      <c r="V1853">
        <v>29</v>
      </c>
      <c r="W1853" t="s">
        <v>52</v>
      </c>
      <c r="X1853">
        <v>-45</v>
      </c>
      <c r="Y1853">
        <f>0.0135*AB1853*(AC1853/AA1853)*((0.1*(V1853-X1853))^0.5)*(17.8+0.5*0.1*(X1853+V1853))</f>
        <v>0.50696780931472651</v>
      </c>
      <c r="Z1853">
        <f>IF(Y1853&lt;0,0,Y1853)</f>
        <v>0.50696780931472651</v>
      </c>
      <c r="AA1853">
        <f>2.501-0.002361*(V1853+X1853)*0.1</f>
        <v>2.5047775999999997</v>
      </c>
      <c r="AB1853">
        <v>0.17</v>
      </c>
      <c r="AC1853">
        <f>37.6*AE1853*(AG1853*SIN(AF1853)*SIN(AD1853)+COS(AF1853)*COS(AD1853)*SIN(AG1853))</f>
        <v>11.964707438097911</v>
      </c>
      <c r="AD1853">
        <f>0.409*SIN(0.0172*R1853-1.39)</f>
        <v>-0.32678352355396534</v>
      </c>
      <c r="AE1853">
        <f>1+0.033*COS(0.0172*R1853)</f>
        <v>1.0295049851266578</v>
      </c>
      <c r="AF1853">
        <f>47.70748439*PI()/180</f>
        <v>0.83265268044929852</v>
      </c>
      <c r="AG1853">
        <f>ACOS(-TAN(AF1853)*TAN(AD1853))</f>
        <v>1.1890060665996118</v>
      </c>
      <c r="AL1853" s="6">
        <f>24*AG1853/PI()</f>
        <v>9.083337257547818</v>
      </c>
      <c r="AS1853" s="6">
        <f>IF(O1853=2015,$AQ$2,IF(O1853=2016,$AQ$14,IF(O1853=2017,$AQ$26,IF(O1853=2018,$AQ$38,IF(O1853=2019,$AQ$50,$AQ$62)))))</f>
        <v>51.822309312356452</v>
      </c>
      <c r="AT1853" s="6">
        <f>IF(O1853=2015,$AR$2,IF(O1853=2016,$AR$14,IF(O1853=2017,$AR$26,IF(O1853=2018,$AR$38,IF(O1853=2019,$AR$50,$AR$62)))))</f>
        <v>1.3079305013571954</v>
      </c>
      <c r="AU1853" s="6">
        <f>IF(T1853*0.1&lt;0,0,IF(T1853*0.1&lt;=26,(16*AL1853/360)*(T1853/AS1853)^AT1853,(AL1853/360)*(-415.85+30.5332*0.1*T1853-0.43*0.01*T1853*T1853)))</f>
        <v>0</v>
      </c>
    </row>
    <row r="1854" spans="1:47">
      <c r="A1854">
        <v>2016</v>
      </c>
      <c r="B1854">
        <v>9</v>
      </c>
      <c r="C1854">
        <v>2</v>
      </c>
      <c r="D1854" t="s">
        <v>52</v>
      </c>
      <c r="E1854">
        <v>94</v>
      </c>
      <c r="O1854">
        <v>2020</v>
      </c>
      <c r="P1854">
        <v>1</v>
      </c>
      <c r="Q1854">
        <v>28</v>
      </c>
      <c r="R1854">
        <f>R1853+1</f>
        <v>28</v>
      </c>
      <c r="S1854" t="s">
        <v>51</v>
      </c>
      <c r="T1854">
        <v>3</v>
      </c>
      <c r="U1854" t="s">
        <v>50</v>
      </c>
      <c r="V1854">
        <v>34</v>
      </c>
      <c r="W1854" t="s">
        <v>52</v>
      </c>
      <c r="X1854">
        <v>-45</v>
      </c>
      <c r="Y1854">
        <f>0.0135*AB1854*(AC1854/AA1854)*((0.1*(V1854-X1854))^0.5)*(17.8+0.5*0.1*(X1854+V1854))</f>
        <v>0.53925186702718053</v>
      </c>
      <c r="Z1854">
        <f>IF(Y1854&lt;0,0,Y1854)</f>
        <v>0.53925186702718053</v>
      </c>
      <c r="AA1854">
        <f>2.501-0.002361*(V1854+X1854)*0.1</f>
        <v>2.5035970999999999</v>
      </c>
      <c r="AB1854">
        <v>0.17</v>
      </c>
      <c r="AC1854">
        <f>37.6*AE1854*(AG1854*SIN(AF1854)*SIN(AD1854)+COS(AF1854)*COS(AD1854)*SIN(AG1854))</f>
        <v>12.133071651271223</v>
      </c>
      <c r="AD1854">
        <f>0.409*SIN(0.0172*R1854-1.39)</f>
        <v>-0.32250498116517889</v>
      </c>
      <c r="AE1854">
        <f>1+0.033*COS(0.0172*R1854)</f>
        <v>1.0292464130549932</v>
      </c>
      <c r="AF1854">
        <f>47.70748439*PI()/180</f>
        <v>0.83265268044929852</v>
      </c>
      <c r="AG1854">
        <f>ACOS(-TAN(AF1854)*TAN(AD1854))</f>
        <v>1.1946419983692935</v>
      </c>
      <c r="AL1854" s="6">
        <f>24*AG1854/PI()</f>
        <v>9.1263926047513451</v>
      </c>
      <c r="AS1854" s="6">
        <f>IF(O1854=2015,$AQ$2,IF(O1854=2016,$AQ$14,IF(O1854=2017,$AQ$26,IF(O1854=2018,$AQ$38,IF(O1854=2019,$AQ$50,$AQ$62)))))</f>
        <v>51.822309312356452</v>
      </c>
      <c r="AT1854" s="6">
        <f>IF(O1854=2015,$AR$2,IF(O1854=2016,$AR$14,IF(O1854=2017,$AR$26,IF(O1854=2018,$AR$38,IF(O1854=2019,$AR$50,$AR$62)))))</f>
        <v>1.3079305013571954</v>
      </c>
      <c r="AU1854" s="6">
        <f>IF(T1854*0.1&lt;0,0,IF(T1854*0.1&lt;=26,(16*AL1854/360)*(T1854/AS1854)^AT1854,(AL1854/360)*(-415.85+30.5332*0.1*T1854-0.43*0.01*T1854*T1854)))</f>
        <v>9.7653834941969844E-3</v>
      </c>
    </row>
    <row r="1855" spans="1:47">
      <c r="A1855">
        <v>2016</v>
      </c>
      <c r="B1855">
        <v>9</v>
      </c>
      <c r="C1855">
        <v>3</v>
      </c>
      <c r="D1855" t="s">
        <v>52</v>
      </c>
      <c r="E1855">
        <v>130</v>
      </c>
      <c r="O1855">
        <v>2020</v>
      </c>
      <c r="P1855">
        <v>1</v>
      </c>
      <c r="Q1855">
        <v>29</v>
      </c>
      <c r="R1855">
        <f>R1854+1</f>
        <v>29</v>
      </c>
      <c r="S1855" t="s">
        <v>51</v>
      </c>
      <c r="T1855">
        <v>43</v>
      </c>
      <c r="U1855" t="s">
        <v>50</v>
      </c>
      <c r="V1855">
        <v>71</v>
      </c>
      <c r="W1855" t="s">
        <v>52</v>
      </c>
      <c r="X1855">
        <v>2</v>
      </c>
      <c r="Y1855">
        <f>0.0135*AB1855*(AC1855/AA1855)*((0.1*(V1855-X1855))^0.5)*(17.8+0.5*0.1*(X1855+V1855))</f>
        <v>0.64065825884187411</v>
      </c>
      <c r="Z1855">
        <f>IF(Y1855&lt;0,0,Y1855)</f>
        <v>0.64065825884187411</v>
      </c>
      <c r="AA1855">
        <f>2.501-0.002361*(V1855+X1855)*0.1</f>
        <v>2.4837647</v>
      </c>
      <c r="AB1855">
        <v>0.17</v>
      </c>
      <c r="AC1855">
        <f>37.6*AE1855*(AG1855*SIN(AF1855)*SIN(AD1855)+COS(AF1855)*COS(AD1855)*SIN(AG1855))</f>
        <v>12.305587356590493</v>
      </c>
      <c r="AD1855">
        <f>0.409*SIN(0.0172*R1855-1.39)</f>
        <v>-0.31813103125491282</v>
      </c>
      <c r="AE1855">
        <f>1+0.033*COS(0.0172*R1855)</f>
        <v>1.0289791889377955</v>
      </c>
      <c r="AF1855">
        <f>47.70748439*PI()/180</f>
        <v>0.83265268044929852</v>
      </c>
      <c r="AG1855">
        <f>ACOS(-TAN(AF1855)*TAN(AD1855))</f>
        <v>1.2003740911102792</v>
      </c>
      <c r="AL1855" s="6">
        <f>24*AG1855/PI()</f>
        <v>9.1701825676628186</v>
      </c>
      <c r="AS1855" s="6">
        <f>IF(O1855=2015,$AQ$2,IF(O1855=2016,$AQ$14,IF(O1855=2017,$AQ$26,IF(O1855=2018,$AQ$38,IF(O1855=2019,$AQ$50,$AQ$62)))))</f>
        <v>51.822309312356452</v>
      </c>
      <c r="AT1855" s="6">
        <f>IF(O1855=2015,$AR$2,IF(O1855=2016,$AR$14,IF(O1855=2017,$AR$26,IF(O1855=2018,$AR$38,IF(O1855=2019,$AR$50,$AR$62)))))</f>
        <v>1.3079305013571954</v>
      </c>
      <c r="AU1855" s="6">
        <f>IF(T1855*0.1&lt;0,0,IF(T1855*0.1&lt;=26,(16*AL1855/360)*(T1855/AS1855)^AT1855,(AL1855/360)*(-415.85+30.5332*0.1*T1855-0.43*0.01*T1855*T1855)))</f>
        <v>0.31929337808176134</v>
      </c>
    </row>
    <row r="1856" spans="1:47">
      <c r="A1856">
        <v>2016</v>
      </c>
      <c r="B1856">
        <v>9</v>
      </c>
      <c r="C1856">
        <v>4</v>
      </c>
      <c r="D1856" t="s">
        <v>52</v>
      </c>
      <c r="E1856">
        <v>129</v>
      </c>
      <c r="O1856">
        <v>2020</v>
      </c>
      <c r="P1856">
        <v>1</v>
      </c>
      <c r="Q1856">
        <v>30</v>
      </c>
      <c r="R1856">
        <f>R1855+1</f>
        <v>30</v>
      </c>
      <c r="S1856" t="s">
        <v>51</v>
      </c>
      <c r="T1856">
        <v>26</v>
      </c>
      <c r="U1856" t="s">
        <v>50</v>
      </c>
      <c r="V1856">
        <v>60</v>
      </c>
      <c r="W1856" t="s">
        <v>52</v>
      </c>
      <c r="X1856">
        <v>2</v>
      </c>
      <c r="Y1856">
        <f>0.0135*AB1856*(AC1856/AA1856)*((0.1*(V1856-X1856))^0.5)*(17.8+0.5*0.1*(X1856+V1856))</f>
        <v>0.57992325860013483</v>
      </c>
      <c r="Z1856">
        <f>IF(Y1856&lt;0,0,Y1856)</f>
        <v>0.57992325860013483</v>
      </c>
      <c r="AA1856">
        <f>2.501-0.002361*(V1856+X1856)*0.1</f>
        <v>2.4863618000000001</v>
      </c>
      <c r="AB1856">
        <v>0.17</v>
      </c>
      <c r="AC1856">
        <f>37.6*AE1856*(AG1856*SIN(AF1856)*SIN(AD1856)+COS(AF1856)*COS(AD1856)*SIN(AG1856))</f>
        <v>12.482221329690317</v>
      </c>
      <c r="AD1856">
        <f>0.409*SIN(0.0172*R1856-1.39)</f>
        <v>-0.3136629677806077</v>
      </c>
      <c r="AE1856">
        <f>1+0.033*COS(0.0172*R1856)</f>
        <v>1.0287033918286981</v>
      </c>
      <c r="AF1856">
        <f>47.70748439*PI()/180</f>
        <v>0.83265268044929852</v>
      </c>
      <c r="AG1856">
        <f>ACOS(-TAN(AF1856)*TAN(AD1856))</f>
        <v>1.2061994104792166</v>
      </c>
      <c r="AL1856" s="6">
        <f>24*AG1856/PI()</f>
        <v>9.2146847295502763</v>
      </c>
      <c r="AS1856" s="6">
        <f>IF(O1856=2015,$AQ$2,IF(O1856=2016,$AQ$14,IF(O1856=2017,$AQ$26,IF(O1856=2018,$AQ$38,IF(O1856=2019,$AQ$50,$AQ$62)))))</f>
        <v>51.822309312356452</v>
      </c>
      <c r="AT1856" s="6">
        <f>IF(O1856=2015,$AR$2,IF(O1856=2016,$AR$14,IF(O1856=2017,$AR$26,IF(O1856=2018,$AR$38,IF(O1856=2019,$AR$50,$AR$62)))))</f>
        <v>1.3079305013571954</v>
      </c>
      <c r="AU1856" s="6">
        <f>IF(T1856*0.1&lt;0,0,IF(T1856*0.1&lt;=26,(16*AL1856/360)*(T1856/AS1856)^AT1856,(AL1856/360)*(-415.85+30.5332*0.1*T1856-0.43*0.01*T1856*T1856)))</f>
        <v>0.16615598711598475</v>
      </c>
    </row>
    <row r="1857" spans="1:47">
      <c r="A1857">
        <v>2016</v>
      </c>
      <c r="B1857">
        <v>9</v>
      </c>
      <c r="C1857">
        <v>5</v>
      </c>
      <c r="D1857" t="s">
        <v>52</v>
      </c>
      <c r="E1857">
        <v>148</v>
      </c>
      <c r="O1857">
        <v>2020</v>
      </c>
      <c r="P1857">
        <v>1</v>
      </c>
      <c r="Q1857">
        <v>31</v>
      </c>
      <c r="R1857">
        <f>R1856+1</f>
        <v>31</v>
      </c>
      <c r="S1857" t="s">
        <v>51</v>
      </c>
      <c r="T1857">
        <v>28</v>
      </c>
      <c r="U1857" t="s">
        <v>50</v>
      </c>
      <c r="V1857">
        <v>76</v>
      </c>
      <c r="W1857" t="s">
        <v>52</v>
      </c>
      <c r="X1857">
        <v>-8</v>
      </c>
      <c r="Y1857">
        <f>0.0135*AB1857*(AC1857/AA1857)*((0.1*(V1857-X1857))^0.5)*(17.8+0.5*0.1*(X1857+V1857))</f>
        <v>0.71858122642998179</v>
      </c>
      <c r="Z1857">
        <f>IF(Y1857&lt;0,0,Y1857)</f>
        <v>0.71858122642998179</v>
      </c>
      <c r="AA1857">
        <f>2.501-0.002361*(V1857+X1857)*0.1</f>
        <v>2.4849451999999999</v>
      </c>
      <c r="AB1857">
        <v>0.17</v>
      </c>
      <c r="AC1857">
        <f>37.6*AE1857*(AG1857*SIN(AF1857)*SIN(AD1857)+COS(AF1857)*COS(AD1857)*SIN(AG1857))</f>
        <v>12.662938236929278</v>
      </c>
      <c r="AD1857">
        <f>0.409*SIN(0.0172*R1857-1.39)</f>
        <v>-0.30910211254157449</v>
      </c>
      <c r="AE1857">
        <f>1+0.033*COS(0.0172*R1857)</f>
        <v>1.0284191033175067</v>
      </c>
      <c r="AF1857">
        <f>47.70748439*PI()/180</f>
        <v>0.83265268044929852</v>
      </c>
      <c r="AG1857">
        <f>ACOS(-TAN(AF1857)*TAN(AD1857))</f>
        <v>1.2121150531171436</v>
      </c>
      <c r="AL1857" s="6">
        <f>24*AG1857/PI()</f>
        <v>9.2598769103850582</v>
      </c>
      <c r="AS1857" s="6">
        <f>IF(O1857=2015,$AQ$2,IF(O1857=2016,$AQ$14,IF(O1857=2017,$AQ$26,IF(O1857=2018,$AQ$38,IF(O1857=2019,$AQ$50,$AQ$62)))))</f>
        <v>51.822309312356452</v>
      </c>
      <c r="AT1857" s="6">
        <f>IF(O1857=2015,$AR$2,IF(O1857=2016,$AR$14,IF(O1857=2017,$AR$26,IF(O1857=2018,$AR$38,IF(O1857=2019,$AR$50,$AR$62)))))</f>
        <v>1.3079305013571954</v>
      </c>
      <c r="AU1857" s="6">
        <f>IF(T1857*0.1&lt;0,0,IF(T1857*0.1&lt;=26,(16*AL1857/360)*(T1857/AS1857)^AT1857,(AL1857/360)*(-415.85+30.5332*0.1*T1857-0.43*0.01*T1857*T1857)))</f>
        <v>0.18396536089685186</v>
      </c>
    </row>
    <row r="1858" spans="1:47">
      <c r="A1858">
        <v>2016</v>
      </c>
      <c r="B1858">
        <v>9</v>
      </c>
      <c r="C1858">
        <v>6</v>
      </c>
      <c r="D1858" t="s">
        <v>52</v>
      </c>
      <c r="E1858">
        <v>141</v>
      </c>
      <c r="O1858">
        <v>2020</v>
      </c>
      <c r="P1858">
        <v>2</v>
      </c>
      <c r="Q1858">
        <v>1</v>
      </c>
      <c r="R1858">
        <f>R1857+1</f>
        <v>32</v>
      </c>
      <c r="S1858" t="s">
        <v>51</v>
      </c>
      <c r="T1858">
        <v>28</v>
      </c>
      <c r="U1858" t="s">
        <v>50</v>
      </c>
      <c r="V1858">
        <v>59</v>
      </c>
      <c r="W1858" t="s">
        <v>52</v>
      </c>
      <c r="X1858">
        <v>1</v>
      </c>
      <c r="Y1858">
        <f>0.0135*AB1858*(AC1858/AA1858)*((0.1*(V1858-X1858))^0.5)*(17.8+0.5*0.1*(X1858+V1858))</f>
        <v>0.59393460890886618</v>
      </c>
      <c r="Z1858">
        <f>IF(Y1858&lt;0,0,Y1858)</f>
        <v>0.59393460890886618</v>
      </c>
      <c r="AA1858">
        <f>2.501-0.002361*(V1858+X1858)*0.1</f>
        <v>2.486834</v>
      </c>
      <c r="AB1858">
        <v>0.17</v>
      </c>
      <c r="AC1858">
        <f>37.6*AE1858*(AG1858*SIN(AF1858)*SIN(AD1858)+COS(AF1858)*COS(AD1858)*SIN(AG1858))</f>
        <v>12.847700601393655</v>
      </c>
      <c r="AD1858">
        <f>0.409*SIN(0.0172*R1858-1.39)</f>
        <v>-0.30444981478796312</v>
      </c>
      <c r="AE1858">
        <f>1+0.033*COS(0.0172*R1858)</f>
        <v>1.028126407506061</v>
      </c>
      <c r="AF1858">
        <f>47.70748439*PI()/180</f>
        <v>0.83265268044929852</v>
      </c>
      <c r="AG1858">
        <f>ACOS(-TAN(AF1858)*TAN(AD1858))</f>
        <v>1.2181181497309221</v>
      </c>
      <c r="AL1858" s="6">
        <f>24*AG1858/PI()</f>
        <v>9.3057371903822279</v>
      </c>
      <c r="AS1858" s="6">
        <f>IF(O1858=2015,$AQ$2,IF(O1858=2016,$AQ$14,IF(O1858=2017,$AQ$26,IF(O1858=2018,$AQ$38,IF(O1858=2019,$AQ$50,$AQ$62)))))</f>
        <v>51.822309312356452</v>
      </c>
      <c r="AT1858" s="6">
        <f>IF(O1858=2015,$AR$2,IF(O1858=2016,$AR$14,IF(O1858=2017,$AR$26,IF(O1858=2018,$AR$38,IF(O1858=2019,$AR$50,$AR$62)))))</f>
        <v>1.3079305013571954</v>
      </c>
      <c r="AU1858" s="6">
        <f>IF(T1858*0.1&lt;0,0,IF(T1858*0.1&lt;=26,(16*AL1858/360)*(T1858/AS1858)^AT1858,(AL1858/360)*(-415.85+30.5332*0.1*T1858-0.43*0.01*T1858*T1858)))</f>
        <v>0.18487646404024766</v>
      </c>
    </row>
    <row r="1859" spans="1:47">
      <c r="A1859">
        <v>2016</v>
      </c>
      <c r="B1859">
        <v>9</v>
      </c>
      <c r="C1859">
        <v>7</v>
      </c>
      <c r="D1859" t="s">
        <v>52</v>
      </c>
      <c r="E1859">
        <v>162</v>
      </c>
      <c r="O1859">
        <v>2020</v>
      </c>
      <c r="P1859">
        <v>2</v>
      </c>
      <c r="Q1859">
        <v>2</v>
      </c>
      <c r="R1859">
        <f>R1858+1</f>
        <v>33</v>
      </c>
      <c r="S1859" t="s">
        <v>51</v>
      </c>
      <c r="T1859">
        <v>73</v>
      </c>
      <c r="U1859" t="s">
        <v>50</v>
      </c>
      <c r="V1859">
        <v>138</v>
      </c>
      <c r="W1859" t="s">
        <v>52</v>
      </c>
      <c r="X1859">
        <v>1</v>
      </c>
      <c r="Y1859">
        <f>0.0135*AB1859*(AC1859/AA1859)*((0.1*(V1859-X1859))^0.5)*(17.8+0.5*0.1*(X1859+V1859))</f>
        <v>1.1104549568809972</v>
      </c>
      <c r="Z1859">
        <f>IF(Y1859&lt;0,0,Y1859)</f>
        <v>1.1104549568809972</v>
      </c>
      <c r="AA1859">
        <f>2.501-0.002361*(V1859+X1859)*0.1</f>
        <v>2.4681820999999999</v>
      </c>
      <c r="AB1859">
        <v>0.17</v>
      </c>
      <c r="AC1859">
        <f>37.6*AE1859*(AG1859*SIN(AF1859)*SIN(AD1859)+COS(AF1859)*COS(AD1859)*SIN(AG1859))</f>
        <v>13.03646877306303</v>
      </c>
      <c r="AD1859">
        <f>0.409*SIN(0.0172*R1859-1.39)</f>
        <v>-0.2997074508216101</v>
      </c>
      <c r="AE1859">
        <f>1+0.033*COS(0.0172*R1859)</f>
        <v>1.027825390983355</v>
      </c>
      <c r="AF1859">
        <f>47.70748439*PI()/180</f>
        <v>0.83265268044929852</v>
      </c>
      <c r="AG1859">
        <f>ACOS(-TAN(AF1859)*TAN(AD1859))</f>
        <v>1.2242058679161718</v>
      </c>
      <c r="AL1859" s="6">
        <f>24*AG1859/PI()</f>
        <v>9.3522439315662087</v>
      </c>
      <c r="AS1859" s="6">
        <f>IF(O1859=2015,$AQ$2,IF(O1859=2016,$AQ$14,IF(O1859=2017,$AQ$26,IF(O1859=2018,$AQ$38,IF(O1859=2019,$AQ$50,$AQ$62)))))</f>
        <v>51.822309312356452</v>
      </c>
      <c r="AT1859" s="6">
        <f>IF(O1859=2015,$AR$2,IF(O1859=2016,$AR$14,IF(O1859=2017,$AR$26,IF(O1859=2018,$AR$38,IF(O1859=2019,$AR$50,$AR$62)))))</f>
        <v>1.3079305013571954</v>
      </c>
      <c r="AU1859" s="6">
        <f>IF(T1859*0.1&lt;0,0,IF(T1859*0.1&lt;=26,(16*AL1859/360)*(T1859/AS1859)^AT1859,(AL1859/360)*(-415.85+30.5332*0.1*T1859-0.43*0.01*T1859*T1859)))</f>
        <v>0.65067083687763383</v>
      </c>
    </row>
    <row r="1860" spans="1:47">
      <c r="A1860">
        <v>2016</v>
      </c>
      <c r="B1860">
        <v>9</v>
      </c>
      <c r="C1860">
        <v>8</v>
      </c>
      <c r="D1860" t="s">
        <v>52</v>
      </c>
      <c r="E1860">
        <v>128</v>
      </c>
      <c r="O1860">
        <v>2020</v>
      </c>
      <c r="P1860">
        <v>2</v>
      </c>
      <c r="Q1860">
        <v>3</v>
      </c>
      <c r="R1860">
        <f>R1859+1</f>
        <v>34</v>
      </c>
      <c r="S1860" t="s">
        <v>51</v>
      </c>
      <c r="T1860">
        <v>36</v>
      </c>
      <c r="U1860" t="s">
        <v>50</v>
      </c>
      <c r="V1860">
        <v>52</v>
      </c>
      <c r="W1860" t="s">
        <v>52</v>
      </c>
      <c r="X1860">
        <v>-25</v>
      </c>
      <c r="Y1860">
        <f>0.0135*AB1860*(AC1860/AA1860)*((0.1*(V1860-X1860))^0.5)*(17.8+0.5*0.1*(X1860+V1860))</f>
        <v>0.64673314648339431</v>
      </c>
      <c r="Z1860">
        <f>IF(Y1860&lt;0,0,Y1860)</f>
        <v>0.64673314648339431</v>
      </c>
      <c r="AA1860">
        <f>2.501-0.002361*(V1860+X1860)*0.1</f>
        <v>2.4946253</v>
      </c>
      <c r="AB1860">
        <v>0.17</v>
      </c>
      <c r="AC1860">
        <f>37.6*AE1860*(AG1860*SIN(AF1860)*SIN(AD1860)+COS(AF1860)*COS(AD1860)*SIN(AG1860))</f>
        <v>13.229200903217372</v>
      </c>
      <c r="AD1860">
        <f>0.409*SIN(0.0172*R1860-1.39)</f>
        <v>-0.29487642358888344</v>
      </c>
      <c r="AE1860">
        <f>1+0.033*COS(0.0172*R1860)</f>
        <v>1.0275161427999213</v>
      </c>
      <c r="AF1860">
        <f>47.70748439*PI()/180</f>
        <v>0.83265268044929852</v>
      </c>
      <c r="AG1860">
        <f>ACOS(-TAN(AF1860)*TAN(AD1860))</f>
        <v>1.2303754147258226</v>
      </c>
      <c r="AL1860" s="6">
        <f>24*AG1860/PI()</f>
        <v>9.3993757973930609</v>
      </c>
      <c r="AS1860" s="6">
        <f>IF(O1860=2015,$AQ$2,IF(O1860=2016,$AQ$14,IF(O1860=2017,$AQ$26,IF(O1860=2018,$AQ$38,IF(O1860=2019,$AQ$50,$AQ$62)))))</f>
        <v>51.822309312356452</v>
      </c>
      <c r="AT1860" s="6">
        <f>IF(O1860=2015,$AR$2,IF(O1860=2016,$AR$14,IF(O1860=2017,$AR$26,IF(O1860=2018,$AR$38,IF(O1860=2019,$AR$50,$AR$62)))))</f>
        <v>1.3079305013571954</v>
      </c>
      <c r="AU1860" s="6">
        <f>IF(T1860*0.1&lt;0,0,IF(T1860*0.1&lt;=26,(16*AL1860/360)*(T1860/AS1860)^AT1860,(AL1860/360)*(-415.85+30.5332*0.1*T1860-0.43*0.01*T1860*T1860)))</f>
        <v>0.25940792343494906</v>
      </c>
    </row>
    <row r="1861" spans="1:47">
      <c r="A1861">
        <v>2016</v>
      </c>
      <c r="B1861">
        <v>9</v>
      </c>
      <c r="C1861">
        <v>9</v>
      </c>
      <c r="D1861" t="s">
        <v>52</v>
      </c>
      <c r="E1861">
        <v>124</v>
      </c>
      <c r="O1861">
        <v>2020</v>
      </c>
      <c r="P1861">
        <v>2</v>
      </c>
      <c r="Q1861">
        <v>4</v>
      </c>
      <c r="R1861">
        <f>R1860+1</f>
        <v>35</v>
      </c>
      <c r="S1861" t="s">
        <v>51</v>
      </c>
      <c r="T1861">
        <v>17</v>
      </c>
      <c r="U1861" t="s">
        <v>50</v>
      </c>
      <c r="V1861">
        <v>53</v>
      </c>
      <c r="W1861" t="s">
        <v>52</v>
      </c>
      <c r="X1861">
        <v>-25</v>
      </c>
      <c r="Y1861">
        <f>0.0135*AB1861*(AC1861/AA1861)*((0.1*(V1861-X1861))^0.5)*(17.8+0.5*0.1*(X1861+V1861))</f>
        <v>0.66238255760614828</v>
      </c>
      <c r="Z1861">
        <f>IF(Y1861&lt;0,0,Y1861)</f>
        <v>0.66238255760614828</v>
      </c>
      <c r="AA1861">
        <f>2.501-0.002361*(V1861+X1861)*0.1</f>
        <v>2.4943892000000001</v>
      </c>
      <c r="AB1861">
        <v>0.17</v>
      </c>
      <c r="AC1861">
        <f>37.6*AE1861*(AG1861*SIN(AF1861)*SIN(AD1861)+COS(AF1861)*COS(AD1861)*SIN(AG1861))</f>
        <v>13.425852923150158</v>
      </c>
      <c r="AD1861">
        <f>0.409*SIN(0.0172*R1861-1.39)</f>
        <v>-0.28995816226564514</v>
      </c>
      <c r="AE1861">
        <f>1+0.033*COS(0.0172*R1861)</f>
        <v>1.0271987544414871</v>
      </c>
      <c r="AF1861">
        <f>47.70748439*PI()/180</f>
        <v>0.83265268044929852</v>
      </c>
      <c r="AG1861">
        <f>ACOS(-TAN(AF1861)*TAN(AD1861))</f>
        <v>1.2366240389893153</v>
      </c>
      <c r="AL1861" s="6">
        <f>24*AG1861/PI()</f>
        <v>9.4471117704678829</v>
      </c>
      <c r="AS1861" s="6">
        <f>IF(O1861=2015,$AQ$2,IF(O1861=2016,$AQ$14,IF(O1861=2017,$AQ$26,IF(O1861=2018,$AQ$38,IF(O1861=2019,$AQ$50,$AQ$62)))))</f>
        <v>51.822309312356452</v>
      </c>
      <c r="AT1861" s="6">
        <f>IF(O1861=2015,$AR$2,IF(O1861=2016,$AR$14,IF(O1861=2017,$AR$26,IF(O1861=2018,$AR$38,IF(O1861=2019,$AR$50,$AR$62)))))</f>
        <v>1.3079305013571954</v>
      </c>
      <c r="AU1861" s="6">
        <f>IF(T1861*0.1&lt;0,0,IF(T1861*0.1&lt;=26,(16*AL1861/360)*(T1861/AS1861)^AT1861,(AL1861/360)*(-415.85+30.5332*0.1*T1861-0.43*0.01*T1861*T1861)))</f>
        <v>9.7721346347342405E-2</v>
      </c>
    </row>
    <row r="1862" spans="1:47">
      <c r="A1862">
        <v>2016</v>
      </c>
      <c r="B1862">
        <v>9</v>
      </c>
      <c r="C1862">
        <v>11</v>
      </c>
      <c r="D1862" t="s">
        <v>52</v>
      </c>
      <c r="E1862">
        <v>106</v>
      </c>
      <c r="O1862">
        <v>2020</v>
      </c>
      <c r="P1862">
        <v>2</v>
      </c>
      <c r="Q1862">
        <v>5</v>
      </c>
      <c r="R1862">
        <f>R1861+1</f>
        <v>36</v>
      </c>
      <c r="S1862" t="s">
        <v>51</v>
      </c>
      <c r="T1862">
        <v>17</v>
      </c>
      <c r="U1862" t="s">
        <v>50</v>
      </c>
      <c r="V1862">
        <v>35</v>
      </c>
      <c r="W1862" t="s">
        <v>52</v>
      </c>
      <c r="X1862">
        <v>-152</v>
      </c>
      <c r="Y1862">
        <f>0.0135*AB1862*(AC1862/AA1862)*((0.1*(V1862-X1862))^0.5)*(17.8+0.5*0.1*(X1862+V1862))</f>
        <v>0.63909827205437875</v>
      </c>
      <c r="Z1862">
        <f>IF(Y1862&lt;0,0,Y1862)</f>
        <v>0.63909827205437875</v>
      </c>
      <c r="AA1862">
        <f>2.501-0.002361*(V1862+X1862)*0.1</f>
        <v>2.5286236999999998</v>
      </c>
      <c r="AB1862">
        <v>0.17</v>
      </c>
      <c r="AC1862">
        <f>37.6*AE1862*(AG1862*SIN(AF1862)*SIN(AD1862)+COS(AF1862)*COS(AD1862)*SIN(AG1862))</f>
        <v>13.626378527237398</v>
      </c>
      <c r="AD1862">
        <f>0.409*SIN(0.0172*R1862-1.39)</f>
        <v>-0.28495412183445434</v>
      </c>
      <c r="AE1862">
        <f>1+0.033*COS(0.0172*R1862)</f>
        <v>1.0268733198019095</v>
      </c>
      <c r="AF1862">
        <f>47.70748439*PI()/180</f>
        <v>0.83265268044929852</v>
      </c>
      <c r="AG1862">
        <f>ACOS(-TAN(AF1862)*TAN(AD1862))</f>
        <v>1.2429490333882538</v>
      </c>
      <c r="AL1862" s="6">
        <f>24*AG1862/PI()</f>
        <v>9.495431168401625</v>
      </c>
      <c r="AS1862" s="6">
        <f>IF(O1862=2015,$AQ$2,IF(O1862=2016,$AQ$14,IF(O1862=2017,$AQ$26,IF(O1862=2018,$AQ$38,IF(O1862=2019,$AQ$50,$AQ$62)))))</f>
        <v>51.822309312356452</v>
      </c>
      <c r="AT1862" s="6">
        <f>IF(O1862=2015,$AR$2,IF(O1862=2016,$AR$14,IF(O1862=2017,$AR$26,IF(O1862=2018,$AR$38,IF(O1862=2019,$AR$50,$AR$62)))))</f>
        <v>1.3079305013571954</v>
      </c>
      <c r="AU1862" s="6">
        <f>IF(T1862*0.1&lt;0,0,IF(T1862*0.1&lt;=26,(16*AL1862/360)*(T1862/AS1862)^AT1862,(AL1862/360)*(-415.85+30.5332*0.1*T1862-0.43*0.01*T1862*T1862)))</f>
        <v>9.822116435897417E-2</v>
      </c>
    </row>
    <row r="1863" spans="1:47">
      <c r="A1863">
        <v>2016</v>
      </c>
      <c r="B1863">
        <v>9</v>
      </c>
      <c r="C1863">
        <v>12</v>
      </c>
      <c r="D1863" t="s">
        <v>52</v>
      </c>
      <c r="E1863">
        <v>147</v>
      </c>
      <c r="O1863">
        <v>2020</v>
      </c>
      <c r="P1863">
        <v>2</v>
      </c>
      <c r="Q1863">
        <v>6</v>
      </c>
      <c r="R1863">
        <f>R1862+1</f>
        <v>37</v>
      </c>
      <c r="S1863" t="s">
        <v>51</v>
      </c>
      <c r="T1863">
        <v>-34</v>
      </c>
      <c r="U1863" t="s">
        <v>50</v>
      </c>
      <c r="V1863">
        <v>-56</v>
      </c>
      <c r="W1863" t="s">
        <v>52</v>
      </c>
      <c r="X1863">
        <v>-152</v>
      </c>
      <c r="Y1863">
        <f>0.0135*AB1863*(AC1863/AA1863)*((0.1*(V1863-X1863))^0.5)*(17.8+0.5*0.1*(X1863+V1863))</f>
        <v>0.28538845020170645</v>
      </c>
      <c r="Z1863">
        <f>IF(Y1863&lt;0,0,Y1863)</f>
        <v>0.28538845020170645</v>
      </c>
      <c r="AA1863">
        <f>2.501-0.002361*(V1863+X1863)*0.1</f>
        <v>2.5501087999999998</v>
      </c>
      <c r="AB1863">
        <v>0.17</v>
      </c>
      <c r="AC1863">
        <f>37.6*AE1863*(AG1863*SIN(AF1863)*SIN(AD1863)+COS(AF1863)*COS(AD1863)*SIN(AG1863))</f>
        <v>13.830729160397727</v>
      </c>
      <c r="AD1863">
        <f>0.409*SIN(0.0172*R1863-1.39)</f>
        <v>-0.27986578265413603</v>
      </c>
      <c r="AE1863">
        <f>1+0.033*COS(0.0172*R1863)</f>
        <v>1.0265399351553988</v>
      </c>
      <c r="AF1863">
        <f>47.70748439*PI()/180</f>
        <v>0.83265268044929852</v>
      </c>
      <c r="AG1863">
        <f>ACOS(-TAN(AF1863)*TAN(AD1863))</f>
        <v>1.2493477362949985</v>
      </c>
      <c r="AL1863" s="6">
        <f>24*AG1863/PI()</f>
        <v>9.5443136578569003</v>
      </c>
      <c r="AS1863" s="6">
        <f>IF(O1863=2015,$AQ$2,IF(O1863=2016,$AQ$14,IF(O1863=2017,$AQ$26,IF(O1863=2018,$AQ$38,IF(O1863=2019,$AQ$50,$AQ$62)))))</f>
        <v>51.822309312356452</v>
      </c>
      <c r="AT1863" s="6">
        <f>IF(O1863=2015,$AR$2,IF(O1863=2016,$AR$14,IF(O1863=2017,$AR$26,IF(O1863=2018,$AR$38,IF(O1863=2019,$AR$50,$AR$62)))))</f>
        <v>1.3079305013571954</v>
      </c>
      <c r="AU1863" s="6">
        <f>IF(T1863*0.1&lt;0,0,IF(T1863*0.1&lt;=26,(16*AL1863/360)*(T1863/AS1863)^AT1863,(AL1863/360)*(-415.85+30.5332*0.1*T1863-0.43*0.01*T1863*T1863)))</f>
        <v>0</v>
      </c>
    </row>
    <row r="1864" spans="1:47">
      <c r="A1864">
        <v>2016</v>
      </c>
      <c r="B1864">
        <v>9</v>
      </c>
      <c r="C1864">
        <v>13</v>
      </c>
      <c r="D1864" t="s">
        <v>52</v>
      </c>
      <c r="E1864">
        <v>149</v>
      </c>
      <c r="O1864">
        <v>2020</v>
      </c>
      <c r="P1864">
        <v>2</v>
      </c>
      <c r="Q1864">
        <v>7</v>
      </c>
      <c r="R1864">
        <f>R1863+1</f>
        <v>38</v>
      </c>
      <c r="S1864" t="s">
        <v>51</v>
      </c>
      <c r="T1864">
        <v>-62</v>
      </c>
      <c r="U1864" t="s">
        <v>50</v>
      </c>
      <c r="V1864">
        <v>-56</v>
      </c>
      <c r="W1864" t="s">
        <v>52</v>
      </c>
      <c r="X1864">
        <v>-152</v>
      </c>
      <c r="Y1864">
        <f>0.0135*AB1864*(AC1864/AA1864)*((0.1*(V1864-X1864))^0.5)*(17.8+0.5*0.1*(X1864+V1864))</f>
        <v>0.28968297636715595</v>
      </c>
      <c r="Z1864">
        <f>IF(Y1864&lt;0,0,Y1864)</f>
        <v>0.28968297636715595</v>
      </c>
      <c r="AA1864">
        <f>2.501-0.002361*(V1864+X1864)*0.1</f>
        <v>2.5501087999999998</v>
      </c>
      <c r="AB1864">
        <v>0.17</v>
      </c>
      <c r="AC1864">
        <f>37.6*AE1864*(AG1864*SIN(AF1864)*SIN(AD1864)+COS(AF1864)*COS(AD1864)*SIN(AG1864))</f>
        <v>14.038854009965373</v>
      </c>
      <c r="AD1864">
        <f>0.409*SIN(0.0172*R1864-1.39)</f>
        <v>-0.27469465002184201</v>
      </c>
      <c r="AE1864">
        <f>1+0.033*COS(0.0172*R1864)</f>
        <v>1.0261986991280374</v>
      </c>
      <c r="AF1864">
        <f>47.70748439*PI()/180</f>
        <v>0.83265268044929852</v>
      </c>
      <c r="AG1864">
        <f>ACOS(-TAN(AF1864)*TAN(AD1864))</f>
        <v>1.2558175333812649</v>
      </c>
      <c r="AL1864" s="6">
        <f>24*AG1864/PI()</f>
        <v>9.5937392668367814</v>
      </c>
      <c r="AS1864" s="6">
        <f>IF(O1864=2015,$AQ$2,IF(O1864=2016,$AQ$14,IF(O1864=2017,$AQ$26,IF(O1864=2018,$AQ$38,IF(O1864=2019,$AQ$50,$AQ$62)))))</f>
        <v>51.822309312356452</v>
      </c>
      <c r="AT1864" s="6">
        <f>IF(O1864=2015,$AR$2,IF(O1864=2016,$AR$14,IF(O1864=2017,$AR$26,IF(O1864=2018,$AR$38,IF(O1864=2019,$AR$50,$AR$62)))))</f>
        <v>1.3079305013571954</v>
      </c>
      <c r="AU1864" s="6">
        <f>IF(T1864*0.1&lt;0,0,IF(T1864*0.1&lt;=26,(16*AL1864/360)*(T1864/AS1864)^AT1864,(AL1864/360)*(-415.85+30.5332*0.1*T1864-0.43*0.01*T1864*T1864)))</f>
        <v>0</v>
      </c>
    </row>
    <row r="1865" spans="1:47">
      <c r="A1865">
        <v>2016</v>
      </c>
      <c r="B1865">
        <v>9</v>
      </c>
      <c r="C1865">
        <v>14</v>
      </c>
      <c r="D1865" t="s">
        <v>52</v>
      </c>
      <c r="E1865">
        <v>125</v>
      </c>
      <c r="O1865">
        <v>2020</v>
      </c>
      <c r="P1865">
        <v>2</v>
      </c>
      <c r="Q1865">
        <v>8</v>
      </c>
      <c r="R1865">
        <f>R1864+1</f>
        <v>39</v>
      </c>
      <c r="S1865" t="s">
        <v>51</v>
      </c>
      <c r="T1865">
        <v>-91</v>
      </c>
      <c r="U1865" t="s">
        <v>50</v>
      </c>
      <c r="V1865">
        <v>-56</v>
      </c>
      <c r="W1865" t="s">
        <v>52</v>
      </c>
      <c r="X1865">
        <v>-152</v>
      </c>
      <c r="Y1865">
        <f>0.0135*AB1865*(AC1865/AA1865)*((0.1*(V1865-X1865))^0.5)*(17.8+0.5*0.1*(X1865+V1865))</f>
        <v>0.29405428598087174</v>
      </c>
      <c r="Z1865">
        <f>IF(Y1865&lt;0,0,Y1865)</f>
        <v>0.29405428598087174</v>
      </c>
      <c r="AA1865">
        <f>2.501-0.002361*(V1865+X1865)*0.1</f>
        <v>2.5501087999999998</v>
      </c>
      <c r="AB1865">
        <v>0.17</v>
      </c>
      <c r="AC1865">
        <f>37.6*AE1865*(AG1865*SIN(AF1865)*SIN(AD1865)+COS(AF1865)*COS(AD1865)*SIN(AG1865))</f>
        <v>14.250700001983674</v>
      </c>
      <c r="AD1865">
        <f>0.409*SIN(0.0172*R1865-1.39)</f>
        <v>-0.26944225372773539</v>
      </c>
      <c r="AE1865">
        <f>1+0.033*COS(0.0172*R1865)</f>
        <v>1.0258497126686026</v>
      </c>
      <c r="AF1865">
        <f>47.70748439*PI()/180</f>
        <v>0.83265268044929852</v>
      </c>
      <c r="AG1865">
        <f>ACOS(-TAN(AF1865)*TAN(AD1865))</f>
        <v>1.262355859004259</v>
      </c>
      <c r="AL1865" s="6">
        <f>24*AG1865/PI()</f>
        <v>9.6436883952740864</v>
      </c>
      <c r="AS1865" s="6">
        <f>IF(O1865=2015,$AQ$2,IF(O1865=2016,$AQ$14,IF(O1865=2017,$AQ$26,IF(O1865=2018,$AQ$38,IF(O1865=2019,$AQ$50,$AQ$62)))))</f>
        <v>51.822309312356452</v>
      </c>
      <c r="AT1865" s="6">
        <f>IF(O1865=2015,$AR$2,IF(O1865=2016,$AR$14,IF(O1865=2017,$AR$26,IF(O1865=2018,$AR$38,IF(O1865=2019,$AR$50,$AR$62)))))</f>
        <v>1.3079305013571954</v>
      </c>
      <c r="AU1865" s="6">
        <f>IF(T1865*0.1&lt;0,0,IF(T1865*0.1&lt;=26,(16*AL1865/360)*(T1865/AS1865)^AT1865,(AL1865/360)*(-415.85+30.5332*0.1*T1865-0.43*0.01*T1865*T1865)))</f>
        <v>0</v>
      </c>
    </row>
    <row r="1866" spans="1:47">
      <c r="A1866">
        <v>2016</v>
      </c>
      <c r="B1866">
        <v>9</v>
      </c>
      <c r="C1866">
        <v>15</v>
      </c>
      <c r="D1866" t="s">
        <v>52</v>
      </c>
      <c r="E1866">
        <v>59</v>
      </c>
      <c r="O1866">
        <v>2020</v>
      </c>
      <c r="P1866">
        <v>2</v>
      </c>
      <c r="Q1866">
        <v>9</v>
      </c>
      <c r="R1866">
        <f>R1865+1</f>
        <v>40</v>
      </c>
      <c r="S1866" t="s">
        <v>51</v>
      </c>
      <c r="T1866">
        <v>-93</v>
      </c>
      <c r="U1866" t="s">
        <v>50</v>
      </c>
      <c r="V1866">
        <v>-33</v>
      </c>
      <c r="W1866" t="s">
        <v>52</v>
      </c>
      <c r="X1866">
        <v>-152</v>
      </c>
      <c r="Y1866">
        <f>0.0135*AB1866*(AC1866/AA1866)*((0.1*(V1866-X1866))^0.5)*(17.8+0.5*0.1*(X1866+V1866))</f>
        <v>0.38480808146795459</v>
      </c>
      <c r="Z1866">
        <f>IF(Y1866&lt;0,0,Y1866)</f>
        <v>0.38480808146795459</v>
      </c>
      <c r="AA1866">
        <f>2.501-0.002361*(V1866+X1866)*0.1</f>
        <v>2.5446784999999998</v>
      </c>
      <c r="AB1866">
        <v>0.17</v>
      </c>
      <c r="AC1866">
        <f>37.6*AE1866*(AG1866*SIN(AF1866)*SIN(AD1866)+COS(AF1866)*COS(AD1866)*SIN(AG1866))</f>
        <v>14.466211801914406</v>
      </c>
      <c r="AD1866">
        <f>0.409*SIN(0.0172*R1866-1.39)</f>
        <v>-0.26411014760242796</v>
      </c>
      <c r="AE1866">
        <f>1+0.033*COS(0.0172*R1866)</f>
        <v>1.0254930790187036</v>
      </c>
      <c r="AF1866">
        <f>47.70748439*PI()/180</f>
        <v>0.83265268044929852</v>
      </c>
      <c r="AG1866">
        <f>ACOS(-TAN(AF1866)*TAN(AD1866))</f>
        <v>1.2689601973782816</v>
      </c>
      <c r="AL1866" s="6">
        <f>24*AG1866/PI()</f>
        <v>9.6941418239817931</v>
      </c>
      <c r="AS1866" s="6">
        <f>IF(O1866=2015,$AQ$2,IF(O1866=2016,$AQ$14,IF(O1866=2017,$AQ$26,IF(O1866=2018,$AQ$38,IF(O1866=2019,$AQ$50,$AQ$62)))))</f>
        <v>51.822309312356452</v>
      </c>
      <c r="AT1866" s="6">
        <f>IF(O1866=2015,$AR$2,IF(O1866=2016,$AR$14,IF(O1866=2017,$AR$26,IF(O1866=2018,$AR$38,IF(O1866=2019,$AR$50,$AR$62)))))</f>
        <v>1.3079305013571954</v>
      </c>
      <c r="AU1866" s="6">
        <f>IF(T1866*0.1&lt;0,0,IF(T1866*0.1&lt;=26,(16*AL1866/360)*(T1866/AS1866)^AT1866,(AL1866/360)*(-415.85+30.5332*0.1*T1866-0.43*0.01*T1866*T1866)))</f>
        <v>0</v>
      </c>
    </row>
    <row r="1867" spans="1:47">
      <c r="A1867">
        <v>2016</v>
      </c>
      <c r="B1867">
        <v>9</v>
      </c>
      <c r="C1867">
        <v>16</v>
      </c>
      <c r="D1867" t="s">
        <v>52</v>
      </c>
      <c r="E1867">
        <v>66</v>
      </c>
      <c r="O1867">
        <v>2020</v>
      </c>
      <c r="P1867">
        <v>2</v>
      </c>
      <c r="Q1867">
        <v>10</v>
      </c>
      <c r="R1867">
        <f>R1866+1</f>
        <v>41</v>
      </c>
      <c r="S1867" t="s">
        <v>51</v>
      </c>
      <c r="T1867">
        <v>-43</v>
      </c>
      <c r="U1867" t="s">
        <v>50</v>
      </c>
      <c r="V1867">
        <v>17</v>
      </c>
      <c r="W1867" t="s">
        <v>52</v>
      </c>
      <c r="X1867">
        <v>-121</v>
      </c>
      <c r="Y1867">
        <f>0.0135*AB1867*(AC1867/AA1867)*((0.1*(V1867-X1867))^0.5)*(17.8+0.5*0.1*(X1867+V1867))</f>
        <v>0.62462565031502049</v>
      </c>
      <c r="Z1867">
        <f>IF(Y1867&lt;0,0,Y1867)</f>
        <v>0.62462565031502049</v>
      </c>
      <c r="AA1867">
        <f>2.501-0.002361*(V1867+X1867)*0.1</f>
        <v>2.5255543999999999</v>
      </c>
      <c r="AB1867">
        <v>0.17</v>
      </c>
      <c r="AC1867">
        <f>37.6*AE1867*(AG1867*SIN(AF1867)*SIN(AD1867)+COS(AF1867)*COS(AD1867)*SIN(AG1867))</f>
        <v>14.685331819745166</v>
      </c>
      <c r="AD1867">
        <f>0.409*SIN(0.0172*R1867-1.39)</f>
        <v>-0.25869990905730694</v>
      </c>
      <c r="AE1867">
        <f>1+0.033*COS(0.0172*R1867)</f>
        <v>1.025128903682238</v>
      </c>
      <c r="AF1867">
        <f>47.70748439*PI()/180</f>
        <v>0.83265268044929852</v>
      </c>
      <c r="AG1867">
        <f>ACOS(-TAN(AF1867)*TAN(AD1867))</f>
        <v>1.2756280835400238</v>
      </c>
      <c r="AL1867" s="6">
        <f>24*AG1867/PI()</f>
        <v>9.7450807220273283</v>
      </c>
      <c r="AS1867" s="6">
        <f>IF(O1867=2015,$AQ$2,IF(O1867=2016,$AQ$14,IF(O1867=2017,$AQ$26,IF(O1867=2018,$AQ$38,IF(O1867=2019,$AQ$50,$AQ$62)))))</f>
        <v>51.822309312356452</v>
      </c>
      <c r="AT1867" s="6">
        <f>IF(O1867=2015,$AR$2,IF(O1867=2016,$AR$14,IF(O1867=2017,$AR$26,IF(O1867=2018,$AR$38,IF(O1867=2019,$AR$50,$AR$62)))))</f>
        <v>1.3079305013571954</v>
      </c>
      <c r="AU1867" s="6">
        <f>IF(T1867*0.1&lt;0,0,IF(T1867*0.1&lt;=26,(16*AL1867/360)*(T1867/AS1867)^AT1867,(AL1867/360)*(-415.85+30.5332*0.1*T1867-0.43*0.01*T1867*T1867)))</f>
        <v>0</v>
      </c>
    </row>
    <row r="1868" spans="1:47">
      <c r="A1868">
        <v>2016</v>
      </c>
      <c r="B1868">
        <v>9</v>
      </c>
      <c r="C1868">
        <v>17</v>
      </c>
      <c r="D1868" t="s">
        <v>52</v>
      </c>
      <c r="E1868">
        <v>102</v>
      </c>
      <c r="O1868">
        <v>2020</v>
      </c>
      <c r="P1868">
        <v>2</v>
      </c>
      <c r="Q1868">
        <v>11</v>
      </c>
      <c r="R1868">
        <f>R1867+1</f>
        <v>42</v>
      </c>
      <c r="S1868" t="s">
        <v>51</v>
      </c>
      <c r="T1868">
        <v>10</v>
      </c>
      <c r="U1868" t="s">
        <v>50</v>
      </c>
      <c r="V1868">
        <v>17</v>
      </c>
      <c r="W1868" t="s">
        <v>52</v>
      </c>
      <c r="X1868">
        <v>1</v>
      </c>
      <c r="Y1868">
        <f>0.0135*AB1868*(AC1868/AA1868)*((0.1*(V1868-X1868))^0.5)*(17.8+0.5*0.1*(X1868+V1868))</f>
        <v>0.32413698254908985</v>
      </c>
      <c r="Z1868">
        <f>IF(Y1868&lt;0,0,Y1868)</f>
        <v>0.32413698254908985</v>
      </c>
      <c r="AA1868">
        <f>2.501-0.002361*(V1868+X1868)*0.1</f>
        <v>2.4967501999999997</v>
      </c>
      <c r="AB1868">
        <v>0.17</v>
      </c>
      <c r="AC1868">
        <f>37.6*AE1868*(AG1868*SIN(AF1868)*SIN(AD1868)+COS(AF1868)*COS(AD1868)*SIN(AG1868))</f>
        <v>14.90800021946529</v>
      </c>
      <c r="AD1868">
        <f>0.409*SIN(0.0172*R1868-1.39)</f>
        <v>-0.25321313861788464</v>
      </c>
      <c r="AE1868">
        <f>1+0.033*COS(0.0172*R1868)</f>
        <v>1.0247572943941816</v>
      </c>
      <c r="AF1868">
        <f>47.70748439*PI()/180</f>
        <v>0.83265268044929852</v>
      </c>
      <c r="AG1868">
        <f>ACOS(-TAN(AF1868)*TAN(AD1868))</f>
        <v>1.2823571041159956</v>
      </c>
      <c r="AL1868" s="6">
        <f>24*AG1868/PI()</f>
        <v>9.7964866525953109</v>
      </c>
      <c r="AS1868" s="6">
        <f>IF(O1868=2015,$AQ$2,IF(O1868=2016,$AQ$14,IF(O1868=2017,$AQ$26,IF(O1868=2018,$AQ$38,IF(O1868=2019,$AQ$50,$AQ$62)))))</f>
        <v>51.822309312356452</v>
      </c>
      <c r="AT1868" s="6">
        <f>IF(O1868=2015,$AR$2,IF(O1868=2016,$AR$14,IF(O1868=2017,$AR$26,IF(O1868=2018,$AR$38,IF(O1868=2019,$AR$50,$AR$62)))))</f>
        <v>1.3079305013571954</v>
      </c>
      <c r="AU1868" s="6">
        <f>IF(T1868*0.1&lt;0,0,IF(T1868*0.1&lt;=26,(16*AL1868/360)*(T1868/AS1868)^AT1868,(AL1868/360)*(-415.85+30.5332*0.1*T1868-0.43*0.01*T1868*T1868)))</f>
        <v>5.062319669621345E-2</v>
      </c>
    </row>
    <row r="1869" spans="1:47">
      <c r="A1869">
        <v>2016</v>
      </c>
      <c r="B1869">
        <v>9</v>
      </c>
      <c r="C1869">
        <v>18</v>
      </c>
      <c r="D1869" t="s">
        <v>52</v>
      </c>
      <c r="E1869">
        <v>90</v>
      </c>
      <c r="O1869">
        <v>2020</v>
      </c>
      <c r="P1869">
        <v>2</v>
      </c>
      <c r="Q1869">
        <v>12</v>
      </c>
      <c r="R1869">
        <f>R1868+1</f>
        <v>43</v>
      </c>
      <c r="S1869" t="s">
        <v>51</v>
      </c>
      <c r="T1869">
        <v>19</v>
      </c>
      <c r="U1869" t="s">
        <v>50</v>
      </c>
      <c r="V1869">
        <v>44</v>
      </c>
      <c r="W1869" t="s">
        <v>52</v>
      </c>
      <c r="X1869">
        <v>1</v>
      </c>
      <c r="Y1869">
        <f>0.0135*AB1869*(AC1869/AA1869)*((0.1*(V1869-X1869))^0.5)*(17.8+0.5*0.1*(X1869+V1869))</f>
        <v>0.57986198128371402</v>
      </c>
      <c r="Z1869">
        <f>IF(Y1869&lt;0,0,Y1869)</f>
        <v>0.57986198128371402</v>
      </c>
      <c r="AA1869">
        <f>2.501-0.002361*(V1869+X1869)*0.1</f>
        <v>2.4903754999999999</v>
      </c>
      <c r="AB1869">
        <v>0.17</v>
      </c>
      <c r="AC1869">
        <f>37.6*AE1869*(AG1869*SIN(AF1869)*SIN(AD1869)+COS(AF1869)*COS(AD1869)*SIN(AG1869))</f>
        <v>15.134154932869066</v>
      </c>
      <c r="AD1869">
        <f>0.409*SIN(0.0172*R1869-1.39)</f>
        <v>-0.24765145945031075</v>
      </c>
      <c r="AE1869">
        <f>1+0.033*COS(0.0172*R1869)</f>
        <v>1.0243783610887156</v>
      </c>
      <c r="AF1869">
        <f>47.70748439*PI()/180</f>
        <v>0.83265268044929852</v>
      </c>
      <c r="AG1869">
        <f>ACOS(-TAN(AF1869)*TAN(AD1869))</f>
        <v>1.2891448979006905</v>
      </c>
      <c r="AL1869" s="6">
        <f>24*AG1869/PI()</f>
        <v>9.8483415774043976</v>
      </c>
      <c r="AS1869" s="6">
        <f>IF(O1869=2015,$AQ$2,IF(O1869=2016,$AQ$14,IF(O1869=2017,$AQ$26,IF(O1869=2018,$AQ$38,IF(O1869=2019,$AQ$50,$AQ$62)))))</f>
        <v>51.822309312356452</v>
      </c>
      <c r="AT1869" s="6">
        <f>IF(O1869=2015,$AR$2,IF(O1869=2016,$AR$14,IF(O1869=2017,$AR$26,IF(O1869=2018,$AR$38,IF(O1869=2019,$AR$50,$AR$62)))))</f>
        <v>1.3079305013571954</v>
      </c>
      <c r="AU1869" s="6">
        <f>IF(T1869*0.1&lt;0,0,IF(T1869*0.1&lt;=26,(16*AL1869/360)*(T1869/AS1869)^AT1869,(AL1869/360)*(-415.85+30.5332*0.1*T1869-0.43*0.01*T1869*T1869)))</f>
        <v>0.11782369957002613</v>
      </c>
    </row>
    <row r="1870" spans="1:47">
      <c r="A1870">
        <v>2016</v>
      </c>
      <c r="B1870">
        <v>9</v>
      </c>
      <c r="C1870">
        <v>19</v>
      </c>
      <c r="D1870" t="s">
        <v>52</v>
      </c>
      <c r="E1870">
        <v>70</v>
      </c>
      <c r="O1870">
        <v>2020</v>
      </c>
      <c r="P1870">
        <v>2</v>
      </c>
      <c r="Q1870">
        <v>13</v>
      </c>
      <c r="R1870">
        <f>R1869+1</f>
        <v>44</v>
      </c>
      <c r="S1870" t="s">
        <v>51</v>
      </c>
      <c r="T1870">
        <v>17</v>
      </c>
      <c r="U1870" t="s">
        <v>50</v>
      </c>
      <c r="V1870">
        <v>46</v>
      </c>
      <c r="W1870" t="s">
        <v>52</v>
      </c>
      <c r="X1870">
        <v>4</v>
      </c>
      <c r="Y1870">
        <f>0.0135*AB1870*(AC1870/AA1870)*((0.1*(V1870-X1870))^0.5)*(17.8+0.5*0.1*(X1870+V1870))</f>
        <v>0.58930641238659354</v>
      </c>
      <c r="Z1870">
        <f>IF(Y1870&lt;0,0,Y1870)</f>
        <v>0.58930641238659354</v>
      </c>
      <c r="AA1870">
        <f>2.501-0.002361*(V1870+X1870)*0.1</f>
        <v>2.489195</v>
      </c>
      <c r="AB1870">
        <v>0.17</v>
      </c>
      <c r="AC1870">
        <f>37.6*AE1870*(AG1870*SIN(AF1870)*SIN(AD1870)+COS(AF1870)*COS(AD1870)*SIN(AG1870))</f>
        <v>15.363731677633881</v>
      </c>
      <c r="AD1870">
        <f>0.409*SIN(0.0172*R1870-1.39)</f>
        <v>-0.24201651688118689</v>
      </c>
      <c r="AE1870">
        <f>1+0.033*COS(0.0172*R1870)</f>
        <v>1.0239922158667056</v>
      </c>
      <c r="AF1870">
        <f>47.70748439*PI()/180</f>
        <v>0.83265268044929852</v>
      </c>
      <c r="AG1870">
        <f>ACOS(-TAN(AF1870)*TAN(AD1870))</f>
        <v>1.2959891562541563</v>
      </c>
      <c r="AL1870" s="6">
        <f>24*AG1870/PI()</f>
        <v>9.9006278597444979</v>
      </c>
      <c r="AS1870" s="6">
        <f>IF(O1870=2015,$AQ$2,IF(O1870=2016,$AQ$14,IF(O1870=2017,$AQ$26,IF(O1870=2018,$AQ$38,IF(O1870=2019,$AQ$50,$AQ$62)))))</f>
        <v>51.822309312356452</v>
      </c>
      <c r="AT1870" s="6">
        <f>IF(O1870=2015,$AR$2,IF(O1870=2016,$AR$14,IF(O1870=2017,$AR$26,IF(O1870=2018,$AR$38,IF(O1870=2019,$AR$50,$AR$62)))))</f>
        <v>1.3079305013571954</v>
      </c>
      <c r="AU1870" s="6">
        <f>IF(T1870*0.1&lt;0,0,IF(T1870*0.1&lt;=26,(16*AL1870/360)*(T1870/AS1870)^AT1870,(AL1870/360)*(-415.85+30.5332*0.1*T1870-0.43*0.01*T1870*T1870)))</f>
        <v>0.10241253704255925</v>
      </c>
    </row>
    <row r="1871" spans="1:47">
      <c r="A1871">
        <v>2016</v>
      </c>
      <c r="B1871">
        <v>9</v>
      </c>
      <c r="C1871">
        <v>21</v>
      </c>
      <c r="D1871" t="s">
        <v>52</v>
      </c>
      <c r="E1871">
        <v>51</v>
      </c>
      <c r="O1871">
        <v>2020</v>
      </c>
      <c r="P1871">
        <v>2</v>
      </c>
      <c r="Q1871">
        <v>14</v>
      </c>
      <c r="R1871">
        <f>R1870+1</f>
        <v>45</v>
      </c>
      <c r="S1871" t="s">
        <v>51</v>
      </c>
      <c r="T1871">
        <v>21</v>
      </c>
      <c r="U1871" t="s">
        <v>50</v>
      </c>
      <c r="V1871">
        <v>69</v>
      </c>
      <c r="W1871" t="s">
        <v>52</v>
      </c>
      <c r="X1871">
        <v>-31</v>
      </c>
      <c r="Y1871">
        <f>0.0135*AB1871*(AC1871/AA1871)*((0.1*(V1871-X1871))^0.5)*(17.8+0.5*0.1*(X1871+V1871))</f>
        <v>0.89480351029872718</v>
      </c>
      <c r="Z1871">
        <f>IF(Y1871&lt;0,0,Y1871)</f>
        <v>0.89480351029872718</v>
      </c>
      <c r="AA1871">
        <f>2.501-0.002361*(V1871+X1871)*0.1</f>
        <v>2.4920282</v>
      </c>
      <c r="AB1871">
        <v>0.17</v>
      </c>
      <c r="AC1871">
        <f>37.6*AE1871*(AG1871*SIN(AF1871)*SIN(AD1871)+COS(AF1871)*COS(AD1871)*SIN(AG1871))</f>
        <v>15.596663979610428</v>
      </c>
      <c r="AD1871">
        <f>0.409*SIN(0.0172*R1871-1.39)</f>
        <v>-0.23630997791082498</v>
      </c>
      <c r="AE1871">
        <f>1+0.033*COS(0.0172*R1871)</f>
        <v>1.0235989729625377</v>
      </c>
      <c r="AF1871">
        <f>47.70748439*PI()/180</f>
        <v>0.83265268044929852</v>
      </c>
      <c r="AG1871">
        <f>ACOS(-TAN(AF1871)*TAN(AD1871))</f>
        <v>1.3028876233276729</v>
      </c>
      <c r="AL1871" s="6">
        <f>24*AG1871/PI()</f>
        <v>9.9533282662008258</v>
      </c>
      <c r="AS1871" s="6">
        <f>IF(O1871=2015,$AQ$2,IF(O1871=2016,$AQ$14,IF(O1871=2017,$AQ$26,IF(O1871=2018,$AQ$38,IF(O1871=2019,$AQ$50,$AQ$62)))))</f>
        <v>51.822309312356452</v>
      </c>
      <c r="AT1871" s="6">
        <f>IF(O1871=2015,$AR$2,IF(O1871=2016,$AR$14,IF(O1871=2017,$AR$26,IF(O1871=2018,$AR$38,IF(O1871=2019,$AR$50,$AR$62)))))</f>
        <v>1.3079305013571954</v>
      </c>
      <c r="AU1871" s="6">
        <f>IF(T1871*0.1&lt;0,0,IF(T1871*0.1&lt;=26,(16*AL1871/360)*(T1871/AS1871)^AT1871,(AL1871/360)*(-415.85+30.5332*0.1*T1871-0.43*0.01*T1871*T1871)))</f>
        <v>0.13573379326227258</v>
      </c>
    </row>
    <row r="1872" spans="1:47">
      <c r="A1872">
        <v>2016</v>
      </c>
      <c r="B1872">
        <v>9</v>
      </c>
      <c r="C1872">
        <v>22</v>
      </c>
      <c r="D1872" t="s">
        <v>52</v>
      </c>
      <c r="E1872">
        <v>54</v>
      </c>
      <c r="O1872">
        <v>2020</v>
      </c>
      <c r="P1872">
        <v>2</v>
      </c>
      <c r="Q1872">
        <v>15</v>
      </c>
      <c r="R1872">
        <f>R1871+1</f>
        <v>46</v>
      </c>
      <c r="S1872" t="s">
        <v>51</v>
      </c>
      <c r="T1872">
        <v>23</v>
      </c>
      <c r="U1872" t="s">
        <v>50</v>
      </c>
      <c r="V1872">
        <v>76</v>
      </c>
      <c r="W1872" t="s">
        <v>52</v>
      </c>
      <c r="X1872">
        <v>-6</v>
      </c>
      <c r="Y1872">
        <f>0.0135*AB1872*(AC1872/AA1872)*((0.1*(V1872-X1872))^0.5)*(17.8+0.5*0.1*(X1872+V1872))</f>
        <v>0.89206180757865983</v>
      </c>
      <c r="Z1872">
        <f>IF(Y1872&lt;0,0,Y1872)</f>
        <v>0.89206180757865983</v>
      </c>
      <c r="AA1872">
        <f>2.501-0.002361*(V1872+X1872)*0.1</f>
        <v>2.4844729999999999</v>
      </c>
      <c r="AB1872">
        <v>0.17</v>
      </c>
      <c r="AC1872">
        <f>37.6*AE1872*(AG1872*SIN(AF1872)*SIN(AD1872)+COS(AF1872)*COS(AD1872)*SIN(AG1872))</f>
        <v>15.832883199251771</v>
      </c>
      <c r="AD1872">
        <f>0.409*SIN(0.0172*R1872-1.39)</f>
        <v>-0.23053353072009403</v>
      </c>
      <c r="AE1872">
        <f>1+0.033*COS(0.0172*R1872)</f>
        <v>1.0231987487103245</v>
      </c>
      <c r="AF1872">
        <f>47.70748439*PI()/180</f>
        <v>0.83265268044929852</v>
      </c>
      <c r="AG1872">
        <f>ACOS(-TAN(AF1872)*TAN(AD1872))</f>
        <v>1.3098380961262113</v>
      </c>
      <c r="AL1872" s="6">
        <f>24*AG1872/PI()</f>
        <v>10.006425967131058</v>
      </c>
      <c r="AS1872" s="6">
        <f>IF(O1872=2015,$AQ$2,IF(O1872=2016,$AQ$14,IF(O1872=2017,$AQ$26,IF(O1872=2018,$AQ$38,IF(O1872=2019,$AQ$50,$AQ$62)))))</f>
        <v>51.822309312356452</v>
      </c>
      <c r="AT1872" s="6">
        <f>IF(O1872=2015,$AR$2,IF(O1872=2016,$AR$14,IF(O1872=2017,$AR$26,IF(O1872=2018,$AR$38,IF(O1872=2019,$AR$50,$AR$62)))))</f>
        <v>1.3079305013571954</v>
      </c>
      <c r="AU1872" s="6">
        <f>IF(T1872*0.1&lt;0,0,IF(T1872*0.1&lt;=26,(16*AL1872/360)*(T1872/AS1872)^AT1872,(AL1872/360)*(-415.85+30.5332*0.1*T1872-0.43*0.01*T1872*T1872)))</f>
        <v>0.15369971825999246</v>
      </c>
    </row>
    <row r="1873" spans="1:47">
      <c r="A1873">
        <v>2016</v>
      </c>
      <c r="B1873">
        <v>9</v>
      </c>
      <c r="C1873">
        <v>23</v>
      </c>
      <c r="D1873" t="s">
        <v>52</v>
      </c>
      <c r="E1873">
        <v>33</v>
      </c>
      <c r="O1873">
        <v>2020</v>
      </c>
      <c r="P1873">
        <v>2</v>
      </c>
      <c r="Q1873">
        <v>16</v>
      </c>
      <c r="R1873">
        <f>R1872+1</f>
        <v>47</v>
      </c>
      <c r="S1873" t="s">
        <v>51</v>
      </c>
      <c r="T1873">
        <v>17</v>
      </c>
      <c r="U1873" t="s">
        <v>50</v>
      </c>
      <c r="V1873">
        <v>73</v>
      </c>
      <c r="W1873" t="s">
        <v>52</v>
      </c>
      <c r="X1873">
        <v>-26</v>
      </c>
      <c r="Y1873">
        <f>0.0135*AB1873*(AC1873/AA1873)*((0.1*(V1873-X1873))^0.5)*(17.8+0.5*0.1*(X1873+V1873))</f>
        <v>0.93922877308974051</v>
      </c>
      <c r="Z1873">
        <f>IF(Y1873&lt;0,0,Y1873)</f>
        <v>0.93922877308974051</v>
      </c>
      <c r="AA1873">
        <f>2.501-0.002361*(V1873+X1873)*0.1</f>
        <v>2.4899032999999999</v>
      </c>
      <c r="AB1873">
        <v>0.17</v>
      </c>
      <c r="AC1873">
        <f>37.6*AE1873*(AG1873*SIN(AF1873)*SIN(AD1873)+COS(AF1873)*COS(AD1873)*SIN(AG1873))</f>
        <v>16.07231856209853</v>
      </c>
      <c r="AD1873">
        <f>0.409*SIN(0.0172*R1873-1.39)</f>
        <v>-0.22468888417100127</v>
      </c>
      <c r="AE1873">
        <f>1+0.033*COS(0.0172*R1873)</f>
        <v>1.0227916615094901</v>
      </c>
      <c r="AF1873">
        <f>47.70748439*PI()/180</f>
        <v>0.83265268044929852</v>
      </c>
      <c r="AG1873">
        <f>ACOS(-TAN(AF1873)*TAN(AD1873))</f>
        <v>1.3168384244162508</v>
      </c>
      <c r="AL1873" s="6">
        <f>24*AG1873/PI()</f>
        <v>10.059904535961097</v>
      </c>
      <c r="AS1873" s="6">
        <f>IF(O1873=2015,$AQ$2,IF(O1873=2016,$AQ$14,IF(O1873=2017,$AQ$26,IF(O1873=2018,$AQ$38,IF(O1873=2019,$AQ$50,$AQ$62)))))</f>
        <v>51.822309312356452</v>
      </c>
      <c r="AT1873" s="6">
        <f>IF(O1873=2015,$AR$2,IF(O1873=2016,$AR$14,IF(O1873=2017,$AR$26,IF(O1873=2018,$AR$38,IF(O1873=2019,$AR$50,$AR$62)))))</f>
        <v>1.3079305013571954</v>
      </c>
      <c r="AU1873" s="6">
        <f>IF(T1873*0.1&lt;0,0,IF(T1873*0.1&lt;=26,(16*AL1873/360)*(T1873/AS1873)^AT1873,(AL1873/360)*(-415.85+30.5332*0.1*T1873-0.43*0.01*T1873*T1873)))</f>
        <v>0.10406010209945546</v>
      </c>
    </row>
    <row r="1874" spans="1:47">
      <c r="A1874">
        <v>2016</v>
      </c>
      <c r="B1874">
        <v>9</v>
      </c>
      <c r="C1874">
        <v>24</v>
      </c>
      <c r="D1874" t="s">
        <v>52</v>
      </c>
      <c r="E1874">
        <v>67</v>
      </c>
      <c r="O1874">
        <v>2020</v>
      </c>
      <c r="P1874">
        <v>2</v>
      </c>
      <c r="Q1874">
        <v>17</v>
      </c>
      <c r="R1874">
        <f>R1873+1</f>
        <v>48</v>
      </c>
      <c r="S1874" t="s">
        <v>51</v>
      </c>
      <c r="T1874">
        <v>33</v>
      </c>
      <c r="U1874" t="s">
        <v>50</v>
      </c>
      <c r="V1874">
        <v>94</v>
      </c>
      <c r="W1874" t="s">
        <v>52</v>
      </c>
      <c r="X1874">
        <v>-19</v>
      </c>
      <c r="Y1874">
        <f>0.0135*AB1874*(AC1874/AA1874)*((0.1*(V1874-X1874))^0.5)*(17.8+0.5*0.1*(X1874+V1874))</f>
        <v>1.0922590472698679</v>
      </c>
      <c r="Z1874">
        <f>IF(Y1874&lt;0,0,Y1874)</f>
        <v>1.0922590472698679</v>
      </c>
      <c r="AA1874">
        <f>2.501-0.002361*(V1874+X1874)*0.1</f>
        <v>2.4832924999999997</v>
      </c>
      <c r="AB1874">
        <v>0.17</v>
      </c>
      <c r="AC1874">
        <f>37.6*AE1874*(AG1874*SIN(AF1874)*SIN(AD1874)+COS(AF1874)*COS(AD1874)*SIN(AG1874))</f>
        <v>16.314897193228223</v>
      </c>
      <c r="AD1874">
        <f>0.409*SIN(0.0172*R1874-1.39)</f>
        <v>-0.21877776730115459</v>
      </c>
      <c r="AE1874">
        <f>1+0.033*COS(0.0172*R1874)</f>
        <v>1.0223778317897427</v>
      </c>
      <c r="AF1874">
        <f>47.70748439*PI()/180</f>
        <v>0.83265268044929852</v>
      </c>
      <c r="AG1874">
        <f>ACOS(-TAN(AF1874)*TAN(AD1874))</f>
        <v>1.3238865104874351</v>
      </c>
      <c r="AL1874" s="6">
        <f>24*AG1874/PI()</f>
        <v>10.113747947364271</v>
      </c>
      <c r="AS1874" s="6">
        <f>IF(O1874=2015,$AQ$2,IF(O1874=2016,$AQ$14,IF(O1874=2017,$AQ$26,IF(O1874=2018,$AQ$38,IF(O1874=2019,$AQ$50,$AQ$62)))))</f>
        <v>51.822309312356452</v>
      </c>
      <c r="AT1874" s="6">
        <f>IF(O1874=2015,$AR$2,IF(O1874=2016,$AR$14,IF(O1874=2017,$AR$26,IF(O1874=2018,$AR$38,IF(O1874=2019,$AR$50,$AR$62)))))</f>
        <v>1.3079305013571954</v>
      </c>
      <c r="AU1874" s="6">
        <f>IF(T1874*0.1&lt;0,0,IF(T1874*0.1&lt;=26,(16*AL1874/360)*(T1874/AS1874)^AT1874,(AL1874/360)*(-415.85+30.5332*0.1*T1874-0.43*0.01*T1874*T1874)))</f>
        <v>0.24909874431577392</v>
      </c>
    </row>
    <row r="1875" spans="1:47">
      <c r="A1875">
        <v>2016</v>
      </c>
      <c r="B1875">
        <v>9</v>
      </c>
      <c r="C1875">
        <v>25</v>
      </c>
      <c r="D1875" t="s">
        <v>52</v>
      </c>
      <c r="E1875">
        <v>80</v>
      </c>
      <c r="O1875">
        <v>2020</v>
      </c>
      <c r="P1875">
        <v>2</v>
      </c>
      <c r="Q1875">
        <v>18</v>
      </c>
      <c r="R1875">
        <f>R1874+1</f>
        <v>49</v>
      </c>
      <c r="S1875" t="s">
        <v>51</v>
      </c>
      <c r="T1875">
        <v>45</v>
      </c>
      <c r="U1875" t="s">
        <v>50</v>
      </c>
      <c r="V1875">
        <v>105</v>
      </c>
      <c r="W1875" t="s">
        <v>52</v>
      </c>
      <c r="X1875">
        <v>7</v>
      </c>
      <c r="Y1875">
        <f>0.0135*AB1875*(AC1875/AA1875)*((0.1*(V1875-X1875))^0.5)*(17.8+0.5*0.1*(X1875+V1875))</f>
        <v>1.125093877123319</v>
      </c>
      <c r="Z1875">
        <f>IF(Y1875&lt;0,0,Y1875)</f>
        <v>1.125093877123319</v>
      </c>
      <c r="AA1875">
        <f>2.501-0.002361*(V1875+X1875)*0.1</f>
        <v>2.4745567999999998</v>
      </c>
      <c r="AB1875">
        <v>0.17</v>
      </c>
      <c r="AC1875">
        <f>37.6*AE1875*(AG1875*SIN(AF1875)*SIN(AD1875)+COS(AF1875)*COS(AD1875)*SIN(AG1875))</f>
        <v>16.560544155567896</v>
      </c>
      <c r="AD1875">
        <f>0.409*SIN(0.0172*R1875-1.39)</f>
        <v>-0.21280192881225676</v>
      </c>
      <c r="AE1875">
        <f>1+0.033*COS(0.0172*R1875)</f>
        <v>1.0219573819754484</v>
      </c>
      <c r="AF1875">
        <f>47.70748439*PI()/180</f>
        <v>0.83265268044929852</v>
      </c>
      <c r="AG1875">
        <f>ACOS(-TAN(AF1875)*TAN(AD1875))</f>
        <v>1.3309803087763643</v>
      </c>
      <c r="AL1875" s="6">
        <f>24*AG1875/PI()</f>
        <v>10.167940574387307</v>
      </c>
      <c r="AS1875" s="6">
        <f>IF(O1875=2015,$AQ$2,IF(O1875=2016,$AQ$14,IF(O1875=2017,$AQ$26,IF(O1875=2018,$AQ$38,IF(O1875=2019,$AQ$50,$AQ$62)))))</f>
        <v>51.822309312356452</v>
      </c>
      <c r="AT1875" s="6">
        <f>IF(O1875=2015,$AR$2,IF(O1875=2016,$AR$14,IF(O1875=2017,$AR$26,IF(O1875=2018,$AR$38,IF(O1875=2019,$AR$50,$AR$62)))))</f>
        <v>1.3079305013571954</v>
      </c>
      <c r="AU1875" s="6">
        <f>IF(T1875*0.1&lt;0,0,IF(T1875*0.1&lt;=26,(16*AL1875/360)*(T1875/AS1875)^AT1875,(AL1875/360)*(-415.85+30.5332*0.1*T1875-0.43*0.01*T1875*T1875)))</f>
        <v>0.3757238682185941</v>
      </c>
    </row>
    <row r="1876" spans="1:47">
      <c r="A1876">
        <v>2016</v>
      </c>
      <c r="B1876">
        <v>9</v>
      </c>
      <c r="C1876">
        <v>26</v>
      </c>
      <c r="D1876" t="s">
        <v>52</v>
      </c>
      <c r="E1876">
        <v>76</v>
      </c>
      <c r="O1876">
        <v>2020</v>
      </c>
      <c r="P1876">
        <v>2</v>
      </c>
      <c r="Q1876">
        <v>19</v>
      </c>
      <c r="R1876">
        <f>R1875+1</f>
        <v>50</v>
      </c>
      <c r="S1876" t="s">
        <v>51</v>
      </c>
      <c r="T1876">
        <v>53</v>
      </c>
      <c r="U1876" t="s">
        <v>50</v>
      </c>
      <c r="V1876">
        <v>115</v>
      </c>
      <c r="W1876" t="s">
        <v>52</v>
      </c>
      <c r="X1876">
        <v>7</v>
      </c>
      <c r="Y1876">
        <f>0.0135*AB1876*(AC1876/AA1876)*((0.1*(V1876-X1876))^0.5)*(17.8+0.5*0.1*(X1876+V1876))</f>
        <v>1.2256210081200056</v>
      </c>
      <c r="Z1876">
        <f>IF(Y1876&lt;0,0,Y1876)</f>
        <v>1.2256210081200056</v>
      </c>
      <c r="AA1876">
        <f>2.501-0.002361*(V1876+X1876)*0.1</f>
        <v>2.4721957999999997</v>
      </c>
      <c r="AB1876">
        <v>0.17</v>
      </c>
      <c r="AC1876">
        <f>37.6*AE1876*(AG1876*SIN(AF1876)*SIN(AD1876)+COS(AF1876)*COS(AD1876)*SIN(AG1876))</f>
        <v>16.809182491961064</v>
      </c>
      <c r="AD1876">
        <f>0.409*SIN(0.0172*R1876-1.39)</f>
        <v>-0.20676313655278239</v>
      </c>
      <c r="AE1876">
        <f>1+0.033*COS(0.0172*R1876)</f>
        <v>1.0215304364494138</v>
      </c>
      <c r="AF1876">
        <f>47.70748439*PI()/180</f>
        <v>0.83265268044929852</v>
      </c>
      <c r="AG1876">
        <f>ACOS(-TAN(AF1876)*TAN(AD1876))</f>
        <v>1.3381178253606474</v>
      </c>
      <c r="AL1876" s="6">
        <f>24*AG1876/PI()</f>
        <v>10.222467184585179</v>
      </c>
      <c r="AS1876" s="6">
        <f>IF(O1876=2015,$AQ$2,IF(O1876=2016,$AQ$14,IF(O1876=2017,$AQ$26,IF(O1876=2018,$AQ$38,IF(O1876=2019,$AQ$50,$AQ$62)))))</f>
        <v>51.822309312356452</v>
      </c>
      <c r="AT1876" s="6">
        <f>IF(O1876=2015,$AR$2,IF(O1876=2016,$AR$14,IF(O1876=2017,$AR$26,IF(O1876=2018,$AR$38,IF(O1876=2019,$AR$50,$AR$62)))))</f>
        <v>1.3079305013571954</v>
      </c>
      <c r="AU1876" s="6">
        <f>IF(T1876*0.1&lt;0,0,IF(T1876*0.1&lt;=26,(16*AL1876/360)*(T1876/AS1876)^AT1876,(AL1876/360)*(-415.85+30.5332*0.1*T1876-0.43*0.01*T1876*T1876)))</f>
        <v>0.46788318893945463</v>
      </c>
    </row>
    <row r="1877" spans="1:47">
      <c r="A1877">
        <v>2016</v>
      </c>
      <c r="B1877">
        <v>9</v>
      </c>
      <c r="C1877">
        <v>28</v>
      </c>
      <c r="D1877" t="s">
        <v>52</v>
      </c>
      <c r="E1877">
        <v>54</v>
      </c>
      <c r="O1877">
        <v>2020</v>
      </c>
      <c r="P1877">
        <v>2</v>
      </c>
      <c r="Q1877">
        <v>20</v>
      </c>
      <c r="R1877">
        <f>R1876+1</f>
        <v>51</v>
      </c>
      <c r="S1877" t="s">
        <v>51</v>
      </c>
      <c r="T1877">
        <v>3</v>
      </c>
      <c r="U1877" t="s">
        <v>50</v>
      </c>
      <c r="V1877">
        <v>25</v>
      </c>
      <c r="W1877" t="s">
        <v>52</v>
      </c>
      <c r="X1877">
        <v>-31</v>
      </c>
      <c r="Y1877">
        <f>0.0135*AB1877*(AC1877/AA1877)*((0.1*(V1877-X1877))^0.5)*(17.8+0.5*0.1*(X1877+V1877))</f>
        <v>0.64796691720548605</v>
      </c>
      <c r="Z1877">
        <f>IF(Y1877&lt;0,0,Y1877)</f>
        <v>0.64796691720548605</v>
      </c>
      <c r="AA1877">
        <f>2.501-0.002361*(V1877+X1877)*0.1</f>
        <v>2.5024166000000001</v>
      </c>
      <c r="AB1877">
        <v>0.17</v>
      </c>
      <c r="AC1877">
        <f>37.6*AE1877*(AG1877*SIN(AF1877)*SIN(AD1877)+COS(AF1877)*COS(AD1877)*SIN(AG1877))</f>
        <v>17.060733270871978</v>
      </c>
      <c r="AD1877">
        <f>0.409*SIN(0.0172*R1877-1.39)</f>
        <v>-0.20066317699499031</v>
      </c>
      <c r="AE1877">
        <f>1+0.033*COS(0.0172*R1877)</f>
        <v>1.0210971215160893</v>
      </c>
      <c r="AF1877">
        <f>47.70748439*PI()/180</f>
        <v>0.83265268044929852</v>
      </c>
      <c r="AG1877">
        <f>ACOS(-TAN(AF1877)*TAN(AD1877))</f>
        <v>1.3452971173311115</v>
      </c>
      <c r="AL1877" s="6">
        <f>24*AG1877/PI()</f>
        <v>10.277312935225147</v>
      </c>
      <c r="AS1877" s="6">
        <f>IF(O1877=2015,$AQ$2,IF(O1877=2016,$AQ$14,IF(O1877=2017,$AQ$26,IF(O1877=2018,$AQ$38,IF(O1877=2019,$AQ$50,$AQ$62)))))</f>
        <v>51.822309312356452</v>
      </c>
      <c r="AT1877" s="6">
        <f>IF(O1877=2015,$AR$2,IF(O1877=2016,$AR$14,IF(O1877=2017,$AR$26,IF(O1877=2018,$AR$38,IF(O1877=2019,$AR$50,$AR$62)))))</f>
        <v>1.3079305013571954</v>
      </c>
      <c r="AU1877" s="6">
        <f>IF(T1877*0.1&lt;0,0,IF(T1877*0.1&lt;=26,(16*AL1877/360)*(T1877/AS1877)^AT1877,(AL1877/360)*(-415.85+30.5332*0.1*T1877-0.43*0.01*T1877*T1877)))</f>
        <v>1.0996886332732915E-2</v>
      </c>
    </row>
    <row r="1878" spans="1:47">
      <c r="A1878">
        <v>2016</v>
      </c>
      <c r="B1878">
        <v>9</v>
      </c>
      <c r="C1878">
        <v>29</v>
      </c>
      <c r="D1878" t="s">
        <v>52</v>
      </c>
      <c r="E1878">
        <v>78</v>
      </c>
      <c r="O1878">
        <v>2020</v>
      </c>
      <c r="P1878">
        <v>2</v>
      </c>
      <c r="Q1878">
        <v>21</v>
      </c>
      <c r="R1878">
        <f>R1877+1</f>
        <v>52</v>
      </c>
      <c r="S1878" t="s">
        <v>51</v>
      </c>
      <c r="T1878">
        <v>15</v>
      </c>
      <c r="U1878" t="s">
        <v>50</v>
      </c>
      <c r="V1878">
        <v>47</v>
      </c>
      <c r="W1878" t="s">
        <v>52</v>
      </c>
      <c r="X1878">
        <v>-31</v>
      </c>
      <c r="Y1878">
        <f>0.0135*AB1878*(AC1878/AA1878)*((0.1*(V1878-X1878))^0.5)*(17.8+0.5*0.1*(X1878+V1878))</f>
        <v>0.82662989946507337</v>
      </c>
      <c r="Z1878">
        <f>IF(Y1878&lt;0,0,Y1878)</f>
        <v>0.82662989946507337</v>
      </c>
      <c r="AA1878">
        <f>2.501-0.002361*(V1878+X1878)*0.1</f>
        <v>2.4972224000000001</v>
      </c>
      <c r="AB1878">
        <v>0.17</v>
      </c>
      <c r="AC1878">
        <f>37.6*AE1878*(AG1878*SIN(AF1878)*SIN(AD1878)+COS(AF1878)*COS(AD1878)*SIN(AG1878))</f>
        <v>17.315115635602925</v>
      </c>
      <c r="AD1878">
        <f>0.409*SIN(0.0172*R1878-1.39)</f>
        <v>-0.19450385470642687</v>
      </c>
      <c r="AE1878">
        <f>1+0.033*COS(0.0172*R1878)</f>
        <v>1.0206575653642047</v>
      </c>
      <c r="AF1878">
        <f>47.70748439*PI()/180</f>
        <v>0.83265268044929852</v>
      </c>
      <c r="AG1878">
        <f>ACOS(-TAN(AF1878)*TAN(AD1878))</f>
        <v>1.3525162920498324</v>
      </c>
      <c r="AL1878" s="6">
        <f>24*AG1878/PI()</f>
        <v>10.332463367618512</v>
      </c>
      <c r="AS1878" s="6">
        <f>IF(O1878=2015,$AQ$2,IF(O1878=2016,$AQ$14,IF(O1878=2017,$AQ$26,IF(O1878=2018,$AQ$38,IF(O1878=2019,$AQ$50,$AQ$62)))))</f>
        <v>51.822309312356452</v>
      </c>
      <c r="AT1878" s="6">
        <f>IF(O1878=2015,$AR$2,IF(O1878=2016,$AR$14,IF(O1878=2017,$AR$26,IF(O1878=2018,$AR$38,IF(O1878=2019,$AR$50,$AR$62)))))</f>
        <v>1.3079305013571954</v>
      </c>
      <c r="AU1878" s="6">
        <f>IF(T1878*0.1&lt;0,0,IF(T1878*0.1&lt;=26,(16*AL1878/360)*(T1878/AS1878)^AT1878,(AL1878/360)*(-415.85+30.5332*0.1*T1878-0.43*0.01*T1878*T1878)))</f>
        <v>9.0739883612681885E-2</v>
      </c>
    </row>
    <row r="1879" spans="1:47">
      <c r="A1879">
        <v>2016</v>
      </c>
      <c r="B1879">
        <v>9</v>
      </c>
      <c r="C1879">
        <v>30</v>
      </c>
      <c r="D1879" t="s">
        <v>52</v>
      </c>
      <c r="E1879">
        <v>62</v>
      </c>
      <c r="O1879">
        <v>2020</v>
      </c>
      <c r="P1879">
        <v>2</v>
      </c>
      <c r="Q1879">
        <v>22</v>
      </c>
      <c r="R1879">
        <f>R1878+1</f>
        <v>53</v>
      </c>
      <c r="S1879" t="s">
        <v>51</v>
      </c>
      <c r="T1879">
        <v>20</v>
      </c>
      <c r="U1879" t="s">
        <v>50</v>
      </c>
      <c r="V1879">
        <v>64</v>
      </c>
      <c r="W1879" t="s">
        <v>52</v>
      </c>
      <c r="X1879">
        <v>-29</v>
      </c>
      <c r="Y1879">
        <f>0.0135*AB1879*(AC1879/AA1879)*((0.1*(V1879-X1879))^0.5)*(17.8+0.5*0.1*(X1879+V1879))</f>
        <v>0.96454356648001316</v>
      </c>
      <c r="Z1879">
        <f>IF(Y1879&lt;0,0,Y1879)</f>
        <v>0.96454356648001316</v>
      </c>
      <c r="AA1879">
        <f>2.501-0.002361*(V1879+X1879)*0.1</f>
        <v>2.4927364999999999</v>
      </c>
      <c r="AB1879">
        <v>0.17</v>
      </c>
      <c r="AC1879">
        <f>37.6*AE1879*(AG1879*SIN(AF1879)*SIN(AD1879)+COS(AF1879)*COS(AD1879)*SIN(AG1879))</f>
        <v>17.572246856893202</v>
      </c>
      <c r="AD1879">
        <f>0.409*SIN(0.0172*R1879-1.39)</f>
        <v>-0.18828699181607572</v>
      </c>
      <c r="AE1879">
        <f>1+0.033*COS(0.0172*R1879)</f>
        <v>1.0202118980288462</v>
      </c>
      <c r="AF1879">
        <f>47.70748439*PI()/180</f>
        <v>0.83265268044929852</v>
      </c>
      <c r="AG1879">
        <f>ACOS(-TAN(AF1879)*TAN(AD1879))</f>
        <v>1.3597735063013832</v>
      </c>
      <c r="AL1879" s="6">
        <f>24*AG1879/PI()</f>
        <v>10.387904400636653</v>
      </c>
      <c r="AS1879" s="6">
        <f>IF(O1879=2015,$AQ$2,IF(O1879=2016,$AQ$14,IF(O1879=2017,$AQ$26,IF(O1879=2018,$AQ$38,IF(O1879=2019,$AQ$50,$AQ$62)))))</f>
        <v>51.822309312356452</v>
      </c>
      <c r="AT1879" s="6">
        <f>IF(O1879=2015,$AR$2,IF(O1879=2016,$AR$14,IF(O1879=2017,$AR$26,IF(O1879=2018,$AR$38,IF(O1879=2019,$AR$50,$AR$62)))))</f>
        <v>1.3079305013571954</v>
      </c>
      <c r="AU1879" s="6">
        <f>IF(T1879*0.1&lt;0,0,IF(T1879*0.1&lt;=26,(16*AL1879/360)*(T1879/AS1879)^AT1879,(AL1879/360)*(-415.85+30.5332*0.1*T1879-0.43*0.01*T1879*T1879)))</f>
        <v>0.1329025984826841</v>
      </c>
    </row>
    <row r="1880" spans="1:47">
      <c r="A1880">
        <v>2016</v>
      </c>
      <c r="B1880">
        <v>9</v>
      </c>
      <c r="C1880">
        <v>20</v>
      </c>
      <c r="D1880" t="s">
        <v>53</v>
      </c>
      <c r="E1880">
        <v>201</v>
      </c>
      <c r="O1880">
        <v>2020</v>
      </c>
      <c r="P1880">
        <v>2</v>
      </c>
      <c r="Q1880">
        <v>23</v>
      </c>
      <c r="R1880">
        <f>R1879+1</f>
        <v>54</v>
      </c>
      <c r="S1880" t="s">
        <v>51</v>
      </c>
      <c r="T1880">
        <v>31</v>
      </c>
      <c r="U1880" t="s">
        <v>50</v>
      </c>
      <c r="V1880">
        <v>78</v>
      </c>
      <c r="W1880" t="s">
        <v>52</v>
      </c>
      <c r="X1880">
        <v>-29</v>
      </c>
      <c r="Y1880">
        <f>0.0135*AB1880*(AC1880/AA1880)*((0.1*(V1880-X1880))^0.5)*(17.8+0.5*0.1*(X1880+V1880))</f>
        <v>1.0889315558737667</v>
      </c>
      <c r="Z1880">
        <f>IF(Y1880&lt;0,0,Y1880)</f>
        <v>1.0889315558737667</v>
      </c>
      <c r="AA1880">
        <f>2.501-0.002361*(V1880+X1880)*0.1</f>
        <v>2.4894311</v>
      </c>
      <c r="AB1880">
        <v>0.17</v>
      </c>
      <c r="AC1880">
        <f>37.6*AE1880*(AG1880*SIN(AF1880)*SIN(AD1880)+COS(AF1880)*COS(AD1880)*SIN(AG1880))</f>
        <v>17.832042388761831</v>
      </c>
      <c r="AD1880">
        <f>0.409*SIN(0.0172*R1880-1.39)</f>
        <v>-0.18201442747531241</v>
      </c>
      <c r="AE1880">
        <f>1+0.033*COS(0.0172*R1880)</f>
        <v>1.0197602513529875</v>
      </c>
      <c r="AF1880">
        <f>47.70748439*PI()/180</f>
        <v>0.83265268044929852</v>
      </c>
      <c r="AG1880">
        <f>ACOS(-TAN(AF1880)*TAN(AD1880))</f>
        <v>1.3670669653444301</v>
      </c>
      <c r="AL1880" s="6">
        <f>24*AG1880/PI()</f>
        <v>10.443622323465737</v>
      </c>
      <c r="AS1880" s="6">
        <f>IF(O1880=2015,$AQ$2,IF(O1880=2016,$AQ$14,IF(O1880=2017,$AQ$26,IF(O1880=2018,$AQ$38,IF(O1880=2019,$AQ$50,$AQ$62)))))</f>
        <v>51.822309312356452</v>
      </c>
      <c r="AT1880" s="6">
        <f>IF(O1880=2015,$AR$2,IF(O1880=2016,$AR$14,IF(O1880=2017,$AR$26,IF(O1880=2018,$AR$38,IF(O1880=2019,$AR$50,$AR$62)))))</f>
        <v>1.3079305013571954</v>
      </c>
      <c r="AU1880" s="6">
        <f>IF(T1880*0.1&lt;0,0,IF(T1880*0.1&lt;=26,(16*AL1880/360)*(T1880/AS1880)^AT1880,(AL1880/360)*(-415.85+30.5332*0.1*T1880-0.43*0.01*T1880*T1880)))</f>
        <v>0.23702672688884058</v>
      </c>
    </row>
    <row r="1881" spans="1:47">
      <c r="A1881">
        <v>2016</v>
      </c>
      <c r="B1881">
        <v>9</v>
      </c>
      <c r="C1881">
        <v>29</v>
      </c>
      <c r="D1881" t="s">
        <v>53</v>
      </c>
      <c r="E1881">
        <v>30</v>
      </c>
      <c r="O1881">
        <v>2020</v>
      </c>
      <c r="P1881">
        <v>2</v>
      </c>
      <c r="Q1881">
        <v>24</v>
      </c>
      <c r="R1881">
        <f>R1880+1</f>
        <v>55</v>
      </c>
      <c r="S1881" t="s">
        <v>51</v>
      </c>
      <c r="T1881">
        <v>39</v>
      </c>
      <c r="U1881" t="s">
        <v>50</v>
      </c>
      <c r="V1881">
        <v>86</v>
      </c>
      <c r="W1881" t="s">
        <v>52</v>
      </c>
      <c r="X1881">
        <v>-14</v>
      </c>
      <c r="Y1881">
        <f>0.0135*AB1881*(AC1881/AA1881)*((0.1*(V1881-X1881))^0.5)*(17.8+0.5*0.1*(X1881+V1881))</f>
        <v>1.1313299926867466</v>
      </c>
      <c r="Z1881">
        <f>IF(Y1881&lt;0,0,Y1881)</f>
        <v>1.1313299926867466</v>
      </c>
      <c r="AA1881">
        <f>2.501-0.002361*(V1881+X1881)*0.1</f>
        <v>2.4840008</v>
      </c>
      <c r="AB1881">
        <v>0.17</v>
      </c>
      <c r="AC1881">
        <f>37.6*AE1881*(AG1881*SIN(AF1881)*SIN(AD1881)+COS(AF1881)*COS(AD1881)*SIN(AG1881))</f>
        <v>18.094415927450179</v>
      </c>
      <c r="AD1881">
        <f>0.409*SIN(0.0172*R1881-1.39)</f>
        <v>-0.17568801731382344</v>
      </c>
      <c r="AE1881">
        <f>1+0.033*COS(0.0172*R1881)</f>
        <v>1.0193027589484875</v>
      </c>
      <c r="AF1881">
        <f>47.70748439*PI()/180</f>
        <v>0.83265268044929852</v>
      </c>
      <c r="AG1881">
        <f>ACOS(-TAN(AF1881)*TAN(AD1881))</f>
        <v>1.3743949218705214</v>
      </c>
      <c r="AL1881" s="6">
        <f>24*AG1881/PI()</f>
        <v>10.499603787652452</v>
      </c>
      <c r="AS1881" s="6">
        <f>IF(O1881=2015,$AQ$2,IF(O1881=2016,$AQ$14,IF(O1881=2017,$AQ$26,IF(O1881=2018,$AQ$38,IF(O1881=2019,$AQ$50,$AQ$62)))))</f>
        <v>51.822309312356452</v>
      </c>
      <c r="AT1881" s="6">
        <f>IF(O1881=2015,$AR$2,IF(O1881=2016,$AR$14,IF(O1881=2017,$AR$26,IF(O1881=2018,$AR$38,IF(O1881=2019,$AR$50,$AR$62)))))</f>
        <v>1.3079305013571954</v>
      </c>
      <c r="AU1881" s="6">
        <f>IF(T1881*0.1&lt;0,0,IF(T1881*0.1&lt;=26,(16*AL1881/360)*(T1881/AS1881)^AT1881,(AL1881/360)*(-415.85+30.5332*0.1*T1881-0.43*0.01*T1881*T1881)))</f>
        <v>0.32175370283602744</v>
      </c>
    </row>
    <row r="1882" spans="1:47">
      <c r="A1882">
        <v>2016</v>
      </c>
      <c r="B1882">
        <v>9</v>
      </c>
      <c r="C1882">
        <v>1</v>
      </c>
      <c r="D1882" t="s">
        <v>51</v>
      </c>
      <c r="E1882">
        <v>173</v>
      </c>
      <c r="O1882">
        <v>2020</v>
      </c>
      <c r="P1882">
        <v>2</v>
      </c>
      <c r="Q1882">
        <v>25</v>
      </c>
      <c r="R1882">
        <f>R1881+1</f>
        <v>56</v>
      </c>
      <c r="S1882" t="s">
        <v>51</v>
      </c>
      <c r="T1882">
        <v>32</v>
      </c>
      <c r="U1882" t="s">
        <v>50</v>
      </c>
      <c r="V1882">
        <v>89</v>
      </c>
      <c r="W1882" t="s">
        <v>52</v>
      </c>
      <c r="X1882">
        <v>-14</v>
      </c>
      <c r="Y1882">
        <f>0.0135*AB1882*(AC1882/AA1882)*((0.1*(V1882-X1882))^0.5)*(17.8+0.5*0.1*(X1882+V1882))</f>
        <v>1.1734817308633243</v>
      </c>
      <c r="Z1882">
        <f>IF(Y1882&lt;0,0,Y1882)</f>
        <v>1.1734817308633243</v>
      </c>
      <c r="AA1882">
        <f>2.501-0.002361*(V1882+X1882)*0.1</f>
        <v>2.4832924999999997</v>
      </c>
      <c r="AB1882">
        <v>0.17</v>
      </c>
      <c r="AC1882">
        <f>37.6*AE1882*(AG1882*SIN(AF1882)*SIN(AD1882)+COS(AF1882)*COS(AD1882)*SIN(AG1882))</f>
        <v>18.35927947331459</v>
      </c>
      <c r="AD1882">
        <f>0.409*SIN(0.0172*R1882-1.39)</f>
        <v>-0.16930963289065004</v>
      </c>
      <c r="AE1882">
        <f>1+0.033*COS(0.0172*R1882)</f>
        <v>1.0188395561565622</v>
      </c>
      <c r="AF1882">
        <f>47.70748439*PI()/180</f>
        <v>0.83265268044929852</v>
      </c>
      <c r="AG1882">
        <f>ACOS(-TAN(AF1882)*TAN(AD1882))</f>
        <v>1.3817556748766151</v>
      </c>
      <c r="AL1882" s="6">
        <f>24*AG1882/PI()</f>
        <v>10.555835798490774</v>
      </c>
      <c r="AS1882" s="6">
        <f>IF(O1882=2015,$AQ$2,IF(O1882=2016,$AQ$14,IF(O1882=2017,$AQ$26,IF(O1882=2018,$AQ$38,IF(O1882=2019,$AQ$50,$AQ$62)))))</f>
        <v>51.822309312356452</v>
      </c>
      <c r="AT1882" s="6">
        <f>IF(O1882=2015,$AR$2,IF(O1882=2016,$AR$14,IF(O1882=2017,$AR$26,IF(O1882=2018,$AR$38,IF(O1882=2019,$AR$50,$AR$62)))))</f>
        <v>1.3079305013571954</v>
      </c>
      <c r="AU1882" s="6">
        <f>IF(T1882*0.1&lt;0,0,IF(T1882*0.1&lt;=26,(16*AL1882/360)*(T1882/AS1882)^AT1882,(AL1882/360)*(-415.85+30.5332*0.1*T1882-0.43*0.01*T1882*T1882)))</f>
        <v>0.24973125820269707</v>
      </c>
    </row>
    <row r="1883" spans="1:47">
      <c r="A1883">
        <v>2016</v>
      </c>
      <c r="B1883">
        <v>9</v>
      </c>
      <c r="C1883">
        <v>2</v>
      </c>
      <c r="D1883" t="s">
        <v>51</v>
      </c>
      <c r="E1883">
        <v>188</v>
      </c>
      <c r="O1883">
        <v>2020</v>
      </c>
      <c r="P1883">
        <v>2</v>
      </c>
      <c r="Q1883">
        <v>26</v>
      </c>
      <c r="R1883">
        <f>R1882+1</f>
        <v>57</v>
      </c>
      <c r="S1883" t="s">
        <v>51</v>
      </c>
      <c r="T1883">
        <v>64</v>
      </c>
      <c r="U1883" t="s">
        <v>50</v>
      </c>
      <c r="V1883">
        <v>139</v>
      </c>
      <c r="W1883" t="s">
        <v>52</v>
      </c>
      <c r="X1883">
        <v>15</v>
      </c>
      <c r="Y1883">
        <f>0.0135*AB1883*(AC1883/AA1883)*((0.1*(V1883-X1883))^0.5)*(17.8+0.5*0.1*(X1883+V1883))</f>
        <v>1.557443796101569</v>
      </c>
      <c r="Z1883">
        <f>IF(Y1883&lt;0,0,Y1883)</f>
        <v>1.557443796101569</v>
      </c>
      <c r="AA1883">
        <f>2.501-0.002361*(V1883+X1883)*0.1</f>
        <v>2.4646406000000001</v>
      </c>
      <c r="AB1883">
        <v>0.17</v>
      </c>
      <c r="AC1883">
        <f>37.6*AE1883*(AG1883*SIN(AF1883)*SIN(AD1883)+COS(AF1883)*COS(AD1883)*SIN(AG1883))</f>
        <v>18.626543395514091</v>
      </c>
      <c r="AD1883">
        <f>0.409*SIN(0.0172*R1883-1.39)</f>
        <v>-0.16288116114052018</v>
      </c>
      <c r="AE1883">
        <f>1+0.033*COS(0.0172*R1883)</f>
        <v>1.0183707800077475</v>
      </c>
      <c r="AF1883">
        <f>47.70748439*PI()/180</f>
        <v>0.83265268044929852</v>
      </c>
      <c r="AG1883">
        <f>ACOS(-TAN(AF1883)*TAN(AD1883))</f>
        <v>1.3891475684576027</v>
      </c>
      <c r="AL1883" s="6">
        <f>24*AG1883/PI()</f>
        <v>10.6123057057975</v>
      </c>
      <c r="AS1883" s="6">
        <f>IF(O1883=2015,$AQ$2,IF(O1883=2016,$AQ$14,IF(O1883=2017,$AQ$26,IF(O1883=2018,$AQ$38,IF(O1883=2019,$AQ$50,$AQ$62)))))</f>
        <v>51.822309312356452</v>
      </c>
      <c r="AT1883" s="6">
        <f>IF(O1883=2015,$AR$2,IF(O1883=2016,$AR$14,IF(O1883=2017,$AR$26,IF(O1883=2018,$AR$38,IF(O1883=2019,$AR$50,$AR$62)))))</f>
        <v>1.3079305013571954</v>
      </c>
      <c r="AU1883" s="6">
        <f>IF(T1883*0.1&lt;0,0,IF(T1883*0.1&lt;=26,(16*AL1883/360)*(T1883/AS1883)^AT1883,(AL1883/360)*(-415.85+30.5332*0.1*T1883-0.43*0.01*T1883*T1883)))</f>
        <v>0.6216076413678604</v>
      </c>
    </row>
    <row r="1884" spans="1:47">
      <c r="A1884">
        <v>2016</v>
      </c>
      <c r="B1884">
        <v>9</v>
      </c>
      <c r="C1884">
        <v>3</v>
      </c>
      <c r="D1884" t="s">
        <v>51</v>
      </c>
      <c r="E1884">
        <v>208</v>
      </c>
      <c r="O1884">
        <v>2020</v>
      </c>
      <c r="P1884">
        <v>2</v>
      </c>
      <c r="Q1884">
        <v>27</v>
      </c>
      <c r="R1884">
        <f>R1883+1</f>
        <v>58</v>
      </c>
      <c r="S1884" t="s">
        <v>51</v>
      </c>
      <c r="T1884">
        <v>71</v>
      </c>
      <c r="U1884" t="s">
        <v>50</v>
      </c>
      <c r="V1884">
        <v>138</v>
      </c>
      <c r="W1884" t="s">
        <v>52</v>
      </c>
      <c r="X1884">
        <v>4</v>
      </c>
      <c r="Y1884">
        <f>0.0135*AB1884*(AC1884/AA1884)*((0.1*(V1884-X1884))^0.5)*(17.8+0.5*0.1*(X1884+V1884))</f>
        <v>1.6019702404436087</v>
      </c>
      <c r="Z1884">
        <f>IF(Y1884&lt;0,0,Y1884)</f>
        <v>1.6019702404436087</v>
      </c>
      <c r="AA1884">
        <f>2.501-0.002361*(V1884+X1884)*0.1</f>
        <v>2.4674738000000001</v>
      </c>
      <c r="AB1884">
        <v>0.17</v>
      </c>
      <c r="AC1884">
        <f>37.6*AE1884*(AG1884*SIN(AF1884)*SIN(AD1884)+COS(AF1884)*COS(AD1884)*SIN(AG1884))</f>
        <v>18.896116499333402</v>
      </c>
      <c r="AD1884">
        <f>0.409*SIN(0.0172*R1884-1.39)</f>
        <v>-0.15640450381563106</v>
      </c>
      <c r="AE1884">
        <f>1+0.033*COS(0.0172*R1884)</f>
        <v>1.0178965691813602</v>
      </c>
      <c r="AF1884">
        <f>47.70748439*PI()/180</f>
        <v>0.83265268044929852</v>
      </c>
      <c r="AG1884">
        <f>ACOS(-TAN(AF1884)*TAN(AD1884))</f>
        <v>1.3965689905247765</v>
      </c>
      <c r="AL1884" s="6">
        <f>24*AG1884/PI()</f>
        <v>10.669001194122073</v>
      </c>
      <c r="AS1884" s="6">
        <f>IF(O1884=2015,$AQ$2,IF(O1884=2016,$AQ$14,IF(O1884=2017,$AQ$26,IF(O1884=2018,$AQ$38,IF(O1884=2019,$AQ$50,$AQ$62)))))</f>
        <v>51.822309312356452</v>
      </c>
      <c r="AT1884" s="6">
        <f>IF(O1884=2015,$AR$2,IF(O1884=2016,$AR$14,IF(O1884=2017,$AR$26,IF(O1884=2018,$AR$38,IF(O1884=2019,$AR$50,$AR$62)))))</f>
        <v>1.3079305013571954</v>
      </c>
      <c r="AU1884" s="6">
        <f>IF(T1884*0.1&lt;0,0,IF(T1884*0.1&lt;=26,(16*AL1884/360)*(T1884/AS1884)^AT1884,(AL1884/360)*(-415.85+30.5332*0.1*T1884-0.43*0.01*T1884*T1884)))</f>
        <v>0.71579677520232765</v>
      </c>
    </row>
    <row r="1885" spans="1:47">
      <c r="A1885">
        <v>2016</v>
      </c>
      <c r="B1885">
        <v>9</v>
      </c>
      <c r="C1885">
        <v>4</v>
      </c>
      <c r="D1885" t="s">
        <v>51</v>
      </c>
      <c r="E1885">
        <v>216</v>
      </c>
      <c r="O1885">
        <v>2020</v>
      </c>
      <c r="P1885">
        <v>2</v>
      </c>
      <c r="Q1885">
        <v>28</v>
      </c>
      <c r="R1885">
        <f>R1884+1</f>
        <v>59</v>
      </c>
      <c r="S1885" t="s">
        <v>51</v>
      </c>
      <c r="T1885">
        <v>35</v>
      </c>
      <c r="U1885" t="s">
        <v>50</v>
      </c>
      <c r="V1885">
        <v>77</v>
      </c>
      <c r="W1885" t="s">
        <v>52</v>
      </c>
      <c r="X1885">
        <v>4</v>
      </c>
      <c r="Y1885">
        <f>0.0135*AB1885*(AC1885/AA1885)*((0.1*(V1885-X1885))^0.5)*(17.8+0.5*0.1*(X1885+V1885))</f>
        <v>1.0463817884218745</v>
      </c>
      <c r="Z1885">
        <f>IF(Y1885&lt;0,0,Y1885)</f>
        <v>1.0463817884218745</v>
      </c>
      <c r="AA1885">
        <f>2.501-0.002361*(V1885+X1885)*0.1</f>
        <v>2.4818758999999999</v>
      </c>
      <c r="AB1885">
        <v>0.17</v>
      </c>
      <c r="AC1885">
        <f>37.6*AE1885*(AG1885*SIN(AF1885)*SIN(AD1885)+COS(AF1885)*COS(AD1885)*SIN(AG1885))</f>
        <v>19.167906095976697</v>
      </c>
      <c r="AD1885">
        <f>0.409*SIN(0.0172*R1885-1.39)</f>
        <v>-0.14988157692304915</v>
      </c>
      <c r="AE1885">
        <f>1+0.033*COS(0.0172*R1885)</f>
        <v>1.0174170639644726</v>
      </c>
      <c r="AF1885">
        <f>47.70748439*PI()/180</f>
        <v>0.83265268044929852</v>
      </c>
      <c r="AG1885">
        <f>ACOS(-TAN(AF1885)*TAN(AD1885))</f>
        <v>1.4040183714558938</v>
      </c>
      <c r="AL1885" s="6">
        <f>24*AG1885/PI()</f>
        <v>10.72591027243384</v>
      </c>
      <c r="AS1885" s="6">
        <f>IF(O1885=2015,$AQ$2,IF(O1885=2016,$AQ$14,IF(O1885=2017,$AQ$26,IF(O1885=2018,$AQ$38,IF(O1885=2019,$AQ$50,$AQ$62)))))</f>
        <v>51.822309312356452</v>
      </c>
      <c r="AT1885" s="6">
        <f>IF(O1885=2015,$AR$2,IF(O1885=2016,$AR$14,IF(O1885=2017,$AR$26,IF(O1885=2018,$AR$38,IF(O1885=2019,$AR$50,$AR$62)))))</f>
        <v>1.3079305013571954</v>
      </c>
      <c r="AU1885" s="6">
        <f>IF(T1885*0.1&lt;0,0,IF(T1885*0.1&lt;=26,(16*AL1885/360)*(T1885/AS1885)^AT1885,(AL1885/360)*(-415.85+30.5332*0.1*T1885-0.43*0.01*T1885*T1885)))</f>
        <v>0.28530971798596433</v>
      </c>
    </row>
    <row r="1886" spans="1:47">
      <c r="A1886">
        <v>2016</v>
      </c>
      <c r="B1886">
        <v>9</v>
      </c>
      <c r="C1886">
        <v>5</v>
      </c>
      <c r="D1886" t="s">
        <v>51</v>
      </c>
      <c r="E1886">
        <v>231</v>
      </c>
      <c r="O1886">
        <v>2020</v>
      </c>
      <c r="P1886">
        <v>2</v>
      </c>
      <c r="Q1886">
        <v>29</v>
      </c>
      <c r="R1886">
        <f>R1885+1</f>
        <v>60</v>
      </c>
      <c r="S1886" t="s">
        <v>51</v>
      </c>
      <c r="T1886">
        <v>27</v>
      </c>
      <c r="U1886" t="s">
        <v>50</v>
      </c>
      <c r="V1886">
        <v>83</v>
      </c>
      <c r="W1886" t="s">
        <v>52</v>
      </c>
      <c r="X1886">
        <v>-17</v>
      </c>
      <c r="Y1886">
        <f>0.0135*AB1886*(AC1886/AA1886)*((0.1*(V1886-X1886))^0.5)*(17.8+0.5*0.1*(X1886+V1886))</f>
        <v>1.1978506852958599</v>
      </c>
      <c r="Z1886">
        <f>IF(Y1886&lt;0,0,Y1886)</f>
        <v>1.1978506852958599</v>
      </c>
      <c r="AA1886">
        <f>2.501-0.002361*(V1886+X1886)*0.1</f>
        <v>2.4854173999999998</v>
      </c>
      <c r="AB1886">
        <v>0.17</v>
      </c>
      <c r="AC1886">
        <f>37.6*AE1886*(AG1886*SIN(AF1886)*SIN(AD1886)+COS(AF1886)*COS(AD1886)*SIN(AG1886))</f>
        <v>19.441818074663964</v>
      </c>
      <c r="AD1886">
        <f>0.409*SIN(0.0172*R1886-1.39)</f>
        <v>-0.14331431015789206</v>
      </c>
      <c r="AE1886">
        <f>1+0.033*COS(0.0172*R1886)</f>
        <v>1.0169324062104108</v>
      </c>
      <c r="AF1886">
        <f>47.70748439*PI()/180</f>
        <v>0.83265268044929852</v>
      </c>
      <c r="AG1886">
        <f>ACOS(-TAN(AF1886)*TAN(AD1886))</f>
        <v>1.4114941826821927</v>
      </c>
      <c r="AL1886" s="6">
        <f>24*AG1886/PI()</f>
        <v>10.783021263327635</v>
      </c>
      <c r="AS1886" s="6">
        <f>IF(O1886=2015,$AQ$2,IF(O1886=2016,$AQ$14,IF(O1886=2017,$AQ$26,IF(O1886=2018,$AQ$38,IF(O1886=2019,$AQ$50,$AQ$62)))))</f>
        <v>51.822309312356452</v>
      </c>
      <c r="AT1886" s="6">
        <f>IF(O1886=2015,$AR$2,IF(O1886=2016,$AR$14,IF(O1886=2017,$AR$26,IF(O1886=2018,$AR$38,IF(O1886=2019,$AR$50,$AR$62)))))</f>
        <v>1.3079305013571954</v>
      </c>
      <c r="AU1886" s="6">
        <f>IF(T1886*0.1&lt;0,0,IF(T1886*0.1&lt;=26,(16*AL1886/360)*(T1886/AS1886)^AT1886,(AL1886/360)*(-415.85+30.5332*0.1*T1886-0.43*0.01*T1886*T1886)))</f>
        <v>0.20427419177136658</v>
      </c>
    </row>
    <row r="1887" spans="1:47">
      <c r="A1887">
        <v>2016</v>
      </c>
      <c r="B1887">
        <v>9</v>
      </c>
      <c r="C1887">
        <v>6</v>
      </c>
      <c r="D1887" t="s">
        <v>51</v>
      </c>
      <c r="E1887">
        <v>234</v>
      </c>
      <c r="O1887">
        <v>2020</v>
      </c>
      <c r="P1887">
        <v>3</v>
      </c>
      <c r="Q1887">
        <v>1</v>
      </c>
      <c r="R1887">
        <f>R1886+1</f>
        <v>61</v>
      </c>
      <c r="S1887" t="s">
        <v>51</v>
      </c>
      <c r="T1887">
        <v>41</v>
      </c>
      <c r="U1887" t="s">
        <v>50</v>
      </c>
      <c r="V1887">
        <v>110</v>
      </c>
      <c r="W1887" t="s">
        <v>52</v>
      </c>
      <c r="X1887">
        <v>-16</v>
      </c>
      <c r="Y1887">
        <f>0.0135*AB1887*(AC1887/AA1887)*((0.1*(V1887-X1887))^0.5)*(17.8+0.5*0.1*(X1887+V1887))</f>
        <v>1.4580262611350272</v>
      </c>
      <c r="Z1887">
        <f>IF(Y1887&lt;0,0,Y1887)</f>
        <v>1.4580262611350272</v>
      </c>
      <c r="AA1887">
        <f>2.501-0.002361*(V1887+X1887)*0.1</f>
        <v>2.4788066</v>
      </c>
      <c r="AB1887">
        <v>0.17</v>
      </c>
      <c r="AC1887">
        <f>37.6*AE1887*(AG1887*SIN(AF1887)*SIN(AD1887)+COS(AF1887)*COS(AD1887)*SIN(AG1887))</f>
        <v>19.717756976857817</v>
      </c>
      <c r="AD1887">
        <f>0.409*SIN(0.0172*R1887-1.39)</f>
        <v>-0.13670464633246227</v>
      </c>
      <c r="AE1887">
        <f>1+0.033*COS(0.0172*R1887)</f>
        <v>1.0164427392967901</v>
      </c>
      <c r="AF1887">
        <f>47.70748439*PI()/180</f>
        <v>0.83265268044929852</v>
      </c>
      <c r="AG1887">
        <f>ACOS(-TAN(AF1887)*TAN(AD1887))</f>
        <v>1.41899493521741</v>
      </c>
      <c r="AL1887" s="6">
        <f>24*AG1887/PI()</f>
        <v>10.840322791786303</v>
      </c>
      <c r="AS1887" s="6">
        <f>IF(O1887=2015,$AQ$2,IF(O1887=2016,$AQ$14,IF(O1887=2017,$AQ$26,IF(O1887=2018,$AQ$38,IF(O1887=2019,$AQ$50,$AQ$62)))))</f>
        <v>51.822309312356452</v>
      </c>
      <c r="AT1887" s="6">
        <f>IF(O1887=2015,$AR$2,IF(O1887=2016,$AR$14,IF(O1887=2017,$AR$26,IF(O1887=2018,$AR$38,IF(O1887=2019,$AR$50,$AR$62)))))</f>
        <v>1.3079305013571954</v>
      </c>
      <c r="AU1887" s="6">
        <f>IF(T1887*0.1&lt;0,0,IF(T1887*0.1&lt;=26,(16*AL1887/360)*(T1887/AS1887)^AT1887,(AL1887/360)*(-415.85+30.5332*0.1*T1887-0.43*0.01*T1887*T1887)))</f>
        <v>0.35465013232316445</v>
      </c>
    </row>
    <row r="1888" spans="1:47">
      <c r="A1888">
        <v>2016</v>
      </c>
      <c r="B1888">
        <v>9</v>
      </c>
      <c r="C1888">
        <v>7</v>
      </c>
      <c r="D1888" t="s">
        <v>51</v>
      </c>
      <c r="E1888">
        <v>211</v>
      </c>
      <c r="O1888">
        <v>2020</v>
      </c>
      <c r="P1888">
        <v>3</v>
      </c>
      <c r="Q1888">
        <v>2</v>
      </c>
      <c r="R1888">
        <f>R1887+1</f>
        <v>62</v>
      </c>
      <c r="S1888" t="s">
        <v>51</v>
      </c>
      <c r="T1888">
        <v>56</v>
      </c>
      <c r="U1888" t="s">
        <v>50</v>
      </c>
      <c r="V1888">
        <v>94</v>
      </c>
      <c r="W1888" t="s">
        <v>52</v>
      </c>
      <c r="X1888">
        <v>10</v>
      </c>
      <c r="Y1888">
        <f>0.0135*AB1888*(AC1888/AA1888)*((0.1*(V1888-X1888))^0.5)*(17.8+0.5*0.1*(X1888+V1888))</f>
        <v>1.2352543253333188</v>
      </c>
      <c r="Z1888">
        <f>IF(Y1888&lt;0,0,Y1888)</f>
        <v>1.2352543253333188</v>
      </c>
      <c r="AA1888">
        <f>2.501-0.002361*(V1888+X1888)*0.1</f>
        <v>2.4764455999999999</v>
      </c>
      <c r="AB1888">
        <v>0.17</v>
      </c>
      <c r="AC1888">
        <f>37.6*AE1888*(AG1888*SIN(AF1888)*SIN(AD1888)+COS(AF1888)*COS(AD1888)*SIN(AG1888))</f>
        <v>19.995626072445557</v>
      </c>
      <c r="AD1888">
        <f>0.409*SIN(0.0172*R1888-1.39)</f>
        <v>-0.13005454080149897</v>
      </c>
      <c r="AE1888">
        <f>1+0.033*COS(0.0172*R1888)</f>
        <v>1.0159482080830986</v>
      </c>
      <c r="AF1888">
        <f>47.70748439*PI()/180</f>
        <v>0.83265268044929852</v>
      </c>
      <c r="AG1888">
        <f>ACOS(-TAN(AF1888)*TAN(AD1888))</f>
        <v>1.426519178133576</v>
      </c>
      <c r="AL1888" s="6">
        <f>24*AG1888/PI()</f>
        <v>10.897803773536637</v>
      </c>
      <c r="AS1888" s="6">
        <f>IF(O1888=2015,$AQ$2,IF(O1888=2016,$AQ$14,IF(O1888=2017,$AQ$26,IF(O1888=2018,$AQ$38,IF(O1888=2019,$AQ$50,$AQ$62)))))</f>
        <v>51.822309312356452</v>
      </c>
      <c r="AT1888" s="6">
        <f>IF(O1888=2015,$AR$2,IF(O1888=2016,$AR$14,IF(O1888=2017,$AR$26,IF(O1888=2018,$AR$38,IF(O1888=2019,$AR$50,$AR$62)))))</f>
        <v>1.3079305013571954</v>
      </c>
      <c r="AU1888" s="6">
        <f>IF(T1888*0.1&lt;0,0,IF(T1888*0.1&lt;=26,(16*AL1888/360)*(T1888/AS1888)^AT1888,(AL1888/360)*(-415.85+30.5332*0.1*T1888-0.43*0.01*T1888*T1888)))</f>
        <v>0.53603869336964072</v>
      </c>
    </row>
    <row r="1889" spans="1:47">
      <c r="A1889">
        <v>2016</v>
      </c>
      <c r="B1889">
        <v>9</v>
      </c>
      <c r="C1889">
        <v>8</v>
      </c>
      <c r="D1889" t="s">
        <v>51</v>
      </c>
      <c r="E1889">
        <v>208</v>
      </c>
      <c r="O1889">
        <v>2020</v>
      </c>
      <c r="P1889">
        <v>3</v>
      </c>
      <c r="Q1889">
        <v>3</v>
      </c>
      <c r="R1889">
        <f>R1888+1</f>
        <v>63</v>
      </c>
      <c r="S1889" t="s">
        <v>51</v>
      </c>
      <c r="T1889">
        <v>94</v>
      </c>
      <c r="U1889" t="s">
        <v>50</v>
      </c>
      <c r="V1889">
        <v>144</v>
      </c>
      <c r="W1889" t="s">
        <v>52</v>
      </c>
      <c r="X1889">
        <v>49</v>
      </c>
      <c r="Y1889">
        <f>0.0135*AB1889*(AC1889/AA1889)*((0.1*(V1889-X1889))^0.5)*(17.8+0.5*0.1*(X1889+V1889))</f>
        <v>1.6033438957655197</v>
      </c>
      <c r="Z1889">
        <f>IF(Y1889&lt;0,0,Y1889)</f>
        <v>1.6033438957655197</v>
      </c>
      <c r="AA1889">
        <f>2.501-0.002361*(V1889+X1889)*0.1</f>
        <v>2.4554326999999998</v>
      </c>
      <c r="AB1889">
        <v>0.17</v>
      </c>
      <c r="AC1889">
        <f>37.6*AE1889*(AG1889*SIN(AF1889)*SIN(AD1889)+COS(AF1889)*COS(AD1889)*SIN(AG1889))</f>
        <v>20.275327437698394</v>
      </c>
      <c r="AD1889">
        <f>0.409*SIN(0.0172*R1889-1.39)</f>
        <v>-0.12336596088372098</v>
      </c>
      <c r="AE1889">
        <f>1+0.033*COS(0.0172*R1889)</f>
        <v>1.0154489588678441</v>
      </c>
      <c r="AF1889">
        <f>47.70748439*PI()/180</f>
        <v>0.83265268044929852</v>
      </c>
      <c r="AG1889">
        <f>ACOS(-TAN(AF1889)*TAN(AD1889))</f>
        <v>1.4340654969880657</v>
      </c>
      <c r="AL1889" s="6">
        <f>24*AG1889/PI()</f>
        <v>10.955453403032939</v>
      </c>
      <c r="AS1889" s="6">
        <f>IF(O1889=2015,$AQ$2,IF(O1889=2016,$AQ$14,IF(O1889=2017,$AQ$26,IF(O1889=2018,$AQ$38,IF(O1889=2019,$AQ$50,$AQ$62)))))</f>
        <v>51.822309312356452</v>
      </c>
      <c r="AT1889" s="6">
        <f>IF(O1889=2015,$AR$2,IF(O1889=2016,$AR$14,IF(O1889=2017,$AR$26,IF(O1889=2018,$AR$38,IF(O1889=2019,$AR$50,$AR$62)))))</f>
        <v>1.3079305013571954</v>
      </c>
      <c r="AU1889" s="6">
        <f>IF(T1889*0.1&lt;0,0,IF(T1889*0.1&lt;=26,(16*AL1889/360)*(T1889/AS1889)^AT1889,(AL1889/360)*(-415.85+30.5332*0.1*T1889-0.43*0.01*T1889*T1889)))</f>
        <v>1.0609457376613409</v>
      </c>
    </row>
    <row r="1890" spans="1:47">
      <c r="A1890">
        <v>2016</v>
      </c>
      <c r="B1890">
        <v>9</v>
      </c>
      <c r="C1890">
        <v>9</v>
      </c>
      <c r="D1890" t="s">
        <v>51</v>
      </c>
      <c r="E1890">
        <v>201</v>
      </c>
      <c r="O1890">
        <v>2020</v>
      </c>
      <c r="P1890">
        <v>3</v>
      </c>
      <c r="Q1890">
        <v>4</v>
      </c>
      <c r="R1890">
        <f>R1889+1</f>
        <v>64</v>
      </c>
      <c r="S1890" t="s">
        <v>51</v>
      </c>
      <c r="T1890">
        <v>119</v>
      </c>
      <c r="U1890" t="s">
        <v>50</v>
      </c>
      <c r="V1890">
        <v>214</v>
      </c>
      <c r="W1890" t="s">
        <v>52</v>
      </c>
      <c r="X1890">
        <v>40</v>
      </c>
      <c r="Y1890">
        <f>0.0135*AB1890*(AC1890/AA1890)*((0.1*(V1890-X1890))^0.5)*(17.8+0.5*0.1*(X1890+V1890))</f>
        <v>2.4588873814796441</v>
      </c>
      <c r="Z1890">
        <f>IF(Y1890&lt;0,0,Y1890)</f>
        <v>2.4588873814796441</v>
      </c>
      <c r="AA1890">
        <f>2.501-0.002361*(V1890+X1890)*0.1</f>
        <v>2.4410305999999999</v>
      </c>
      <c r="AB1890">
        <v>0.17</v>
      </c>
      <c r="AC1890">
        <f>37.6*AE1890*(AG1890*SIN(AF1890)*SIN(AD1890)+COS(AF1890)*COS(AD1890)*SIN(AG1890))</f>
        <v>20.556762034827479</v>
      </c>
      <c r="AD1890">
        <f>0.409*SIN(0.0172*R1890-1.39)</f>
        <v>-0.11664088527982869</v>
      </c>
      <c r="AE1890">
        <f>1+0.033*COS(0.0172*R1890)</f>
        <v>1.0149451393452733</v>
      </c>
      <c r="AF1890">
        <f>47.70748439*PI()/180</f>
        <v>0.83265268044929852</v>
      </c>
      <c r="AG1890">
        <f>ACOS(-TAN(AF1890)*TAN(AD1890))</f>
        <v>1.4416325122061184</v>
      </c>
      <c r="AL1890" s="6">
        <f>24*AG1890/PI()</f>
        <v>11.013261141100362</v>
      </c>
      <c r="AS1890" s="6">
        <f>IF(O1890=2015,$AQ$2,IF(O1890=2016,$AQ$14,IF(O1890=2017,$AQ$26,IF(O1890=2018,$AQ$38,IF(O1890=2019,$AQ$50,$AQ$62)))))</f>
        <v>51.822309312356452</v>
      </c>
      <c r="AT1890" s="6">
        <f>IF(O1890=2015,$AR$2,IF(O1890=2016,$AR$14,IF(O1890=2017,$AR$26,IF(O1890=2018,$AR$38,IF(O1890=2019,$AR$50,$AR$62)))))</f>
        <v>1.3079305013571954</v>
      </c>
      <c r="AU1890" s="6">
        <f>IF(T1890*0.1&lt;0,0,IF(T1890*0.1&lt;=26,(16*AL1890/360)*(T1890/AS1890)^AT1890,(AL1890/360)*(-415.85+30.5332*0.1*T1890-0.43*0.01*T1890*T1890)))</f>
        <v>1.4518970689077528</v>
      </c>
    </row>
    <row r="1891" spans="1:47">
      <c r="A1891">
        <v>2016</v>
      </c>
      <c r="B1891">
        <v>9</v>
      </c>
      <c r="C1891">
        <v>10</v>
      </c>
      <c r="D1891" t="s">
        <v>51</v>
      </c>
      <c r="E1891">
        <v>201</v>
      </c>
      <c r="O1891">
        <v>2020</v>
      </c>
      <c r="P1891">
        <v>3</v>
      </c>
      <c r="Q1891">
        <v>5</v>
      </c>
      <c r="R1891">
        <f>R1890+1</f>
        <v>65</v>
      </c>
      <c r="S1891" t="s">
        <v>51</v>
      </c>
      <c r="T1891">
        <v>112</v>
      </c>
      <c r="U1891" t="s">
        <v>50</v>
      </c>
      <c r="V1891">
        <v>188</v>
      </c>
      <c r="W1891" t="s">
        <v>52</v>
      </c>
      <c r="X1891">
        <v>52</v>
      </c>
      <c r="Y1891">
        <f>0.0135*AB1891*(AC1891/AA1891)*((0.1*(V1891-X1891))^0.5)*(17.8+0.5*0.1*(X1891+V1891))</f>
        <v>2.150312956132058</v>
      </c>
      <c r="Z1891">
        <f>IF(Y1891&lt;0,0,Y1891)</f>
        <v>2.150312956132058</v>
      </c>
      <c r="AA1891">
        <f>2.501-0.002361*(V1891+X1891)*0.1</f>
        <v>2.4443359999999998</v>
      </c>
      <c r="AB1891">
        <v>0.17</v>
      </c>
      <c r="AC1891">
        <f>37.6*AE1891*(AG1891*SIN(AF1891)*SIN(AD1891)+COS(AF1891)*COS(AD1891)*SIN(AG1891))</f>
        <v>20.839829792954166</v>
      </c>
      <c r="AD1891">
        <f>0.409*SIN(0.0172*R1891-1.39)</f>
        <v>-0.10988130348714038</v>
      </c>
      <c r="AE1891">
        <f>1+0.033*COS(0.0172*R1891)</f>
        <v>1.014436898561679</v>
      </c>
      <c r="AF1891">
        <f>47.70748439*PI()/180</f>
        <v>0.83265268044929852</v>
      </c>
      <c r="AG1891">
        <f>ACOS(-TAN(AF1891)*TAN(AD1891))</f>
        <v>1.449218877422767</v>
      </c>
      <c r="AL1891" s="6">
        <f>24*AG1891/PI()</f>
        <v>11.071216702268204</v>
      </c>
      <c r="AS1891" s="6">
        <f>IF(O1891=2015,$AQ$2,IF(O1891=2016,$AQ$14,IF(O1891=2017,$AQ$26,IF(O1891=2018,$AQ$38,IF(O1891=2019,$AQ$50,$AQ$62)))))</f>
        <v>51.822309312356452</v>
      </c>
      <c r="AT1891" s="6">
        <f>IF(O1891=2015,$AR$2,IF(O1891=2016,$AR$14,IF(O1891=2017,$AR$26,IF(O1891=2018,$AR$38,IF(O1891=2019,$AR$50,$AR$62)))))</f>
        <v>1.3079305013571954</v>
      </c>
      <c r="AU1891" s="6">
        <f>IF(T1891*0.1&lt;0,0,IF(T1891*0.1&lt;=26,(16*AL1891/360)*(T1891/AS1891)^AT1891,(AL1891/360)*(-415.85+30.5332*0.1*T1891-0.43*0.01*T1891*T1891)))</f>
        <v>1.3482760525389144</v>
      </c>
    </row>
    <row r="1892" spans="1:47">
      <c r="A1892">
        <v>2016</v>
      </c>
      <c r="B1892">
        <v>9</v>
      </c>
      <c r="C1892">
        <v>11</v>
      </c>
      <c r="D1892" t="s">
        <v>51</v>
      </c>
      <c r="E1892">
        <v>196</v>
      </c>
      <c r="O1892">
        <v>2020</v>
      </c>
      <c r="P1892">
        <v>3</v>
      </c>
      <c r="Q1892">
        <v>6</v>
      </c>
      <c r="R1892">
        <f>R1891+1</f>
        <v>66</v>
      </c>
      <c r="S1892" t="s">
        <v>51</v>
      </c>
      <c r="T1892">
        <v>87</v>
      </c>
      <c r="U1892" t="s">
        <v>50</v>
      </c>
      <c r="V1892">
        <v>164</v>
      </c>
      <c r="W1892" t="s">
        <v>52</v>
      </c>
      <c r="X1892">
        <v>32</v>
      </c>
      <c r="Y1892">
        <f>0.0135*AB1892*(AC1892/AA1892)*((0.1*(V1892-X1892))^0.5)*(17.8+0.5*0.1*(X1892+V1892))</f>
        <v>1.9804368145178961</v>
      </c>
      <c r="Z1892">
        <f>IF(Y1892&lt;0,0,Y1892)</f>
        <v>1.9804368145178961</v>
      </c>
      <c r="AA1892">
        <f>2.501-0.002361*(V1892+X1892)*0.1</f>
        <v>2.4547243999999999</v>
      </c>
      <c r="AB1892">
        <v>0.17</v>
      </c>
      <c r="AC1892">
        <f>37.6*AE1892*(AG1892*SIN(AF1892)*SIN(AD1892)+COS(AF1892)*COS(AD1892)*SIN(AG1892))</f>
        <v>21.124429690310638</v>
      </c>
      <c r="AD1892">
        <f>0.409*SIN(0.0172*R1892-1.39)</f>
        <v>-0.10308921521103354</v>
      </c>
      <c r="AE1892">
        <f>1+0.033*COS(0.0172*R1892)</f>
        <v>1.0139243868713077</v>
      </c>
      <c r="AF1892">
        <f>47.70748439*PI()/180</f>
        <v>0.83265268044929852</v>
      </c>
      <c r="AG1892">
        <f>ACOS(-TAN(AF1892)*TAN(AD1892))</f>
        <v>1.4568232777878676</v>
      </c>
      <c r="AL1892" s="6">
        <f>24*AG1892/PI()</f>
        <v>11.129310041821272</v>
      </c>
      <c r="AS1892" s="6">
        <f>IF(O1892=2015,$AQ$2,IF(O1892=2016,$AQ$14,IF(O1892=2017,$AQ$26,IF(O1892=2018,$AQ$38,IF(O1892=2019,$AQ$50,$AQ$62)))))</f>
        <v>51.822309312356452</v>
      </c>
      <c r="AT1892" s="6">
        <f>IF(O1892=2015,$AR$2,IF(O1892=2016,$AR$14,IF(O1892=2017,$AR$26,IF(O1892=2018,$AR$38,IF(O1892=2019,$AR$50,$AR$62)))))</f>
        <v>1.3079305013571954</v>
      </c>
      <c r="AU1892" s="6">
        <f>IF(T1892*0.1&lt;0,0,IF(T1892*0.1&lt;=26,(16*AL1892/360)*(T1892/AS1892)^AT1892,(AL1892/360)*(-415.85+30.5332*0.1*T1892-0.43*0.01*T1892*T1892)))</f>
        <v>0.97403226509979524</v>
      </c>
    </row>
    <row r="1893" spans="1:47">
      <c r="A1893">
        <v>2016</v>
      </c>
      <c r="B1893">
        <v>9</v>
      </c>
      <c r="C1893">
        <v>12</v>
      </c>
      <c r="D1893" t="s">
        <v>51</v>
      </c>
      <c r="E1893">
        <v>222</v>
      </c>
      <c r="O1893">
        <v>2020</v>
      </c>
      <c r="P1893">
        <v>3</v>
      </c>
      <c r="Q1893">
        <v>7</v>
      </c>
      <c r="R1893">
        <f>R1892+1</f>
        <v>67</v>
      </c>
      <c r="S1893" t="s">
        <v>51</v>
      </c>
      <c r="T1893">
        <v>94</v>
      </c>
      <c r="U1893" t="s">
        <v>50</v>
      </c>
      <c r="V1893">
        <v>156</v>
      </c>
      <c r="W1893" t="s">
        <v>52</v>
      </c>
      <c r="X1893">
        <v>51</v>
      </c>
      <c r="Y1893">
        <f>0.0135*AB1893*(AC1893/AA1893)*((0.1*(V1893-X1893))^0.5)*(17.8+0.5*0.1*(X1893+V1893))</f>
        <v>1.8278422891655228</v>
      </c>
      <c r="Z1893">
        <f>IF(Y1893&lt;0,0,Y1893)</f>
        <v>1.8278422891655228</v>
      </c>
      <c r="AA1893">
        <f>2.501-0.002361*(V1893+X1893)*0.1</f>
        <v>2.4521272999999999</v>
      </c>
      <c r="AB1893">
        <v>0.17</v>
      </c>
      <c r="AC1893">
        <f>37.6*AE1893*(AG1893*SIN(AF1893)*SIN(AD1893)+COS(AF1893)*COS(AD1893)*SIN(AG1893))</f>
        <v>21.410459837485718</v>
      </c>
      <c r="AD1893">
        <f>0.409*SIN(0.0172*R1893-1.39)</f>
        <v>-9.6266629773366377E-2</v>
      </c>
      <c r="AE1893">
        <f>1+0.033*COS(0.0172*R1893)</f>
        <v>1.0134077558918801</v>
      </c>
      <c r="AF1893">
        <f>47.70748439*PI()/180</f>
        <v>0.83265268044929852</v>
      </c>
      <c r="AG1893">
        <f>ACOS(-TAN(AF1893)*TAN(AD1893))</f>
        <v>1.4644444282376716</v>
      </c>
      <c r="AL1893" s="6">
        <f>24*AG1893/PI()</f>
        <v>11.187531342595673</v>
      </c>
      <c r="AS1893" s="6">
        <f>IF(O1893=2015,$AQ$2,IF(O1893=2016,$AQ$14,IF(O1893=2017,$AQ$26,IF(O1893=2018,$AQ$38,IF(O1893=2019,$AQ$50,$AQ$62)))))</f>
        <v>51.822309312356452</v>
      </c>
      <c r="AT1893" s="6">
        <f>IF(O1893=2015,$AR$2,IF(O1893=2016,$AR$14,IF(O1893=2017,$AR$26,IF(O1893=2018,$AR$38,IF(O1893=2019,$AR$50,$AR$62)))))</f>
        <v>1.3079305013571954</v>
      </c>
      <c r="AU1893" s="6">
        <f>IF(T1893*0.1&lt;0,0,IF(T1893*0.1&lt;=26,(16*AL1893/360)*(T1893/AS1893)^AT1893,(AL1893/360)*(-415.85+30.5332*0.1*T1893-0.43*0.01*T1893*T1893)))</f>
        <v>1.0834205811686068</v>
      </c>
    </row>
    <row r="1894" spans="1:47">
      <c r="A1894">
        <v>2016</v>
      </c>
      <c r="B1894">
        <v>9</v>
      </c>
      <c r="C1894">
        <v>13</v>
      </c>
      <c r="D1894" t="s">
        <v>51</v>
      </c>
      <c r="E1894">
        <v>229</v>
      </c>
      <c r="O1894">
        <v>2020</v>
      </c>
      <c r="P1894">
        <v>3</v>
      </c>
      <c r="Q1894">
        <v>8</v>
      </c>
      <c r="R1894">
        <f>R1893+1</f>
        <v>68</v>
      </c>
      <c r="S1894" t="s">
        <v>51</v>
      </c>
      <c r="T1894">
        <v>107</v>
      </c>
      <c r="U1894" t="s">
        <v>50</v>
      </c>
      <c r="V1894">
        <v>184</v>
      </c>
      <c r="W1894" t="s">
        <v>52</v>
      </c>
      <c r="X1894">
        <v>46</v>
      </c>
      <c r="Y1894">
        <f>0.0135*AB1894*(AC1894/AA1894)*((0.1*(V1894-X1894))^0.5)*(17.8+0.5*0.1*(X1894+V1894))</f>
        <v>2.2152651596174189</v>
      </c>
      <c r="Z1894">
        <f>IF(Y1894&lt;0,0,Y1894)</f>
        <v>2.2152651596174189</v>
      </c>
      <c r="AA1894">
        <f>2.501-0.002361*(V1894+X1894)*0.1</f>
        <v>2.4466969999999999</v>
      </c>
      <c r="AB1894">
        <v>0.17</v>
      </c>
      <c r="AC1894">
        <f>37.6*AE1894*(AG1894*SIN(AF1894)*SIN(AD1894)+COS(AF1894)*COS(AD1894)*SIN(AG1894))</f>
        <v>21.697817561529845</v>
      </c>
      <c r="AD1894">
        <f>0.409*SIN(0.0172*R1894-1.39)</f>
        <v>-8.9415565518055323E-2</v>
      </c>
      <c r="AE1894">
        <f>1+0.033*COS(0.0172*R1894)</f>
        <v>1.0128871584597372</v>
      </c>
      <c r="AF1894">
        <f>47.70748439*PI()/180</f>
        <v>0.83265268044929852</v>
      </c>
      <c r="AG1894">
        <f>ACOS(-TAN(AF1894)*TAN(AD1894))</f>
        <v>1.4720810717361488</v>
      </c>
      <c r="AL1894" s="6">
        <f>24*AG1894/PI()</f>
        <v>11.245871001543508</v>
      </c>
      <c r="AS1894" s="6">
        <f>IF(O1894=2015,$AQ$2,IF(O1894=2016,$AQ$14,IF(O1894=2017,$AQ$26,IF(O1894=2018,$AQ$38,IF(O1894=2019,$AQ$50,$AQ$62)))))</f>
        <v>51.822309312356452</v>
      </c>
      <c r="AT1894" s="6">
        <f>IF(O1894=2015,$AR$2,IF(O1894=2016,$AR$14,IF(O1894=2017,$AR$26,IF(O1894=2018,$AR$38,IF(O1894=2019,$AR$50,$AR$62)))))</f>
        <v>1.3079305013571954</v>
      </c>
      <c r="AU1894" s="6">
        <f>IF(T1894*0.1&lt;0,0,IF(T1894*0.1&lt;=26,(16*AL1894/360)*(T1894/AS1894)^AT1894,(AL1894/360)*(-415.85+30.5332*0.1*T1894-0.43*0.01*T1894*T1894)))</f>
        <v>1.2901337984795309</v>
      </c>
    </row>
    <row r="1895" spans="1:47">
      <c r="A1895">
        <v>2016</v>
      </c>
      <c r="B1895">
        <v>9</v>
      </c>
      <c r="C1895">
        <v>14</v>
      </c>
      <c r="D1895" t="s">
        <v>51</v>
      </c>
      <c r="E1895">
        <v>178</v>
      </c>
      <c r="O1895">
        <v>2020</v>
      </c>
      <c r="P1895">
        <v>3</v>
      </c>
      <c r="Q1895">
        <v>9</v>
      </c>
      <c r="R1895">
        <f>R1894+1</f>
        <v>69</v>
      </c>
      <c r="S1895" t="s">
        <v>51</v>
      </c>
      <c r="T1895">
        <v>123</v>
      </c>
      <c r="U1895" t="s">
        <v>50</v>
      </c>
      <c r="V1895">
        <v>220</v>
      </c>
      <c r="W1895" t="s">
        <v>52</v>
      </c>
      <c r="X1895">
        <v>59</v>
      </c>
      <c r="Y1895">
        <f>0.0135*AB1895*(AC1895/AA1895)*((0.1*(V1895-X1895))^0.5)*(17.8+0.5*0.1*(X1895+V1895))</f>
        <v>2.6398038631443472</v>
      </c>
      <c r="Z1895">
        <f>IF(Y1895&lt;0,0,Y1895)</f>
        <v>2.6398038631443472</v>
      </c>
      <c r="AA1895">
        <f>2.501-0.002361*(V1895+X1895)*0.1</f>
        <v>2.4351281</v>
      </c>
      <c r="AB1895">
        <v>0.17</v>
      </c>
      <c r="AC1895">
        <f>37.6*AE1895*(AG1895*SIN(AF1895)*SIN(AD1895)+COS(AF1895)*COS(AD1895)*SIN(AG1895))</f>
        <v>21.986399490733376</v>
      </c>
      <c r="AD1895">
        <f>0.409*SIN(0.0172*R1895-1.39)</f>
        <v>-8.253804921398214E-2</v>
      </c>
      <c r="AE1895">
        <f>1+0.033*COS(0.0172*R1895)</f>
        <v>1.0123627485846265</v>
      </c>
      <c r="AF1895">
        <f>47.70748439*PI()/180</f>
        <v>0.83265268044929852</v>
      </c>
      <c r="AG1895">
        <f>ACOS(-TAN(AF1895)*TAN(AD1895))</f>
        <v>1.4797319774890536</v>
      </c>
      <c r="AL1895" s="6">
        <f>24*AG1895/PI()</f>
        <v>11.304319616089348</v>
      </c>
      <c r="AS1895" s="6">
        <f>IF(O1895=2015,$AQ$2,IF(O1895=2016,$AQ$14,IF(O1895=2017,$AQ$26,IF(O1895=2018,$AQ$38,IF(O1895=2019,$AQ$50,$AQ$62)))))</f>
        <v>51.822309312356452</v>
      </c>
      <c r="AT1895" s="6">
        <f>IF(O1895=2015,$AR$2,IF(O1895=2016,$AR$14,IF(O1895=2017,$AR$26,IF(O1895=2018,$AR$38,IF(O1895=2019,$AR$50,$AR$62)))))</f>
        <v>1.3079305013571954</v>
      </c>
      <c r="AU1895" s="6">
        <f>IF(T1895*0.1&lt;0,0,IF(T1895*0.1&lt;=26,(16*AL1895/360)*(T1895/AS1895)^AT1895,(AL1895/360)*(-415.85+30.5332*0.1*T1895-0.43*0.01*T1895*T1895)))</f>
        <v>1.5561224989128783</v>
      </c>
    </row>
    <row r="1896" spans="1:47">
      <c r="A1896">
        <v>2016</v>
      </c>
      <c r="B1896">
        <v>9</v>
      </c>
      <c r="C1896">
        <v>15</v>
      </c>
      <c r="D1896" t="s">
        <v>51</v>
      </c>
      <c r="E1896">
        <v>136</v>
      </c>
      <c r="O1896">
        <v>2020</v>
      </c>
      <c r="P1896">
        <v>3</v>
      </c>
      <c r="Q1896">
        <v>10</v>
      </c>
      <c r="R1896">
        <f>R1895+1</f>
        <v>70</v>
      </c>
      <c r="S1896" t="s">
        <v>51</v>
      </c>
      <c r="T1896">
        <v>122</v>
      </c>
      <c r="U1896" t="s">
        <v>50</v>
      </c>
      <c r="V1896">
        <v>207</v>
      </c>
      <c r="W1896" t="s">
        <v>52</v>
      </c>
      <c r="X1896">
        <v>74</v>
      </c>
      <c r="Y1896">
        <f>0.0135*AB1896*(AC1896/AA1896)*((0.1*(V1896-X1896))^0.5)*(17.8+0.5*0.1*(X1896+V1896))</f>
        <v>2.4390435146323042</v>
      </c>
      <c r="Z1896">
        <f>IF(Y1896&lt;0,0,Y1896)</f>
        <v>2.4390435146323042</v>
      </c>
      <c r="AA1896">
        <f>2.501-0.002361*(V1896+X1896)*0.1</f>
        <v>2.4346559000000001</v>
      </c>
      <c r="AB1896">
        <v>0.17</v>
      </c>
      <c r="AC1896">
        <f>37.6*AE1896*(AG1896*SIN(AF1896)*SIN(AD1896)+COS(AF1896)*COS(AD1896)*SIN(AG1896))</f>
        <v>22.276101639891717</v>
      </c>
      <c r="AD1896">
        <f>0.409*SIN(0.0172*R1896-1.39)</f>
        <v>-7.5636115455410144E-2</v>
      </c>
      <c r="AE1896">
        <f>1+0.033*COS(0.0172*R1896)</f>
        <v>1.0118346814041403</v>
      </c>
      <c r="AF1896">
        <f>47.70748439*PI()/180</f>
        <v>0.83265268044929852</v>
      </c>
      <c r="AG1896">
        <f>ACOS(-TAN(AF1896)*TAN(AD1896))</f>
        <v>1.4873959391335114</v>
      </c>
      <c r="AL1896" s="6">
        <f>24*AG1896/PI()</f>
        <v>11.362867970299691</v>
      </c>
      <c r="AS1896" s="6">
        <f>IF(O1896=2015,$AQ$2,IF(O1896=2016,$AQ$14,IF(O1896=2017,$AQ$26,IF(O1896=2018,$AQ$38,IF(O1896=2019,$AQ$50,$AQ$62)))))</f>
        <v>51.822309312356452</v>
      </c>
      <c r="AT1896" s="6">
        <f>IF(O1896=2015,$AR$2,IF(O1896=2016,$AR$14,IF(O1896=2017,$AR$26,IF(O1896=2018,$AR$38,IF(O1896=2019,$AR$50,$AR$62)))))</f>
        <v>1.3079305013571954</v>
      </c>
      <c r="AU1896" s="6">
        <f>IF(T1896*0.1&lt;0,0,IF(T1896*0.1&lt;=26,(16*AL1896/360)*(T1896/AS1896)^AT1896,(AL1896/360)*(-415.85+30.5332*0.1*T1896-0.43*0.01*T1896*T1896)))</f>
        <v>1.5475701109706448</v>
      </c>
    </row>
    <row r="1897" spans="1:47">
      <c r="A1897">
        <v>2016</v>
      </c>
      <c r="B1897">
        <v>9</v>
      </c>
      <c r="C1897">
        <v>16</v>
      </c>
      <c r="D1897" t="s">
        <v>51</v>
      </c>
      <c r="E1897">
        <v>168</v>
      </c>
      <c r="O1897">
        <v>2020</v>
      </c>
      <c r="P1897">
        <v>3</v>
      </c>
      <c r="Q1897">
        <v>11</v>
      </c>
      <c r="R1897">
        <f>R1896+1</f>
        <v>71</v>
      </c>
      <c r="S1897" t="s">
        <v>51</v>
      </c>
      <c r="T1897">
        <v>104</v>
      </c>
      <c r="U1897" t="s">
        <v>50</v>
      </c>
      <c r="V1897">
        <v>158</v>
      </c>
      <c r="W1897" t="s">
        <v>52</v>
      </c>
      <c r="X1897">
        <v>64</v>
      </c>
      <c r="Y1897">
        <f>0.0135*AB1897*(AC1897/AA1897)*((0.1*(V1897-X1897))^0.5)*(17.8+0.5*0.1*(X1897+V1897))</f>
        <v>1.8741290305261962</v>
      </c>
      <c r="Z1897">
        <f>IF(Y1897&lt;0,0,Y1897)</f>
        <v>1.8741290305261962</v>
      </c>
      <c r="AA1897">
        <f>2.501-0.002361*(V1897+X1897)*0.1</f>
        <v>2.4485858</v>
      </c>
      <c r="AB1897">
        <v>0.17</v>
      </c>
      <c r="AC1897">
        <f>37.6*AE1897*(AG1897*SIN(AF1897)*SIN(AD1897)+COS(AF1897)*COS(AD1897)*SIN(AG1897))</f>
        <v>22.56681949587221</v>
      </c>
      <c r="AD1897">
        <f>0.409*SIN(0.0172*R1897-1.39)</f>
        <v>-6.8711806060083896E-2</v>
      </c>
      <c r="AE1897">
        <f>1+0.033*COS(0.0172*R1897)</f>
        <v>1.0113031131378225</v>
      </c>
      <c r="AF1897">
        <f>47.70748439*PI()/180</f>
        <v>0.83265268044929852</v>
      </c>
      <c r="AG1897">
        <f>ACOS(-TAN(AF1897)*TAN(AD1897))</f>
        <v>1.4950717729057137</v>
      </c>
      <c r="AL1897" s="6">
        <f>24*AG1897/PI()</f>
        <v>11.42150702088518</v>
      </c>
      <c r="AS1897" s="6">
        <f>IF(O1897=2015,$AQ$2,IF(O1897=2016,$AQ$14,IF(O1897=2017,$AQ$26,IF(O1897=2018,$AQ$38,IF(O1897=2019,$AQ$50,$AQ$62)))))</f>
        <v>51.822309312356452</v>
      </c>
      <c r="AT1897" s="6">
        <f>IF(O1897=2015,$AR$2,IF(O1897=2016,$AR$14,IF(O1897=2017,$AR$26,IF(O1897=2018,$AR$38,IF(O1897=2019,$AR$50,$AR$62)))))</f>
        <v>1.3079305013571954</v>
      </c>
      <c r="AU1897" s="6">
        <f>IF(T1897*0.1&lt;0,0,IF(T1897*0.1&lt;=26,(16*AL1897/360)*(T1897/AS1897)^AT1897,(AL1897/360)*(-415.85+30.5332*0.1*T1897-0.43*0.01*T1897*T1897)))</f>
        <v>1.2624423394105466</v>
      </c>
    </row>
    <row r="1898" spans="1:47">
      <c r="A1898">
        <v>2016</v>
      </c>
      <c r="B1898">
        <v>9</v>
      </c>
      <c r="C1898">
        <v>17</v>
      </c>
      <c r="D1898" t="s">
        <v>51</v>
      </c>
      <c r="E1898">
        <v>166</v>
      </c>
      <c r="O1898">
        <v>2020</v>
      </c>
      <c r="P1898">
        <v>3</v>
      </c>
      <c r="Q1898">
        <v>12</v>
      </c>
      <c r="R1898">
        <f>R1897+1</f>
        <v>72</v>
      </c>
      <c r="S1898" t="s">
        <v>51</v>
      </c>
      <c r="T1898">
        <v>109</v>
      </c>
      <c r="U1898" t="s">
        <v>50</v>
      </c>
      <c r="V1898">
        <v>162</v>
      </c>
      <c r="W1898" t="s">
        <v>52</v>
      </c>
      <c r="X1898">
        <v>48</v>
      </c>
      <c r="Y1898">
        <f>0.0135*AB1898*(AC1898/AA1898)*((0.1*(V1898-X1898))^0.5)*(17.8+0.5*0.1*(X1898+V1898))</f>
        <v>2.0447995709562847</v>
      </c>
      <c r="Z1898">
        <f>IF(Y1898&lt;0,0,Y1898)</f>
        <v>2.0447995709562847</v>
      </c>
      <c r="AA1898">
        <f>2.501-0.002361*(V1898+X1898)*0.1</f>
        <v>2.451419</v>
      </c>
      <c r="AB1898">
        <v>0.17</v>
      </c>
      <c r="AC1898">
        <f>37.6*AE1898*(AG1898*SIN(AF1898)*SIN(AD1898)+COS(AF1898)*COS(AD1898)*SIN(AG1898))</f>
        <v>22.85844810329791</v>
      </c>
      <c r="AD1898">
        <f>0.409*SIN(0.0172*R1898-1.39)</f>
        <v>-6.1767169465193582E-2</v>
      </c>
      <c r="AE1898">
        <f>1+0.033*COS(0.0172*R1898)</f>
        <v>1.0107682010409518</v>
      </c>
      <c r="AF1898">
        <f>47.70748439*PI()/180</f>
        <v>0.83265268044929852</v>
      </c>
      <c r="AG1898">
        <f>ACOS(-TAN(AF1898)*TAN(AD1898))</f>
        <v>1.5027583157891222</v>
      </c>
      <c r="AL1898" s="6">
        <f>24*AG1898/PI()</f>
        <v>11.480227883053931</v>
      </c>
      <c r="AS1898" s="6">
        <f>IF(O1898=2015,$AQ$2,IF(O1898=2016,$AQ$14,IF(O1898=2017,$AQ$26,IF(O1898=2018,$AQ$38,IF(O1898=2019,$AQ$50,$AQ$62)))))</f>
        <v>51.822309312356452</v>
      </c>
      <c r="AT1898" s="6">
        <f>IF(O1898=2015,$AR$2,IF(O1898=2016,$AR$14,IF(O1898=2017,$AR$26,IF(O1898=2018,$AR$38,IF(O1898=2019,$AR$50,$AR$62)))))</f>
        <v>1.3079305013571954</v>
      </c>
      <c r="AU1898" s="6">
        <f>IF(T1898*0.1&lt;0,0,IF(T1898*0.1&lt;=26,(16*AL1898/360)*(T1898/AS1898)^AT1898,(AL1898/360)*(-415.85+30.5332*0.1*T1898-0.43*0.01*T1898*T1898)))</f>
        <v>1.349309205848179</v>
      </c>
    </row>
    <row r="1899" spans="1:47">
      <c r="A1899">
        <v>2016</v>
      </c>
      <c r="B1899">
        <v>9</v>
      </c>
      <c r="C1899">
        <v>18</v>
      </c>
      <c r="D1899" t="s">
        <v>51</v>
      </c>
      <c r="E1899">
        <v>137</v>
      </c>
      <c r="O1899">
        <v>2020</v>
      </c>
      <c r="P1899">
        <v>3</v>
      </c>
      <c r="Q1899">
        <v>13</v>
      </c>
      <c r="R1899">
        <f>R1898+1</f>
        <v>73</v>
      </c>
      <c r="S1899" t="s">
        <v>51</v>
      </c>
      <c r="T1899">
        <v>95</v>
      </c>
      <c r="U1899" t="s">
        <v>50</v>
      </c>
      <c r="V1899">
        <v>188</v>
      </c>
      <c r="W1899" t="s">
        <v>52</v>
      </c>
      <c r="X1899">
        <v>-43</v>
      </c>
      <c r="Y1899">
        <f>0.0135*AB1899*(AC1899/AA1899)*((0.1*(V1899-X1899))^0.5)*(17.8+0.5*0.1*(X1899+V1899))</f>
        <v>2.593200450813399</v>
      </c>
      <c r="Z1899">
        <f>IF(Y1899&lt;0,0,Y1899)</f>
        <v>2.593200450813399</v>
      </c>
      <c r="AA1899">
        <f>2.501-0.002361*(V1899+X1899)*0.1</f>
        <v>2.4667654999999997</v>
      </c>
      <c r="AB1899">
        <v>0.17</v>
      </c>
      <c r="AC1899">
        <f>37.6*AE1899*(AG1899*SIN(AF1899)*SIN(AD1899)+COS(AF1899)*COS(AD1899)*SIN(AG1899))</f>
        <v>23.150882150165266</v>
      </c>
      <c r="AD1899">
        <f>0.409*SIN(0.0172*R1899-1.39)</f>
        <v>-5.4804260121379428E-2</v>
      </c>
      <c r="AE1899">
        <f>1+0.033*COS(0.0172*R1899)</f>
        <v>1.0102301033580217</v>
      </c>
      <c r="AF1899">
        <f>47.70748439*PI()/180</f>
        <v>0.83265268044929852</v>
      </c>
      <c r="AG1899">
        <f>ACOS(-TAN(AF1899)*TAN(AD1899))</f>
        <v>1.5104544236454185</v>
      </c>
      <c r="AL1899" s="6">
        <f>24*AG1899/PI()</f>
        <v>11.539021816233031</v>
      </c>
      <c r="AS1899" s="6">
        <f>IF(O1899=2015,$AQ$2,IF(O1899=2016,$AQ$14,IF(O1899=2017,$AQ$26,IF(O1899=2018,$AQ$38,IF(O1899=2019,$AQ$50,$AQ$62)))))</f>
        <v>51.822309312356452</v>
      </c>
      <c r="AT1899" s="6">
        <f>IF(O1899=2015,$AR$2,IF(O1899=2016,$AR$14,IF(O1899=2017,$AR$26,IF(O1899=2018,$AR$38,IF(O1899=2019,$AR$50,$AR$62)))))</f>
        <v>1.3079305013571954</v>
      </c>
      <c r="AU1899" s="6">
        <f>IF(T1899*0.1&lt;0,0,IF(T1899*0.1&lt;=26,(16*AL1899/360)*(T1899/AS1899)^AT1899,(AL1899/360)*(-415.85+30.5332*0.1*T1899-0.43*0.01*T1899*T1899)))</f>
        <v>1.1330334581007948</v>
      </c>
    </row>
    <row r="1900" spans="1:47">
      <c r="A1900">
        <v>2016</v>
      </c>
      <c r="B1900">
        <v>9</v>
      </c>
      <c r="C1900">
        <v>19</v>
      </c>
      <c r="D1900" t="s">
        <v>51</v>
      </c>
      <c r="E1900">
        <v>134</v>
      </c>
      <c r="O1900">
        <v>2020</v>
      </c>
      <c r="P1900">
        <v>3</v>
      </c>
      <c r="Q1900">
        <v>14</v>
      </c>
      <c r="R1900">
        <f>R1899+1</f>
        <v>74</v>
      </c>
      <c r="S1900" t="s">
        <v>51</v>
      </c>
      <c r="T1900">
        <v>45</v>
      </c>
      <c r="U1900" t="s">
        <v>50</v>
      </c>
      <c r="V1900">
        <v>133</v>
      </c>
      <c r="W1900" t="s">
        <v>52</v>
      </c>
      <c r="X1900">
        <v>-43</v>
      </c>
      <c r="Y1900">
        <f>0.0135*AB1900*(AC1900/AA1900)*((0.1*(V1900-X1900))^0.5)*(17.8+0.5*0.1*(X1900+V1900))</f>
        <v>2.0298681200877833</v>
      </c>
      <c r="Z1900">
        <f>IF(Y1900&lt;0,0,Y1900)</f>
        <v>2.0298681200877833</v>
      </c>
      <c r="AA1900">
        <f>2.501-0.002361*(V1900+X1900)*0.1</f>
        <v>2.4797509999999998</v>
      </c>
      <c r="AB1900">
        <v>0.17</v>
      </c>
      <c r="AC1900">
        <f>37.6*AE1900*(AG1900*SIN(AF1900)*SIN(AD1900)+COS(AF1900)*COS(AD1900)*SIN(AG1900))</f>
        <v>23.444016053214447</v>
      </c>
      <c r="AD1900">
        <f>0.409*SIN(0.0172*R1900-1.39)</f>
        <v>-4.7825137884958811E-2</v>
      </c>
      <c r="AE1900">
        <f>1+0.033*COS(0.0172*R1900)</f>
        <v>1.0096889792759258</v>
      </c>
      <c r="AF1900">
        <f>47.70748439*PI()/180</f>
        <v>0.83265268044929852</v>
      </c>
      <c r="AG1900">
        <f>ACOS(-TAN(AF1900)*TAN(AD1900))</f>
        <v>1.5181589693302788</v>
      </c>
      <c r="AL1900" s="6">
        <f>24*AG1900/PI()</f>
        <v>11.597880209674129</v>
      </c>
      <c r="AS1900" s="6">
        <f>IF(O1900=2015,$AQ$2,IF(O1900=2016,$AQ$14,IF(O1900=2017,$AQ$26,IF(O1900=2018,$AQ$38,IF(O1900=2019,$AQ$50,$AQ$62)))))</f>
        <v>51.822309312356452</v>
      </c>
      <c r="AT1900" s="6">
        <f>IF(O1900=2015,$AR$2,IF(O1900=2016,$AR$14,IF(O1900=2017,$AR$26,IF(O1900=2018,$AR$38,IF(O1900=2019,$AR$50,$AR$62)))))</f>
        <v>1.3079305013571954</v>
      </c>
      <c r="AU1900" s="6">
        <f>IF(T1900*0.1&lt;0,0,IF(T1900*0.1&lt;=26,(16*AL1900/360)*(T1900/AS1900)^AT1900,(AL1900/360)*(-415.85+30.5332*0.1*T1900-0.43*0.01*T1900*T1900)))</f>
        <v>0.42856273437428305</v>
      </c>
    </row>
    <row r="1901" spans="1:47">
      <c r="A1901">
        <v>2016</v>
      </c>
      <c r="B1901">
        <v>9</v>
      </c>
      <c r="C1901">
        <v>20</v>
      </c>
      <c r="D1901" t="s">
        <v>51</v>
      </c>
      <c r="E1901">
        <v>94</v>
      </c>
      <c r="O1901">
        <v>2020</v>
      </c>
      <c r="P1901">
        <v>3</v>
      </c>
      <c r="Q1901">
        <v>15</v>
      </c>
      <c r="R1901">
        <f>R1900+1</f>
        <v>75</v>
      </c>
      <c r="S1901" t="s">
        <v>51</v>
      </c>
      <c r="T1901">
        <v>-11</v>
      </c>
      <c r="U1901" t="s">
        <v>50</v>
      </c>
      <c r="V1901">
        <v>33</v>
      </c>
      <c r="W1901" t="s">
        <v>52</v>
      </c>
      <c r="X1901">
        <v>-43</v>
      </c>
      <c r="Y1901">
        <f>0.0135*AB1901*(AC1901/AA1901)*((0.1*(V1901-X1901))^0.5)*(17.8+0.5*0.1*(X1901+V1901))</f>
        <v>1.037890530969579</v>
      </c>
      <c r="Z1901">
        <f>IF(Y1901&lt;0,0,Y1901)</f>
        <v>1.037890530969579</v>
      </c>
      <c r="AA1901">
        <f>2.501-0.002361*(V1901+X1901)*0.1</f>
        <v>2.5033609999999999</v>
      </c>
      <c r="AB1901">
        <v>0.17</v>
      </c>
      <c r="AC1901">
        <f>37.6*AE1901*(AG1901*SIN(AF1901)*SIN(AD1901)+COS(AF1901)*COS(AD1901)*SIN(AG1901))</f>
        <v>23.737744042873185</v>
      </c>
      <c r="AD1901">
        <f>0.409*SIN(0.0172*R1901-1.39)</f>
        <v>-4.0831867408552658E-2</v>
      </c>
      <c r="AE1901">
        <f>1+0.033*COS(0.0172*R1901)</f>
        <v>1.0091449888768664</v>
      </c>
      <c r="AF1901">
        <f>47.70748439*PI()/180</f>
        <v>0.83265268044929852</v>
      </c>
      <c r="AG1901">
        <f>ACOS(-TAN(AF1901)*TAN(AD1901))</f>
        <v>1.5258708407959145</v>
      </c>
      <c r="AL1901" s="6">
        <f>24*AG1901/PI()</f>
        <v>11.656794567957903</v>
      </c>
      <c r="AS1901" s="6">
        <f>IF(O1901=2015,$AQ$2,IF(O1901=2016,$AQ$14,IF(O1901=2017,$AQ$26,IF(O1901=2018,$AQ$38,IF(O1901=2019,$AQ$50,$AQ$62)))))</f>
        <v>51.822309312356452</v>
      </c>
      <c r="AT1901" s="6">
        <f>IF(O1901=2015,$AR$2,IF(O1901=2016,$AR$14,IF(O1901=2017,$AR$26,IF(O1901=2018,$AR$38,IF(O1901=2019,$AR$50,$AR$62)))))</f>
        <v>1.3079305013571954</v>
      </c>
      <c r="AU1901" s="6">
        <f>IF(T1901*0.1&lt;0,0,IF(T1901*0.1&lt;=26,(16*AL1901/360)*(T1901/AS1901)^AT1901,(AL1901/360)*(-415.85+30.5332*0.1*T1901-0.43*0.01*T1901*T1901)))</f>
        <v>0</v>
      </c>
    </row>
    <row r="1902" spans="1:47">
      <c r="A1902">
        <v>2016</v>
      </c>
      <c r="B1902">
        <v>9</v>
      </c>
      <c r="C1902">
        <v>21</v>
      </c>
      <c r="D1902" t="s">
        <v>51</v>
      </c>
      <c r="E1902">
        <v>100</v>
      </c>
      <c r="O1902">
        <v>2020</v>
      </c>
      <c r="P1902">
        <v>3</v>
      </c>
      <c r="Q1902">
        <v>16</v>
      </c>
      <c r="R1902">
        <f>R1901+1</f>
        <v>76</v>
      </c>
      <c r="S1902" t="s">
        <v>51</v>
      </c>
      <c r="T1902">
        <v>4</v>
      </c>
      <c r="U1902" t="s">
        <v>50</v>
      </c>
      <c r="V1902">
        <v>62</v>
      </c>
      <c r="W1902" t="s">
        <v>52</v>
      </c>
      <c r="X1902">
        <v>-60</v>
      </c>
      <c r="Y1902">
        <f>0.0135*AB1902*(AC1902/AA1902)*((0.1*(V1902-X1902))^0.5)*(17.8+0.5*0.1*(X1902+V1902))</f>
        <v>1.3790281957081547</v>
      </c>
      <c r="Z1902">
        <f>IF(Y1902&lt;0,0,Y1902)</f>
        <v>1.3790281957081547</v>
      </c>
      <c r="AA1902">
        <f>2.501-0.002361*(V1902+X1902)*0.1</f>
        <v>2.5005278</v>
      </c>
      <c r="AB1902">
        <v>0.17</v>
      </c>
      <c r="AC1902">
        <f>37.6*AE1902*(AG1902*SIN(AF1902)*SIN(AD1902)+COS(AF1902)*COS(AD1902)*SIN(AG1902))</f>
        <v>24.031960247597734</v>
      </c>
      <c r="AD1902">
        <f>0.409*SIN(0.0172*R1902-1.39)</f>
        <v>-3.3826517530294371E-2</v>
      </c>
      <c r="AE1902">
        <f>1+0.033*COS(0.0172*R1902)</f>
        <v>1.0085982930909954</v>
      </c>
      <c r="AF1902">
        <f>47.70748439*PI()/180</f>
        <v>0.83265268044929852</v>
      </c>
      <c r="AG1902">
        <f>ACOS(-TAN(AF1902)*TAN(AD1902))</f>
        <v>1.5335889391821889</v>
      </c>
      <c r="AL1902" s="6">
        <f>24*AG1902/PI()</f>
        <v>11.715756496411268</v>
      </c>
      <c r="AS1902" s="6">
        <f>IF(O1902=2015,$AQ$2,IF(O1902=2016,$AQ$14,IF(O1902=2017,$AQ$26,IF(O1902=2018,$AQ$38,IF(O1902=2019,$AQ$50,$AQ$62)))))</f>
        <v>51.822309312356452</v>
      </c>
      <c r="AT1902" s="6">
        <f>IF(O1902=2015,$AR$2,IF(O1902=2016,$AR$14,IF(O1902=2017,$AR$26,IF(O1902=2018,$AR$38,IF(O1902=2019,$AR$50,$AR$62)))))</f>
        <v>1.3079305013571954</v>
      </c>
      <c r="AU1902" s="6">
        <f>IF(T1902*0.1&lt;0,0,IF(T1902*0.1&lt;=26,(16*AL1902/360)*(T1902/AS1902)^AT1902,(AL1902/360)*(-415.85+30.5332*0.1*T1902-0.43*0.01*T1902*T1902)))</f>
        <v>1.8262981385920432E-2</v>
      </c>
    </row>
    <row r="1903" spans="1:47">
      <c r="A1903">
        <v>2016</v>
      </c>
      <c r="B1903">
        <v>9</v>
      </c>
      <c r="C1903">
        <v>22</v>
      </c>
      <c r="D1903" t="s">
        <v>51</v>
      </c>
      <c r="E1903">
        <v>101</v>
      </c>
      <c r="O1903">
        <v>2020</v>
      </c>
      <c r="P1903">
        <v>3</v>
      </c>
      <c r="Q1903">
        <v>17</v>
      </c>
      <c r="R1903">
        <f>R1902+1</f>
        <v>77</v>
      </c>
      <c r="S1903" t="s">
        <v>51</v>
      </c>
      <c r="T1903">
        <v>26</v>
      </c>
      <c r="U1903" t="s">
        <v>50</v>
      </c>
      <c r="V1903">
        <v>103</v>
      </c>
      <c r="W1903" t="s">
        <v>52</v>
      </c>
      <c r="X1903">
        <v>-46</v>
      </c>
      <c r="Y1903">
        <f>0.0135*AB1903*(AC1903/AA1903)*((0.1*(V1903-X1903))^0.5)*(17.8+0.5*0.1*(X1903+V1903))</f>
        <v>1.7889824647851509</v>
      </c>
      <c r="Z1903">
        <f>IF(Y1903&lt;0,0,Y1903)</f>
        <v>1.7889824647851509</v>
      </c>
      <c r="AA1903">
        <f>2.501-0.002361*(V1903+X1903)*0.1</f>
        <v>2.4875422999999999</v>
      </c>
      <c r="AB1903">
        <v>0.17</v>
      </c>
      <c r="AC1903">
        <f>37.6*AE1903*(AG1903*SIN(AF1903)*SIN(AD1903)+COS(AF1903)*COS(AD1903)*SIN(AG1903))</f>
        <v>24.326558777437935</v>
      </c>
      <c r="AD1903">
        <f>0.409*SIN(0.0172*R1903-1.39)</f>
        <v>-2.6811160661799147E-2</v>
      </c>
      <c r="AE1903">
        <f>1+0.033*COS(0.0172*R1903)</f>
        <v>1.0080490536488069</v>
      </c>
      <c r="AF1903">
        <f>47.70748439*PI()/180</f>
        <v>0.83265268044929852</v>
      </c>
      <c r="AG1903">
        <f>ACOS(-TAN(AF1903)*TAN(AD1903))</f>
        <v>1.5413121768980134</v>
      </c>
      <c r="AL1903" s="6">
        <f>24*AG1903/PI()</f>
        <v>11.774757686450336</v>
      </c>
      <c r="AS1903" s="6">
        <f>IF(O1903=2015,$AQ$2,IF(O1903=2016,$AQ$14,IF(O1903=2017,$AQ$26,IF(O1903=2018,$AQ$38,IF(O1903=2019,$AQ$50,$AQ$62)))))</f>
        <v>51.822309312356452</v>
      </c>
      <c r="AT1903" s="6">
        <f>IF(O1903=2015,$AR$2,IF(O1903=2016,$AR$14,IF(O1903=2017,$AR$26,IF(O1903=2018,$AR$38,IF(O1903=2019,$AR$50,$AR$62)))))</f>
        <v>1.3079305013571954</v>
      </c>
      <c r="AU1903" s="6">
        <f>IF(T1903*0.1&lt;0,0,IF(T1903*0.1&lt;=26,(16*AL1903/360)*(T1903/AS1903)^AT1903,(AL1903/360)*(-415.85+30.5332*0.1*T1903-0.43*0.01*T1903*T1903)))</f>
        <v>0.21231833143130979</v>
      </c>
    </row>
    <row r="1904" spans="1:47">
      <c r="A1904">
        <v>2016</v>
      </c>
      <c r="B1904">
        <v>9</v>
      </c>
      <c r="C1904">
        <v>23</v>
      </c>
      <c r="D1904" t="s">
        <v>51</v>
      </c>
      <c r="E1904">
        <v>98</v>
      </c>
      <c r="O1904">
        <v>2020</v>
      </c>
      <c r="P1904">
        <v>3</v>
      </c>
      <c r="Q1904">
        <v>18</v>
      </c>
      <c r="R1904">
        <f>R1903+1</f>
        <v>78</v>
      </c>
      <c r="S1904" t="s">
        <v>51</v>
      </c>
      <c r="T1904">
        <v>47</v>
      </c>
      <c r="U1904" t="s">
        <v>50</v>
      </c>
      <c r="V1904">
        <v>111</v>
      </c>
      <c r="W1904" t="s">
        <v>52</v>
      </c>
      <c r="X1904">
        <v>-34</v>
      </c>
      <c r="Y1904">
        <f>0.0135*AB1904*(AC1904/AA1904)*((0.1*(V1904-X1904))^0.5)*(17.8+0.5*0.1*(X1904+V1904))</f>
        <v>1.8762583765115031</v>
      </c>
      <c r="Z1904">
        <f>IF(Y1904&lt;0,0,Y1904)</f>
        <v>1.8762583765115031</v>
      </c>
      <c r="AA1904">
        <f>2.501-0.002361*(V1904+X1904)*0.1</f>
        <v>2.4828202999999998</v>
      </c>
      <c r="AB1904">
        <v>0.17</v>
      </c>
      <c r="AC1904">
        <f>37.6*AE1904*(AG1904*SIN(AF1904)*SIN(AD1904)+COS(AF1904)*COS(AD1904)*SIN(AG1904))</f>
        <v>24.621433806656317</v>
      </c>
      <c r="AD1904">
        <f>0.409*SIN(0.0172*R1904-1.39)</f>
        <v>-1.9787872175077544E-2</v>
      </c>
      <c r="AE1904">
        <f>1+0.033*COS(0.0172*R1904)</f>
        <v>1.0074974330332918</v>
      </c>
      <c r="AF1904">
        <f>47.70748439*PI()/180</f>
        <v>0.83265268044929852</v>
      </c>
      <c r="AG1904">
        <f>ACOS(-TAN(AF1904)*TAN(AD1904))</f>
        <v>1.5490394756946271</v>
      </c>
      <c r="AL1904" s="6">
        <f>24*AG1904/PI()</f>
        <v>11.833789900861332</v>
      </c>
      <c r="AS1904" s="6">
        <f>IF(O1904=2015,$AQ$2,IF(O1904=2016,$AQ$14,IF(O1904=2017,$AQ$26,IF(O1904=2018,$AQ$38,IF(O1904=2019,$AQ$50,$AQ$62)))))</f>
        <v>51.822309312356452</v>
      </c>
      <c r="AT1904" s="6">
        <f>IF(O1904=2015,$AR$2,IF(O1904=2016,$AR$14,IF(O1904=2017,$AR$26,IF(O1904=2018,$AR$38,IF(O1904=2019,$AR$50,$AR$62)))))</f>
        <v>1.3079305013571954</v>
      </c>
      <c r="AU1904" s="6">
        <f>IF(T1904*0.1&lt;0,0,IF(T1904*0.1&lt;=26,(16*AL1904/360)*(T1904/AS1904)^AT1904,(AL1904/360)*(-415.85+30.5332*0.1*T1904-0.43*0.01*T1904*T1904)))</f>
        <v>0.4628714110333228</v>
      </c>
    </row>
    <row r="1905" spans="1:47">
      <c r="A1905">
        <v>2016</v>
      </c>
      <c r="B1905">
        <v>9</v>
      </c>
      <c r="C1905">
        <v>24</v>
      </c>
      <c r="D1905" t="s">
        <v>51</v>
      </c>
      <c r="E1905">
        <v>119</v>
      </c>
      <c r="O1905">
        <v>2020</v>
      </c>
      <c r="P1905">
        <v>3</v>
      </c>
      <c r="Q1905">
        <v>19</v>
      </c>
      <c r="R1905">
        <f>R1904+1</f>
        <v>79</v>
      </c>
      <c r="S1905" t="s">
        <v>51</v>
      </c>
      <c r="T1905">
        <v>81</v>
      </c>
      <c r="U1905" t="s">
        <v>50</v>
      </c>
      <c r="V1905">
        <v>158</v>
      </c>
      <c r="W1905" t="s">
        <v>52</v>
      </c>
      <c r="X1905">
        <v>-48</v>
      </c>
      <c r="Y1905">
        <f>0.0135*AB1905*(AC1905/AA1905)*((0.1*(V1905-X1905))^0.5)*(17.8+0.5*0.1*(X1905+V1905))</f>
        <v>2.443310221328749</v>
      </c>
      <c r="Z1905">
        <f>IF(Y1905&lt;0,0,Y1905)</f>
        <v>2.443310221328749</v>
      </c>
      <c r="AA1905">
        <f>2.501-0.002361*(V1905+X1905)*0.1</f>
        <v>2.4750289999999997</v>
      </c>
      <c r="AB1905">
        <v>0.17</v>
      </c>
      <c r="AC1905">
        <f>37.6*AE1905*(AG1905*SIN(AF1905)*SIN(AD1905)+COS(AF1905)*COS(AD1905)*SIN(AG1905))</f>
        <v>24.91647965523584</v>
      </c>
      <c r="AD1905">
        <f>0.409*SIN(0.0172*R1905-1.39)</f>
        <v>-1.2758729788571855E-2</v>
      </c>
      <c r="AE1905">
        <f>1+0.033*COS(0.0172*R1905)</f>
        <v>1.0069435944318696</v>
      </c>
      <c r="AF1905">
        <f>47.70748439*PI()/180</f>
        <v>0.83265268044929852</v>
      </c>
      <c r="AG1905">
        <f>ACOS(-TAN(AF1905)*TAN(AD1905))</f>
        <v>1.5567697647322745</v>
      </c>
      <c r="AL1905" s="6">
        <f>24*AG1905/PI()</f>
        <v>11.892844959031125</v>
      </c>
      <c r="AS1905" s="6">
        <f>IF(O1905=2015,$AQ$2,IF(O1905=2016,$AQ$14,IF(O1905=2017,$AQ$26,IF(O1905=2018,$AQ$38,IF(O1905=2019,$AQ$50,$AQ$62)))))</f>
        <v>51.822309312356452</v>
      </c>
      <c r="AT1905" s="6">
        <f>IF(O1905=2015,$AR$2,IF(O1905=2016,$AR$14,IF(O1905=2017,$AR$26,IF(O1905=2018,$AR$38,IF(O1905=2019,$AR$50,$AR$62)))))</f>
        <v>1.3079305013571954</v>
      </c>
      <c r="AU1905" s="6">
        <f>IF(T1905*0.1&lt;0,0,IF(T1905*0.1&lt;=26,(16*AL1905/360)*(T1905/AS1905)^AT1905,(AL1905/360)*(-415.85+30.5332*0.1*T1905-0.43*0.01*T1905*T1905)))</f>
        <v>0.94798232135043903</v>
      </c>
    </row>
    <row r="1906" spans="1:47">
      <c r="A1906">
        <v>2016</v>
      </c>
      <c r="B1906">
        <v>9</v>
      </c>
      <c r="C1906">
        <v>25</v>
      </c>
      <c r="D1906" t="s">
        <v>51</v>
      </c>
      <c r="E1906">
        <v>126</v>
      </c>
      <c r="O1906">
        <v>2020</v>
      </c>
      <c r="P1906">
        <v>3</v>
      </c>
      <c r="Q1906">
        <v>20</v>
      </c>
      <c r="R1906">
        <f>R1905+1</f>
        <v>80</v>
      </c>
      <c r="S1906" t="s">
        <v>51</v>
      </c>
      <c r="T1906">
        <v>91</v>
      </c>
      <c r="U1906" t="s">
        <v>50</v>
      </c>
      <c r="V1906">
        <v>150</v>
      </c>
      <c r="W1906" t="s">
        <v>52</v>
      </c>
      <c r="X1906">
        <v>22</v>
      </c>
      <c r="Y1906">
        <f>0.0135*AB1906*(AC1906/AA1906)*((0.1*(V1906-X1906))^0.5)*(17.8+0.5*0.1*(X1906+V1906))</f>
        <v>2.2212004765328728</v>
      </c>
      <c r="Z1906">
        <f>IF(Y1906&lt;0,0,Y1906)</f>
        <v>2.2212004765328728</v>
      </c>
      <c r="AA1906">
        <f>2.501-0.002361*(V1906+X1906)*0.1</f>
        <v>2.4603907999999999</v>
      </c>
      <c r="AB1906">
        <v>0.17</v>
      </c>
      <c r="AC1906">
        <f>37.6*AE1906*(AG1906*SIN(AF1906)*SIN(AD1906)+COS(AF1906)*COS(AD1906)*SIN(AG1906))</f>
        <v>25.211590869114517</v>
      </c>
      <c r="AD1906">
        <f>0.409*SIN(0.0172*R1906-1.39)</f>
        <v>-5.725812952499746E-3</v>
      </c>
      <c r="AE1906">
        <f>1+0.033*COS(0.0172*R1906)</f>
        <v>1.0063877016881129</v>
      </c>
      <c r="AF1906">
        <f>47.70748439*PI()/180</f>
        <v>0.83265268044929852</v>
      </c>
      <c r="AG1906">
        <f>ACOS(-TAN(AF1906)*TAN(AD1906))</f>
        <v>1.5645019786417349</v>
      </c>
      <c r="AL1906" s="6">
        <f>24*AG1906/PI()</f>
        <v>11.951914722138383</v>
      </c>
      <c r="AS1906" s="6">
        <f>IF(O1906=2015,$AQ$2,IF(O1906=2016,$AQ$14,IF(O1906=2017,$AQ$26,IF(O1906=2018,$AQ$38,IF(O1906=2019,$AQ$50,$AQ$62)))))</f>
        <v>51.822309312356452</v>
      </c>
      <c r="AT1906" s="6">
        <f>IF(O1906=2015,$AR$2,IF(O1906=2016,$AR$14,IF(O1906=2017,$AR$26,IF(O1906=2018,$AR$38,IF(O1906=2019,$AR$50,$AR$62)))))</f>
        <v>1.3079305013571954</v>
      </c>
      <c r="AU1906" s="6">
        <f>IF(T1906*0.1&lt;0,0,IF(T1906*0.1&lt;=26,(16*AL1906/360)*(T1906/AS1906)^AT1906,(AL1906/360)*(-415.85+30.5332*0.1*T1906-0.43*0.01*T1906*T1906)))</f>
        <v>1.1093694186390659</v>
      </c>
    </row>
    <row r="1907" spans="1:47">
      <c r="A1907">
        <v>2016</v>
      </c>
      <c r="B1907">
        <v>9</v>
      </c>
      <c r="C1907">
        <v>26</v>
      </c>
      <c r="D1907" t="s">
        <v>51</v>
      </c>
      <c r="E1907">
        <v>108</v>
      </c>
      <c r="O1907">
        <v>2020</v>
      </c>
      <c r="P1907">
        <v>3</v>
      </c>
      <c r="Q1907">
        <v>21</v>
      </c>
      <c r="R1907">
        <f>R1906+1</f>
        <v>81</v>
      </c>
      <c r="S1907" t="s">
        <v>51</v>
      </c>
      <c r="T1907">
        <v>57</v>
      </c>
      <c r="U1907" t="s">
        <v>50</v>
      </c>
      <c r="V1907">
        <v>100</v>
      </c>
      <c r="W1907" t="s">
        <v>52</v>
      </c>
      <c r="X1907">
        <v>14</v>
      </c>
      <c r="Y1907">
        <f>0.0135*AB1907*(AC1907/AA1907)*((0.1*(V1907-X1907))^0.5)*(17.8+0.5*0.1*(X1907+V1907))</f>
        <v>1.6305678085406528</v>
      </c>
      <c r="Z1907">
        <f>IF(Y1907&lt;0,0,Y1907)</f>
        <v>1.6305678085406528</v>
      </c>
      <c r="AA1907">
        <f>2.501-0.002361*(V1907+X1907)*0.1</f>
        <v>2.4740845999999999</v>
      </c>
      <c r="AB1907">
        <v>0.17</v>
      </c>
      <c r="AC1907">
        <f>37.6*AE1907*(AG1907*SIN(AF1907)*SIN(AD1907)+COS(AF1907)*COS(AD1907)*SIN(AG1907))</f>
        <v>25.506662298990683</v>
      </c>
      <c r="AD1907">
        <f>0.409*SIN(0.0172*R1907-1.39)</f>
        <v>1.3087977663158478E-3</v>
      </c>
      <c r="AE1907">
        <f>1+0.033*COS(0.0172*R1907)</f>
        <v>1.0058299192532765</v>
      </c>
      <c r="AF1907">
        <f>47.70748439*PI()/180</f>
        <v>0.83265268044929852</v>
      </c>
      <c r="AG1907">
        <f>ACOS(-TAN(AF1907)*TAN(AD1907))</f>
        <v>1.5722350555820992</v>
      </c>
      <c r="AL1907" s="6">
        <f>24*AG1907/PI()</f>
        <v>12.010991078316092</v>
      </c>
      <c r="AS1907" s="6">
        <f>IF(O1907=2015,$AQ$2,IF(O1907=2016,$AQ$14,IF(O1907=2017,$AQ$26,IF(O1907=2018,$AQ$38,IF(O1907=2019,$AQ$50,$AQ$62)))))</f>
        <v>51.822309312356452</v>
      </c>
      <c r="AT1907" s="6">
        <f>IF(O1907=2015,$AR$2,IF(O1907=2016,$AR$14,IF(O1907=2017,$AR$26,IF(O1907=2018,$AR$38,IF(O1907=2019,$AR$50,$AR$62)))))</f>
        <v>1.3079305013571954</v>
      </c>
      <c r="AU1907" s="6">
        <f>IF(T1907*0.1&lt;0,0,IF(T1907*0.1&lt;=26,(16*AL1907/360)*(T1907/AS1907)^AT1907,(AL1907/360)*(-415.85+30.5332*0.1*T1907-0.43*0.01*T1907*T1907)))</f>
        <v>0.60463020385212107</v>
      </c>
    </row>
    <row r="1908" spans="1:47">
      <c r="A1908">
        <v>2016</v>
      </c>
      <c r="B1908">
        <v>9</v>
      </c>
      <c r="C1908">
        <v>27</v>
      </c>
      <c r="D1908" t="s">
        <v>51</v>
      </c>
      <c r="E1908">
        <v>123</v>
      </c>
      <c r="O1908">
        <v>2020</v>
      </c>
      <c r="P1908">
        <v>3</v>
      </c>
      <c r="Q1908">
        <v>22</v>
      </c>
      <c r="R1908">
        <f>R1907+1</f>
        <v>82</v>
      </c>
      <c r="S1908" t="s">
        <v>51</v>
      </c>
      <c r="T1908">
        <v>24</v>
      </c>
      <c r="U1908" t="s">
        <v>50</v>
      </c>
      <c r="V1908">
        <v>43</v>
      </c>
      <c r="W1908" t="s">
        <v>52</v>
      </c>
      <c r="X1908">
        <v>-51</v>
      </c>
      <c r="Y1908">
        <f>0.0135*AB1908*(AC1908/AA1908)*((0.1*(V1908-X1908))^0.5)*(17.8+0.5*0.1*(X1908+V1908))</f>
        <v>1.2621203406612245</v>
      </c>
      <c r="Z1908">
        <f>IF(Y1908&lt;0,0,Y1908)</f>
        <v>1.2621203406612245</v>
      </c>
      <c r="AA1908">
        <f>2.501-0.002361*(V1908+X1908)*0.1</f>
        <v>2.5028888</v>
      </c>
      <c r="AB1908">
        <v>0.17</v>
      </c>
      <c r="AC1908">
        <f>37.6*AE1908*(AG1908*SIN(AF1908)*SIN(AD1908)+COS(AF1908)*COS(AD1908)*SIN(AG1908))</f>
        <v>25.801589177547008</v>
      </c>
      <c r="AD1908">
        <f>0.409*SIN(0.0172*R1908-1.39)</f>
        <v>8.3430212999458016E-3</v>
      </c>
      <c r="AE1908">
        <f>1+0.033*COS(0.0172*R1908)</f>
        <v>1.0052704121376481</v>
      </c>
      <c r="AF1908">
        <f>47.70748439*PI()/180</f>
        <v>0.83265268044929852</v>
      </c>
      <c r="AG1908">
        <f>ACOS(-TAN(AF1908)*TAN(AD1908))</f>
        <v>1.5799679352961431</v>
      </c>
      <c r="AL1908" s="6">
        <f>24*AG1908/PI()</f>
        <v>12.070065927795699</v>
      </c>
      <c r="AS1908" s="6">
        <f>IF(O1908=2015,$AQ$2,IF(O1908=2016,$AQ$14,IF(O1908=2017,$AQ$26,IF(O1908=2018,$AQ$38,IF(O1908=2019,$AQ$50,$AQ$62)))))</f>
        <v>51.822309312356452</v>
      </c>
      <c r="AT1908" s="6">
        <f>IF(O1908=2015,$AR$2,IF(O1908=2016,$AR$14,IF(O1908=2017,$AR$26,IF(O1908=2018,$AR$38,IF(O1908=2019,$AR$50,$AR$62)))))</f>
        <v>1.3079305013571954</v>
      </c>
      <c r="AU1908" s="6">
        <f>IF(T1908*0.1&lt;0,0,IF(T1908*0.1&lt;=26,(16*AL1908/360)*(T1908/AS1908)^AT1908,(AL1908/360)*(-415.85+30.5332*0.1*T1908-0.43*0.01*T1908*T1908)))</f>
        <v>0.19601022950107341</v>
      </c>
    </row>
    <row r="1909" spans="1:47">
      <c r="A1909">
        <v>2016</v>
      </c>
      <c r="B1909">
        <v>9</v>
      </c>
      <c r="C1909">
        <v>28</v>
      </c>
      <c r="D1909" t="s">
        <v>51</v>
      </c>
      <c r="E1909">
        <v>108</v>
      </c>
      <c r="O1909">
        <v>2020</v>
      </c>
      <c r="P1909">
        <v>3</v>
      </c>
      <c r="Q1909">
        <v>23</v>
      </c>
      <c r="R1909">
        <f>R1908+1</f>
        <v>83</v>
      </c>
      <c r="S1909" t="s">
        <v>51</v>
      </c>
      <c r="T1909">
        <v>2</v>
      </c>
      <c r="U1909" t="s">
        <v>50</v>
      </c>
      <c r="V1909">
        <v>37</v>
      </c>
      <c r="W1909" t="s">
        <v>52</v>
      </c>
      <c r="X1909">
        <v>-51</v>
      </c>
      <c r="Y1909">
        <f>0.0135*AB1909*(AC1909/AA1909)*((0.1*(V1909-X1909))^0.5)*(17.8+0.5*0.1*(X1909+V1909))</f>
        <v>1.2131408774022556</v>
      </c>
      <c r="Z1909">
        <f>IF(Y1909&lt;0,0,Y1909)</f>
        <v>1.2131408774022556</v>
      </c>
      <c r="AA1909">
        <f>2.501-0.002361*(V1909+X1909)*0.1</f>
        <v>2.5043053999999998</v>
      </c>
      <c r="AB1909">
        <v>0.17</v>
      </c>
      <c r="AC1909">
        <f>37.6*AE1909*(AG1909*SIN(AF1909)*SIN(AD1909)+COS(AF1909)*COS(AD1909)*SIN(AG1909))</f>
        <v>26.096267194947732</v>
      </c>
      <c r="AD1909">
        <f>0.409*SIN(0.0172*R1909-1.39)</f>
        <v>1.5374776695003032E-2</v>
      </c>
      <c r="AE1909">
        <f>1+0.033*COS(0.0172*R1909)</f>
        <v>1.004709345861732</v>
      </c>
      <c r="AF1909">
        <f>47.70748439*PI()/180</f>
        <v>0.83265268044929852</v>
      </c>
      <c r="AG1909">
        <f>ACOS(-TAN(AF1909)*TAN(AD1909))</f>
        <v>1.587699557164632</v>
      </c>
      <c r="AL1909" s="6">
        <f>24*AG1909/PI()</f>
        <v>12.129131168043093</v>
      </c>
      <c r="AS1909" s="6">
        <f>IF(O1909=2015,$AQ$2,IF(O1909=2016,$AQ$14,IF(O1909=2017,$AQ$26,IF(O1909=2018,$AQ$38,IF(O1909=2019,$AQ$50,$AQ$62)))))</f>
        <v>51.822309312356452</v>
      </c>
      <c r="AT1909" s="6">
        <f>IF(O1909=2015,$AR$2,IF(O1909=2016,$AR$14,IF(O1909=2017,$AR$26,IF(O1909=2018,$AR$38,IF(O1909=2019,$AR$50,$AR$62)))))</f>
        <v>1.3079305013571954</v>
      </c>
      <c r="AU1909" s="6">
        <f>IF(T1909*0.1&lt;0,0,IF(T1909*0.1&lt;=26,(16*AL1909/360)*(T1909/AS1909)^AT1909,(AL1909/360)*(-415.85+30.5332*0.1*T1909-0.43*0.01*T1909*T1909)))</f>
        <v>7.6366822270681929E-3</v>
      </c>
    </row>
    <row r="1910" spans="1:47">
      <c r="A1910">
        <v>2016</v>
      </c>
      <c r="B1910">
        <v>9</v>
      </c>
      <c r="C1910">
        <v>29</v>
      </c>
      <c r="D1910" t="s">
        <v>51</v>
      </c>
      <c r="E1910">
        <v>120</v>
      </c>
      <c r="O1910">
        <v>2020</v>
      </c>
      <c r="P1910">
        <v>3</v>
      </c>
      <c r="Q1910">
        <v>24</v>
      </c>
      <c r="R1910">
        <f>R1909+1</f>
        <v>84</v>
      </c>
      <c r="S1910" t="s">
        <v>51</v>
      </c>
      <c r="T1910">
        <v>-2</v>
      </c>
      <c r="U1910" t="s">
        <v>50</v>
      </c>
      <c r="V1910">
        <v>53</v>
      </c>
      <c r="W1910" t="s">
        <v>52</v>
      </c>
      <c r="X1910">
        <v>-51</v>
      </c>
      <c r="Y1910">
        <f>0.0135*AB1910*(AC1910/AA1910)*((0.1*(V1910-X1910))^0.5)*(17.8+0.5*0.1*(X1910+V1910))</f>
        <v>1.3982017623748677</v>
      </c>
      <c r="Z1910">
        <f>IF(Y1910&lt;0,0,Y1910)</f>
        <v>1.3982017623748677</v>
      </c>
      <c r="AA1910">
        <f>2.501-0.002361*(V1910+X1910)*0.1</f>
        <v>2.5005278</v>
      </c>
      <c r="AB1910">
        <v>0.17</v>
      </c>
      <c r="AC1910">
        <f>37.6*AE1910*(AG1910*SIN(AF1910)*SIN(AD1910)+COS(AF1910)*COS(AD1910)*SIN(AG1910))</f>
        <v>26.390592572468911</v>
      </c>
      <c r="AD1910">
        <f>0.409*SIN(0.0172*R1910-1.39)</f>
        <v>2.2401983728256841E-2</v>
      </c>
      <c r="AE1910">
        <f>1+0.033*COS(0.0172*R1910)</f>
        <v>1.0041468864072831</v>
      </c>
      <c r="AF1910">
        <f>47.70748439*PI()/180</f>
        <v>0.83265268044929852</v>
      </c>
      <c r="AG1910">
        <f>ACOS(-TAN(AF1910)*TAN(AD1910))</f>
        <v>1.5954288582608678</v>
      </c>
      <c r="AL1910" s="6">
        <f>24*AG1910/PI()</f>
        <v>12.188178678896447</v>
      </c>
      <c r="AS1910" s="6">
        <f>IF(O1910=2015,$AQ$2,IF(O1910=2016,$AQ$14,IF(O1910=2017,$AQ$26,IF(O1910=2018,$AQ$38,IF(O1910=2019,$AQ$50,$AQ$62)))))</f>
        <v>51.822309312356452</v>
      </c>
      <c r="AT1910" s="6">
        <f>IF(O1910=2015,$AR$2,IF(O1910=2016,$AR$14,IF(O1910=2017,$AR$26,IF(O1910=2018,$AR$38,IF(O1910=2019,$AR$50,$AR$62)))))</f>
        <v>1.3079305013571954</v>
      </c>
      <c r="AU1910" s="6">
        <f>IF(T1910*0.1&lt;0,0,IF(T1910*0.1&lt;=26,(16*AL1910/360)*(T1910/AS1910)^AT1910,(AL1910/360)*(-415.85+30.5332*0.1*T1910-0.43*0.01*T1910*T1910)))</f>
        <v>0</v>
      </c>
    </row>
    <row r="1911" spans="1:47">
      <c r="A1911">
        <v>2016</v>
      </c>
      <c r="B1911">
        <v>9</v>
      </c>
      <c r="C1911">
        <v>30</v>
      </c>
      <c r="D1911" t="s">
        <v>51</v>
      </c>
      <c r="E1911">
        <v>146</v>
      </c>
      <c r="O1911">
        <v>2020</v>
      </c>
      <c r="P1911">
        <v>3</v>
      </c>
      <c r="Q1911">
        <v>25</v>
      </c>
      <c r="R1911">
        <f>R1910+1</f>
        <v>85</v>
      </c>
      <c r="S1911" t="s">
        <v>51</v>
      </c>
      <c r="T1911">
        <v>29</v>
      </c>
      <c r="U1911" t="s">
        <v>50</v>
      </c>
      <c r="V1911">
        <v>87</v>
      </c>
      <c r="W1911" t="s">
        <v>52</v>
      </c>
      <c r="X1911">
        <v>-36</v>
      </c>
      <c r="Y1911">
        <f>0.0135*AB1911*(AC1911/AA1911)*((0.1*(V1911-X1911))^0.5)*(17.8+0.5*0.1*(X1911+V1911))</f>
        <v>1.7560641922303948</v>
      </c>
      <c r="Z1911">
        <f>IF(Y1911&lt;0,0,Y1911)</f>
        <v>1.7560641922303948</v>
      </c>
      <c r="AA1911">
        <f>2.501-0.002361*(V1911+X1911)*0.1</f>
        <v>2.4889589000000001</v>
      </c>
      <c r="AB1911">
        <v>0.17</v>
      </c>
      <c r="AC1911">
        <f>37.6*AE1911*(AG1911*SIN(AF1911)*SIN(AD1911)+COS(AF1911)*COS(AD1911)*SIN(AG1911))</f>
        <v>26.684462134128204</v>
      </c>
      <c r="AD1911">
        <f>0.409*SIN(0.0172*R1911-1.39)</f>
        <v>2.9422563522030352E-2</v>
      </c>
      <c r="AE1911">
        <f>1+0.033*COS(0.0172*R1911)</f>
        <v>1.0035832001682043</v>
      </c>
      <c r="AF1911">
        <f>47.70748439*PI()/180</f>
        <v>0.83265268044929852</v>
      </c>
      <c r="AG1911">
        <f>ACOS(-TAN(AF1911)*TAN(AD1911))</f>
        <v>1.6031547714068024</v>
      </c>
      <c r="AL1911" s="6">
        <f>24*AG1911/PI()</f>
        <v>12.247200307716005</v>
      </c>
      <c r="AS1911" s="6">
        <f>IF(O1911=2015,$AQ$2,IF(O1911=2016,$AQ$14,IF(O1911=2017,$AQ$26,IF(O1911=2018,$AQ$38,IF(O1911=2019,$AQ$50,$AQ$62)))))</f>
        <v>51.822309312356452</v>
      </c>
      <c r="AT1911" s="6">
        <f>IF(O1911=2015,$AR$2,IF(O1911=2016,$AR$14,IF(O1911=2017,$AR$26,IF(O1911=2018,$AR$38,IF(O1911=2019,$AR$50,$AR$62)))))</f>
        <v>1.3079305013571954</v>
      </c>
      <c r="AU1911" s="6">
        <f>IF(T1911*0.1&lt;0,0,IF(T1911*0.1&lt;=26,(16*AL1911/360)*(T1911/AS1911)^AT1911,(AL1911/360)*(-415.85+30.5332*0.1*T1911-0.43*0.01*T1911*T1911)))</f>
        <v>0.25474195713674569</v>
      </c>
    </row>
    <row r="1912" spans="1:47">
      <c r="A1912">
        <v>2016</v>
      </c>
      <c r="B1912">
        <v>10</v>
      </c>
      <c r="C1912">
        <v>1</v>
      </c>
      <c r="D1912" t="s">
        <v>50</v>
      </c>
      <c r="E1912">
        <v>240</v>
      </c>
      <c r="O1912">
        <v>2020</v>
      </c>
      <c r="P1912">
        <v>3</v>
      </c>
      <c r="Q1912">
        <v>26</v>
      </c>
      <c r="R1912">
        <f>R1911+1</f>
        <v>86</v>
      </c>
      <c r="S1912" t="s">
        <v>51</v>
      </c>
      <c r="T1912">
        <v>64</v>
      </c>
      <c r="U1912" t="s">
        <v>50</v>
      </c>
      <c r="V1912">
        <v>139</v>
      </c>
      <c r="W1912" t="s">
        <v>52</v>
      </c>
      <c r="X1912">
        <v>-6</v>
      </c>
      <c r="Y1912">
        <f>0.0135*AB1912*(AC1912/AA1912)*((0.1*(V1912-X1912))^0.5)*(17.8+0.5*0.1*(X1912+V1912))</f>
        <v>2.3341312262767517</v>
      </c>
      <c r="Z1912">
        <f>IF(Y1912&lt;0,0,Y1912)</f>
        <v>2.3341312262767517</v>
      </c>
      <c r="AA1912">
        <f>2.501-0.002361*(V1912+X1912)*0.1</f>
        <v>2.4695986999999997</v>
      </c>
      <c r="AB1912">
        <v>0.17</v>
      </c>
      <c r="AC1912">
        <f>37.6*AE1912*(AG1912*SIN(AF1912)*SIN(AD1912)+COS(AF1912)*COS(AD1912)*SIN(AG1912))</f>
        <v>26.977773376187059</v>
      </c>
      <c r="AD1912">
        <f>0.409*SIN(0.0172*R1912-1.39)</f>
        <v>3.6434439159201248E-2</v>
      </c>
      <c r="AE1912">
        <f>1+0.033*COS(0.0172*R1912)</f>
        <v>1.0030184539013214</v>
      </c>
      <c r="AF1912">
        <f>47.70748439*PI()/180</f>
        <v>0.83265268044929852</v>
      </c>
      <c r="AG1912">
        <f>ACOS(-TAN(AF1912)*TAN(AD1912))</f>
        <v>1.6108762232320484</v>
      </c>
      <c r="AL1912" s="6">
        <f>24*AG1912/PI()</f>
        <v>12.306187854556031</v>
      </c>
      <c r="AS1912" s="6">
        <f>IF(O1912=2015,$AQ$2,IF(O1912=2016,$AQ$14,IF(O1912=2017,$AQ$26,IF(O1912=2018,$AQ$38,IF(O1912=2019,$AQ$50,$AQ$62)))))</f>
        <v>51.822309312356452</v>
      </c>
      <c r="AT1912" s="6">
        <f>IF(O1912=2015,$AR$2,IF(O1912=2016,$AR$14,IF(O1912=2017,$AR$26,IF(O1912=2018,$AR$38,IF(O1912=2019,$AR$50,$AR$62)))))</f>
        <v>1.3079305013571954</v>
      </c>
      <c r="AU1912" s="6">
        <f>IF(T1912*0.1&lt;0,0,IF(T1912*0.1&lt;=26,(16*AL1912/360)*(T1912/AS1912)^AT1912,(AL1912/360)*(-415.85+30.5332*0.1*T1912-0.43*0.01*T1912*T1912)))</f>
        <v>0.72082548491996423</v>
      </c>
    </row>
    <row r="1913" spans="1:47">
      <c r="A1913">
        <v>2016</v>
      </c>
      <c r="B1913">
        <v>10</v>
      </c>
      <c r="C1913">
        <v>2</v>
      </c>
      <c r="D1913" t="s">
        <v>50</v>
      </c>
      <c r="E1913">
        <v>211</v>
      </c>
      <c r="O1913">
        <v>2020</v>
      </c>
      <c r="P1913">
        <v>3</v>
      </c>
      <c r="Q1913">
        <v>27</v>
      </c>
      <c r="R1913">
        <f>R1912+1</f>
        <v>87</v>
      </c>
      <c r="S1913" t="s">
        <v>51</v>
      </c>
      <c r="T1913">
        <v>104</v>
      </c>
      <c r="U1913" t="s">
        <v>50</v>
      </c>
      <c r="V1913">
        <v>157</v>
      </c>
      <c r="W1913" t="s">
        <v>52</v>
      </c>
      <c r="X1913">
        <v>40</v>
      </c>
      <c r="Y1913">
        <f>0.0135*AB1913*(AC1913/AA1913)*((0.1*(V1913-X1913))^0.5)*(17.8+0.5*0.1*(X1913+V1913))</f>
        <v>2.4115800864698791</v>
      </c>
      <c r="Z1913">
        <f>IF(Y1913&lt;0,0,Y1913)</f>
        <v>2.4115800864698791</v>
      </c>
      <c r="AA1913">
        <f>2.501-0.002361*(V1913+X1913)*0.1</f>
        <v>2.4544883</v>
      </c>
      <c r="AB1913">
        <v>0.17</v>
      </c>
      <c r="AC1913">
        <f>37.6*AE1913*(AG1913*SIN(AF1913)*SIN(AD1913)+COS(AF1913)*COS(AD1913)*SIN(AG1913))</f>
        <v>27.270424534405521</v>
      </c>
      <c r="AD1913">
        <f>0.409*SIN(0.0172*R1913-1.39)</f>
        <v>4.3435536297621043E-2</v>
      </c>
      <c r="AE1913">
        <f>1+0.033*COS(0.0172*R1913)</f>
        <v>1.0024528146770508</v>
      </c>
      <c r="AF1913">
        <f>47.70748439*PI()/180</f>
        <v>0.83265268044929852</v>
      </c>
      <c r="AG1913">
        <f>ACOS(-TAN(AF1913)*TAN(AD1913))</f>
        <v>1.6185921322371597</v>
      </c>
      <c r="AL1913" s="6">
        <f>24*AG1913/PI()</f>
        <v>12.365133057369345</v>
      </c>
      <c r="AS1913" s="6">
        <f>IF(O1913=2015,$AQ$2,IF(O1913=2016,$AQ$14,IF(O1913=2017,$AQ$26,IF(O1913=2018,$AQ$38,IF(O1913=2019,$AQ$50,$AQ$62)))))</f>
        <v>51.822309312356452</v>
      </c>
      <c r="AT1913" s="6">
        <f>IF(O1913=2015,$AR$2,IF(O1913=2016,$AR$14,IF(O1913=2017,$AR$26,IF(O1913=2018,$AR$38,IF(O1913=2019,$AR$50,$AR$62)))))</f>
        <v>1.3079305013571954</v>
      </c>
      <c r="AU1913" s="6">
        <f>IF(T1913*0.1&lt;0,0,IF(T1913*0.1&lt;=26,(16*AL1913/360)*(T1913/AS1913)^AT1913,(AL1913/360)*(-415.85+30.5332*0.1*T1913-0.43*0.01*T1913*T1913)))</f>
        <v>1.3667432393574126</v>
      </c>
    </row>
    <row r="1914" spans="1:47">
      <c r="A1914">
        <v>2016</v>
      </c>
      <c r="B1914">
        <v>10</v>
      </c>
      <c r="C1914">
        <v>3</v>
      </c>
      <c r="D1914" t="s">
        <v>50</v>
      </c>
      <c r="E1914">
        <v>239</v>
      </c>
      <c r="O1914">
        <v>2020</v>
      </c>
      <c r="P1914">
        <v>3</v>
      </c>
      <c r="Q1914">
        <v>28</v>
      </c>
      <c r="R1914">
        <f>R1913+1</f>
        <v>88</v>
      </c>
      <c r="S1914" t="s">
        <v>51</v>
      </c>
      <c r="T1914">
        <v>116</v>
      </c>
      <c r="U1914" t="s">
        <v>50</v>
      </c>
      <c r="V1914">
        <v>179</v>
      </c>
      <c r="W1914" t="s">
        <v>52</v>
      </c>
      <c r="X1914">
        <v>73</v>
      </c>
      <c r="Y1914">
        <f>0.0135*AB1914*(AC1914/AA1914)*((0.1*(V1914-X1914))^0.5)*(17.8+0.5*0.1*(X1914+V1914))</f>
        <v>2.5642931114837748</v>
      </c>
      <c r="Z1914">
        <f>IF(Y1914&lt;0,0,Y1914)</f>
        <v>2.5642931114837748</v>
      </c>
      <c r="AA1914">
        <f>2.501-0.002361*(V1914+X1914)*0.1</f>
        <v>2.4415027999999999</v>
      </c>
      <c r="AB1914">
        <v>0.17</v>
      </c>
      <c r="AC1914">
        <f>37.6*AE1914*(AG1914*SIN(AF1914)*SIN(AD1914)+COS(AF1914)*COS(AD1914)*SIN(AG1914))</f>
        <v>27.562314648936926</v>
      </c>
      <c r="AD1914">
        <f>0.409*SIN(0.0172*R1914-1.39)</f>
        <v>5.0423783783774094E-2</v>
      </c>
      <c r="AE1914">
        <f>1+0.033*COS(0.0172*R1914)</f>
        <v>1.0018864498299755</v>
      </c>
      <c r="AF1914">
        <f>47.70748439*PI()/180</f>
        <v>0.83265268044929852</v>
      </c>
      <c r="AG1914">
        <f>ACOS(-TAN(AF1914)*TAN(AD1914))</f>
        <v>1.6263014068625936</v>
      </c>
      <c r="AL1914" s="6">
        <f>24*AG1914/PI()</f>
        <v>12.424027577255302</v>
      </c>
      <c r="AS1914" s="6">
        <f>IF(O1914=2015,$AQ$2,IF(O1914=2016,$AQ$14,IF(O1914=2017,$AQ$26,IF(O1914=2018,$AQ$38,IF(O1914=2019,$AQ$50,$AQ$62)))))</f>
        <v>51.822309312356452</v>
      </c>
      <c r="AT1914" s="6">
        <f>IF(O1914=2015,$AR$2,IF(O1914=2016,$AR$14,IF(O1914=2017,$AR$26,IF(O1914=2018,$AR$38,IF(O1914=2019,$AR$50,$AR$62)))))</f>
        <v>1.3079305013571954</v>
      </c>
      <c r="AU1914" s="6">
        <f>IF(T1914*0.1&lt;0,0,IF(T1914*0.1&lt;=26,(16*AL1914/360)*(T1914/AS1914)^AT1914,(AL1914/360)*(-415.85+30.5332*0.1*T1914-0.43*0.01*T1914*T1914)))</f>
        <v>1.5840857717472385</v>
      </c>
    </row>
    <row r="1915" spans="1:47">
      <c r="A1915">
        <v>2016</v>
      </c>
      <c r="B1915">
        <v>10</v>
      </c>
      <c r="C1915">
        <v>4</v>
      </c>
      <c r="D1915" t="s">
        <v>50</v>
      </c>
      <c r="E1915">
        <v>216</v>
      </c>
      <c r="O1915">
        <v>2020</v>
      </c>
      <c r="P1915">
        <v>3</v>
      </c>
      <c r="Q1915">
        <v>29</v>
      </c>
      <c r="R1915">
        <f>R1914+1</f>
        <v>89</v>
      </c>
      <c r="S1915" t="s">
        <v>51</v>
      </c>
      <c r="T1915">
        <v>92</v>
      </c>
      <c r="U1915" t="s">
        <v>50</v>
      </c>
      <c r="V1915">
        <v>146</v>
      </c>
      <c r="W1915" t="s">
        <v>52</v>
      </c>
      <c r="X1915">
        <v>56</v>
      </c>
      <c r="Y1915">
        <f>0.0135*AB1915*(AC1915/AA1915)*((0.1*(V1915-X1915))^0.5)*(17.8+0.5*0.1*(X1915+V1915))</f>
        <v>2.1808884141155556</v>
      </c>
      <c r="Z1915">
        <f>IF(Y1915&lt;0,0,Y1915)</f>
        <v>2.1808884141155556</v>
      </c>
      <c r="AA1915">
        <f>2.501-0.002361*(V1915+X1915)*0.1</f>
        <v>2.4533077999999997</v>
      </c>
      <c r="AB1915">
        <v>0.17</v>
      </c>
      <c r="AC1915">
        <f>37.6*AE1915*(AG1915*SIN(AF1915)*SIN(AD1915)+COS(AF1915)*COS(AD1915)*SIN(AG1915))</f>
        <v>27.85334362675767</v>
      </c>
      <c r="AD1915">
        <f>0.409*SIN(0.0172*R1915-1.39)</f>
        <v>5.739711426549178E-2</v>
      </c>
      <c r="AE1915">
        <f>1+0.033*COS(0.0172*R1915)</f>
        <v>1.0013195269093413</v>
      </c>
      <c r="AF1915">
        <f>47.70748439*PI()/180</f>
        <v>0.83265268044929852</v>
      </c>
      <c r="AG1915">
        <f>ACOS(-TAN(AF1915)*TAN(AD1915))</f>
        <v>1.6340029435648273</v>
      </c>
      <c r="AL1915" s="6">
        <f>24*AG1915/PI()</f>
        <v>12.482862983762381</v>
      </c>
      <c r="AS1915" s="6">
        <f>IF(O1915=2015,$AQ$2,IF(O1915=2016,$AQ$14,IF(O1915=2017,$AQ$26,IF(O1915=2018,$AQ$38,IF(O1915=2019,$AQ$50,$AQ$62)))))</f>
        <v>51.822309312356452</v>
      </c>
      <c r="AT1915" s="6">
        <f>IF(O1915=2015,$AR$2,IF(O1915=2016,$AR$14,IF(O1915=2017,$AR$26,IF(O1915=2018,$AR$38,IF(O1915=2019,$AR$50,$AR$62)))))</f>
        <v>1.3079305013571954</v>
      </c>
      <c r="AU1915" s="6">
        <f>IF(T1915*0.1&lt;0,0,IF(T1915*0.1&lt;=26,(16*AL1915/360)*(T1915/AS1915)^AT1915,(AL1915/360)*(-415.85+30.5332*0.1*T1915-0.43*0.01*T1915*T1915)))</f>
        <v>1.1753329584274639</v>
      </c>
    </row>
    <row r="1916" spans="1:47">
      <c r="A1916">
        <v>2016</v>
      </c>
      <c r="B1916">
        <v>10</v>
      </c>
      <c r="C1916">
        <v>6</v>
      </c>
      <c r="D1916" t="s">
        <v>50</v>
      </c>
      <c r="E1916">
        <v>134</v>
      </c>
      <c r="O1916">
        <v>2020</v>
      </c>
      <c r="P1916">
        <v>3</v>
      </c>
      <c r="Q1916">
        <v>30</v>
      </c>
      <c r="R1916">
        <f>R1915+1</f>
        <v>90</v>
      </c>
      <c r="S1916" t="s">
        <v>51</v>
      </c>
      <c r="T1916">
        <v>101</v>
      </c>
      <c r="U1916" t="s">
        <v>50</v>
      </c>
      <c r="V1916">
        <v>194</v>
      </c>
      <c r="W1916" t="s">
        <v>52</v>
      </c>
      <c r="X1916">
        <v>-60</v>
      </c>
      <c r="Y1916">
        <f>0.0135*AB1916*(AC1916/AA1916)*((0.1*(V1916-X1916))^0.5)*(17.8+0.5*0.1*(X1916+V1916))</f>
        <v>3.2296653155028339</v>
      </c>
      <c r="Z1916">
        <f>IF(Y1916&lt;0,0,Y1916)</f>
        <v>3.2296653155028339</v>
      </c>
      <c r="AA1916">
        <f>2.501-0.002361*(V1916+X1916)*0.1</f>
        <v>2.4693625999999997</v>
      </c>
      <c r="AB1916">
        <v>0.17</v>
      </c>
      <c r="AC1916">
        <f>37.6*AE1916*(AG1916*SIN(AF1916)*SIN(AD1916)+COS(AF1916)*COS(AD1916)*SIN(AG1916))</f>
        <v>28.143412301534912</v>
      </c>
      <c r="AD1916">
        <f>0.409*SIN(0.0172*R1916-1.39)</f>
        <v>6.4353464803543647E-2</v>
      </c>
      <c r="AE1916">
        <f>1+0.033*COS(0.0172*R1916)</f>
        <v>1.00075221362949</v>
      </c>
      <c r="AF1916">
        <f>47.70748439*PI()/180</f>
        <v>0.83265268044929852</v>
      </c>
      <c r="AG1916">
        <f>ACOS(-TAN(AF1916)*TAN(AD1916))</f>
        <v>1.6416956249011798</v>
      </c>
      <c r="AL1916" s="6">
        <f>24*AG1916/PI()</f>
        <v>12.54163074025732</v>
      </c>
      <c r="AS1916" s="6">
        <f>IF(O1916=2015,$AQ$2,IF(O1916=2016,$AQ$14,IF(O1916=2017,$AQ$26,IF(O1916=2018,$AQ$38,IF(O1916=2019,$AQ$50,$AQ$62)))))</f>
        <v>51.822309312356452</v>
      </c>
      <c r="AT1916" s="6">
        <f>IF(O1916=2015,$AR$2,IF(O1916=2016,$AR$14,IF(O1916=2017,$AR$26,IF(O1916=2018,$AR$38,IF(O1916=2019,$AR$50,$AR$62)))))</f>
        <v>1.3079305013571954</v>
      </c>
      <c r="AU1916" s="6">
        <f>IF(T1916*0.1&lt;0,0,IF(T1916*0.1&lt;=26,(16*AL1916/360)*(T1916/AS1916)^AT1916,(AL1916/360)*(-415.85+30.5332*0.1*T1916-0.43*0.01*T1916*T1916)))</f>
        <v>1.3341841675316086</v>
      </c>
    </row>
    <row r="1917" spans="1:47">
      <c r="A1917">
        <v>2016</v>
      </c>
      <c r="B1917">
        <v>10</v>
      </c>
      <c r="C1917">
        <v>7</v>
      </c>
      <c r="D1917" t="s">
        <v>50</v>
      </c>
      <c r="E1917">
        <v>177</v>
      </c>
      <c r="O1917">
        <v>2020</v>
      </c>
      <c r="P1917">
        <v>3</v>
      </c>
      <c r="Q1917">
        <v>31</v>
      </c>
      <c r="R1917">
        <f>R1916+1</f>
        <v>91</v>
      </c>
      <c r="S1917" t="s">
        <v>51</v>
      </c>
      <c r="T1917">
        <v>14</v>
      </c>
      <c r="U1917" t="s">
        <v>50</v>
      </c>
      <c r="V1917">
        <v>42</v>
      </c>
      <c r="W1917" t="s">
        <v>52</v>
      </c>
      <c r="X1917">
        <v>-60</v>
      </c>
      <c r="Y1917">
        <f>0.0135*AB1917*(AC1917/AA1917)*((0.1*(V1917-X1917))^0.5)*(17.8+0.5*0.1*(X1917+V1917))</f>
        <v>1.4058283858032254</v>
      </c>
      <c r="Z1917">
        <f>IF(Y1917&lt;0,0,Y1917)</f>
        <v>1.4058283858032254</v>
      </c>
      <c r="AA1917">
        <f>2.501-0.002361*(V1917+X1917)*0.1</f>
        <v>2.5052498000000001</v>
      </c>
      <c r="AB1917">
        <v>0.17</v>
      </c>
      <c r="AC1917">
        <f>37.6*AE1917*(AG1917*SIN(AF1917)*SIN(AD1917)+COS(AF1917)*COS(AD1917)*SIN(AG1917))</f>
        <v>28.432422490843766</v>
      </c>
      <c r="AD1917">
        <f>0.409*SIN(0.0172*R1917-1.39)</f>
        <v>7.1290777481921599E-2</v>
      </c>
      <c r="AE1917">
        <f>1+0.033*COS(0.0172*R1917)</f>
        <v>1.0001846778202446</v>
      </c>
      <c r="AF1917">
        <f>47.70748439*PI()/180</f>
        <v>0.83265268044929852</v>
      </c>
      <c r="AG1917">
        <f>ACOS(-TAN(AF1917)*TAN(AD1917))</f>
        <v>1.6493783176249754</v>
      </c>
      <c r="AL1917" s="6">
        <f>24*AG1917/PI()</f>
        <v>12.600322189373234</v>
      </c>
      <c r="AS1917" s="6">
        <f>IF(O1917=2015,$AQ$2,IF(O1917=2016,$AQ$14,IF(O1917=2017,$AQ$26,IF(O1917=2018,$AQ$38,IF(O1917=2019,$AQ$50,$AQ$62)))))</f>
        <v>51.822309312356452</v>
      </c>
      <c r="AT1917" s="6">
        <f>IF(O1917=2015,$AR$2,IF(O1917=2016,$AR$14,IF(O1917=2017,$AR$26,IF(O1917=2018,$AR$38,IF(O1917=2019,$AR$50,$AR$62)))))</f>
        <v>1.3079305013571954</v>
      </c>
      <c r="AU1917" s="6">
        <f>IF(T1917*0.1&lt;0,0,IF(T1917*0.1&lt;=26,(16*AL1917/360)*(T1917/AS1917)^AT1917,(AL1917/360)*(-415.85+30.5332*0.1*T1917-0.43*0.01*T1917*T1917)))</f>
        <v>0.1011081537143628</v>
      </c>
    </row>
    <row r="1918" spans="1:47">
      <c r="A1918">
        <v>2016</v>
      </c>
      <c r="B1918">
        <v>10</v>
      </c>
      <c r="C1918">
        <v>8</v>
      </c>
      <c r="D1918" t="s">
        <v>50</v>
      </c>
      <c r="E1918">
        <v>150</v>
      </c>
      <c r="O1918">
        <v>2020</v>
      </c>
      <c r="P1918">
        <v>4</v>
      </c>
      <c r="Q1918">
        <v>1</v>
      </c>
      <c r="R1918">
        <f>R1917+1</f>
        <v>92</v>
      </c>
      <c r="S1918" t="s">
        <v>51</v>
      </c>
      <c r="T1918">
        <v>21</v>
      </c>
      <c r="U1918" t="s">
        <v>50</v>
      </c>
      <c r="V1918">
        <v>90</v>
      </c>
      <c r="W1918" t="s">
        <v>52</v>
      </c>
      <c r="X1918">
        <v>-60</v>
      </c>
      <c r="Y1918">
        <f>0.0135*AB1918*(AC1918/AA1918)*((0.1*(V1918-X1918))^0.5)*(17.8+0.5*0.1*(X1918+V1918))</f>
        <v>1.9755692504591729</v>
      </c>
      <c r="Z1918">
        <f>IF(Y1918&lt;0,0,Y1918)</f>
        <v>1.9755692504591729</v>
      </c>
      <c r="AA1918">
        <f>2.501-0.002361*(V1918+X1918)*0.1</f>
        <v>2.4939169999999997</v>
      </c>
      <c r="AB1918">
        <v>0.17</v>
      </c>
      <c r="AC1918">
        <f>37.6*AE1918*(AG1918*SIN(AF1918)*SIN(AD1918)+COS(AF1918)*COS(AD1918)*SIN(AG1918))</f>
        <v>28.720277050653543</v>
      </c>
      <c r="AD1918">
        <f>0.409*SIN(0.0172*R1918-1.39)</f>
        <v>7.8207000016639425E-2</v>
      </c>
      <c r="AE1918">
        <f>1+0.033*COS(0.0172*R1918)</f>
        <v>0.99961708737725974</v>
      </c>
      <c r="AF1918">
        <f>47.70748439*PI()/180</f>
        <v>0.83265268044929852</v>
      </c>
      <c r="AG1918">
        <f>ACOS(-TAN(AF1918)*TAN(AD1918))</f>
        <v>1.6570498707927896</v>
      </c>
      <c r="AL1918" s="6">
        <f>24*AG1918/PI()</f>
        <v>12.658928538550031</v>
      </c>
      <c r="AS1918" s="6">
        <f>IF(O1918=2015,$AQ$2,IF(O1918=2016,$AQ$14,IF(O1918=2017,$AQ$26,IF(O1918=2018,$AQ$38,IF(O1918=2019,$AQ$50,$AQ$62)))))</f>
        <v>51.822309312356452</v>
      </c>
      <c r="AT1918" s="6">
        <f>IF(O1918=2015,$AR$2,IF(O1918=2016,$AR$14,IF(O1918=2017,$AR$26,IF(O1918=2018,$AR$38,IF(O1918=2019,$AR$50,$AR$62)))))</f>
        <v>1.3079305013571954</v>
      </c>
      <c r="AU1918" s="6">
        <f>IF(T1918*0.1&lt;0,0,IF(T1918*0.1&lt;=26,(16*AL1918/360)*(T1918/AS1918)^AT1918,(AL1918/360)*(-415.85+30.5332*0.1*T1918-0.43*0.01*T1918*T1918)))</f>
        <v>0.17263013368183469</v>
      </c>
    </row>
    <row r="1919" spans="1:47">
      <c r="A1919">
        <v>2016</v>
      </c>
      <c r="B1919">
        <v>10</v>
      </c>
      <c r="C1919">
        <v>9</v>
      </c>
      <c r="D1919" t="s">
        <v>50</v>
      </c>
      <c r="E1919">
        <v>134</v>
      </c>
      <c r="O1919">
        <v>2020</v>
      </c>
      <c r="P1919">
        <v>4</v>
      </c>
      <c r="Q1919">
        <v>2</v>
      </c>
      <c r="R1919">
        <f>R1918+1</f>
        <v>93</v>
      </c>
      <c r="S1919" t="s">
        <v>51</v>
      </c>
      <c r="T1919">
        <v>46</v>
      </c>
      <c r="U1919" t="s">
        <v>50</v>
      </c>
      <c r="V1919">
        <v>127</v>
      </c>
      <c r="W1919" t="s">
        <v>52</v>
      </c>
      <c r="X1919">
        <v>-40</v>
      </c>
      <c r="Y1919">
        <f>0.0135*AB1919*(AC1919/AA1919)*((0.1*(V1919-X1919))^0.5)*(17.8+0.5*0.1*(X1919+V1919))</f>
        <v>2.4293135234481977</v>
      </c>
      <c r="Z1919">
        <f>IF(Y1919&lt;0,0,Y1919)</f>
        <v>2.4293135234481977</v>
      </c>
      <c r="AA1919">
        <f>2.501-0.002361*(V1919+X1919)*0.1</f>
        <v>2.4804592999999997</v>
      </c>
      <c r="AB1919">
        <v>0.17</v>
      </c>
      <c r="AC1919">
        <f>37.6*AE1919*(AG1919*SIN(AF1919)*SIN(AD1919)+COS(AF1919)*COS(AD1919)*SIN(AG1919))</f>
        <v>29.00687992701161</v>
      </c>
      <c r="AD1919">
        <f>0.409*SIN(0.0172*R1919-1.39)</f>
        <v>8.5100086362864841E-2</v>
      </c>
      <c r="AE1919">
        <f>1+0.033*COS(0.0172*R1919)</f>
        <v>0.9990496102123525</v>
      </c>
      <c r="AF1919">
        <f>47.70748439*PI()/180</f>
        <v>0.83265268044929852</v>
      </c>
      <c r="AG1919">
        <f>ACOS(-TAN(AF1919)*TAN(AD1919))</f>
        <v>1.6647091138856367</v>
      </c>
      <c r="AL1919" s="6">
        <f>24*AG1919/PI()</f>
        <v>12.717440845681343</v>
      </c>
      <c r="AS1919" s="6">
        <f>IF(O1919=2015,$AQ$2,IF(O1919=2016,$AQ$14,IF(O1919=2017,$AQ$26,IF(O1919=2018,$AQ$38,IF(O1919=2019,$AQ$50,$AQ$62)))))</f>
        <v>51.822309312356452</v>
      </c>
      <c r="AT1919" s="6">
        <f>IF(O1919=2015,$AR$2,IF(O1919=2016,$AR$14,IF(O1919=2017,$AR$26,IF(O1919=2018,$AR$38,IF(O1919=2019,$AR$50,$AR$62)))))</f>
        <v>1.3079305013571954</v>
      </c>
      <c r="AU1919" s="6">
        <f>IF(T1919*0.1&lt;0,0,IF(T1919*0.1&lt;=26,(16*AL1919/360)*(T1919/AS1919)^AT1919,(AL1919/360)*(-415.85+30.5332*0.1*T1919-0.43*0.01*T1919*T1919)))</f>
        <v>0.48363767443822664</v>
      </c>
    </row>
    <row r="1920" spans="1:47">
      <c r="A1920">
        <v>2016</v>
      </c>
      <c r="B1920">
        <v>10</v>
      </c>
      <c r="C1920">
        <v>10</v>
      </c>
      <c r="D1920" t="s">
        <v>50</v>
      </c>
      <c r="E1920">
        <v>134</v>
      </c>
      <c r="O1920">
        <v>2020</v>
      </c>
      <c r="P1920">
        <v>4</v>
      </c>
      <c r="Q1920">
        <v>3</v>
      </c>
      <c r="R1920">
        <f>R1919+1</f>
        <v>94</v>
      </c>
      <c r="S1920" t="s">
        <v>51</v>
      </c>
      <c r="T1920">
        <v>69</v>
      </c>
      <c r="U1920" t="s">
        <v>50</v>
      </c>
      <c r="V1920">
        <v>146</v>
      </c>
      <c r="W1920" t="s">
        <v>52</v>
      </c>
      <c r="X1920">
        <v>-7</v>
      </c>
      <c r="Y1920">
        <f>0.0135*AB1920*(AC1920/AA1920)*((0.1*(V1920-X1920))^0.5)*(17.8+0.5*0.1*(X1920+V1920))</f>
        <v>2.6368016093369246</v>
      </c>
      <c r="Z1920">
        <f>IF(Y1920&lt;0,0,Y1920)</f>
        <v>2.6368016093369246</v>
      </c>
      <c r="AA1920">
        <f>2.501-0.002361*(V1920+X1920)*0.1</f>
        <v>2.4681820999999999</v>
      </c>
      <c r="AB1920">
        <v>0.17</v>
      </c>
      <c r="AC1920">
        <f>37.6*AE1920*(AG1920*SIN(AF1920)*SIN(AD1920)+COS(AF1920)*COS(AD1920)*SIN(AG1920))</f>
        <v>29.29213620486259</v>
      </c>
      <c r="AD1920">
        <f>0.409*SIN(0.0172*R1920-1.39)</f>
        <v>9.196799732020719E-2</v>
      </c>
      <c r="AE1920">
        <f>1+0.033*COS(0.0172*R1920)</f>
        <v>0.99848241420382855</v>
      </c>
      <c r="AF1920">
        <f>47.70748439*PI()/180</f>
        <v>0.83265268044929852</v>
      </c>
      <c r="AG1920">
        <f>ACOS(-TAN(AF1920)*TAN(AD1920))</f>
        <v>1.6723548549460889</v>
      </c>
      <c r="AL1920" s="6">
        <f>24*AG1920/PI()</f>
        <v>12.775850004883184</v>
      </c>
      <c r="AS1920" s="6">
        <f>IF(O1920=2015,$AQ$2,IF(O1920=2016,$AQ$14,IF(O1920=2017,$AQ$26,IF(O1920=2018,$AQ$38,IF(O1920=2019,$AQ$50,$AQ$62)))))</f>
        <v>51.822309312356452</v>
      </c>
      <c r="AT1920" s="6">
        <f>IF(O1920=2015,$AR$2,IF(O1920=2016,$AR$14,IF(O1920=2017,$AR$26,IF(O1920=2018,$AR$38,IF(O1920=2019,$AR$50,$AR$62)))))</f>
        <v>1.3079305013571954</v>
      </c>
      <c r="AU1920" s="6">
        <f>IF(T1920*0.1&lt;0,0,IF(T1920*0.1&lt;=26,(16*AL1920/360)*(T1920/AS1920)^AT1920,(AL1920/360)*(-415.85+30.5332*0.1*T1920-0.43*0.01*T1920*T1920)))</f>
        <v>0.82570579207022698</v>
      </c>
    </row>
    <row r="1921" spans="1:47">
      <c r="A1921">
        <v>2016</v>
      </c>
      <c r="B1921">
        <v>10</v>
      </c>
      <c r="C1921">
        <v>11</v>
      </c>
      <c r="D1921" t="s">
        <v>50</v>
      </c>
      <c r="E1921">
        <v>147</v>
      </c>
      <c r="O1921">
        <v>2020</v>
      </c>
      <c r="P1921">
        <v>4</v>
      </c>
      <c r="Q1921">
        <v>4</v>
      </c>
      <c r="R1921">
        <f>R1920+1</f>
        <v>95</v>
      </c>
      <c r="S1921" t="s">
        <v>51</v>
      </c>
      <c r="T1921">
        <v>75</v>
      </c>
      <c r="U1921" t="s">
        <v>50</v>
      </c>
      <c r="V1921">
        <v>161</v>
      </c>
      <c r="W1921" t="s">
        <v>52</v>
      </c>
      <c r="X1921">
        <v>-16</v>
      </c>
      <c r="Y1921">
        <f>0.0135*AB1921*(AC1921/AA1921)*((0.1*(V1921-X1921))^0.5)*(17.8+0.5*0.1*(X1921+V1921))</f>
        <v>2.899932722092732</v>
      </c>
      <c r="Z1921">
        <f>IF(Y1921&lt;0,0,Y1921)</f>
        <v>2.899932722092732</v>
      </c>
      <c r="AA1921">
        <f>2.501-0.002361*(V1921+X1921)*0.1</f>
        <v>2.4667654999999997</v>
      </c>
      <c r="AB1921">
        <v>0.17</v>
      </c>
      <c r="AC1921">
        <f>37.6*AE1921*(AG1921*SIN(AF1921)*SIN(AD1921)+COS(AF1921)*COS(AD1921)*SIN(AG1921))</f>
        <v>29.575952153949245</v>
      </c>
      <c r="AD1921">
        <f>0.409*SIN(0.0172*R1921-1.39)</f>
        <v>9.8808701135978894E-2</v>
      </c>
      <c r="AE1921">
        <f>1+0.033*COS(0.0172*R1921)</f>
        <v>0.99791566714681823</v>
      </c>
      <c r="AF1921">
        <f>47.70748439*PI()/180</f>
        <v>0.83265268044929852</v>
      </c>
      <c r="AG1921">
        <f>ACOS(-TAN(AF1921)*TAN(AD1921))</f>
        <v>1.6799858787334627</v>
      </c>
      <c r="AL1921" s="6">
        <f>24*AG1921/PI()</f>
        <v>12.834146732400578</v>
      </c>
      <c r="AS1921" s="6">
        <f>IF(O1921=2015,$AQ$2,IF(O1921=2016,$AQ$14,IF(O1921=2017,$AQ$26,IF(O1921=2018,$AQ$38,IF(O1921=2019,$AQ$50,$AQ$62)))))</f>
        <v>51.822309312356452</v>
      </c>
      <c r="AT1921" s="6">
        <f>IF(O1921=2015,$AR$2,IF(O1921=2016,$AR$14,IF(O1921=2017,$AR$26,IF(O1921=2018,$AR$38,IF(O1921=2019,$AR$50,$AR$62)))))</f>
        <v>1.3079305013571954</v>
      </c>
      <c r="AU1921" s="6">
        <f>IF(T1921*0.1&lt;0,0,IF(T1921*0.1&lt;=26,(16*AL1921/360)*(T1921/AS1921)^AT1921,(AL1921/360)*(-415.85+30.5332*0.1*T1921-0.43*0.01*T1921*T1921)))</f>
        <v>0.92505069149048003</v>
      </c>
    </row>
    <row r="1922" spans="1:47">
      <c r="A1922">
        <v>2016</v>
      </c>
      <c r="B1922">
        <v>10</v>
      </c>
      <c r="C1922">
        <v>12</v>
      </c>
      <c r="D1922" t="s">
        <v>50</v>
      </c>
      <c r="E1922">
        <v>99</v>
      </c>
      <c r="O1922">
        <v>2020</v>
      </c>
      <c r="P1922">
        <v>4</v>
      </c>
      <c r="Q1922">
        <v>5</v>
      </c>
      <c r="R1922">
        <f>R1921+1</f>
        <v>96</v>
      </c>
      <c r="S1922" t="s">
        <v>51</v>
      </c>
      <c r="T1922">
        <v>72</v>
      </c>
      <c r="U1922" t="s">
        <v>50</v>
      </c>
      <c r="V1922">
        <v>136</v>
      </c>
      <c r="W1922" t="s">
        <v>52</v>
      </c>
      <c r="X1922">
        <v>-13</v>
      </c>
      <c r="Y1922">
        <f>0.0135*AB1922*(AC1922/AA1922)*((0.1*(V1922-X1922))^0.5)*(17.8+0.5*0.1*(X1922+V1922))</f>
        <v>2.5627373082614864</v>
      </c>
      <c r="Z1922">
        <f>IF(Y1922&lt;0,0,Y1922)</f>
        <v>2.5627373082614864</v>
      </c>
      <c r="AA1922">
        <f>2.501-0.002361*(V1922+X1922)*0.1</f>
        <v>2.4719596999999998</v>
      </c>
      <c r="AB1922">
        <v>0.17</v>
      </c>
      <c r="AC1922">
        <f>37.6*AE1922*(AG1922*SIN(AF1922)*SIN(AD1922)+COS(AF1922)*COS(AD1922)*SIN(AG1922))</f>
        <v>29.858235271751376</v>
      </c>
      <c r="AD1922">
        <f>0.409*SIN(0.0172*R1922-1.39)</f>
        <v>0.10562017410625506</v>
      </c>
      <c r="AE1922">
        <f>1+0.033*COS(0.0172*R1922)</f>
        <v>0.99734953670363735</v>
      </c>
      <c r="AF1922">
        <f>47.70748439*PI()/180</f>
        <v>0.83265268044929852</v>
      </c>
      <c r="AG1922">
        <f>ACOS(-TAN(AF1922)*TAN(AD1922))</f>
        <v>1.6876009448993705</v>
      </c>
      <c r="AL1922" s="6">
        <f>24*AG1922/PI()</f>
        <v>12.892321552669829</v>
      </c>
      <c r="AS1922" s="6">
        <f>IF(O1922=2015,$AQ$2,IF(O1922=2016,$AQ$14,IF(O1922=2017,$AQ$26,IF(O1922=2018,$AQ$38,IF(O1922=2019,$AQ$50,$AQ$62)))))</f>
        <v>51.822309312356452</v>
      </c>
      <c r="AT1922" s="6">
        <f>IF(O1922=2015,$AR$2,IF(O1922=2016,$AR$14,IF(O1922=2017,$AR$26,IF(O1922=2018,$AR$38,IF(O1922=2019,$AR$50,$AR$62)))))</f>
        <v>1.3079305013571954</v>
      </c>
      <c r="AU1922" s="6">
        <f>IF(T1922*0.1&lt;0,0,IF(T1922*0.1&lt;=26,(16*AL1922/360)*(T1922/AS1922)^AT1922,(AL1922/360)*(-415.85+30.5332*0.1*T1922-0.43*0.01*T1922*T1922)))</f>
        <v>0.8809305387409152</v>
      </c>
    </row>
    <row r="1923" spans="1:47">
      <c r="A1923">
        <v>2016</v>
      </c>
      <c r="B1923">
        <v>10</v>
      </c>
      <c r="C1923">
        <v>13</v>
      </c>
      <c r="D1923" t="s">
        <v>50</v>
      </c>
      <c r="E1923">
        <v>43</v>
      </c>
      <c r="O1923">
        <v>2020</v>
      </c>
      <c r="P1923">
        <v>4</v>
      </c>
      <c r="Q1923">
        <v>6</v>
      </c>
      <c r="R1923">
        <f>R1922+1</f>
        <v>97</v>
      </c>
      <c r="S1923" t="s">
        <v>51</v>
      </c>
      <c r="T1923">
        <v>79</v>
      </c>
      <c r="U1923" t="s">
        <v>50</v>
      </c>
      <c r="V1923">
        <v>149</v>
      </c>
      <c r="W1923" t="s">
        <v>52</v>
      </c>
      <c r="X1923">
        <v>-12</v>
      </c>
      <c r="Y1923">
        <f>0.0135*AB1923*(AC1923/AA1923)*((0.1*(V1923-X1923))^0.5)*(17.8+0.5*0.1*(X1923+V1923))</f>
        <v>2.7712747821299524</v>
      </c>
      <c r="Z1923">
        <f>IF(Y1923&lt;0,0,Y1923)</f>
        <v>2.7712747821299524</v>
      </c>
      <c r="AA1923">
        <f>2.501-0.002361*(V1923+X1923)*0.1</f>
        <v>2.4686542999999999</v>
      </c>
      <c r="AB1923">
        <v>0.17</v>
      </c>
      <c r="AC1923">
        <f>37.6*AE1923*(AG1923*SIN(AF1923)*SIN(AD1923)+COS(AF1923)*COS(AD1923)*SIN(AG1923))</f>
        <v>30.138894323427984</v>
      </c>
      <c r="AD1923">
        <f>0.409*SIN(0.0172*R1923-1.39)</f>
        <v>0.11240040117455066</v>
      </c>
      <c r="AE1923">
        <f>1+0.033*COS(0.0172*R1923)</f>
        <v>0.99678419035418719</v>
      </c>
      <c r="AF1923">
        <f>47.70748439*PI()/180</f>
        <v>0.83265268044929852</v>
      </c>
      <c r="AG1923">
        <f>ACOS(-TAN(AF1923)*TAN(AD1923))</f>
        <v>1.6951987861861024</v>
      </c>
      <c r="AL1923" s="6">
        <f>24*AG1923/PI()</f>
        <v>12.950364784555161</v>
      </c>
      <c r="AS1923" s="6">
        <f>IF(O1923=2015,$AQ$2,IF(O1923=2016,$AQ$14,IF(O1923=2017,$AQ$26,IF(O1923=2018,$AQ$38,IF(O1923=2019,$AQ$50,$AQ$62)))))</f>
        <v>51.822309312356452</v>
      </c>
      <c r="AT1923" s="6">
        <f>IF(O1923=2015,$AR$2,IF(O1923=2016,$AR$14,IF(O1923=2017,$AR$26,IF(O1923=2018,$AR$38,IF(O1923=2019,$AR$50,$AR$62)))))</f>
        <v>1.3079305013571954</v>
      </c>
      <c r="AU1923" s="6">
        <f>IF(T1923*0.1&lt;0,0,IF(T1923*0.1&lt;=26,(16*AL1923/360)*(T1923/AS1923)^AT1923,(AL1923/360)*(-415.85+30.5332*0.1*T1923-0.43*0.01*T1923*T1923)))</f>
        <v>0.99906804464823407</v>
      </c>
    </row>
    <row r="1924" spans="1:47">
      <c r="A1924">
        <v>2016</v>
      </c>
      <c r="B1924">
        <v>10</v>
      </c>
      <c r="C1924">
        <v>14</v>
      </c>
      <c r="D1924" t="s">
        <v>50</v>
      </c>
      <c r="E1924">
        <v>103</v>
      </c>
      <c r="O1924">
        <v>2020</v>
      </c>
      <c r="P1924">
        <v>4</v>
      </c>
      <c r="Q1924">
        <v>7</v>
      </c>
      <c r="R1924">
        <f>R1923+1</f>
        <v>98</v>
      </c>
      <c r="S1924" t="s">
        <v>51</v>
      </c>
      <c r="T1924">
        <v>105</v>
      </c>
      <c r="U1924" t="s">
        <v>50</v>
      </c>
      <c r="V1924">
        <v>169</v>
      </c>
      <c r="W1924" t="s">
        <v>52</v>
      </c>
      <c r="X1924">
        <v>5</v>
      </c>
      <c r="Y1924">
        <f>0.0135*AB1924*(AC1924/AA1924)*((0.1*(V1924-X1924))^0.5)*(17.8+0.5*0.1*(X1924+V1924))</f>
        <v>3.0454965635998144</v>
      </c>
      <c r="Z1924">
        <f>IF(Y1924&lt;0,0,Y1924)</f>
        <v>3.0454965635998144</v>
      </c>
      <c r="AA1924">
        <f>2.501-0.002361*(V1924+X1924)*0.1</f>
        <v>2.4599186</v>
      </c>
      <c r="AB1924">
        <v>0.17</v>
      </c>
      <c r="AC1924">
        <f>37.6*AE1924*(AG1924*SIN(AF1924)*SIN(AD1924)+COS(AF1924)*COS(AD1924)*SIN(AG1924))</f>
        <v>30.417839378737963</v>
      </c>
      <c r="AD1924">
        <f>0.409*SIN(0.0172*R1924-1.39)</f>
        <v>0.11914737652794043</v>
      </c>
      <c r="AE1924">
        <f>1+0.033*COS(0.0172*R1924)</f>
        <v>0.9962197953464087</v>
      </c>
      <c r="AF1924">
        <f>47.70748439*PI()/180</f>
        <v>0.83265268044929852</v>
      </c>
      <c r="AG1924">
        <f>ACOS(-TAN(AF1924)*TAN(AD1924))</f>
        <v>1.7027781066504992</v>
      </c>
      <c r="AL1924" s="6">
        <f>24*AG1924/PI()</f>
        <v>13.008266527780103</v>
      </c>
      <c r="AS1924" s="6">
        <f>IF(O1924=2015,$AQ$2,IF(O1924=2016,$AQ$14,IF(O1924=2017,$AQ$26,IF(O1924=2018,$AQ$38,IF(O1924=2019,$AQ$50,$AQ$62)))))</f>
        <v>51.822309312356452</v>
      </c>
      <c r="AT1924" s="6">
        <f>IF(O1924=2015,$AR$2,IF(O1924=2016,$AR$14,IF(O1924=2017,$AR$26,IF(O1924=2018,$AR$38,IF(O1924=2019,$AR$50,$AR$62)))))</f>
        <v>1.3079305013571954</v>
      </c>
      <c r="AU1924" s="6">
        <f>IF(T1924*0.1&lt;0,0,IF(T1924*0.1&lt;=26,(16*AL1924/360)*(T1924/AS1924)^AT1924,(AL1924/360)*(-415.85+30.5332*0.1*T1924-0.43*0.01*T1924*T1924)))</f>
        <v>1.455939314840027</v>
      </c>
    </row>
    <row r="1925" spans="1:47">
      <c r="A1925">
        <v>2016</v>
      </c>
      <c r="B1925">
        <v>10</v>
      </c>
      <c r="C1925">
        <v>15</v>
      </c>
      <c r="D1925" t="s">
        <v>50</v>
      </c>
      <c r="E1925">
        <v>62</v>
      </c>
      <c r="O1925">
        <v>2020</v>
      </c>
      <c r="P1925">
        <v>4</v>
      </c>
      <c r="Q1925">
        <v>8</v>
      </c>
      <c r="R1925">
        <f>R1924+1</f>
        <v>99</v>
      </c>
      <c r="S1925" t="s">
        <v>51</v>
      </c>
      <c r="T1925">
        <v>108</v>
      </c>
      <c r="U1925" t="s">
        <v>50</v>
      </c>
      <c r="V1925">
        <v>202</v>
      </c>
      <c r="W1925" t="s">
        <v>52</v>
      </c>
      <c r="X1925">
        <v>11</v>
      </c>
      <c r="Y1925">
        <f>0.0135*AB1925*(AC1925/AA1925)*((0.1*(V1925-X1925))^0.5)*(17.8+0.5*0.1*(X1925+V1925))</f>
        <v>3.5740199973471922</v>
      </c>
      <c r="Z1925">
        <f>IF(Y1925&lt;0,0,Y1925)</f>
        <v>3.5740199973471922</v>
      </c>
      <c r="AA1925">
        <f>2.501-0.002361*(V1925+X1925)*0.1</f>
        <v>2.4507106999999997</v>
      </c>
      <c r="AB1925">
        <v>0.17</v>
      </c>
      <c r="AC1925">
        <f>37.6*AE1925*(AG1925*SIN(AF1925)*SIN(AD1925)+COS(AF1925)*COS(AD1925)*SIN(AG1925))</f>
        <v>30.694981845923866</v>
      </c>
      <c r="AD1925">
        <f>0.409*SIN(0.0172*R1925-1.39)</f>
        <v>0.12585910419044416</v>
      </c>
      <c r="AE1925">
        <f>1+0.033*COS(0.0172*R1925)</f>
        <v>0.99565651864680438</v>
      </c>
      <c r="AF1925">
        <f>47.70748439*PI()/180</f>
        <v>0.83265268044929852</v>
      </c>
      <c r="AG1925">
        <f>ACOS(-TAN(AF1925)*TAN(AD1925))</f>
        <v>1.7103375799161706</v>
      </c>
      <c r="AL1925" s="6">
        <f>24*AG1925/PI()</f>
        <v>13.066016649575429</v>
      </c>
      <c r="AS1925" s="6">
        <f>IF(O1925=2015,$AQ$2,IF(O1925=2016,$AQ$14,IF(O1925=2017,$AQ$26,IF(O1925=2018,$AQ$38,IF(O1925=2019,$AQ$50,$AQ$62)))))</f>
        <v>51.822309312356452</v>
      </c>
      <c r="AT1925" s="6">
        <f>IF(O1925=2015,$AR$2,IF(O1925=2016,$AR$14,IF(O1925=2017,$AR$26,IF(O1925=2018,$AR$38,IF(O1925=2019,$AR$50,$AR$62)))))</f>
        <v>1.3079305013571954</v>
      </c>
      <c r="AU1925" s="6">
        <f>IF(T1925*0.1&lt;0,0,IF(T1925*0.1&lt;=26,(16*AL1925/360)*(T1925/AS1925)^AT1925,(AL1925/360)*(-415.85+30.5332*0.1*T1925-0.43*0.01*T1925*T1925)))</f>
        <v>1.5172909687308462</v>
      </c>
    </row>
    <row r="1926" spans="1:47">
      <c r="A1926">
        <v>2016</v>
      </c>
      <c r="B1926">
        <v>10</v>
      </c>
      <c r="C1926">
        <v>16</v>
      </c>
      <c r="D1926" t="s">
        <v>50</v>
      </c>
      <c r="E1926">
        <v>97</v>
      </c>
      <c r="O1926">
        <v>2020</v>
      </c>
      <c r="P1926">
        <v>4</v>
      </c>
      <c r="Q1926">
        <v>9</v>
      </c>
      <c r="R1926">
        <f>R1925+1</f>
        <v>100</v>
      </c>
      <c r="S1926" t="s">
        <v>51</v>
      </c>
      <c r="T1926">
        <v>117</v>
      </c>
      <c r="U1926" t="s">
        <v>50</v>
      </c>
      <c r="V1926">
        <v>183</v>
      </c>
      <c r="W1926" t="s">
        <v>52</v>
      </c>
      <c r="X1926">
        <v>38</v>
      </c>
      <c r="Y1926">
        <f>0.0135*AB1926*(AC1926/AA1926)*((0.1*(V1926-X1926))^0.5)*(17.8+0.5*0.1*(X1926+V1926))</f>
        <v>3.1885982377388413</v>
      </c>
      <c r="Z1926">
        <f>IF(Y1926&lt;0,0,Y1926)</f>
        <v>3.1885982377388413</v>
      </c>
      <c r="AA1926">
        <f>2.501-0.002361*(V1926+X1926)*0.1</f>
        <v>2.4488219</v>
      </c>
      <c r="AB1926">
        <v>0.17</v>
      </c>
      <c r="AC1926">
        <f>37.6*AE1926*(AG1926*SIN(AF1926)*SIN(AD1926)+COS(AF1926)*COS(AD1926)*SIN(AG1926))</f>
        <v>30.970234502553634</v>
      </c>
      <c r="AD1926">
        <f>0.409*SIN(0.0172*R1926-1.39)</f>
        <v>0.13253359861350117</v>
      </c>
      <c r="AE1926">
        <f>1+0.033*COS(0.0172*R1926)</f>
        <v>0.99509452689104505</v>
      </c>
      <c r="AF1926">
        <f>47.70748439*PI()/180</f>
        <v>0.83265268044929852</v>
      </c>
      <c r="AG1926">
        <f>ACOS(-TAN(AF1926)*TAN(AD1926))</f>
        <v>1.7178758474571294</v>
      </c>
      <c r="AL1926" s="6">
        <f>24*AG1926/PI()</f>
        <v>13.123604771567082</v>
      </c>
      <c r="AS1926" s="6">
        <f>IF(O1926=2015,$AQ$2,IF(O1926=2016,$AQ$14,IF(O1926=2017,$AQ$26,IF(O1926=2018,$AQ$38,IF(O1926=2019,$AQ$50,$AQ$62)))))</f>
        <v>51.822309312356452</v>
      </c>
      <c r="AT1926" s="6">
        <f>IF(O1926=2015,$AR$2,IF(O1926=2016,$AR$14,IF(O1926=2017,$AR$26,IF(O1926=2018,$AR$38,IF(O1926=2019,$AR$50,$AR$62)))))</f>
        <v>1.3079305013571954</v>
      </c>
      <c r="AU1926" s="6">
        <f>IF(T1926*0.1&lt;0,0,IF(T1926*0.1&lt;=26,(16*AL1926/360)*(T1926/AS1926)^AT1926,(AL1926/360)*(-415.85+30.5332*0.1*T1926-0.43*0.01*T1926*T1926)))</f>
        <v>1.6921748162350312</v>
      </c>
    </row>
    <row r="1927" spans="1:47">
      <c r="A1927">
        <v>2016</v>
      </c>
      <c r="B1927">
        <v>10</v>
      </c>
      <c r="C1927">
        <v>17</v>
      </c>
      <c r="D1927" t="s">
        <v>50</v>
      </c>
      <c r="E1927">
        <v>82</v>
      </c>
      <c r="O1927">
        <v>2020</v>
      </c>
      <c r="P1927">
        <v>4</v>
      </c>
      <c r="Q1927">
        <v>10</v>
      </c>
      <c r="R1927">
        <f>R1926+1</f>
        <v>101</v>
      </c>
      <c r="S1927" t="s">
        <v>51</v>
      </c>
      <c r="T1927">
        <v>111</v>
      </c>
      <c r="U1927" t="s">
        <v>50</v>
      </c>
      <c r="V1927">
        <v>233</v>
      </c>
      <c r="W1927" t="s">
        <v>52</v>
      </c>
      <c r="X1927">
        <v>46</v>
      </c>
      <c r="Y1927">
        <f>0.0135*AB1927*(AC1927/AA1927)*((0.1*(V1927-X1927))^0.5)*(17.8+0.5*0.1*(X1927+V1927))</f>
        <v>4.0428278590215641</v>
      </c>
      <c r="Z1927">
        <f>IF(Y1927&lt;0,0,Y1927)</f>
        <v>4.0428278590215641</v>
      </c>
      <c r="AA1927">
        <f>2.501-0.002361*(V1927+X1927)*0.1</f>
        <v>2.4351281</v>
      </c>
      <c r="AB1927">
        <v>0.17</v>
      </c>
      <c r="AC1927">
        <f>37.6*AE1927*(AG1927*SIN(AF1927)*SIN(AD1927)+COS(AF1927)*COS(AD1927)*SIN(AG1927))</f>
        <v>31.243511523324202</v>
      </c>
      <c r="AD1927">
        <f>0.409*SIN(0.0172*R1927-1.39)</f>
        <v>0.13916888526336105</v>
      </c>
      <c r="AE1927">
        <f>1+0.033*COS(0.0172*R1927)</f>
        <v>0.99453398633467271</v>
      </c>
      <c r="AF1927">
        <f>47.70748439*PI()/180</f>
        <v>0.83265268044929852</v>
      </c>
      <c r="AG1927">
        <f>ACOS(-TAN(AF1927)*TAN(AD1927))</f>
        <v>1.7253915169161351</v>
      </c>
      <c r="AL1927" s="6">
        <f>24*AG1927/PI()</f>
        <v>13.181020256929271</v>
      </c>
      <c r="AS1927" s="6">
        <f>IF(O1927=2015,$AQ$2,IF(O1927=2016,$AQ$14,IF(O1927=2017,$AQ$26,IF(O1927=2018,$AQ$38,IF(O1927=2019,$AQ$50,$AQ$62)))))</f>
        <v>51.822309312356452</v>
      </c>
      <c r="AT1927" s="6">
        <f>IF(O1927=2015,$AR$2,IF(O1927=2016,$AR$14,IF(O1927=2017,$AR$26,IF(O1927=2018,$AR$38,IF(O1927=2019,$AR$50,$AR$62)))))</f>
        <v>1.3079305013571954</v>
      </c>
      <c r="AU1927" s="6">
        <f>IF(T1927*0.1&lt;0,0,IF(T1927*0.1&lt;=26,(16*AL1927/360)*(T1927/AS1927)^AT1927,(AL1927/360)*(-415.85+30.5332*0.1*T1927-0.43*0.01*T1927*T1927)))</f>
        <v>1.5864925977437812</v>
      </c>
    </row>
    <row r="1928" spans="1:47">
      <c r="A1928">
        <v>2016</v>
      </c>
      <c r="B1928">
        <v>10</v>
      </c>
      <c r="C1928">
        <v>18</v>
      </c>
      <c r="D1928" t="s">
        <v>50</v>
      </c>
      <c r="E1928">
        <v>87</v>
      </c>
      <c r="O1928">
        <v>2020</v>
      </c>
      <c r="P1928">
        <v>4</v>
      </c>
      <c r="Q1928">
        <v>11</v>
      </c>
      <c r="R1928">
        <f>R1927+1</f>
        <v>102</v>
      </c>
      <c r="S1928" t="s">
        <v>51</v>
      </c>
      <c r="T1928">
        <v>81</v>
      </c>
      <c r="U1928" t="s">
        <v>50</v>
      </c>
      <c r="V1928">
        <v>142</v>
      </c>
      <c r="W1928" t="s">
        <v>52</v>
      </c>
      <c r="X1928">
        <v>14</v>
      </c>
      <c r="Y1928">
        <f>0.0135*AB1928*(AC1928/AA1928)*((0.1*(V1928-X1928))^0.5)*(17.8+0.5*0.1*(X1928+V1928))</f>
        <v>2.6882572524640143</v>
      </c>
      <c r="Z1928">
        <f>IF(Y1928&lt;0,0,Y1928)</f>
        <v>2.6882572524640143</v>
      </c>
      <c r="AA1928">
        <f>2.501-0.002361*(V1928+X1928)*0.1</f>
        <v>2.4641683999999997</v>
      </c>
      <c r="AB1928">
        <v>0.17</v>
      </c>
      <c r="AC1928">
        <f>37.6*AE1928*(AG1928*SIN(AF1928)*SIN(AD1928)+COS(AF1928)*COS(AD1928)*SIN(AG1928))</f>
        <v>31.514728504841383</v>
      </c>
      <c r="AD1928">
        <f>0.409*SIN(0.0172*R1928-1.39)</f>
        <v>0.14576300120521474</v>
      </c>
      <c r="AE1928">
        <f>1+0.033*COS(0.0172*R1928)</f>
        <v>0.99397506280391756</v>
      </c>
      <c r="AF1928">
        <f>47.70748439*PI()/180</f>
        <v>0.83265268044929852</v>
      </c>
      <c r="AG1928">
        <f>ACOS(-TAN(AF1928)*TAN(AD1928))</f>
        <v>1.7328831604612838</v>
      </c>
      <c r="AL1928" s="6">
        <f>24*AG1928/PI()</f>
        <v>13.238252197829731</v>
      </c>
      <c r="AS1928" s="6">
        <f>IF(O1928=2015,$AQ$2,IF(O1928=2016,$AQ$14,IF(O1928=2017,$AQ$26,IF(O1928=2018,$AQ$38,IF(O1928=2019,$AQ$50,$AQ$62)))))</f>
        <v>51.822309312356452</v>
      </c>
      <c r="AT1928" s="6">
        <f>IF(O1928=2015,$AR$2,IF(O1928=2016,$AR$14,IF(O1928=2017,$AR$26,IF(O1928=2018,$AR$38,IF(O1928=2019,$AR$50,$AR$62)))))</f>
        <v>1.3079305013571954</v>
      </c>
      <c r="AU1928" s="6">
        <f>IF(T1928*0.1&lt;0,0,IF(T1928*0.1&lt;=26,(16*AL1928/360)*(T1928/AS1928)^AT1928,(AL1928/360)*(-415.85+30.5332*0.1*T1928-0.43*0.01*T1928*T1928)))</f>
        <v>1.0552251452324963</v>
      </c>
    </row>
    <row r="1929" spans="1:47">
      <c r="A1929">
        <v>2016</v>
      </c>
      <c r="B1929">
        <v>10</v>
      </c>
      <c r="C1929">
        <v>19</v>
      </c>
      <c r="D1929" t="s">
        <v>50</v>
      </c>
      <c r="E1929">
        <v>85</v>
      </c>
      <c r="O1929">
        <v>2020</v>
      </c>
      <c r="P1929">
        <v>4</v>
      </c>
      <c r="Q1929">
        <v>12</v>
      </c>
      <c r="R1929">
        <f>R1928+1</f>
        <v>103</v>
      </c>
      <c r="S1929" t="s">
        <v>51</v>
      </c>
      <c r="T1929">
        <v>61</v>
      </c>
      <c r="U1929" t="s">
        <v>50</v>
      </c>
      <c r="V1929">
        <v>125</v>
      </c>
      <c r="W1929" t="s">
        <v>52</v>
      </c>
      <c r="X1929">
        <v>-10</v>
      </c>
      <c r="Y1929">
        <f>0.0135*AB1929*(AC1929/AA1929)*((0.1*(V1929-X1929))^0.5)*(17.8+0.5*0.1*(X1929+V1929))</f>
        <v>2.5513687930973088</v>
      </c>
      <c r="Z1929">
        <f>IF(Y1929&lt;0,0,Y1929)</f>
        <v>2.5513687930973088</v>
      </c>
      <c r="AA1929">
        <f>2.501-0.002361*(V1929+X1929)*0.1</f>
        <v>2.4738484999999999</v>
      </c>
      <c r="AB1929">
        <v>0.17</v>
      </c>
      <c r="AC1929">
        <f>37.6*AE1929*(AG1929*SIN(AF1929)*SIN(AD1929)+COS(AF1929)*COS(AD1929)*SIN(AG1929))</f>
        <v>31.783802487399793</v>
      </c>
      <c r="AD1929">
        <f>0.409*SIN(0.0172*R1929-1.39)</f>
        <v>0.15231399568389548</v>
      </c>
      <c r="AE1929">
        <f>1+0.033*COS(0.0172*R1929)</f>
        <v>0.99341792164664044</v>
      </c>
      <c r="AF1929">
        <f>47.70748439*PI()/180</f>
        <v>0.83265268044929852</v>
      </c>
      <c r="AG1929">
        <f>ACOS(-TAN(AF1929)*TAN(AD1929))</f>
        <v>1.7403493131846222</v>
      </c>
      <c r="AL1929" s="6">
        <f>24*AG1929/PI()</f>
        <v>13.295289403196048</v>
      </c>
      <c r="AS1929" s="6">
        <f>IF(O1929=2015,$AQ$2,IF(O1929=2016,$AQ$14,IF(O1929=2017,$AQ$26,IF(O1929=2018,$AQ$38,IF(O1929=2019,$AQ$50,$AQ$62)))))</f>
        <v>51.822309312356452</v>
      </c>
      <c r="AT1929" s="6">
        <f>IF(O1929=2015,$AR$2,IF(O1929=2016,$AR$14,IF(O1929=2017,$AR$26,IF(O1929=2018,$AR$38,IF(O1929=2019,$AR$50,$AR$62)))))</f>
        <v>1.3079305013571954</v>
      </c>
      <c r="AU1929" s="6">
        <f>IF(T1929*0.1&lt;0,0,IF(T1929*0.1&lt;=26,(16*AL1929/360)*(T1929/AS1929)^AT1929,(AL1929/360)*(-415.85+30.5332*0.1*T1929-0.43*0.01*T1929*T1929)))</f>
        <v>0.73136446438100777</v>
      </c>
    </row>
    <row r="1930" spans="1:47">
      <c r="A1930">
        <v>2016</v>
      </c>
      <c r="B1930">
        <v>10</v>
      </c>
      <c r="C1930">
        <v>20</v>
      </c>
      <c r="D1930" t="s">
        <v>50</v>
      </c>
      <c r="E1930">
        <v>76</v>
      </c>
      <c r="O1930">
        <v>2020</v>
      </c>
      <c r="P1930">
        <v>4</v>
      </c>
      <c r="Q1930">
        <v>13</v>
      </c>
      <c r="R1930">
        <f>R1929+1</f>
        <v>104</v>
      </c>
      <c r="S1930" t="s">
        <v>51</v>
      </c>
      <c r="T1930">
        <v>91</v>
      </c>
      <c r="U1930" t="s">
        <v>50</v>
      </c>
      <c r="V1930">
        <v>181</v>
      </c>
      <c r="W1930" t="s">
        <v>52</v>
      </c>
      <c r="X1930">
        <v>-1</v>
      </c>
      <c r="Y1930">
        <f>0.0135*AB1930*(AC1930/AA1930)*((0.1*(V1930-X1930))^0.5)*(17.8+0.5*0.1*(X1930+V1930))</f>
        <v>3.420735386563253</v>
      </c>
      <c r="Z1930">
        <f>IF(Y1930&lt;0,0,Y1930)</f>
        <v>3.420735386563253</v>
      </c>
      <c r="AA1930">
        <f>2.501-0.002361*(V1930+X1930)*0.1</f>
        <v>2.4585019999999997</v>
      </c>
      <c r="AB1930">
        <v>0.17</v>
      </c>
      <c r="AC1930">
        <f>37.6*AE1930*(AG1930*SIN(AF1930)*SIN(AD1930)+COS(AF1930)*COS(AD1930)*SIN(AG1930))</f>
        <v>32.050651973796292</v>
      </c>
      <c r="AD1930">
        <f>0.409*SIN(0.0172*R1930-1.39)</f>
        <v>0.15881993070097539</v>
      </c>
      <c r="AE1930">
        <f>1+0.033*COS(0.0172*R1930)</f>
        <v>0.99286272768341777</v>
      </c>
      <c r="AF1930">
        <f>47.70748439*PI()/180</f>
        <v>0.83265268044929852</v>
      </c>
      <c r="AG1930">
        <f>ACOS(-TAN(AF1930)*TAN(AD1930))</f>
        <v>1.7477884715468293</v>
      </c>
      <c r="AL1930" s="6">
        <f>24*AG1930/PI()</f>
        <v>13.352120386833905</v>
      </c>
      <c r="AS1930" s="6">
        <f>IF(O1930=2015,$AQ$2,IF(O1930=2016,$AQ$14,IF(O1930=2017,$AQ$26,IF(O1930=2018,$AQ$38,IF(O1930=2019,$AQ$50,$AQ$62)))))</f>
        <v>51.822309312356452</v>
      </c>
      <c r="AT1930" s="6">
        <f>IF(O1930=2015,$AR$2,IF(O1930=2016,$AR$14,IF(O1930=2017,$AR$26,IF(O1930=2018,$AR$38,IF(O1930=2019,$AR$50,$AR$62)))))</f>
        <v>1.3079305013571954</v>
      </c>
      <c r="AU1930" s="6">
        <f>IF(T1930*0.1&lt;0,0,IF(T1930*0.1&lt;=26,(16*AL1930/360)*(T1930/AS1930)^AT1930,(AL1930/360)*(-415.85+30.5332*0.1*T1930-0.43*0.01*T1930*T1930)))</f>
        <v>1.2393356525297041</v>
      </c>
    </row>
    <row r="1931" spans="1:47">
      <c r="A1931">
        <v>2016</v>
      </c>
      <c r="B1931">
        <v>10</v>
      </c>
      <c r="C1931">
        <v>21</v>
      </c>
      <c r="D1931" t="s">
        <v>50</v>
      </c>
      <c r="E1931">
        <v>76</v>
      </c>
      <c r="O1931">
        <v>2020</v>
      </c>
      <c r="P1931">
        <v>4</v>
      </c>
      <c r="Q1931">
        <v>14</v>
      </c>
      <c r="R1931">
        <f>R1930+1</f>
        <v>105</v>
      </c>
      <c r="S1931" t="s">
        <v>51</v>
      </c>
      <c r="T1931">
        <v>101</v>
      </c>
      <c r="U1931" t="s">
        <v>50</v>
      </c>
      <c r="V1931">
        <v>192</v>
      </c>
      <c r="W1931" t="s">
        <v>52</v>
      </c>
      <c r="X1931">
        <v>6</v>
      </c>
      <c r="Y1931">
        <f>0.0135*AB1931*(AC1931/AA1931)*((0.1*(V1931-X1931))^0.5)*(17.8+0.5*0.1*(X1931+V1931))</f>
        <v>3.609994574121413</v>
      </c>
      <c r="Z1931">
        <f>IF(Y1931&lt;0,0,Y1931)</f>
        <v>3.609994574121413</v>
      </c>
      <c r="AA1931">
        <f>2.501-0.002361*(V1931+X1931)*0.1</f>
        <v>2.4542522</v>
      </c>
      <c r="AB1931">
        <v>0.17</v>
      </c>
      <c r="AC1931">
        <f>37.6*AE1931*(AG1931*SIN(AF1931)*SIN(AD1931)+COS(AF1931)*COS(AD1931)*SIN(AG1931))</f>
        <v>32.315196945220393</v>
      </c>
      <c r="AD1931">
        <f>0.409*SIN(0.0172*R1931-1.39)</f>
        <v>0.16527888158808932</v>
      </c>
      <c r="AE1931">
        <f>1+0.033*COS(0.0172*R1931)</f>
        <v>0.99230964515878251</v>
      </c>
      <c r="AF1931">
        <f>47.70748439*PI()/180</f>
        <v>0.83265268044929852</v>
      </c>
      <c r="AG1931">
        <f>ACOS(-TAN(AF1931)*TAN(AD1931))</f>
        <v>1.7551990918722775</v>
      </c>
      <c r="AL1931" s="6">
        <f>24*AG1931/PI()</f>
        <v>13.408733355930178</v>
      </c>
      <c r="AS1931" s="6">
        <f>IF(O1931=2015,$AQ$2,IF(O1931=2016,$AQ$14,IF(O1931=2017,$AQ$26,IF(O1931=2018,$AQ$38,IF(O1931=2019,$AQ$50,$AQ$62)))))</f>
        <v>51.822309312356452</v>
      </c>
      <c r="AT1931" s="6">
        <f>IF(O1931=2015,$AR$2,IF(O1931=2016,$AR$14,IF(O1931=2017,$AR$26,IF(O1931=2018,$AR$38,IF(O1931=2019,$AR$50,$AR$62)))))</f>
        <v>1.3079305013571954</v>
      </c>
      <c r="AU1931" s="6">
        <f>IF(T1931*0.1&lt;0,0,IF(T1931*0.1&lt;=26,(16*AL1931/360)*(T1931/AS1931)^AT1931,(AL1931/360)*(-415.85+30.5332*0.1*T1931-0.43*0.01*T1931*T1931)))</f>
        <v>1.4264269233115665</v>
      </c>
    </row>
    <row r="1932" spans="1:47">
      <c r="A1932">
        <v>2016</v>
      </c>
      <c r="B1932">
        <v>10</v>
      </c>
      <c r="C1932">
        <v>22</v>
      </c>
      <c r="D1932" t="s">
        <v>50</v>
      </c>
      <c r="E1932">
        <v>118</v>
      </c>
      <c r="O1932">
        <v>2020</v>
      </c>
      <c r="P1932">
        <v>4</v>
      </c>
      <c r="Q1932">
        <v>15</v>
      </c>
      <c r="R1932">
        <f>R1931+1</f>
        <v>106</v>
      </c>
      <c r="S1932" t="s">
        <v>51</v>
      </c>
      <c r="T1932">
        <v>66</v>
      </c>
      <c r="U1932" t="s">
        <v>50</v>
      </c>
      <c r="V1932">
        <v>111</v>
      </c>
      <c r="W1932" t="s">
        <v>52</v>
      </c>
      <c r="X1932">
        <v>6</v>
      </c>
      <c r="Y1932">
        <f>0.0135*AB1932*(AC1932/AA1932)*((0.1*(V1932-X1932))^0.5)*(17.8+0.5*0.1*(X1932+V1932))</f>
        <v>2.3165099050860869</v>
      </c>
      <c r="Z1932">
        <f>IF(Y1932&lt;0,0,Y1932)</f>
        <v>2.3165099050860869</v>
      </c>
      <c r="AA1932">
        <f>2.501-0.002361*(V1932+X1932)*0.1</f>
        <v>2.4733763</v>
      </c>
      <c r="AB1932">
        <v>0.17</v>
      </c>
      <c r="AC1932">
        <f>37.6*AE1932*(AG1932*SIN(AF1932)*SIN(AD1932)+COS(AF1932)*COS(AD1932)*SIN(AG1932))</f>
        <v>32.577358874273919</v>
      </c>
      <c r="AD1932">
        <f>0.409*SIN(0.0172*R1932-1.39)</f>
        <v>0.17168893757631426</v>
      </c>
      <c r="AE1932">
        <f>1+0.033*COS(0.0172*R1932)</f>
        <v>0.99175883769263484</v>
      </c>
      <c r="AF1932">
        <f>47.70748439*PI()/180</f>
        <v>0.83265268044929852</v>
      </c>
      <c r="AG1932">
        <f>ACOS(-TAN(AF1932)*TAN(AD1932))</f>
        <v>1.7625795888990579</v>
      </c>
      <c r="AL1932" s="6">
        <f>24*AG1932/PI()</f>
        <v>13.465116199975959</v>
      </c>
      <c r="AS1932" s="6">
        <f>IF(O1932=2015,$AQ$2,IF(O1932=2016,$AQ$14,IF(O1932=2017,$AQ$26,IF(O1932=2018,$AQ$38,IF(O1932=2019,$AQ$50,$AQ$62)))))</f>
        <v>51.822309312356452</v>
      </c>
      <c r="AT1932" s="6">
        <f>IF(O1932=2015,$AR$2,IF(O1932=2016,$AR$14,IF(O1932=2017,$AR$26,IF(O1932=2018,$AR$38,IF(O1932=2019,$AR$50,$AR$62)))))</f>
        <v>1.3079305013571954</v>
      </c>
      <c r="AU1932" s="6">
        <f>IF(T1932*0.1&lt;0,0,IF(T1932*0.1&lt;=26,(16*AL1932/360)*(T1932/AS1932)^AT1932,(AL1932/360)*(-415.85+30.5332*0.1*T1932-0.43*0.01*T1932*T1932)))</f>
        <v>0.8210995819462521</v>
      </c>
    </row>
    <row r="1933" spans="1:47">
      <c r="A1933">
        <v>2016</v>
      </c>
      <c r="B1933">
        <v>10</v>
      </c>
      <c r="C1933">
        <v>23</v>
      </c>
      <c r="D1933" t="s">
        <v>50</v>
      </c>
      <c r="E1933">
        <v>83</v>
      </c>
      <c r="O1933">
        <v>2020</v>
      </c>
      <c r="P1933">
        <v>4</v>
      </c>
      <c r="Q1933">
        <v>16</v>
      </c>
      <c r="R1933">
        <f>R1932+1</f>
        <v>107</v>
      </c>
      <c r="S1933" t="s">
        <v>51</v>
      </c>
      <c r="T1933">
        <v>107</v>
      </c>
      <c r="U1933" t="s">
        <v>50</v>
      </c>
      <c r="V1933">
        <v>193</v>
      </c>
      <c r="W1933" t="s">
        <v>52</v>
      </c>
      <c r="X1933">
        <v>30</v>
      </c>
      <c r="Y1933">
        <f>0.0135*AB1933*(AC1933/AA1933)*((0.1*(V1933-X1933))^0.5)*(17.8+0.5*0.1*(X1933+V1933))</f>
        <v>3.5976249610349766</v>
      </c>
      <c r="Z1933">
        <f>IF(Y1933&lt;0,0,Y1933)</f>
        <v>3.5976249610349766</v>
      </c>
      <c r="AA1933">
        <f>2.501-0.002361*(V1933+X1933)*0.1</f>
        <v>2.4483497000000001</v>
      </c>
      <c r="AB1933">
        <v>0.17</v>
      </c>
      <c r="AC1933">
        <f>37.6*AE1933*(AG1933*SIN(AF1933)*SIN(AD1933)+COS(AF1933)*COS(AD1933)*SIN(AG1933))</f>
        <v>32.83706073518222</v>
      </c>
      <c r="AD1933">
        <f>0.409*SIN(0.0172*R1933-1.39)</f>
        <v>0.17804820236143765</v>
      </c>
      <c r="AE1933">
        <f>1+0.033*COS(0.0172*R1933)</f>
        <v>0.99121046823183834</v>
      </c>
      <c r="AF1933">
        <f>47.70748439*PI()/180</f>
        <v>0.83265268044929852</v>
      </c>
      <c r="AG1933">
        <f>ACOS(-TAN(AF1933)*TAN(AD1933))</f>
        <v>1.7699283343888494</v>
      </c>
      <c r="AL1933" s="6">
        <f>24*AG1933/PI()</f>
        <v>13.521256480146741</v>
      </c>
      <c r="AS1933" s="6">
        <f>IF(O1933=2015,$AQ$2,IF(O1933=2016,$AQ$14,IF(O1933=2017,$AQ$26,IF(O1933=2018,$AQ$38,IF(O1933=2019,$AQ$50,$AQ$62)))))</f>
        <v>51.822309312356452</v>
      </c>
      <c r="AT1933" s="6">
        <f>IF(O1933=2015,$AR$2,IF(O1933=2016,$AR$14,IF(O1933=2017,$AR$26,IF(O1933=2018,$AR$38,IF(O1933=2019,$AR$50,$AR$62)))))</f>
        <v>1.3079305013571954</v>
      </c>
      <c r="AU1933" s="6">
        <f>IF(T1933*0.1&lt;0,0,IF(T1933*0.1&lt;=26,(16*AL1933/360)*(T1933/AS1933)^AT1933,(AL1933/360)*(-415.85+30.5332*0.1*T1933-0.43*0.01*T1933*T1933)))</f>
        <v>1.5511675334488049</v>
      </c>
    </row>
    <row r="1934" spans="1:47">
      <c r="A1934">
        <v>2016</v>
      </c>
      <c r="B1934">
        <v>10</v>
      </c>
      <c r="C1934">
        <v>24</v>
      </c>
      <c r="D1934" t="s">
        <v>50</v>
      </c>
      <c r="E1934">
        <v>77</v>
      </c>
      <c r="O1934">
        <v>2020</v>
      </c>
      <c r="P1934">
        <v>4</v>
      </c>
      <c r="Q1934">
        <v>17</v>
      </c>
      <c r="R1934">
        <f>R1933+1</f>
        <v>108</v>
      </c>
      <c r="S1934" t="s">
        <v>51</v>
      </c>
      <c r="T1934">
        <v>114</v>
      </c>
      <c r="U1934" t="s">
        <v>50</v>
      </c>
      <c r="V1934">
        <v>180</v>
      </c>
      <c r="W1934" t="s">
        <v>52</v>
      </c>
      <c r="X1934">
        <v>27</v>
      </c>
      <c r="Y1934">
        <f>0.0135*AB1934*(AC1934/AA1934)*((0.1*(V1934-X1934))^0.5)*(17.8+0.5*0.1*(X1934+V1934))</f>
        <v>3.4104841354471254</v>
      </c>
      <c r="Z1934">
        <f>IF(Y1934&lt;0,0,Y1934)</f>
        <v>3.4104841354471254</v>
      </c>
      <c r="AA1934">
        <f>2.501-0.002361*(V1934+X1934)*0.1</f>
        <v>2.4521272999999999</v>
      </c>
      <c r="AB1934">
        <v>0.17</v>
      </c>
      <c r="AC1934">
        <f>37.6*AE1934*(AG1934*SIN(AF1934)*SIN(AD1934)+COS(AF1934)*COS(AD1934)*SIN(AG1934))</f>
        <v>33.094227011267769</v>
      </c>
      <c r="AD1934">
        <f>0.409*SIN(0.0172*R1934-1.39)</f>
        <v>0.18435479466494584</v>
      </c>
      <c r="AE1934">
        <f>1+0.033*COS(0.0172*R1934)</f>
        <v>0.99066469900201493</v>
      </c>
      <c r="AF1934">
        <f>47.70748439*PI()/180</f>
        <v>0.83265268044929852</v>
      </c>
      <c r="AG1934">
        <f>ACOS(-TAN(AF1934)*TAN(AD1934))</f>
        <v>1.7772436558017954</v>
      </c>
      <c r="AL1934" s="6">
        <f>24*AG1934/PI()</f>
        <v>13.577141419179206</v>
      </c>
      <c r="AS1934" s="6">
        <f>IF(O1934=2015,$AQ$2,IF(O1934=2016,$AQ$14,IF(O1934=2017,$AQ$26,IF(O1934=2018,$AQ$38,IF(O1934=2019,$AQ$50,$AQ$62)))))</f>
        <v>51.822309312356452</v>
      </c>
      <c r="AT1934" s="6">
        <f>IF(O1934=2015,$AR$2,IF(O1934=2016,$AR$14,IF(O1934=2017,$AR$26,IF(O1934=2018,$AR$38,IF(O1934=2019,$AR$50,$AR$62)))))</f>
        <v>1.3079305013571954</v>
      </c>
      <c r="AU1934" s="6">
        <f>IF(T1934*0.1&lt;0,0,IF(T1934*0.1&lt;=26,(16*AL1934/360)*(T1934/AS1934)^AT1934,(AL1934/360)*(-415.85+30.5332*0.1*T1934-0.43*0.01*T1934*T1934)))</f>
        <v>1.6921764576209766</v>
      </c>
    </row>
    <row r="1935" spans="1:47">
      <c r="A1935">
        <v>2016</v>
      </c>
      <c r="B1935">
        <v>10</v>
      </c>
      <c r="C1935">
        <v>25</v>
      </c>
      <c r="D1935" t="s">
        <v>50</v>
      </c>
      <c r="E1935">
        <v>79</v>
      </c>
      <c r="O1935">
        <v>2020</v>
      </c>
      <c r="P1935">
        <v>4</v>
      </c>
      <c r="Q1935">
        <v>18</v>
      </c>
      <c r="R1935">
        <f>R1934+1</f>
        <v>109</v>
      </c>
      <c r="S1935" t="s">
        <v>51</v>
      </c>
      <c r="T1935">
        <v>90</v>
      </c>
      <c r="U1935" t="s">
        <v>50</v>
      </c>
      <c r="V1935">
        <v>148</v>
      </c>
      <c r="W1935" t="s">
        <v>52</v>
      </c>
      <c r="X1935">
        <v>27</v>
      </c>
      <c r="Y1935">
        <f>0.0135*AB1935*(AC1935/AA1935)*((0.1*(V1935-X1935))^0.5)*(17.8+0.5*0.1*(X1935+V1935))</f>
        <v>2.8736961630261764</v>
      </c>
      <c r="Z1935">
        <f>IF(Y1935&lt;0,0,Y1935)</f>
        <v>2.8736961630261764</v>
      </c>
      <c r="AA1935">
        <f>2.501-0.002361*(V1935+X1935)*0.1</f>
        <v>2.4596825</v>
      </c>
      <c r="AB1935">
        <v>0.17</v>
      </c>
      <c r="AC1935">
        <f>37.6*AE1935*(AG1935*SIN(AF1935)*SIN(AD1935)+COS(AF1935)*COS(AD1935)*SIN(AG1935))</f>
        <v>33.348783699766443</v>
      </c>
      <c r="AD1935">
        <f>0.409*SIN(0.0172*R1935-1.39)</f>
        <v>0.19060684879056819</v>
      </c>
      <c r="AE1935">
        <f>1+0.033*COS(0.0172*R1935)</f>
        <v>0.99012169145955276</v>
      </c>
      <c r="AF1935">
        <f>47.70748439*PI()/180</f>
        <v>0.83265268044929852</v>
      </c>
      <c r="AG1935">
        <f>ACOS(-TAN(AF1935)*TAN(AD1935))</f>
        <v>1.7845238350418489</v>
      </c>
      <c r="AL1935" s="6">
        <f>24*AG1935/PI()</f>
        <v>13.632757891786381</v>
      </c>
      <c r="AS1935" s="6">
        <f>IF(O1935=2015,$AQ$2,IF(O1935=2016,$AQ$14,IF(O1935=2017,$AQ$26,IF(O1935=2018,$AQ$38,IF(O1935=2019,$AQ$50,$AQ$62)))))</f>
        <v>51.822309312356452</v>
      </c>
      <c r="AT1935" s="6">
        <f>IF(O1935=2015,$AR$2,IF(O1935=2016,$AR$14,IF(O1935=2017,$AR$26,IF(O1935=2018,$AR$38,IF(O1935=2019,$AR$50,$AR$62)))))</f>
        <v>1.3079305013571954</v>
      </c>
      <c r="AU1935" s="6">
        <f>IF(T1935*0.1&lt;0,0,IF(T1935*0.1&lt;=26,(16*AL1935/360)*(T1935/AS1935)^AT1935,(AL1935/360)*(-415.85+30.5332*0.1*T1935-0.43*0.01*T1935*T1935)))</f>
        <v>1.2472279098610424</v>
      </c>
    </row>
    <row r="1936" spans="1:47">
      <c r="A1936">
        <v>2016</v>
      </c>
      <c r="B1936">
        <v>10</v>
      </c>
      <c r="C1936">
        <v>26</v>
      </c>
      <c r="D1936" t="s">
        <v>50</v>
      </c>
      <c r="E1936">
        <v>76</v>
      </c>
      <c r="O1936">
        <v>2020</v>
      </c>
      <c r="P1936">
        <v>4</v>
      </c>
      <c r="Q1936">
        <v>19</v>
      </c>
      <c r="R1936">
        <f>R1935+1</f>
        <v>110</v>
      </c>
      <c r="S1936" t="s">
        <v>51</v>
      </c>
      <c r="T1936">
        <v>88</v>
      </c>
      <c r="U1936" t="s">
        <v>50</v>
      </c>
      <c r="V1936">
        <v>164</v>
      </c>
      <c r="W1936" t="s">
        <v>52</v>
      </c>
      <c r="X1936">
        <v>0</v>
      </c>
      <c r="Y1936">
        <f>0.0135*AB1936*(AC1936/AA1936)*((0.1*(V1936-X1936))^0.5)*(17.8+0.5*0.1*(X1936+V1936))</f>
        <v>3.2975271592951758</v>
      </c>
      <c r="Z1936">
        <f>IF(Y1936&lt;0,0,Y1936)</f>
        <v>3.2975271592951758</v>
      </c>
      <c r="AA1936">
        <f>2.501-0.002361*(V1936+X1936)*0.1</f>
        <v>2.4622796</v>
      </c>
      <c r="AB1936">
        <v>0.17</v>
      </c>
      <c r="AC1936">
        <f>37.6*AE1936*(AG1936*SIN(AF1936)*SIN(AD1936)+COS(AF1936)*COS(AD1936)*SIN(AG1936))</f>
        <v>33.600658314074714</v>
      </c>
      <c r="AD1936">
        <f>0.409*SIN(0.0172*R1936-1.39)</f>
        <v>0.19680251517621056</v>
      </c>
      <c r="AE1936">
        <f>1+0.033*COS(0.0172*R1936)</f>
        <v>0.98958160624384317</v>
      </c>
      <c r="AF1936">
        <f>47.70748439*PI()/180</f>
        <v>0.83265268044929852</v>
      </c>
      <c r="AG1936">
        <f>ACOS(-TAN(AF1936)*TAN(AD1936))</f>
        <v>1.791767107278355</v>
      </c>
      <c r="AL1936" s="6">
        <f>24*AG1936/PI()</f>
        <v>13.688092415655193</v>
      </c>
      <c r="AS1936" s="6">
        <f>IF(O1936=2015,$AQ$2,IF(O1936=2016,$AQ$14,IF(O1936=2017,$AQ$26,IF(O1936=2018,$AQ$38,IF(O1936=2019,$AQ$50,$AQ$62)))))</f>
        <v>51.822309312356452</v>
      </c>
      <c r="AT1936" s="6">
        <f>IF(O1936=2015,$AR$2,IF(O1936=2016,$AR$14,IF(O1936=2017,$AR$26,IF(O1936=2018,$AR$38,IF(O1936=2019,$AR$50,$AR$62)))))</f>
        <v>1.3079305013571954</v>
      </c>
      <c r="AU1936" s="6">
        <f>IF(T1936*0.1&lt;0,0,IF(T1936*0.1&lt;=26,(16*AL1936/360)*(T1936/AS1936)^AT1936,(AL1936/360)*(-415.85+30.5332*0.1*T1936-0.43*0.01*T1936*T1936)))</f>
        <v>1.2160175378218829</v>
      </c>
    </row>
    <row r="1937" spans="1:47">
      <c r="A1937">
        <v>2016</v>
      </c>
      <c r="B1937">
        <v>10</v>
      </c>
      <c r="C1937">
        <v>27</v>
      </c>
      <c r="D1937" t="s">
        <v>50</v>
      </c>
      <c r="E1937">
        <v>61</v>
      </c>
      <c r="O1937">
        <v>2020</v>
      </c>
      <c r="P1937">
        <v>4</v>
      </c>
      <c r="Q1937">
        <v>20</v>
      </c>
      <c r="R1937">
        <f>R1936+1</f>
        <v>111</v>
      </c>
      <c r="S1937" t="s">
        <v>51</v>
      </c>
      <c r="T1937">
        <v>78</v>
      </c>
      <c r="U1937" t="s">
        <v>50</v>
      </c>
      <c r="V1937">
        <v>136</v>
      </c>
      <c r="W1937" t="s">
        <v>52</v>
      </c>
      <c r="X1937">
        <v>-3</v>
      </c>
      <c r="Y1937">
        <f>0.0135*AB1937*(AC1937/AA1937)*((0.1*(V1937-X1937))^0.5)*(17.8+0.5*0.1*(X1937+V1937))</f>
        <v>2.8674669073149341</v>
      </c>
      <c r="Z1937">
        <f>IF(Y1937&lt;0,0,Y1937)</f>
        <v>2.8674669073149341</v>
      </c>
      <c r="AA1937">
        <f>2.501-0.002361*(V1937+X1937)*0.1</f>
        <v>2.4695986999999997</v>
      </c>
      <c r="AB1937">
        <v>0.17</v>
      </c>
      <c r="AC1937">
        <f>37.6*AE1937*(AG1937*SIN(AF1937)*SIN(AD1937)+COS(AF1937)*COS(AD1937)*SIN(AG1937))</f>
        <v>33.849779883524981</v>
      </c>
      <c r="AD1937">
        <f>0.409*SIN(0.0172*R1937-1.39)</f>
        <v>0.20293996094111688</v>
      </c>
      <c r="AE1937">
        <f>1+0.033*COS(0.0172*R1937)</f>
        <v>0.98904460312975717</v>
      </c>
      <c r="AF1937">
        <f>47.70748439*PI()/180</f>
        <v>0.83265268044929852</v>
      </c>
      <c r="AG1937">
        <f>ACOS(-TAN(AF1937)*TAN(AD1937))</f>
        <v>1.7989716598499295</v>
      </c>
      <c r="AL1937" s="6">
        <f>24*AG1937/PI()</f>
        <v>13.743131143072706</v>
      </c>
      <c r="AS1937" s="6">
        <f>IF(O1937=2015,$AQ$2,IF(O1937=2016,$AQ$14,IF(O1937=2017,$AQ$26,IF(O1937=2018,$AQ$38,IF(O1937=2019,$AQ$50,$AQ$62)))))</f>
        <v>51.822309312356452</v>
      </c>
      <c r="AT1937" s="6">
        <f>IF(O1937=2015,$AR$2,IF(O1937=2016,$AR$14,IF(O1937=2017,$AR$26,IF(O1937=2018,$AR$38,IF(O1937=2019,$AR$50,$AR$62)))))</f>
        <v>1.3079305013571954</v>
      </c>
      <c r="AU1937" s="6">
        <f>IF(T1937*0.1&lt;0,0,IF(T1937*0.1&lt;=26,(16*AL1937/360)*(T1937/AS1937)^AT1937,(AL1937/360)*(-415.85+30.5332*0.1*T1937-0.43*0.01*T1937*T1937)))</f>
        <v>1.0427078583855429</v>
      </c>
    </row>
    <row r="1938" spans="1:47">
      <c r="A1938">
        <v>2016</v>
      </c>
      <c r="B1938">
        <v>10</v>
      </c>
      <c r="C1938">
        <v>28</v>
      </c>
      <c r="D1938" t="s">
        <v>50</v>
      </c>
      <c r="E1938">
        <v>55</v>
      </c>
      <c r="O1938">
        <v>2020</v>
      </c>
      <c r="P1938">
        <v>4</v>
      </c>
      <c r="Q1938">
        <v>21</v>
      </c>
      <c r="R1938">
        <f>R1937+1</f>
        <v>112</v>
      </c>
      <c r="S1938" t="s">
        <v>51</v>
      </c>
      <c r="T1938">
        <v>61</v>
      </c>
      <c r="U1938" t="s">
        <v>50</v>
      </c>
      <c r="V1938">
        <v>131</v>
      </c>
      <c r="W1938" t="s">
        <v>52</v>
      </c>
      <c r="X1938">
        <v>-3</v>
      </c>
      <c r="Y1938">
        <f>0.0135*AB1938*(AC1938/AA1938)*((0.1*(V1938-X1938))^0.5)*(17.8+0.5*0.1*(X1938+V1938))</f>
        <v>2.8055690144155427</v>
      </c>
      <c r="Z1938">
        <f>IF(Y1938&lt;0,0,Y1938)</f>
        <v>2.8055690144155427</v>
      </c>
      <c r="AA1938">
        <f>2.501-0.002361*(V1938+X1938)*0.1</f>
        <v>2.4707792</v>
      </c>
      <c r="AB1938">
        <v>0.17</v>
      </c>
      <c r="AC1938">
        <f>37.6*AE1938*(AG1938*SIN(AF1938)*SIN(AD1938)+COS(AF1938)*COS(AD1938)*SIN(AG1938))</f>
        <v>34.096078950793775</v>
      </c>
      <c r="AD1938">
        <f>0.409*SIN(0.0172*R1938-1.39)</f>
        <v>0.20901737042809468</v>
      </c>
      <c r="AE1938">
        <f>1+0.033*COS(0.0172*R1938)</f>
        <v>0.98851084098037956</v>
      </c>
      <c r="AF1938">
        <f>47.70748439*PI()/180</f>
        <v>0.83265268044929852</v>
      </c>
      <c r="AG1938">
        <f>ACOS(-TAN(AF1938)*TAN(AD1938))</f>
        <v>1.8061356312569983</v>
      </c>
      <c r="AL1938" s="6">
        <f>24*AG1938/PI()</f>
        <v>13.797859853229697</v>
      </c>
      <c r="AS1938" s="6">
        <f>IF(O1938=2015,$AQ$2,IF(O1938=2016,$AQ$14,IF(O1938=2017,$AQ$26,IF(O1938=2018,$AQ$38,IF(O1938=2019,$AQ$50,$AQ$62)))))</f>
        <v>51.822309312356452</v>
      </c>
      <c r="AT1938" s="6">
        <f>IF(O1938=2015,$AR$2,IF(O1938=2016,$AR$14,IF(O1938=2017,$AR$26,IF(O1938=2018,$AR$38,IF(O1938=2019,$AR$50,$AR$62)))))</f>
        <v>1.3079305013571954</v>
      </c>
      <c r="AU1938" s="6">
        <f>IF(T1938*0.1&lt;0,0,IF(T1938*0.1&lt;=26,(16*AL1938/360)*(T1938/AS1938)^AT1938,(AL1938/360)*(-415.85+30.5332*0.1*T1938-0.43*0.01*T1938*T1938)))</f>
        <v>0.75901050929630109</v>
      </c>
    </row>
    <row r="1939" spans="1:47">
      <c r="A1939">
        <v>2016</v>
      </c>
      <c r="B1939">
        <v>10</v>
      </c>
      <c r="C1939">
        <v>29</v>
      </c>
      <c r="D1939" t="s">
        <v>50</v>
      </c>
      <c r="E1939">
        <v>84</v>
      </c>
      <c r="O1939">
        <v>2020</v>
      </c>
      <c r="P1939">
        <v>4</v>
      </c>
      <c r="Q1939">
        <v>22</v>
      </c>
      <c r="R1939">
        <f>R1938+1</f>
        <v>113</v>
      </c>
      <c r="S1939" t="s">
        <v>51</v>
      </c>
      <c r="T1939">
        <v>75</v>
      </c>
      <c r="U1939" t="s">
        <v>50</v>
      </c>
      <c r="V1939">
        <v>135</v>
      </c>
      <c r="W1939" t="s">
        <v>52</v>
      </c>
      <c r="X1939">
        <v>-8</v>
      </c>
      <c r="Y1939">
        <f>0.0135*AB1939*(AC1939/AA1939)*((0.1*(V1939-X1939))^0.5)*(17.8+0.5*0.1*(X1939+V1939))</f>
        <v>2.9126360419214161</v>
      </c>
      <c r="Z1939">
        <f>IF(Y1939&lt;0,0,Y1939)</f>
        <v>2.9126360419214161</v>
      </c>
      <c r="AA1939">
        <f>2.501-0.002361*(V1939+X1939)*0.1</f>
        <v>2.4710152999999999</v>
      </c>
      <c r="AB1939">
        <v>0.17</v>
      </c>
      <c r="AC1939">
        <f>37.6*AE1939*(AG1939*SIN(AF1939)*SIN(AD1939)+COS(AF1939)*COS(AD1939)*SIN(AG1939))</f>
        <v>34.339487567055471</v>
      </c>
      <c r="AD1939">
        <f>0.409*SIN(0.0172*R1939-1.39)</f>
        <v>0.21503294574064596</v>
      </c>
      <c r="AE1939">
        <f>1+0.033*COS(0.0172*R1939)</f>
        <v>0.98798047770001152</v>
      </c>
      <c r="AF1939">
        <f>47.70748439*PI()/180</f>
        <v>0.83265268044929852</v>
      </c>
      <c r="AG1939">
        <f>ACOS(-TAN(AF1939)*TAN(AD1939))</f>
        <v>1.8132571102496604</v>
      </c>
      <c r="AL1939" s="6">
        <f>24*AG1939/PI()</f>
        <v>13.852263945252448</v>
      </c>
      <c r="AS1939" s="6">
        <f>IF(O1939=2015,$AQ$2,IF(O1939=2016,$AQ$14,IF(O1939=2017,$AQ$26,IF(O1939=2018,$AQ$38,IF(O1939=2019,$AQ$50,$AQ$62)))))</f>
        <v>51.822309312356452</v>
      </c>
      <c r="AT1939" s="6">
        <f>IF(O1939=2015,$AR$2,IF(O1939=2016,$AR$14,IF(O1939=2017,$AR$26,IF(O1939=2018,$AR$38,IF(O1939=2019,$AR$50,$AR$62)))))</f>
        <v>1.3079305013571954</v>
      </c>
      <c r="AU1939" s="6">
        <f>IF(T1939*0.1&lt;0,0,IF(T1939*0.1&lt;=26,(16*AL1939/360)*(T1939/AS1939)^AT1939,(AL1939/360)*(-415.85+30.5332*0.1*T1939-0.43*0.01*T1939*T1939)))</f>
        <v>0.9984338350218942</v>
      </c>
    </row>
    <row r="1940" spans="1:47">
      <c r="A1940">
        <v>2016</v>
      </c>
      <c r="B1940">
        <v>10</v>
      </c>
      <c r="C1940">
        <v>30</v>
      </c>
      <c r="D1940" t="s">
        <v>50</v>
      </c>
      <c r="E1940">
        <v>70</v>
      </c>
      <c r="O1940">
        <v>2020</v>
      </c>
      <c r="P1940">
        <v>4</v>
      </c>
      <c r="Q1940">
        <v>23</v>
      </c>
      <c r="R1940">
        <f>R1939+1</f>
        <v>114</v>
      </c>
      <c r="S1940" t="s">
        <v>51</v>
      </c>
      <c r="T1940">
        <v>112</v>
      </c>
      <c r="U1940" t="s">
        <v>50</v>
      </c>
      <c r="V1940">
        <v>186</v>
      </c>
      <c r="W1940" t="s">
        <v>52</v>
      </c>
      <c r="X1940">
        <v>22</v>
      </c>
      <c r="Y1940">
        <f>0.0135*AB1940*(AC1940/AA1940)*((0.1*(V1940-X1940))^0.5)*(17.8+0.5*0.1*(X1940+V1940))</f>
        <v>3.6963812082135967</v>
      </c>
      <c r="Z1940">
        <f>IF(Y1940&lt;0,0,Y1940)</f>
        <v>3.6963812082135967</v>
      </c>
      <c r="AA1940">
        <f>2.501-0.002361*(V1940+X1940)*0.1</f>
        <v>2.4518911999999999</v>
      </c>
      <c r="AB1940">
        <v>0.17</v>
      </c>
      <c r="AC1940">
        <f>37.6*AE1940*(AG1940*SIN(AF1940)*SIN(AD1940)+COS(AF1940)*COS(AD1940)*SIN(AG1940))</f>
        <v>34.579939285000975</v>
      </c>
      <c r="AD1940">
        <f>0.409*SIN(0.0172*R1940-1.39)</f>
        <v>0.22098490727484435</v>
      </c>
      <c r="AE1940">
        <f>1+0.033*COS(0.0172*R1940)</f>
        <v>0.98745367018745789</v>
      </c>
      <c r="AF1940">
        <f>47.70748439*PI()/180</f>
        <v>0.83265268044929852</v>
      </c>
      <c r="AG1940">
        <f>ACOS(-TAN(AF1940)*TAN(AD1940))</f>
        <v>1.8203341350178206</v>
      </c>
      <c r="AL1940" s="6">
        <f>24*AG1940/PI()</f>
        <v>13.906328432015796</v>
      </c>
      <c r="AS1940" s="6">
        <f>IF(O1940=2015,$AQ$2,IF(O1940=2016,$AQ$14,IF(O1940=2017,$AQ$26,IF(O1940=2018,$AQ$38,IF(O1940=2019,$AQ$50,$AQ$62)))))</f>
        <v>51.822309312356452</v>
      </c>
      <c r="AT1940" s="6">
        <f>IF(O1940=2015,$AR$2,IF(O1940=2016,$AR$14,IF(O1940=2017,$AR$26,IF(O1940=2018,$AR$38,IF(O1940=2019,$AR$50,$AR$62)))))</f>
        <v>1.3079305013571954</v>
      </c>
      <c r="AU1940" s="6">
        <f>IF(T1940*0.1&lt;0,0,IF(T1940*0.1&lt;=26,(16*AL1940/360)*(T1940/AS1940)^AT1940,(AL1940/360)*(-415.85+30.5332*0.1*T1940-0.43*0.01*T1940*T1940)))</f>
        <v>1.6935419211681249</v>
      </c>
    </row>
    <row r="1941" spans="1:47">
      <c r="A1941">
        <v>2016</v>
      </c>
      <c r="B1941">
        <v>10</v>
      </c>
      <c r="C1941">
        <v>31</v>
      </c>
      <c r="D1941" t="s">
        <v>50</v>
      </c>
      <c r="E1941">
        <v>56</v>
      </c>
      <c r="O1941">
        <v>2020</v>
      </c>
      <c r="P1941">
        <v>4</v>
      </c>
      <c r="Q1941">
        <v>24</v>
      </c>
      <c r="R1941">
        <f>R1940+1</f>
        <v>115</v>
      </c>
      <c r="S1941" t="s">
        <v>51</v>
      </c>
      <c r="T1941">
        <v>137</v>
      </c>
      <c r="U1941" t="s">
        <v>50</v>
      </c>
      <c r="V1941">
        <v>218</v>
      </c>
      <c r="W1941" t="s">
        <v>52</v>
      </c>
      <c r="X1941">
        <v>56</v>
      </c>
      <c r="Y1941">
        <f>0.0135*AB1941*(AC1941/AA1941)*((0.1*(V1941-X1941))^0.5)*(17.8+0.5*0.1*(X1941+V1941))</f>
        <v>4.1582864665472981</v>
      </c>
      <c r="Z1941">
        <f>IF(Y1941&lt;0,0,Y1941)</f>
        <v>4.1582864665472981</v>
      </c>
      <c r="AA1941">
        <f>2.501-0.002361*(V1941+X1941)*0.1</f>
        <v>2.4363085999999998</v>
      </c>
      <c r="AB1941">
        <v>0.17</v>
      </c>
      <c r="AC1941">
        <f>37.6*AE1941*(AG1941*SIN(AF1941)*SIN(AD1941)+COS(AF1941)*COS(AD1941)*SIN(AG1941))</f>
        <v>34.817369149848098</v>
      </c>
      <c r="AD1941">
        <f>0.409*SIN(0.0172*R1941-1.39)</f>
        <v>0.22687149424579917</v>
      </c>
      <c r="AE1941">
        <f>1+0.033*COS(0.0172*R1941)</f>
        <v>0.98693057428961106</v>
      </c>
      <c r="AF1941">
        <f>47.70748439*PI()/180</f>
        <v>0.83265268044929852</v>
      </c>
      <c r="AG1941">
        <f>ACOS(-TAN(AF1941)*TAN(AD1941))</f>
        <v>1.8273646924908258</v>
      </c>
      <c r="AL1941" s="6">
        <f>24*AG1941/PI()</f>
        <v>13.960037934792778</v>
      </c>
      <c r="AS1941" s="6">
        <f>IF(O1941=2015,$AQ$2,IF(O1941=2016,$AQ$14,IF(O1941=2017,$AQ$26,IF(O1941=2018,$AQ$38,IF(O1941=2019,$AQ$50,$AQ$62)))))</f>
        <v>51.822309312356452</v>
      </c>
      <c r="AT1941" s="6">
        <f>IF(O1941=2015,$AR$2,IF(O1941=2016,$AR$14,IF(O1941=2017,$AR$26,IF(O1941=2018,$AR$38,IF(O1941=2019,$AR$50,$AR$62)))))</f>
        <v>1.3079305013571954</v>
      </c>
      <c r="AU1941" s="6">
        <f>IF(T1941*0.1&lt;0,0,IF(T1941*0.1&lt;=26,(16*AL1941/360)*(T1941/AS1941)^AT1941,(AL1941/360)*(-415.85+30.5332*0.1*T1941-0.43*0.01*T1941*T1941)))</f>
        <v>2.2126733985278442</v>
      </c>
    </row>
    <row r="1942" spans="1:47">
      <c r="A1942">
        <v>2016</v>
      </c>
      <c r="B1942">
        <v>10</v>
      </c>
      <c r="C1942">
        <v>1</v>
      </c>
      <c r="D1942" t="s">
        <v>52</v>
      </c>
      <c r="E1942">
        <v>104</v>
      </c>
      <c r="O1942">
        <v>2020</v>
      </c>
      <c r="P1942">
        <v>4</v>
      </c>
      <c r="Q1942">
        <v>25</v>
      </c>
      <c r="R1942">
        <f>R1941+1</f>
        <v>116</v>
      </c>
      <c r="S1942" t="s">
        <v>51</v>
      </c>
      <c r="T1942">
        <v>127</v>
      </c>
      <c r="U1942" t="s">
        <v>50</v>
      </c>
      <c r="V1942">
        <v>208</v>
      </c>
      <c r="W1942" t="s">
        <v>52</v>
      </c>
      <c r="X1942">
        <v>72</v>
      </c>
      <c r="Y1942">
        <f>0.0135*AB1942*(AC1942/AA1942)*((0.1*(V1942-X1942))^0.5)*(17.8+0.5*0.1*(X1942+V1942))</f>
        <v>3.8744389037393931</v>
      </c>
      <c r="Z1942">
        <f>IF(Y1942&lt;0,0,Y1942)</f>
        <v>3.8744389037393931</v>
      </c>
      <c r="AA1942">
        <f>2.501-0.002361*(V1942+X1942)*0.1</f>
        <v>2.4348920000000001</v>
      </c>
      <c r="AB1942">
        <v>0.17</v>
      </c>
      <c r="AC1942">
        <f>37.6*AE1942*(AG1942*SIN(AF1942)*SIN(AD1942)+COS(AF1942)*COS(AD1942)*SIN(AG1942))</f>
        <v>35.051713688475921</v>
      </c>
      <c r="AD1942">
        <f>0.409*SIN(0.0172*R1942-1.39)</f>
        <v>0.2326909652085542</v>
      </c>
      <c r="AE1942">
        <f>1+0.033*COS(0.0172*R1942)</f>
        <v>0.98641134475534609</v>
      </c>
      <c r="AF1942">
        <f>47.70748439*PI()/180</f>
        <v>0.83265268044929852</v>
      </c>
      <c r="AG1942">
        <f>ACOS(-TAN(AF1942)*TAN(AD1942))</f>
        <v>1.8343467177541046</v>
      </c>
      <c r="AL1942" s="6">
        <f>24*AG1942/PI()</f>
        <v>14.013376678798057</v>
      </c>
      <c r="AS1942" s="6">
        <f>IF(O1942=2015,$AQ$2,IF(O1942=2016,$AQ$14,IF(O1942=2017,$AQ$26,IF(O1942=2018,$AQ$38,IF(O1942=2019,$AQ$50,$AQ$62)))))</f>
        <v>51.822309312356452</v>
      </c>
      <c r="AT1942" s="6">
        <f>IF(O1942=2015,$AR$2,IF(O1942=2016,$AR$14,IF(O1942=2017,$AR$26,IF(O1942=2018,$AR$38,IF(O1942=2019,$AR$50,$AR$62)))))</f>
        <v>1.3079305013571954</v>
      </c>
      <c r="AU1942" s="6">
        <f>IF(T1942*0.1&lt;0,0,IF(T1942*0.1&lt;=26,(16*AL1942/360)*(T1942/AS1942)^AT1942,(AL1942/360)*(-415.85+30.5332*0.1*T1942-0.43*0.01*T1942*T1942)))</f>
        <v>2.0115024461523237</v>
      </c>
    </row>
    <row r="1943" spans="1:47">
      <c r="A1943">
        <v>2016</v>
      </c>
      <c r="B1943">
        <v>10</v>
      </c>
      <c r="C1943">
        <v>2</v>
      </c>
      <c r="D1943" t="s">
        <v>52</v>
      </c>
      <c r="E1943">
        <v>96</v>
      </c>
      <c r="O1943">
        <v>2020</v>
      </c>
      <c r="P1943">
        <v>4</v>
      </c>
      <c r="Q1943">
        <v>26</v>
      </c>
      <c r="R1943">
        <f>R1942+1</f>
        <v>117</v>
      </c>
      <c r="S1943" t="s">
        <v>51</v>
      </c>
      <c r="T1943">
        <v>79</v>
      </c>
      <c r="U1943" t="s">
        <v>50</v>
      </c>
      <c r="V1943">
        <v>107</v>
      </c>
      <c r="W1943" t="s">
        <v>52</v>
      </c>
      <c r="X1943">
        <v>21</v>
      </c>
      <c r="Y1943">
        <f>0.0135*AB1943*(AC1943/AA1943)*((0.1*(V1943-X1943))^0.5)*(17.8+0.5*0.1*(X1943+V1943))</f>
        <v>2.3258288473463002</v>
      </c>
      <c r="Z1943">
        <f>IF(Y1943&lt;0,0,Y1943)</f>
        <v>2.3258288473463002</v>
      </c>
      <c r="AA1943">
        <f>2.501-0.002361*(V1943+X1943)*0.1</f>
        <v>2.4707792</v>
      </c>
      <c r="AB1943">
        <v>0.17</v>
      </c>
      <c r="AC1943">
        <f>37.6*AE1943*(AG1943*SIN(AF1943)*SIN(AD1943)+COS(AF1943)*COS(AD1943)*SIN(AG1943))</f>
        <v>35.282910896821861</v>
      </c>
      <c r="AD1943">
        <f>0.409*SIN(0.0172*R1943-1.39)</f>
        <v>0.23844159857326322</v>
      </c>
      <c r="AE1943">
        <f>1+0.033*COS(0.0172*R1943)</f>
        <v>0.98589613518974173</v>
      </c>
      <c r="AF1943">
        <f>47.70748439*PI()/180</f>
        <v>0.83265268044929852</v>
      </c>
      <c r="AG1943">
        <f>ACOS(-TAN(AF1943)*TAN(AD1943))</f>
        <v>1.8412780935905588</v>
      </c>
      <c r="AL1943" s="6">
        <f>24*AG1943/PI()</f>
        <v>14.06632848968443</v>
      </c>
      <c r="AS1943" s="6">
        <f>IF(O1943=2015,$AQ$2,IF(O1943=2016,$AQ$14,IF(O1943=2017,$AQ$26,IF(O1943=2018,$AQ$38,IF(O1943=2019,$AQ$50,$AQ$62)))))</f>
        <v>51.822309312356452</v>
      </c>
      <c r="AT1943" s="6">
        <f>IF(O1943=2015,$AR$2,IF(O1943=2016,$AR$14,IF(O1943=2017,$AR$26,IF(O1943=2018,$AR$38,IF(O1943=2019,$AR$50,$AR$62)))))</f>
        <v>1.3079305013571954</v>
      </c>
      <c r="AU1943" s="6">
        <f>IF(T1943*0.1&lt;0,0,IF(T1943*0.1&lt;=26,(16*AL1943/360)*(T1943/AS1943)^AT1943,(AL1943/360)*(-415.85+30.5332*0.1*T1943-0.43*0.01*T1943*T1943)))</f>
        <v>1.0851601119629384</v>
      </c>
    </row>
    <row r="1944" spans="1:47">
      <c r="A1944">
        <v>2016</v>
      </c>
      <c r="B1944">
        <v>10</v>
      </c>
      <c r="C1944">
        <v>3</v>
      </c>
      <c r="D1944" t="s">
        <v>52</v>
      </c>
      <c r="E1944">
        <v>83</v>
      </c>
      <c r="O1944">
        <v>2020</v>
      </c>
      <c r="P1944">
        <v>4</v>
      </c>
      <c r="Q1944">
        <v>27</v>
      </c>
      <c r="R1944">
        <f>R1943+1</f>
        <v>118</v>
      </c>
      <c r="S1944" t="s">
        <v>51</v>
      </c>
      <c r="T1944">
        <v>89</v>
      </c>
      <c r="U1944" t="s">
        <v>50</v>
      </c>
      <c r="V1944">
        <v>138</v>
      </c>
      <c r="W1944" t="s">
        <v>52</v>
      </c>
      <c r="X1944">
        <v>21</v>
      </c>
      <c r="Y1944">
        <f>0.0135*AB1944*(AC1944/AA1944)*((0.1*(V1944-X1944))^0.5)*(17.8+0.5*0.1*(X1944+V1944))</f>
        <v>2.9138621603632147</v>
      </c>
      <c r="Z1944">
        <f>IF(Y1944&lt;0,0,Y1944)</f>
        <v>2.9138621603632147</v>
      </c>
      <c r="AA1944">
        <f>2.501-0.002361*(V1944+X1944)*0.1</f>
        <v>2.4634600999999998</v>
      </c>
      <c r="AB1944">
        <v>0.17</v>
      </c>
      <c r="AC1944">
        <f>37.6*AE1944*(AG1944*SIN(AF1944)*SIN(AD1944)+COS(AF1944)*COS(AD1944)*SIN(AG1944))</f>
        <v>35.510900225684694</v>
      </c>
      <c r="AD1944">
        <f>0.409*SIN(0.0172*R1944-1.39)</f>
        <v>0.24412169311449314</v>
      </c>
      <c r="AE1944">
        <f>1+0.033*COS(0.0172*R1944)</f>
        <v>0.98538509800863816</v>
      </c>
      <c r="AF1944">
        <f>47.70748439*PI()/180</f>
        <v>0.83265268044929852</v>
      </c>
      <c r="AG1944">
        <f>ACOS(-TAN(AF1944)*TAN(AD1944))</f>
        <v>1.8481566501546955</v>
      </c>
      <c r="AL1944" s="6">
        <f>24*AG1944/PI()</f>
        <v>14.118876791053367</v>
      </c>
      <c r="AS1944" s="6">
        <f>IF(O1944=2015,$AQ$2,IF(O1944=2016,$AQ$14,IF(O1944=2017,$AQ$26,IF(O1944=2018,$AQ$38,IF(O1944=2019,$AQ$50,$AQ$62)))))</f>
        <v>51.822309312356452</v>
      </c>
      <c r="AT1944" s="6">
        <f>IF(O1944=2015,$AR$2,IF(O1944=2016,$AR$14,IF(O1944=2017,$AR$26,IF(O1944=2018,$AR$38,IF(O1944=2019,$AR$50,$AR$62)))))</f>
        <v>1.3079305013571954</v>
      </c>
      <c r="AU1944" s="6">
        <f>IF(T1944*0.1&lt;0,0,IF(T1944*0.1&lt;=26,(16*AL1944/360)*(T1944/AS1944)^AT1944,(AL1944/360)*(-415.85+30.5332*0.1*T1944-0.43*0.01*T1944*T1944)))</f>
        <v>1.2729622087044901</v>
      </c>
    </row>
    <row r="1945" spans="1:47">
      <c r="A1945">
        <v>2016</v>
      </c>
      <c r="B1945">
        <v>10</v>
      </c>
      <c r="C1945">
        <v>4</v>
      </c>
      <c r="D1945" t="s">
        <v>52</v>
      </c>
      <c r="E1945">
        <v>90</v>
      </c>
      <c r="O1945">
        <v>2020</v>
      </c>
      <c r="P1945">
        <v>4</v>
      </c>
      <c r="Q1945">
        <v>28</v>
      </c>
      <c r="R1945">
        <f>R1944+1</f>
        <v>119</v>
      </c>
      <c r="S1945" t="s">
        <v>51</v>
      </c>
      <c r="T1945">
        <v>130</v>
      </c>
      <c r="U1945" t="s">
        <v>50</v>
      </c>
      <c r="V1945">
        <v>202</v>
      </c>
      <c r="W1945" t="s">
        <v>52</v>
      </c>
      <c r="X1945">
        <v>47</v>
      </c>
      <c r="Y1945">
        <f>0.0135*AB1945*(AC1945/AA1945)*((0.1*(V1945-X1945))^0.5)*(17.8+0.5*0.1*(X1945+V1945))</f>
        <v>3.9993744673127036</v>
      </c>
      <c r="Z1945">
        <f>IF(Y1945&lt;0,0,Y1945)</f>
        <v>3.9993744673127036</v>
      </c>
      <c r="AA1945">
        <f>2.501-0.002361*(V1945+X1945)*0.1</f>
        <v>2.4422110999999997</v>
      </c>
      <c r="AB1945">
        <v>0.17</v>
      </c>
      <c r="AC1945">
        <f>37.6*AE1945*(AG1945*SIN(AF1945)*SIN(AD1945)+COS(AF1945)*COS(AD1945)*SIN(AG1945))</f>
        <v>35.735622565081776</v>
      </c>
      <c r="AD1945">
        <f>0.409*SIN(0.0172*R1945-1.39)</f>
        <v>0.24972956847450212</v>
      </c>
      <c r="AE1945">
        <f>1+0.033*COS(0.0172*R1945)</f>
        <v>0.98487838439354769</v>
      </c>
      <c r="AF1945">
        <f>47.70748439*PI()/180</f>
        <v>0.83265268044929852</v>
      </c>
      <c r="AG1945">
        <f>ACOS(-TAN(AF1945)*TAN(AD1945))</f>
        <v>1.8549801647876878</v>
      </c>
      <c r="AL1945" s="6">
        <f>24*AG1945/PI()</f>
        <v>14.171004603042196</v>
      </c>
      <c r="AS1945" s="6">
        <f>IF(O1945=2015,$AQ$2,IF(O1945=2016,$AQ$14,IF(O1945=2017,$AQ$26,IF(O1945=2018,$AQ$38,IF(O1945=2019,$AQ$50,$AQ$62)))))</f>
        <v>51.822309312356452</v>
      </c>
      <c r="AT1945" s="6">
        <f>IF(O1945=2015,$AR$2,IF(O1945=2016,$AR$14,IF(O1945=2017,$AR$26,IF(O1945=2018,$AR$38,IF(O1945=2019,$AR$50,$AR$62)))))</f>
        <v>1.3079305013571954</v>
      </c>
      <c r="AU1945" s="6">
        <f>IF(T1945*0.1&lt;0,0,IF(T1945*0.1&lt;=26,(16*AL1945/360)*(T1945/AS1945)^AT1945,(AL1945/360)*(-415.85+30.5332*0.1*T1945-0.43*0.01*T1945*T1945)))</f>
        <v>2.0972023770552695</v>
      </c>
    </row>
    <row r="1946" spans="1:47">
      <c r="A1946">
        <v>2016</v>
      </c>
      <c r="B1946">
        <v>10</v>
      </c>
      <c r="C1946">
        <v>6</v>
      </c>
      <c r="D1946" t="s">
        <v>52</v>
      </c>
      <c r="E1946">
        <v>87</v>
      </c>
      <c r="O1946">
        <v>2020</v>
      </c>
      <c r="P1946">
        <v>4</v>
      </c>
      <c r="Q1946">
        <v>29</v>
      </c>
      <c r="R1946">
        <f>R1945+1</f>
        <v>120</v>
      </c>
      <c r="S1946" t="s">
        <v>51</v>
      </c>
      <c r="T1946">
        <v>136</v>
      </c>
      <c r="U1946" t="s">
        <v>50</v>
      </c>
      <c r="V1946">
        <v>216</v>
      </c>
      <c r="W1946" t="s">
        <v>52</v>
      </c>
      <c r="X1946">
        <v>68</v>
      </c>
      <c r="Y1946">
        <f>0.0135*AB1946*(AC1946/AA1946)*((0.1*(V1946-X1946))^0.5)*(17.8+0.5*0.1*(X1946+V1946))</f>
        <v>4.1738419157107067</v>
      </c>
      <c r="Z1946">
        <f>IF(Y1946&lt;0,0,Y1946)</f>
        <v>4.1738419157107067</v>
      </c>
      <c r="AA1946">
        <f>2.501-0.002361*(V1946+X1946)*0.1</f>
        <v>2.4339475999999998</v>
      </c>
      <c r="AB1946">
        <v>0.17</v>
      </c>
      <c r="AC1946">
        <f>37.6*AE1946*(AG1946*SIN(AF1946)*SIN(AD1946)+COS(AF1946)*COS(AD1946)*SIN(AG1946))</f>
        <v>35.957020227312427</v>
      </c>
      <c r="AD1946">
        <f>0.409*SIN(0.0172*R1946-1.39)</f>
        <v>0.25526356566034364</v>
      </c>
      <c r="AE1946">
        <f>1+0.033*COS(0.0172*R1946)</f>
        <v>0.98437614424693076</v>
      </c>
      <c r="AF1946">
        <f>47.70748439*PI()/180</f>
        <v>0.83265268044929852</v>
      </c>
      <c r="AG1946">
        <f>ACOS(-TAN(AF1946)*TAN(AD1946))</f>
        <v>1.8617463619817367</v>
      </c>
      <c r="AL1946" s="6">
        <f>24*AG1946/PI()</f>
        <v>14.22269454205183</v>
      </c>
      <c r="AS1946" s="6">
        <f>IF(O1946=2015,$AQ$2,IF(O1946=2016,$AQ$14,IF(O1946=2017,$AQ$26,IF(O1946=2018,$AQ$38,IF(O1946=2019,$AQ$50,$AQ$62)))))</f>
        <v>51.822309312356452</v>
      </c>
      <c r="AT1946" s="6">
        <f>IF(O1946=2015,$AR$2,IF(O1946=2016,$AR$14,IF(O1946=2017,$AR$26,IF(O1946=2018,$AR$38,IF(O1946=2019,$AR$50,$AR$62)))))</f>
        <v>1.3079305013571954</v>
      </c>
      <c r="AU1946" s="6">
        <f>IF(T1946*0.1&lt;0,0,IF(T1946*0.1&lt;=26,(16*AL1946/360)*(T1946/AS1946)^AT1946,(AL1946/360)*(-415.85+30.5332*0.1*T1946-0.43*0.01*T1946*T1946)))</f>
        <v>2.2328071311544373</v>
      </c>
    </row>
    <row r="1947" spans="1:47">
      <c r="A1947">
        <v>2016</v>
      </c>
      <c r="B1947">
        <v>10</v>
      </c>
      <c r="C1947">
        <v>7</v>
      </c>
      <c r="D1947" t="s">
        <v>52</v>
      </c>
      <c r="E1947">
        <v>60</v>
      </c>
      <c r="O1947">
        <v>2020</v>
      </c>
      <c r="P1947">
        <v>4</v>
      </c>
      <c r="Q1947">
        <v>30</v>
      </c>
      <c r="R1947">
        <f>R1946+1</f>
        <v>121</v>
      </c>
      <c r="S1947" t="s">
        <v>51</v>
      </c>
      <c r="T1947">
        <v>151</v>
      </c>
      <c r="U1947" t="s">
        <v>50</v>
      </c>
      <c r="V1947">
        <v>236</v>
      </c>
      <c r="W1947" t="s">
        <v>52</v>
      </c>
      <c r="X1947">
        <v>60</v>
      </c>
      <c r="Y1947">
        <f>0.0135*AB1947*(AC1947/AA1947)*((0.1*(V1947-X1947))^0.5)*(17.8+0.5*0.1*(X1947+V1947))</f>
        <v>4.6704659610574009</v>
      </c>
      <c r="Z1947">
        <f>IF(Y1947&lt;0,0,Y1947)</f>
        <v>4.6704659610574009</v>
      </c>
      <c r="AA1947">
        <f>2.501-0.002361*(V1947+X1947)*0.1</f>
        <v>2.4311143999999998</v>
      </c>
      <c r="AB1947">
        <v>0.17</v>
      </c>
      <c r="AC1947">
        <f>37.6*AE1947*(AG1947*SIN(AF1947)*SIN(AD1947)+COS(AF1947)*COS(AD1947)*SIN(AG1947))</f>
        <v>36.175036928882719</v>
      </c>
      <c r="AD1947">
        <f>0.409*SIN(0.0172*R1947-1.39)</f>
        <v>0.26072204753465189</v>
      </c>
      <c r="AE1947">
        <f>1+0.033*COS(0.0172*R1947)</f>
        <v>0.98387852614784932</v>
      </c>
      <c r="AF1947">
        <f>47.70748439*PI()/180</f>
        <v>0.83265268044929852</v>
      </c>
      <c r="AG1947">
        <f>ACOS(-TAN(AF1947)*TAN(AD1947))</f>
        <v>1.8684529135022552</v>
      </c>
      <c r="AL1947" s="6">
        <f>24*AG1947/PI()</f>
        <v>14.273928821680199</v>
      </c>
      <c r="AS1947" s="6">
        <f>IF(O1947=2015,$AQ$2,IF(O1947=2016,$AQ$14,IF(O1947=2017,$AQ$26,IF(O1947=2018,$AQ$38,IF(O1947=2019,$AQ$50,$AQ$62)))))</f>
        <v>51.822309312356452</v>
      </c>
      <c r="AT1947" s="6">
        <f>IF(O1947=2015,$AR$2,IF(O1947=2016,$AR$14,IF(O1947=2017,$AR$26,IF(O1947=2018,$AR$38,IF(O1947=2019,$AR$50,$AR$62)))))</f>
        <v>1.3079305013571954</v>
      </c>
      <c r="AU1947" s="6">
        <f>IF(T1947*0.1&lt;0,0,IF(T1947*0.1&lt;=26,(16*AL1947/360)*(T1947/AS1947)^AT1947,(AL1947/360)*(-415.85+30.5332*0.1*T1947-0.43*0.01*T1947*T1947)))</f>
        <v>2.5694646754398112</v>
      </c>
    </row>
    <row r="1948" spans="1:47">
      <c r="A1948">
        <v>2016</v>
      </c>
      <c r="B1948">
        <v>10</v>
      </c>
      <c r="C1948">
        <v>10</v>
      </c>
      <c r="D1948" t="s">
        <v>52</v>
      </c>
      <c r="E1948">
        <v>37</v>
      </c>
      <c r="O1948">
        <v>2020</v>
      </c>
      <c r="P1948">
        <v>5</v>
      </c>
      <c r="Q1948">
        <v>1</v>
      </c>
      <c r="R1948">
        <f>R1947+1</f>
        <v>122</v>
      </c>
      <c r="S1948" t="s">
        <v>51</v>
      </c>
      <c r="T1948">
        <v>162</v>
      </c>
      <c r="U1948" t="s">
        <v>50</v>
      </c>
      <c r="V1948">
        <v>240</v>
      </c>
      <c r="W1948" t="s">
        <v>52</v>
      </c>
      <c r="X1948">
        <v>62</v>
      </c>
      <c r="Y1948">
        <f>0.0135*AB1948*(AC1948/AA1948)*((0.1*(V1948-X1948))^0.5)*(17.8+0.5*0.1*(X1948+V1948))</f>
        <v>4.7710484012616377</v>
      </c>
      <c r="Z1948">
        <f>IF(Y1948&lt;0,0,Y1948)</f>
        <v>4.7710484012616377</v>
      </c>
      <c r="AA1948">
        <f>2.501-0.002361*(V1948+X1948)*0.1</f>
        <v>2.4296978</v>
      </c>
      <c r="AB1948">
        <v>0.17</v>
      </c>
      <c r="AC1948">
        <f>37.6*AE1948*(AG1948*SIN(AF1948)*SIN(AD1948)+COS(AF1948)*COS(AD1948)*SIN(AG1948))</f>
        <v>36.389617771449558</v>
      </c>
      <c r="AD1948">
        <f>0.409*SIN(0.0172*R1948-1.39)</f>
        <v>0.26610339929995996</v>
      </c>
      <c r="AE1948">
        <f>1+0.033*COS(0.0172*R1948)</f>
        <v>0.9833856773080123</v>
      </c>
      <c r="AF1948">
        <f>47.70748439*PI()/180</f>
        <v>0.83265268044929852</v>
      </c>
      <c r="AG1948">
        <f>ACOS(-TAN(AF1948)*TAN(AD1948))</f>
        <v>1.8750974386764909</v>
      </c>
      <c r="AL1948" s="6">
        <f>24*AG1948/PI()</f>
        <v>14.324689254927151</v>
      </c>
      <c r="AS1948" s="6">
        <f>IF(O1948=2015,$AQ$2,IF(O1948=2016,$AQ$14,IF(O1948=2017,$AQ$26,IF(O1948=2018,$AQ$38,IF(O1948=2019,$AQ$50,$AQ$62)))))</f>
        <v>51.822309312356452</v>
      </c>
      <c r="AT1948" s="6">
        <f>IF(O1948=2015,$AR$2,IF(O1948=2016,$AR$14,IF(O1948=2017,$AR$26,IF(O1948=2018,$AR$38,IF(O1948=2019,$AR$50,$AR$62)))))</f>
        <v>1.3079305013571954</v>
      </c>
      <c r="AU1948" s="6">
        <f>IF(T1948*0.1&lt;0,0,IF(T1948*0.1&lt;=26,(16*AL1948/360)*(T1948/AS1948)^AT1948,(AL1948/360)*(-415.85+30.5332*0.1*T1948-0.43*0.01*T1948*T1948)))</f>
        <v>2.8270012719610453</v>
      </c>
    </row>
    <row r="1949" spans="1:47">
      <c r="A1949">
        <v>2016</v>
      </c>
      <c r="B1949">
        <v>10</v>
      </c>
      <c r="C1949">
        <v>11</v>
      </c>
      <c r="D1949" t="s">
        <v>52</v>
      </c>
      <c r="E1949">
        <v>70</v>
      </c>
      <c r="O1949">
        <v>2020</v>
      </c>
      <c r="P1949">
        <v>5</v>
      </c>
      <c r="Q1949">
        <v>2</v>
      </c>
      <c r="R1949">
        <f>R1948+1</f>
        <v>123</v>
      </c>
      <c r="S1949" t="s">
        <v>51</v>
      </c>
      <c r="T1949">
        <v>174</v>
      </c>
      <c r="U1949" t="s">
        <v>50</v>
      </c>
      <c r="V1949">
        <v>256</v>
      </c>
      <c r="W1949" t="s">
        <v>52</v>
      </c>
      <c r="X1949">
        <v>101</v>
      </c>
      <c r="Y1949">
        <f>0.0135*AB1949*(AC1949/AA1949)*((0.1*(V1949-X1949))^0.5)*(17.8+0.5*0.1*(X1949+V1949))</f>
        <v>4.8783462461379203</v>
      </c>
      <c r="Z1949">
        <f>IF(Y1949&lt;0,0,Y1949)</f>
        <v>4.8783462461379203</v>
      </c>
      <c r="AA1949">
        <f>2.501-0.002361*(V1949+X1949)*0.1</f>
        <v>2.4167122999999999</v>
      </c>
      <c r="AB1949">
        <v>0.17</v>
      </c>
      <c r="AC1949">
        <f>37.6*AE1949*(AG1949*SIN(AF1949)*SIN(AD1949)+COS(AF1949)*COS(AD1949)*SIN(AG1949))</f>
        <v>36.600709221943653</v>
      </c>
      <c r="AD1949">
        <f>0.409*SIN(0.0172*R1949-1.39)</f>
        <v>0.27140602897640986</v>
      </c>
      <c r="AE1949">
        <f>1+0.033*COS(0.0172*R1949)</f>
        <v>0.98289774352822612</v>
      </c>
      <c r="AF1949">
        <f>47.70748439*PI()/180</f>
        <v>0.83265268044929852</v>
      </c>
      <c r="AG1949">
        <f>ACOS(-TAN(AF1949)*TAN(AD1949))</f>
        <v>1.8816775048572763</v>
      </c>
      <c r="AL1949" s="6">
        <f>24*AG1949/PI()</f>
        <v>14.374957257737254</v>
      </c>
      <c r="AS1949" s="6">
        <f>IF(O1949=2015,$AQ$2,IF(O1949=2016,$AQ$14,IF(O1949=2017,$AQ$26,IF(O1949=2018,$AQ$38,IF(O1949=2019,$AQ$50,$AQ$62)))))</f>
        <v>51.822309312356452</v>
      </c>
      <c r="AT1949" s="6">
        <f>IF(O1949=2015,$AR$2,IF(O1949=2016,$AR$14,IF(O1949=2017,$AR$26,IF(O1949=2018,$AR$38,IF(O1949=2019,$AR$50,$AR$62)))))</f>
        <v>1.3079305013571954</v>
      </c>
      <c r="AU1949" s="6">
        <f>IF(T1949*0.1&lt;0,0,IF(T1949*0.1&lt;=26,(16*AL1949/360)*(T1949/AS1949)^AT1949,(AL1949/360)*(-415.85+30.5332*0.1*T1949-0.43*0.01*T1949*T1949)))</f>
        <v>3.1148560231435223</v>
      </c>
    </row>
    <row r="1950" spans="1:47">
      <c r="A1950">
        <v>2016</v>
      </c>
      <c r="B1950">
        <v>10</v>
      </c>
      <c r="C1950">
        <v>13</v>
      </c>
      <c r="D1950" t="s">
        <v>52</v>
      </c>
      <c r="E1950">
        <v>30</v>
      </c>
      <c r="O1950">
        <v>2020</v>
      </c>
      <c r="P1950">
        <v>5</v>
      </c>
      <c r="Q1950">
        <v>3</v>
      </c>
      <c r="R1950">
        <f>R1949+1</f>
        <v>124</v>
      </c>
      <c r="S1950" t="s">
        <v>51</v>
      </c>
      <c r="T1950">
        <v>177</v>
      </c>
      <c r="U1950" t="s">
        <v>50</v>
      </c>
      <c r="V1950">
        <v>263</v>
      </c>
      <c r="W1950" t="s">
        <v>52</v>
      </c>
      <c r="X1950">
        <v>82</v>
      </c>
      <c r="Y1950">
        <f>0.0135*AB1950*(AC1950/AA1950)*((0.1*(V1950-X1950))^0.5)*(17.8+0.5*0.1*(X1950+V1950))</f>
        <v>5.2062076184008736</v>
      </c>
      <c r="Z1950">
        <f>IF(Y1950&lt;0,0,Y1950)</f>
        <v>5.2062076184008736</v>
      </c>
      <c r="AA1950">
        <f>2.501-0.002361*(V1950+X1950)*0.1</f>
        <v>2.4195454999999999</v>
      </c>
      <c r="AB1950">
        <v>0.17</v>
      </c>
      <c r="AC1950">
        <f>37.6*AE1950*(AG1950*SIN(AF1950)*SIN(AD1950)+COS(AF1950)*COS(AD1950)*SIN(AG1950))</f>
        <v>36.808259092032252</v>
      </c>
      <c r="AD1950">
        <f>0.409*SIN(0.0172*R1950-1.39)</f>
        <v>0.27662836787271189</v>
      </c>
      <c r="AE1950">
        <f>1+0.033*COS(0.0172*R1950)</f>
        <v>0.98241486915526144</v>
      </c>
      <c r="AF1950">
        <f>47.70748439*PI()/180</f>
        <v>0.83265268044929852</v>
      </c>
      <c r="AG1950">
        <f>ACOS(-TAN(AF1950)*TAN(AD1950))</f>
        <v>1.8881906280706082</v>
      </c>
      <c r="AL1950" s="6">
        <f>24*AG1950/PI()</f>
        <v>14.424713853946932</v>
      </c>
      <c r="AS1950" s="6">
        <f>IF(O1950=2015,$AQ$2,IF(O1950=2016,$AQ$14,IF(O1950=2017,$AQ$26,IF(O1950=2018,$AQ$38,IF(O1950=2019,$AQ$50,$AQ$62)))))</f>
        <v>51.822309312356452</v>
      </c>
      <c r="AT1950" s="6">
        <f>IF(O1950=2015,$AR$2,IF(O1950=2016,$AR$14,IF(O1950=2017,$AR$26,IF(O1950=2018,$AR$38,IF(O1950=2019,$AR$50,$AR$62)))))</f>
        <v>1.3079305013571954</v>
      </c>
      <c r="AU1950" s="6">
        <f>IF(T1950*0.1&lt;0,0,IF(T1950*0.1&lt;=26,(16*AL1950/360)*(T1950/AS1950)^AT1950,(AL1950/360)*(-415.85+30.5332*0.1*T1950-0.43*0.01*T1950*T1950)))</f>
        <v>3.1963087345764363</v>
      </c>
    </row>
    <row r="1951" spans="1:47">
      <c r="A1951">
        <v>2016</v>
      </c>
      <c r="B1951">
        <v>10</v>
      </c>
      <c r="C1951">
        <v>16</v>
      </c>
      <c r="D1951" t="s">
        <v>52</v>
      </c>
      <c r="E1951">
        <v>25</v>
      </c>
      <c r="O1951">
        <v>2020</v>
      </c>
      <c r="P1951">
        <v>5</v>
      </c>
      <c r="Q1951">
        <v>4</v>
      </c>
      <c r="R1951">
        <f>R1950+1</f>
        <v>125</v>
      </c>
      <c r="S1951" t="s">
        <v>51</v>
      </c>
      <c r="T1951">
        <v>174</v>
      </c>
      <c r="U1951" t="s">
        <v>50</v>
      </c>
      <c r="V1951">
        <v>234</v>
      </c>
      <c r="W1951" t="s">
        <v>52</v>
      </c>
      <c r="X1951">
        <v>120</v>
      </c>
      <c r="Y1951">
        <f>0.0135*AB1951*(AC1951/AA1951)*((0.1*(V1951-X1951))^0.5)*(17.8+0.5*0.1*(X1951+V1951))</f>
        <v>4.2116894807639964</v>
      </c>
      <c r="Z1951">
        <f>IF(Y1951&lt;0,0,Y1951)</f>
        <v>4.2116894807639964</v>
      </c>
      <c r="AA1951">
        <f>2.501-0.002361*(V1951+X1951)*0.1</f>
        <v>2.4174205999999998</v>
      </c>
      <c r="AB1951">
        <v>0.17</v>
      </c>
      <c r="AC1951">
        <f>37.6*AE1951*(AG1951*SIN(AF1951)*SIN(AD1951)+COS(AF1951)*COS(AD1951)*SIN(AG1951))</f>
        <v>37.012216517082578</v>
      </c>
      <c r="AD1951">
        <f>0.409*SIN(0.0172*R1951-1.39)</f>
        <v>0.28176887105021547</v>
      </c>
      <c r="AE1951">
        <f>1+0.033*COS(0.0172*R1951)</f>
        <v>0.98193719703915106</v>
      </c>
      <c r="AF1951">
        <f>47.70748439*PI()/180</f>
        <v>0.83265268044929852</v>
      </c>
      <c r="AG1951">
        <f>ACOS(-TAN(AF1951)*TAN(AD1951))</f>
        <v>1.894634273855704</v>
      </c>
      <c r="AL1951" s="6">
        <f>24*AG1951/PI()</f>
        <v>14.473939681702033</v>
      </c>
      <c r="AS1951" s="6">
        <f>IF(O1951=2015,$AQ$2,IF(O1951=2016,$AQ$14,IF(O1951=2017,$AQ$26,IF(O1951=2018,$AQ$38,IF(O1951=2019,$AQ$50,$AQ$62)))))</f>
        <v>51.822309312356452</v>
      </c>
      <c r="AT1951" s="6">
        <f>IF(O1951=2015,$AR$2,IF(O1951=2016,$AR$14,IF(O1951=2017,$AR$26,IF(O1951=2018,$AR$38,IF(O1951=2019,$AR$50,$AR$62)))))</f>
        <v>1.3079305013571954</v>
      </c>
      <c r="AU1951" s="6">
        <f>IF(T1951*0.1&lt;0,0,IF(T1951*0.1&lt;=26,(16*AL1951/360)*(T1951/AS1951)^AT1951,(AL1951/360)*(-415.85+30.5332*0.1*T1951-0.43*0.01*T1951*T1951)))</f>
        <v>3.1363041564453509</v>
      </c>
    </row>
    <row r="1952" spans="1:47">
      <c r="A1952">
        <v>2016</v>
      </c>
      <c r="B1952">
        <v>10</v>
      </c>
      <c r="C1952">
        <v>17</v>
      </c>
      <c r="D1952" t="s">
        <v>52</v>
      </c>
      <c r="E1952">
        <v>5</v>
      </c>
      <c r="O1952">
        <v>2020</v>
      </c>
      <c r="P1952">
        <v>5</v>
      </c>
      <c r="Q1952">
        <v>5</v>
      </c>
      <c r="R1952">
        <f>R1951+1</f>
        <v>126</v>
      </c>
      <c r="S1952" t="s">
        <v>51</v>
      </c>
      <c r="T1952">
        <v>136</v>
      </c>
      <c r="U1952" t="s">
        <v>50</v>
      </c>
      <c r="V1952">
        <v>192</v>
      </c>
      <c r="W1952" t="s">
        <v>52</v>
      </c>
      <c r="X1952">
        <v>101</v>
      </c>
      <c r="Y1952">
        <f>0.0135*AB1952*(AC1952/AA1952)*((0.1*(V1952-X1952))^0.5)*(17.8+0.5*0.1*(X1952+V1952))</f>
        <v>3.4377587760722412</v>
      </c>
      <c r="Z1952">
        <f>IF(Y1952&lt;0,0,Y1952)</f>
        <v>3.4377587760722412</v>
      </c>
      <c r="AA1952">
        <f>2.501-0.002361*(V1952+X1952)*0.1</f>
        <v>2.4318226999999997</v>
      </c>
      <c r="AB1952">
        <v>0.17</v>
      </c>
      <c r="AC1952">
        <f>37.6*AE1952*(AG1952*SIN(AF1952)*SIN(AD1952)+COS(AF1952)*COS(AD1952)*SIN(AG1952))</f>
        <v>37.212531934786533</v>
      </c>
      <c r="AD1952">
        <f>0.409*SIN(0.0172*R1952-1.39)</f>
        <v>0.28682601777995231</v>
      </c>
      <c r="AE1952">
        <f>1+0.033*COS(0.0172*R1952)</f>
        <v>0.98146486849092984</v>
      </c>
      <c r="AF1952">
        <f>47.70748439*PI()/180</f>
        <v>0.83265268044929852</v>
      </c>
      <c r="AG1952">
        <f>ACOS(-TAN(AF1952)*TAN(AD1952))</f>
        <v>1.9010058583060854</v>
      </c>
      <c r="AL1952" s="6">
        <f>24*AG1952/PI()</f>
        <v>14.522615001411104</v>
      </c>
      <c r="AS1952" s="6">
        <f>IF(O1952=2015,$AQ$2,IF(O1952=2016,$AQ$14,IF(O1952=2017,$AQ$26,IF(O1952=2018,$AQ$38,IF(O1952=2019,$AQ$50,$AQ$62)))))</f>
        <v>51.822309312356452</v>
      </c>
      <c r="AT1952" s="6">
        <f>IF(O1952=2015,$AR$2,IF(O1952=2016,$AR$14,IF(O1952=2017,$AR$26,IF(O1952=2018,$AR$38,IF(O1952=2019,$AR$50,$AR$62)))))</f>
        <v>1.3079305013571954</v>
      </c>
      <c r="AU1952" s="6">
        <f>IF(T1952*0.1&lt;0,0,IF(T1952*0.1&lt;=26,(16*AL1952/360)*(T1952/AS1952)^AT1952,(AL1952/360)*(-415.85+30.5332*0.1*T1952-0.43*0.01*T1952*T1952)))</f>
        <v>2.279891355487353</v>
      </c>
    </row>
    <row r="1953" spans="1:47">
      <c r="A1953">
        <v>2016</v>
      </c>
      <c r="B1953">
        <v>10</v>
      </c>
      <c r="C1953">
        <v>18</v>
      </c>
      <c r="D1953" t="s">
        <v>52</v>
      </c>
      <c r="E1953">
        <v>-10</v>
      </c>
      <c r="O1953">
        <v>2020</v>
      </c>
      <c r="P1953">
        <v>5</v>
      </c>
      <c r="Q1953">
        <v>6</v>
      </c>
      <c r="R1953">
        <f>R1952+1</f>
        <v>127</v>
      </c>
      <c r="S1953" t="s">
        <v>51</v>
      </c>
      <c r="T1953">
        <v>132</v>
      </c>
      <c r="U1953" t="s">
        <v>50</v>
      </c>
      <c r="V1953">
        <v>198</v>
      </c>
      <c r="W1953" t="s">
        <v>52</v>
      </c>
      <c r="X1953">
        <v>31</v>
      </c>
      <c r="Y1953">
        <f>0.0135*AB1953*(AC1953/AA1953)*((0.1*(V1953-X1953))^0.5)*(17.8+0.5*0.1*(X1953+V1953))</f>
        <v>4.1939439545987058</v>
      </c>
      <c r="Z1953">
        <f>IF(Y1953&lt;0,0,Y1953)</f>
        <v>4.1939439545987058</v>
      </c>
      <c r="AA1953">
        <f>2.501-0.002361*(V1953+X1953)*0.1</f>
        <v>2.4469330999999999</v>
      </c>
      <c r="AB1953">
        <v>0.17</v>
      </c>
      <c r="AC1953">
        <f>37.6*AE1953*(AG1953*SIN(AF1953)*SIN(AD1953)+COS(AF1953)*COS(AD1953)*SIN(AG1953))</f>
        <v>37.40915706360596</v>
      </c>
      <c r="AD1953">
        <f>0.409*SIN(0.0172*R1953-1.39)</f>
        <v>0.2917983119925176</v>
      </c>
      <c r="AE1953">
        <f>1+0.033*COS(0.0172*R1953)</f>
        <v>0.98099802324083074</v>
      </c>
      <c r="AF1953">
        <f>47.70748439*PI()/180</f>
        <v>0.83265268044929852</v>
      </c>
      <c r="AG1953">
        <f>ACOS(-TAN(AF1953)*TAN(AD1953))</f>
        <v>1.9073027493200621</v>
      </c>
      <c r="AL1953" s="6">
        <f>24*AG1953/PI()</f>
        <v>14.570719705298401</v>
      </c>
      <c r="AS1953" s="6">
        <f>IF(O1953=2015,$AQ$2,IF(O1953=2016,$AQ$14,IF(O1953=2017,$AQ$26,IF(O1953=2018,$AQ$38,IF(O1953=2019,$AQ$50,$AQ$62)))))</f>
        <v>51.822309312356452</v>
      </c>
      <c r="AT1953" s="6">
        <f>IF(O1953=2015,$AR$2,IF(O1953=2016,$AR$14,IF(O1953=2017,$AR$26,IF(O1953=2018,$AR$38,IF(O1953=2019,$AR$50,$AR$62)))))</f>
        <v>1.3079305013571954</v>
      </c>
      <c r="AU1953" s="6">
        <f>IF(T1953*0.1&lt;0,0,IF(T1953*0.1&lt;=26,(16*AL1953/360)*(T1953/AS1953)^AT1953,(AL1953/360)*(-415.85+30.5332*0.1*T1953-0.43*0.01*T1953*T1953)))</f>
        <v>2.1998498660750814</v>
      </c>
    </row>
    <row r="1954" spans="1:47">
      <c r="A1954">
        <v>2016</v>
      </c>
      <c r="B1954">
        <v>10</v>
      </c>
      <c r="C1954">
        <v>19</v>
      </c>
      <c r="D1954" t="s">
        <v>52</v>
      </c>
      <c r="E1954">
        <v>-20</v>
      </c>
      <c r="O1954">
        <v>2020</v>
      </c>
      <c r="P1954">
        <v>5</v>
      </c>
      <c r="Q1954">
        <v>7</v>
      </c>
      <c r="R1954">
        <f>R1953+1</f>
        <v>128</v>
      </c>
      <c r="S1954" t="s">
        <v>51</v>
      </c>
      <c r="T1954">
        <v>107</v>
      </c>
      <c r="U1954" t="s">
        <v>50</v>
      </c>
      <c r="V1954">
        <v>152</v>
      </c>
      <c r="W1954" t="s">
        <v>52</v>
      </c>
      <c r="X1954">
        <v>31</v>
      </c>
      <c r="Y1954">
        <f>0.0135*AB1954*(AC1954/AA1954)*((0.1*(V1954-X1954))^0.5)*(17.8+0.5*0.1*(X1954+V1954))</f>
        <v>3.2915479137894099</v>
      </c>
      <c r="Z1954">
        <f>IF(Y1954&lt;0,0,Y1954)</f>
        <v>3.2915479137894099</v>
      </c>
      <c r="AA1954">
        <f>2.501-0.002361*(V1954+X1954)*0.1</f>
        <v>2.4577936999999999</v>
      </c>
      <c r="AB1954">
        <v>0.17</v>
      </c>
      <c r="AC1954">
        <f>37.6*AE1954*(AG1954*SIN(AF1954)*SIN(AD1954)+COS(AF1954)*COS(AD1954)*SIN(AG1954))</f>
        <v>37.602044881195425</v>
      </c>
      <c r="AD1954">
        <f>0.409*SIN(0.0172*R1954-1.39)</f>
        <v>0.296684282720656</v>
      </c>
      <c r="AE1954">
        <f>1+0.033*COS(0.0172*R1954)</f>
        <v>0.9805367993969476</v>
      </c>
      <c r="AF1954">
        <f>47.70748439*PI()/180</f>
        <v>0.83265268044929852</v>
      </c>
      <c r="AG1954">
        <f>ACOS(-TAN(AF1954)*TAN(AD1954))</f>
        <v>1.9135222680687372</v>
      </c>
      <c r="AL1954" s="6">
        <f>24*AG1954/PI()</f>
        <v>14.61823332861861</v>
      </c>
      <c r="AS1954" s="6">
        <f>IF(O1954=2015,$AQ$2,IF(O1954=2016,$AQ$14,IF(O1954=2017,$AQ$26,IF(O1954=2018,$AQ$38,IF(O1954=2019,$AQ$50,$AQ$62)))))</f>
        <v>51.822309312356452</v>
      </c>
      <c r="AT1954" s="6">
        <f>IF(O1954=2015,$AR$2,IF(O1954=2016,$AR$14,IF(O1954=2017,$AR$26,IF(O1954=2018,$AR$38,IF(O1954=2019,$AR$50,$AR$62)))))</f>
        <v>1.3079305013571954</v>
      </c>
      <c r="AU1954" s="6">
        <f>IF(T1954*0.1&lt;0,0,IF(T1954*0.1&lt;=26,(16*AL1954/360)*(T1954/AS1954)^AT1954,(AL1954/360)*(-415.85+30.5332*0.1*T1954-0.43*0.01*T1954*T1954)))</f>
        <v>1.6770134468661717</v>
      </c>
    </row>
    <row r="1955" spans="1:47">
      <c r="A1955">
        <v>2016</v>
      </c>
      <c r="B1955">
        <v>10</v>
      </c>
      <c r="C1955">
        <v>20</v>
      </c>
      <c r="D1955" t="s">
        <v>52</v>
      </c>
      <c r="E1955">
        <v>-17</v>
      </c>
      <c r="O1955">
        <v>2020</v>
      </c>
      <c r="P1955">
        <v>5</v>
      </c>
      <c r="Q1955">
        <v>8</v>
      </c>
      <c r="R1955">
        <f>R1954+1</f>
        <v>129</v>
      </c>
      <c r="S1955" t="s">
        <v>51</v>
      </c>
      <c r="T1955">
        <v>92</v>
      </c>
      <c r="U1955" t="s">
        <v>50</v>
      </c>
      <c r="V1955">
        <v>122</v>
      </c>
      <c r="W1955" t="s">
        <v>52</v>
      </c>
      <c r="X1955">
        <v>67</v>
      </c>
      <c r="Y1955">
        <f>0.0135*AB1955*(AC1955/AA1955)*((0.1*(V1955-X1955))^0.5)*(17.8+0.5*0.1*(X1955+V1955))</f>
        <v>2.256449428685968</v>
      </c>
      <c r="Z1955">
        <f>IF(Y1955&lt;0,0,Y1955)</f>
        <v>2.256449428685968</v>
      </c>
      <c r="AA1955">
        <f>2.501-0.002361*(V1955+X1955)*0.1</f>
        <v>2.4563771000000001</v>
      </c>
      <c r="AB1955">
        <v>0.17</v>
      </c>
      <c r="AC1955">
        <f>37.6*AE1955*(AG1955*SIN(AF1955)*SIN(AD1955)+COS(AF1955)*COS(AD1955)*SIN(AG1955))</f>
        <v>37.791149602956501</v>
      </c>
      <c r="AD1955">
        <f>0.409*SIN(0.0172*R1955-1.39)</f>
        <v>0.30148248453442261</v>
      </c>
      <c r="AE1955">
        <f>1+0.033*COS(0.0172*R1955)</f>
        <v>0.98008133340437853</v>
      </c>
      <c r="AF1955">
        <f>47.70748439*PI()/180</f>
        <v>0.83265268044929852</v>
      </c>
      <c r="AG1955">
        <f>ACOS(-TAN(AF1955)*TAN(AD1955))</f>
        <v>1.9196616906893291</v>
      </c>
      <c r="AL1955" s="6">
        <f>24*AG1955/PI()</f>
        <v>14.665135062592885</v>
      </c>
      <c r="AS1955" s="6">
        <f>IF(O1955=2015,$AQ$2,IF(O1955=2016,$AQ$14,IF(O1955=2017,$AQ$26,IF(O1955=2018,$AQ$38,IF(O1955=2019,$AQ$50,$AQ$62)))))</f>
        <v>51.822309312356452</v>
      </c>
      <c r="AT1955" s="6">
        <f>IF(O1955=2015,$AR$2,IF(O1955=2016,$AR$14,IF(O1955=2017,$AR$26,IF(O1955=2018,$AR$38,IF(O1955=2019,$AR$50,$AR$62)))))</f>
        <v>1.3079305013571954</v>
      </c>
      <c r="AU1955" s="6">
        <f>IF(T1955*0.1&lt;0,0,IF(T1955*0.1&lt;=26,(16*AL1955/360)*(T1955/AS1955)^AT1955,(AL1955/360)*(-415.85+30.5332*0.1*T1955-0.43*0.01*T1955*T1955)))</f>
        <v>1.3808063583872252</v>
      </c>
    </row>
    <row r="1956" spans="1:47">
      <c r="A1956">
        <v>2016</v>
      </c>
      <c r="B1956">
        <v>10</v>
      </c>
      <c r="C1956">
        <v>22</v>
      </c>
      <c r="D1956" t="s">
        <v>52</v>
      </c>
      <c r="E1956">
        <v>21</v>
      </c>
      <c r="O1956">
        <v>2020</v>
      </c>
      <c r="P1956">
        <v>5</v>
      </c>
      <c r="Q1956">
        <v>9</v>
      </c>
      <c r="R1956">
        <f>R1955+1</f>
        <v>130</v>
      </c>
      <c r="S1956" t="s">
        <v>51</v>
      </c>
      <c r="T1956">
        <v>123</v>
      </c>
      <c r="U1956" t="s">
        <v>50</v>
      </c>
      <c r="V1956">
        <v>168</v>
      </c>
      <c r="W1956" t="s">
        <v>52</v>
      </c>
      <c r="X1956">
        <v>73</v>
      </c>
      <c r="Y1956">
        <f>0.0135*AB1956*(AC1956/AA1956)*((0.1*(V1956-X1956))^0.5)*(17.8+0.5*0.1*(X1956+V1956))</f>
        <v>3.2808318524189986</v>
      </c>
      <c r="Z1956">
        <f>IF(Y1956&lt;0,0,Y1956)</f>
        <v>3.2808318524189986</v>
      </c>
      <c r="AA1956">
        <f>2.501-0.002361*(V1956+X1956)*0.1</f>
        <v>2.4440998999999999</v>
      </c>
      <c r="AB1956">
        <v>0.17</v>
      </c>
      <c r="AC1956">
        <f>37.6*AE1956*(AG1956*SIN(AF1956)*SIN(AD1956)+COS(AF1956)*COS(AD1956)*SIN(AG1956))</f>
        <v>37.976426660873777</v>
      </c>
      <c r="AD1956">
        <f>0.409*SIN(0.0172*R1956-1.39)</f>
        <v>0.30619149796878808</v>
      </c>
      <c r="AE1956">
        <f>1+0.033*COS(0.0172*R1956)</f>
        <v>0.97963176000486096</v>
      </c>
      <c r="AF1956">
        <f>47.70748439*PI()/180</f>
        <v>0.83265268044929852</v>
      </c>
      <c r="AG1956">
        <f>ACOS(-TAN(AF1956)*TAN(AD1956))</f>
        <v>1.9257182502111745</v>
      </c>
      <c r="AL1956" s="6">
        <f>24*AG1956/PI()</f>
        <v>14.71140376912242</v>
      </c>
      <c r="AS1956" s="6">
        <f>IF(O1956=2015,$AQ$2,IF(O1956=2016,$AQ$14,IF(O1956=2017,$AQ$26,IF(O1956=2018,$AQ$38,IF(O1956=2019,$AQ$50,$AQ$62)))))</f>
        <v>51.822309312356452</v>
      </c>
      <c r="AT1956" s="6">
        <f>IF(O1956=2015,$AR$2,IF(O1956=2016,$AR$14,IF(O1956=2017,$AR$26,IF(O1956=2018,$AR$38,IF(O1956=2019,$AR$50,$AR$62)))))</f>
        <v>1.3079305013571954</v>
      </c>
      <c r="AU1956" s="6">
        <f>IF(T1956*0.1&lt;0,0,IF(T1956*0.1&lt;=26,(16*AL1956/360)*(T1956/AS1956)^AT1956,(AL1956/360)*(-415.85+30.5332*0.1*T1956-0.43*0.01*T1956*T1956)))</f>
        <v>2.0251326194935295</v>
      </c>
    </row>
    <row r="1957" spans="1:47">
      <c r="A1957">
        <v>2016</v>
      </c>
      <c r="B1957">
        <v>10</v>
      </c>
      <c r="C1957">
        <v>25</v>
      </c>
      <c r="D1957" t="s">
        <v>52</v>
      </c>
      <c r="E1957">
        <v>-7</v>
      </c>
      <c r="O1957">
        <v>2020</v>
      </c>
      <c r="P1957">
        <v>5</v>
      </c>
      <c r="Q1957">
        <v>10</v>
      </c>
      <c r="R1957">
        <f>R1956+1</f>
        <v>131</v>
      </c>
      <c r="S1957" t="s">
        <v>51</v>
      </c>
      <c r="T1957">
        <v>149</v>
      </c>
      <c r="U1957" t="s">
        <v>50</v>
      </c>
      <c r="V1957">
        <v>219</v>
      </c>
      <c r="W1957" t="s">
        <v>52</v>
      </c>
      <c r="X1957">
        <v>71</v>
      </c>
      <c r="Y1957">
        <f>0.0135*AB1957*(AC1957/AA1957)*((0.1*(V1957-X1957))^0.5)*(17.8+0.5*0.1*(X1957+V1957))</f>
        <v>4.4734376196860364</v>
      </c>
      <c r="Z1957">
        <f>IF(Y1957&lt;0,0,Y1957)</f>
        <v>4.4734376196860364</v>
      </c>
      <c r="AA1957">
        <f>2.501-0.002361*(V1957+X1957)*0.1</f>
        <v>2.432531</v>
      </c>
      <c r="AB1957">
        <v>0.17</v>
      </c>
      <c r="AC1957">
        <f>37.6*AE1957*(AG1957*SIN(AF1957)*SIN(AD1957)+COS(AF1957)*COS(AD1957)*SIN(AG1957))</f>
        <v>38.157832682777673</v>
      </c>
      <c r="AD1957">
        <f>0.409*SIN(0.0172*R1957-1.39)</f>
        <v>0.31080992994356227</v>
      </c>
      <c r="AE1957">
        <f>1+0.033*COS(0.0172*R1957)</f>
        <v>0.97918821219691032</v>
      </c>
      <c r="AF1957">
        <f>47.70748439*PI()/180</f>
        <v>0.83265268044929852</v>
      </c>
      <c r="AG1957">
        <f>ACOS(-TAN(AF1957)*TAN(AD1957))</f>
        <v>1.9316891387212807</v>
      </c>
      <c r="AL1957" s="6">
        <f>24*AG1957/PI()</f>
        <v>14.757017997332053</v>
      </c>
      <c r="AS1957" s="6">
        <f>IF(O1957=2015,$AQ$2,IF(O1957=2016,$AQ$14,IF(O1957=2017,$AQ$26,IF(O1957=2018,$AQ$38,IF(O1957=2019,$AQ$50,$AQ$62)))))</f>
        <v>51.822309312356452</v>
      </c>
      <c r="AT1957" s="6">
        <f>IF(O1957=2015,$AR$2,IF(O1957=2016,$AR$14,IF(O1957=2017,$AR$26,IF(O1957=2018,$AR$38,IF(O1957=2019,$AR$50,$AR$62)))))</f>
        <v>1.3079305013571954</v>
      </c>
      <c r="AU1957" s="6">
        <f>IF(T1957*0.1&lt;0,0,IF(T1957*0.1&lt;=26,(16*AL1957/360)*(T1957/AS1957)^AT1957,(AL1957/360)*(-415.85+30.5332*0.1*T1957-0.43*0.01*T1957*T1957)))</f>
        <v>2.6105013737168501</v>
      </c>
    </row>
    <row r="1958" spans="1:47">
      <c r="A1958">
        <v>2016</v>
      </c>
      <c r="B1958">
        <v>10</v>
      </c>
      <c r="C1958">
        <v>26</v>
      </c>
      <c r="D1958" t="s">
        <v>52</v>
      </c>
      <c r="E1958">
        <v>-31</v>
      </c>
      <c r="O1958">
        <v>2020</v>
      </c>
      <c r="P1958">
        <v>5</v>
      </c>
      <c r="Q1958">
        <v>11</v>
      </c>
      <c r="R1958">
        <f>R1957+1</f>
        <v>132</v>
      </c>
      <c r="S1958" t="s">
        <v>51</v>
      </c>
      <c r="T1958">
        <v>174</v>
      </c>
      <c r="U1958" t="s">
        <v>50</v>
      </c>
      <c r="V1958">
        <v>260</v>
      </c>
      <c r="W1958" t="s">
        <v>52</v>
      </c>
      <c r="X1958">
        <v>83</v>
      </c>
      <c r="Y1958">
        <f>0.0135*AB1958*(AC1958/AA1958)*((0.1*(V1958-X1958))^0.5)*(17.8+0.5*0.1*(X1958+V1958))</f>
        <v>5.3456080898897511</v>
      </c>
      <c r="Z1958">
        <f>IF(Y1958&lt;0,0,Y1958)</f>
        <v>5.3456080898897511</v>
      </c>
      <c r="AA1958">
        <f>2.501-0.002361*(V1958+X1958)*0.1</f>
        <v>2.4200176999999998</v>
      </c>
      <c r="AB1958">
        <v>0.17</v>
      </c>
      <c r="AC1958">
        <f>37.6*AE1958*(AG1958*SIN(AF1958)*SIN(AD1958)+COS(AF1958)*COS(AD1958)*SIN(AG1958))</f>
        <v>38.33532547217407</v>
      </c>
      <c r="AD1958">
        <f>0.409*SIN(0.0172*R1958-1.39)</f>
        <v>0.31533641417551389</v>
      </c>
      <c r="AE1958">
        <f>1+0.033*COS(0.0172*R1958)</f>
        <v>0.97875082119647538</v>
      </c>
      <c r="AF1958">
        <f>47.70748439*PI()/180</f>
        <v>0.83265268044929852</v>
      </c>
      <c r="AG1958">
        <f>ACOS(-TAN(AF1958)*TAN(AD1958))</f>
        <v>1.9375715097756692</v>
      </c>
      <c r="AL1958" s="6">
        <f>24*AG1958/PI()</f>
        <v>14.80195600199157</v>
      </c>
      <c r="AS1958" s="6">
        <f>IF(O1958=2015,$AQ$2,IF(O1958=2016,$AQ$14,IF(O1958=2017,$AQ$26,IF(O1958=2018,$AQ$38,IF(O1958=2019,$AQ$50,$AQ$62)))))</f>
        <v>51.822309312356452</v>
      </c>
      <c r="AT1958" s="6">
        <f>IF(O1958=2015,$AR$2,IF(O1958=2016,$AR$14,IF(O1958=2017,$AR$26,IF(O1958=2018,$AR$38,IF(O1958=2019,$AR$50,$AR$62)))))</f>
        <v>1.3079305013571954</v>
      </c>
      <c r="AU1958" s="6">
        <f>IF(T1958*0.1&lt;0,0,IF(T1958*0.1&lt;=26,(16*AL1958/360)*(T1958/AS1958)^AT1958,(AL1958/360)*(-415.85+30.5332*0.1*T1958-0.43*0.01*T1958*T1958)))</f>
        <v>3.2073807928919251</v>
      </c>
    </row>
    <row r="1959" spans="1:47">
      <c r="A1959">
        <v>2016</v>
      </c>
      <c r="B1959">
        <v>10</v>
      </c>
      <c r="C1959">
        <v>28</v>
      </c>
      <c r="D1959" t="s">
        <v>52</v>
      </c>
      <c r="E1959">
        <v>-46</v>
      </c>
      <c r="O1959">
        <v>2020</v>
      </c>
      <c r="P1959">
        <v>5</v>
      </c>
      <c r="Q1959">
        <v>12</v>
      </c>
      <c r="R1959">
        <f>R1958+1</f>
        <v>133</v>
      </c>
      <c r="S1959" t="s">
        <v>51</v>
      </c>
      <c r="T1959">
        <v>164</v>
      </c>
      <c r="U1959" t="s">
        <v>50</v>
      </c>
      <c r="V1959">
        <v>259</v>
      </c>
      <c r="W1959" t="s">
        <v>52</v>
      </c>
      <c r="X1959">
        <v>37</v>
      </c>
      <c r="Y1959">
        <f>0.0135*AB1959*(AC1959/AA1959)*((0.1*(V1959-X1959))^0.5)*(17.8+0.5*0.1*(X1959+V1959))</f>
        <v>5.5838287251560343</v>
      </c>
      <c r="Z1959">
        <f>IF(Y1959&lt;0,0,Y1959)</f>
        <v>5.5838287251560343</v>
      </c>
      <c r="AA1959">
        <f>2.501-0.002361*(V1959+X1959)*0.1</f>
        <v>2.4311143999999998</v>
      </c>
      <c r="AB1959">
        <v>0.17</v>
      </c>
      <c r="AC1959">
        <f>37.6*AE1959*(AG1959*SIN(AF1959)*SIN(AD1959)+COS(AF1959)*COS(AD1959)*SIN(AG1959))</f>
        <v>38.508863988773633</v>
      </c>
      <c r="AD1959">
        <f>0.409*SIN(0.0172*R1959-1.39)</f>
        <v>0.31976961158256095</v>
      </c>
      <c r="AE1959">
        <f>1+0.033*COS(0.0172*R1959)</f>
        <v>0.97831971639811954</v>
      </c>
      <c r="AF1959">
        <f>47.70748439*PI()/180</f>
        <v>0.83265268044929852</v>
      </c>
      <c r="AG1959">
        <f>ACOS(-TAN(AF1959)*TAN(AD1959))</f>
        <v>1.9433624810620396</v>
      </c>
      <c r="AL1959" s="6">
        <f>24*AG1959/PI()</f>
        <v>14.846195763856965</v>
      </c>
      <c r="AS1959" s="6">
        <f>IF(O1959=2015,$AQ$2,IF(O1959=2016,$AQ$14,IF(O1959=2017,$AQ$26,IF(O1959=2018,$AQ$38,IF(O1959=2019,$AQ$50,$AQ$62)))))</f>
        <v>51.822309312356452</v>
      </c>
      <c r="AT1959" s="6">
        <f>IF(O1959=2015,$AR$2,IF(O1959=2016,$AR$14,IF(O1959=2017,$AR$26,IF(O1959=2018,$AR$38,IF(O1959=2019,$AR$50,$AR$62)))))</f>
        <v>1.3079305013571954</v>
      </c>
      <c r="AU1959" s="6">
        <f>IF(T1959*0.1&lt;0,0,IF(T1959*0.1&lt;=26,(16*AL1959/360)*(T1959/AS1959)^AT1959,(AL1959/360)*(-415.85+30.5332*0.1*T1959-0.43*0.01*T1959*T1959)))</f>
        <v>2.9773214143082849</v>
      </c>
    </row>
    <row r="1960" spans="1:47">
      <c r="A1960">
        <v>2016</v>
      </c>
      <c r="B1960">
        <v>10</v>
      </c>
      <c r="C1960">
        <v>29</v>
      </c>
      <c r="D1960" t="s">
        <v>52</v>
      </c>
      <c r="E1960">
        <v>-24</v>
      </c>
      <c r="O1960">
        <v>2020</v>
      </c>
      <c r="P1960">
        <v>5</v>
      </c>
      <c r="Q1960">
        <v>13</v>
      </c>
      <c r="R1960">
        <f>R1959+1</f>
        <v>134</v>
      </c>
      <c r="S1960" t="s">
        <v>51</v>
      </c>
      <c r="T1960">
        <v>94</v>
      </c>
      <c r="U1960" t="s">
        <v>50</v>
      </c>
      <c r="V1960">
        <v>153</v>
      </c>
      <c r="W1960" t="s">
        <v>52</v>
      </c>
      <c r="X1960">
        <v>37</v>
      </c>
      <c r="Y1960">
        <f>0.0135*AB1960*(AC1960/AA1960)*((0.1*(V1960-X1960))^0.5)*(17.8+0.5*0.1*(X1960+V1960))</f>
        <v>3.3603895903476242</v>
      </c>
      <c r="Z1960">
        <f>IF(Y1960&lt;0,0,Y1960)</f>
        <v>3.3603895903476242</v>
      </c>
      <c r="AA1960">
        <f>2.501-0.002361*(V1960+X1960)*0.1</f>
        <v>2.4561409999999997</v>
      </c>
      <c r="AB1960">
        <v>0.17</v>
      </c>
      <c r="AC1960">
        <f>37.6*AE1960*(AG1960*SIN(AF1960)*SIN(AD1960)+COS(AF1960)*COS(AD1960)*SIN(AG1960))</f>
        <v>38.678408329846768</v>
      </c>
      <c r="AD1960">
        <f>0.409*SIN(0.0172*R1960-1.39)</f>
        <v>0.32410821067991574</v>
      </c>
      <c r="AE1960">
        <f>1+0.033*COS(0.0172*R1960)</f>
        <v>0.97789502533674211</v>
      </c>
      <c r="AF1960">
        <f>47.70748439*PI()/180</f>
        <v>0.83265268044929852</v>
      </c>
      <c r="AG1960">
        <f>ACOS(-TAN(AF1960)*TAN(AD1960))</f>
        <v>1.9490591373184603</v>
      </c>
      <c r="AL1960" s="6">
        <f>24*AG1960/PI()</f>
        <v>14.88971501196759</v>
      </c>
      <c r="AS1960" s="6">
        <f>IF(O1960=2015,$AQ$2,IF(O1960=2016,$AQ$14,IF(O1960=2017,$AQ$26,IF(O1960=2018,$AQ$38,IF(O1960=2019,$AQ$50,$AQ$62)))))</f>
        <v>51.822309312356452</v>
      </c>
      <c r="AT1960" s="6">
        <f>IF(O1960=2015,$AR$2,IF(O1960=2016,$AR$14,IF(O1960=2017,$AR$26,IF(O1960=2018,$AR$38,IF(O1960=2019,$AR$50,$AR$62)))))</f>
        <v>1.3079305013571954</v>
      </c>
      <c r="AU1960" s="6">
        <f>IF(T1960*0.1&lt;0,0,IF(T1960*0.1&lt;=26,(16*AL1960/360)*(T1960/AS1960)^AT1960,(AL1960/360)*(-415.85+30.5332*0.1*T1960-0.43*0.01*T1960*T1960)))</f>
        <v>1.4419466813272885</v>
      </c>
    </row>
    <row r="1961" spans="1:47">
      <c r="A1961">
        <v>2016</v>
      </c>
      <c r="B1961">
        <v>10</v>
      </c>
      <c r="C1961">
        <v>30</v>
      </c>
      <c r="D1961" t="s">
        <v>52</v>
      </c>
      <c r="E1961">
        <v>8</v>
      </c>
      <c r="O1961">
        <v>2020</v>
      </c>
      <c r="P1961">
        <v>5</v>
      </c>
      <c r="Q1961">
        <v>14</v>
      </c>
      <c r="R1961">
        <f>R1960+1</f>
        <v>135</v>
      </c>
      <c r="S1961" t="s">
        <v>51</v>
      </c>
      <c r="T1961">
        <v>143</v>
      </c>
      <c r="U1961" t="s">
        <v>50</v>
      </c>
      <c r="V1961">
        <v>226</v>
      </c>
      <c r="W1961" t="s">
        <v>52</v>
      </c>
      <c r="X1961">
        <v>59</v>
      </c>
      <c r="Y1961">
        <f>0.0135*AB1961*(AC1961/AA1961)*((0.1*(V1961-X1961))^0.5)*(17.8+0.5*0.1*(X1961+V1961))</f>
        <v>4.7975875942626764</v>
      </c>
      <c r="Z1961">
        <f>IF(Y1961&lt;0,0,Y1961)</f>
        <v>4.7975875942626764</v>
      </c>
      <c r="AA1961">
        <f>2.501-0.002361*(V1961+X1961)*0.1</f>
        <v>2.4337114999999998</v>
      </c>
      <c r="AB1961">
        <v>0.17</v>
      </c>
      <c r="AC1961">
        <f>37.6*AE1961*(AG1961*SIN(AF1961)*SIN(AD1961)+COS(AF1961)*COS(AD1961)*SIN(AG1961))</f>
        <v>38.843919712521874</v>
      </c>
      <c r="AD1961">
        <f>0.409*SIN(0.0172*R1961-1.39)</f>
        <v>0.32835092796806409</v>
      </c>
      <c r="AE1961">
        <f>1+0.033*COS(0.0172*R1961)</f>
        <v>0.97747687364984925</v>
      </c>
      <c r="AF1961">
        <f>47.70748439*PI()/180</f>
        <v>0.83265268044929852</v>
      </c>
      <c r="AG1961">
        <f>ACOS(-TAN(AF1961)*TAN(AD1961))</f>
        <v>1.9546585335118412</v>
      </c>
      <c r="AL1961" s="6">
        <f>24*AG1961/PI()</f>
        <v>14.932491247927905</v>
      </c>
      <c r="AS1961" s="6">
        <f>IF(O1961=2015,$AQ$2,IF(O1961=2016,$AQ$14,IF(O1961=2017,$AQ$26,IF(O1961=2018,$AQ$38,IF(O1961=2019,$AQ$50,$AQ$62)))))</f>
        <v>51.822309312356452</v>
      </c>
      <c r="AT1961" s="6">
        <f>IF(O1961=2015,$AR$2,IF(O1961=2016,$AR$14,IF(O1961=2017,$AR$26,IF(O1961=2018,$AR$38,IF(O1961=2019,$AR$50,$AR$62)))))</f>
        <v>1.3079305013571954</v>
      </c>
      <c r="AU1961" s="6">
        <f>IF(T1961*0.1&lt;0,0,IF(T1961*0.1&lt;=26,(16*AL1961/360)*(T1961/AS1961)^AT1961,(AL1961/360)*(-415.85+30.5332*0.1*T1961-0.43*0.01*T1961*T1961)))</f>
        <v>2.5032874755834471</v>
      </c>
    </row>
    <row r="1962" spans="1:47">
      <c r="A1962">
        <v>2016</v>
      </c>
      <c r="B1962">
        <v>10</v>
      </c>
      <c r="C1962">
        <v>5</v>
      </c>
      <c r="D1962" t="s">
        <v>53</v>
      </c>
      <c r="E1962">
        <v>330</v>
      </c>
      <c r="O1962">
        <v>2020</v>
      </c>
      <c r="P1962">
        <v>5</v>
      </c>
      <c r="Q1962">
        <v>15</v>
      </c>
      <c r="R1962">
        <f>R1961+1</f>
        <v>136</v>
      </c>
      <c r="S1962" t="s">
        <v>51</v>
      </c>
      <c r="T1962">
        <v>136</v>
      </c>
      <c r="U1962" t="s">
        <v>50</v>
      </c>
      <c r="V1962">
        <v>185</v>
      </c>
      <c r="W1962" t="s">
        <v>52</v>
      </c>
      <c r="X1962">
        <v>97</v>
      </c>
      <c r="Y1962">
        <f>0.0135*AB1962*(AC1962/AA1962)*((0.1*(V1962-X1962))^0.5)*(17.8+0.5*0.1*(X1962+V1962))</f>
        <v>3.4797138603838733</v>
      </c>
      <c r="Z1962">
        <f>IF(Y1962&lt;0,0,Y1962)</f>
        <v>3.4797138603838733</v>
      </c>
      <c r="AA1962">
        <f>2.501-0.002361*(V1962+X1962)*0.1</f>
        <v>2.4344197999999997</v>
      </c>
      <c r="AB1962">
        <v>0.17</v>
      </c>
      <c r="AC1962">
        <f>37.6*AE1962*(AG1962*SIN(AF1962)*SIN(AD1962)+COS(AF1962)*COS(AD1962)*SIN(AG1962))</f>
        <v>39.005360457135346</v>
      </c>
      <c r="AD1962">
        <f>0.409*SIN(0.0172*R1962-1.39)</f>
        <v>0.33249650831246724</v>
      </c>
      <c r="AE1962">
        <f>1+0.033*COS(0.0172*R1962)</f>
        <v>0.97706538504038642</v>
      </c>
      <c r="AF1962">
        <f>47.70748439*PI()/180</f>
        <v>0.83265268044929852</v>
      </c>
      <c r="AG1962">
        <f>ACOS(-TAN(AF1962)*TAN(AD1962))</f>
        <v>1.9601576982788971</v>
      </c>
      <c r="AL1962" s="6">
        <f>24*AG1962/PI()</f>
        <v>14.974501772194486</v>
      </c>
      <c r="AS1962" s="6">
        <f>IF(O1962=2015,$AQ$2,IF(O1962=2016,$AQ$14,IF(O1962=2017,$AQ$26,IF(O1962=2018,$AQ$38,IF(O1962=2019,$AQ$50,$AQ$62)))))</f>
        <v>51.822309312356452</v>
      </c>
      <c r="AT1962" s="6">
        <f>IF(O1962=2015,$AR$2,IF(O1962=2016,$AR$14,IF(O1962=2017,$AR$26,IF(O1962=2018,$AR$38,IF(O1962=2019,$AR$50,$AR$62)))))</f>
        <v>1.3079305013571954</v>
      </c>
      <c r="AU1962" s="6">
        <f>IF(T1962*0.1&lt;0,0,IF(T1962*0.1&lt;=26,(16*AL1962/360)*(T1962/AS1962)^AT1962,(AL1962/360)*(-415.85+30.5332*0.1*T1962-0.43*0.01*T1962*T1962)))</f>
        <v>2.3508326248295495</v>
      </c>
    </row>
    <row r="1963" spans="1:47">
      <c r="A1963">
        <v>2016</v>
      </c>
      <c r="B1963">
        <v>10</v>
      </c>
      <c r="C1963">
        <v>13</v>
      </c>
      <c r="D1963" t="s">
        <v>53</v>
      </c>
      <c r="E1963">
        <v>239</v>
      </c>
      <c r="O1963">
        <v>2020</v>
      </c>
      <c r="P1963">
        <v>5</v>
      </c>
      <c r="Q1963">
        <v>16</v>
      </c>
      <c r="R1963">
        <f>R1962+1</f>
        <v>137</v>
      </c>
      <c r="S1963" t="s">
        <v>51</v>
      </c>
      <c r="T1963">
        <v>116</v>
      </c>
      <c r="U1963" t="s">
        <v>50</v>
      </c>
      <c r="V1963">
        <v>156</v>
      </c>
      <c r="W1963" t="s">
        <v>52</v>
      </c>
      <c r="X1963">
        <v>90</v>
      </c>
      <c r="Y1963">
        <f>0.0135*AB1963*(AC1963/AA1963)*((0.1*(V1963-X1963))^0.5)*(17.8+0.5*0.1*(X1963+V1963))</f>
        <v>2.8450150870099908</v>
      </c>
      <c r="Z1963">
        <f>IF(Y1963&lt;0,0,Y1963)</f>
        <v>2.8450150870099908</v>
      </c>
      <c r="AA1963">
        <f>2.501-0.002361*(V1963+X1963)*0.1</f>
        <v>2.4429194000000001</v>
      </c>
      <c r="AB1963">
        <v>0.17</v>
      </c>
      <c r="AC1963">
        <f>37.6*AE1963*(AG1963*SIN(AF1963)*SIN(AD1963)+COS(AF1963)*COS(AD1963)*SIN(AG1963))</f>
        <v>39.162693971732416</v>
      </c>
      <c r="AD1963">
        <f>0.409*SIN(0.0172*R1963-1.39)</f>
        <v>0.33654372531487126</v>
      </c>
      <c r="AE1963">
        <f>1+0.033*COS(0.0172*R1963)</f>
        <v>0.97666068124014249</v>
      </c>
      <c r="AF1963">
        <f>47.70748439*PI()/180</f>
        <v>0.83265268044929852</v>
      </c>
      <c r="AG1963">
        <f>ACOS(-TAN(AF1963)*TAN(AD1963))</f>
        <v>1.9655536376311229</v>
      </c>
      <c r="AL1963" s="6">
        <f>24*AG1963/PI()</f>
        <v>15.015723712379964</v>
      </c>
      <c r="AS1963" s="6">
        <f>IF(O1963=2015,$AQ$2,IF(O1963=2016,$AQ$14,IF(O1963=2017,$AQ$26,IF(O1963=2018,$AQ$38,IF(O1963=2019,$AQ$50,$AQ$62)))))</f>
        <v>51.822309312356452</v>
      </c>
      <c r="AT1963" s="6">
        <f>IF(O1963=2015,$AR$2,IF(O1963=2016,$AR$14,IF(O1963=2017,$AR$26,IF(O1963=2018,$AR$38,IF(O1963=2019,$AR$50,$AR$62)))))</f>
        <v>1.3079305013571954</v>
      </c>
      <c r="AU1963" s="6">
        <f>IF(T1963*0.1&lt;0,0,IF(T1963*0.1&lt;=26,(16*AL1963/360)*(T1963/AS1963)^AT1963,(AL1963/360)*(-415.85+30.5332*0.1*T1963-0.43*0.01*T1963*T1963)))</f>
        <v>1.9145316715824241</v>
      </c>
    </row>
    <row r="1964" spans="1:47">
      <c r="A1964">
        <v>2016</v>
      </c>
      <c r="B1964">
        <v>10</v>
      </c>
      <c r="C1964">
        <v>31</v>
      </c>
      <c r="D1964" t="s">
        <v>53</v>
      </c>
      <c r="E1964">
        <v>10</v>
      </c>
      <c r="O1964">
        <v>2020</v>
      </c>
      <c r="P1964">
        <v>5</v>
      </c>
      <c r="Q1964">
        <v>17</v>
      </c>
      <c r="R1964">
        <f>R1963+1</f>
        <v>138</v>
      </c>
      <c r="S1964" t="s">
        <v>51</v>
      </c>
      <c r="T1964">
        <v>119</v>
      </c>
      <c r="U1964" t="s">
        <v>50</v>
      </c>
      <c r="V1964">
        <v>191</v>
      </c>
      <c r="W1964" t="s">
        <v>52</v>
      </c>
      <c r="X1964">
        <v>69</v>
      </c>
      <c r="Y1964">
        <f>0.0135*AB1964*(AC1964/AA1964)*((0.1*(V1964-X1964))^0.5)*(17.8+0.5*0.1*(X1964+V1964))</f>
        <v>3.9788746550338798</v>
      </c>
      <c r="Z1964">
        <f>IF(Y1964&lt;0,0,Y1964)</f>
        <v>3.9788746550338798</v>
      </c>
      <c r="AA1964">
        <f>2.501-0.002361*(V1964+X1964)*0.1</f>
        <v>2.4396139999999997</v>
      </c>
      <c r="AB1964">
        <v>0.17</v>
      </c>
      <c r="AC1964">
        <f>37.6*AE1964*(AG1964*SIN(AF1964)*SIN(AD1964)+COS(AF1964)*COS(AD1964)*SIN(AG1964))</f>
        <v>39.315884737806876</v>
      </c>
      <c r="AD1964">
        <f>0.409*SIN(0.0172*R1964-1.39)</f>
        <v>0.34049138167611631</v>
      </c>
      <c r="AE1964">
        <f>1+0.033*COS(0.0172*R1964)</f>
        <v>0.97626288197373823</v>
      </c>
      <c r="AF1964">
        <f>47.70748439*PI()/180</f>
        <v>0.83265268044929852</v>
      </c>
      <c r="AG1964">
        <f>ACOS(-TAN(AF1964)*TAN(AD1964))</f>
        <v>1.9708433389240132</v>
      </c>
      <c r="AL1964" s="6">
        <f>24*AG1964/PI()</f>
        <v>15.056134053575633</v>
      </c>
      <c r="AS1964" s="6">
        <f>IF(O1964=2015,$AQ$2,IF(O1964=2016,$AQ$14,IF(O1964=2017,$AQ$26,IF(O1964=2018,$AQ$38,IF(O1964=2019,$AQ$50,$AQ$62)))))</f>
        <v>51.822309312356452</v>
      </c>
      <c r="AT1964" s="6">
        <f>IF(O1964=2015,$AR$2,IF(O1964=2016,$AR$14,IF(O1964=2017,$AR$26,IF(O1964=2018,$AR$38,IF(O1964=2019,$AR$50,$AR$62)))))</f>
        <v>1.3079305013571954</v>
      </c>
      <c r="AU1964" s="6">
        <f>IF(T1964*0.1&lt;0,0,IF(T1964*0.1&lt;=26,(16*AL1964/360)*(T1964/AS1964)^AT1964,(AL1964/360)*(-415.85+30.5332*0.1*T1964-0.43*0.01*T1964*T1964)))</f>
        <v>1.9848759256138535</v>
      </c>
    </row>
    <row r="1965" spans="1:47">
      <c r="A1965">
        <v>2016</v>
      </c>
      <c r="B1965">
        <v>10</v>
      </c>
      <c r="C1965">
        <v>1</v>
      </c>
      <c r="D1965" t="s">
        <v>51</v>
      </c>
      <c r="E1965">
        <v>168</v>
      </c>
      <c r="O1965">
        <v>2020</v>
      </c>
      <c r="P1965">
        <v>5</v>
      </c>
      <c r="Q1965">
        <v>18</v>
      </c>
      <c r="R1965">
        <f>R1964+1</f>
        <v>139</v>
      </c>
      <c r="S1965" t="s">
        <v>51</v>
      </c>
      <c r="T1965">
        <v>157</v>
      </c>
      <c r="U1965" t="s">
        <v>50</v>
      </c>
      <c r="V1965">
        <v>208</v>
      </c>
      <c r="W1965" t="s">
        <v>52</v>
      </c>
      <c r="X1965">
        <v>105</v>
      </c>
      <c r="Y1965">
        <f>0.0135*AB1965*(AC1965/AA1965)*((0.1*(V1965-X1965))^0.5)*(17.8+0.5*0.1*(X1965+V1965))</f>
        <v>4.0060892152738052</v>
      </c>
      <c r="Z1965">
        <f>IF(Y1965&lt;0,0,Y1965)</f>
        <v>4.0060892152738052</v>
      </c>
      <c r="AA1965">
        <f>2.501-0.002361*(V1965+X1965)*0.1</f>
        <v>2.4271007</v>
      </c>
      <c r="AB1965">
        <v>0.17</v>
      </c>
      <c r="AC1965">
        <f>37.6*AE1965*(AG1965*SIN(AF1965)*SIN(AD1965)+COS(AF1965)*COS(AD1965)*SIN(AG1965))</f>
        <v>39.464898297357102</v>
      </c>
      <c r="AD1965">
        <f>0.409*SIN(0.0172*R1965-1.39)</f>
        <v>0.34433830955033584</v>
      </c>
      <c r="AE1965">
        <f>1+0.033*COS(0.0172*R1965)</f>
        <v>0.97587210492320731</v>
      </c>
      <c r="AF1965">
        <f>47.70748439*PI()/180</f>
        <v>0.83265268044929852</v>
      </c>
      <c r="AG1965">
        <f>ACOS(-TAN(AF1965)*TAN(AD1965))</f>
        <v>1.976023775089335</v>
      </c>
      <c r="AL1965" s="6">
        <f>24*AG1965/PI()</f>
        <v>15.095709670683616</v>
      </c>
      <c r="AS1965" s="6">
        <f>IF(O1965=2015,$AQ$2,IF(O1965=2016,$AQ$14,IF(O1965=2017,$AQ$26,IF(O1965=2018,$AQ$38,IF(O1965=2019,$AQ$50,$AQ$62)))))</f>
        <v>51.822309312356452</v>
      </c>
      <c r="AT1965" s="6">
        <f>IF(O1965=2015,$AR$2,IF(O1965=2016,$AR$14,IF(O1965=2017,$AR$26,IF(O1965=2018,$AR$38,IF(O1965=2019,$AR$50,$AR$62)))))</f>
        <v>1.3079305013571954</v>
      </c>
      <c r="AU1965" s="6">
        <f>IF(T1965*0.1&lt;0,0,IF(T1965*0.1&lt;=26,(16*AL1965/360)*(T1965/AS1965)^AT1965,(AL1965/360)*(-415.85+30.5332*0.1*T1965-0.43*0.01*T1965*T1965)))</f>
        <v>2.8594755108236636</v>
      </c>
    </row>
    <row r="1966" spans="1:47">
      <c r="A1966">
        <v>2016</v>
      </c>
      <c r="B1966">
        <v>10</v>
      </c>
      <c r="C1966">
        <v>2</v>
      </c>
      <c r="D1966" t="s">
        <v>51</v>
      </c>
      <c r="E1966">
        <v>139</v>
      </c>
      <c r="O1966">
        <v>2020</v>
      </c>
      <c r="P1966">
        <v>5</v>
      </c>
      <c r="Q1966">
        <v>19</v>
      </c>
      <c r="R1966">
        <f>R1965+1</f>
        <v>140</v>
      </c>
      <c r="S1966" t="s">
        <v>51</v>
      </c>
      <c r="T1966">
        <v>156</v>
      </c>
      <c r="U1966" t="s">
        <v>50</v>
      </c>
      <c r="V1966">
        <v>198</v>
      </c>
      <c r="W1966" t="s">
        <v>52</v>
      </c>
      <c r="X1966">
        <v>79</v>
      </c>
      <c r="Y1966">
        <f>0.0135*AB1966*(AC1966/AA1966)*((0.1*(V1966-X1966))^0.5)*(17.8+0.5*0.1*(X1966+V1966))</f>
        <v>4.0749795421670569</v>
      </c>
      <c r="Z1966">
        <f>IF(Y1966&lt;0,0,Y1966)</f>
        <v>4.0749795421670569</v>
      </c>
      <c r="AA1966">
        <f>2.501-0.002361*(V1966+X1966)*0.1</f>
        <v>2.4356002999999999</v>
      </c>
      <c r="AB1966">
        <v>0.17</v>
      </c>
      <c r="AC1966">
        <f>37.6*AE1966*(AG1966*SIN(AF1966)*SIN(AD1966)+COS(AF1966)*COS(AD1966)*SIN(AG1966))</f>
        <v>39.609701241323549</v>
      </c>
      <c r="AD1966">
        <f>0.409*SIN(0.0172*R1966-1.39)</f>
        <v>0.34808337089044478</v>
      </c>
      <c r="AE1966">
        <f>1+0.033*COS(0.0172*R1966)</f>
        <v>0.97548846569318226</v>
      </c>
      <c r="AF1966">
        <f>47.70748439*PI()/180</f>
        <v>0.83265268044929852</v>
      </c>
      <c r="AG1966">
        <f>ACOS(-TAN(AF1966)*TAN(AD1966))</f>
        <v>1.9810919091277355</v>
      </c>
      <c r="AL1966" s="6">
        <f>24*AG1966/PI()</f>
        <v>15.134427362737872</v>
      </c>
      <c r="AS1966" s="6">
        <f>IF(O1966=2015,$AQ$2,IF(O1966=2016,$AQ$14,IF(O1966=2017,$AQ$26,IF(O1966=2018,$AQ$38,IF(O1966=2019,$AQ$50,$AQ$62)))))</f>
        <v>51.822309312356452</v>
      </c>
      <c r="AT1966" s="6">
        <f>IF(O1966=2015,$AR$2,IF(O1966=2016,$AR$14,IF(O1966=2017,$AR$26,IF(O1966=2018,$AR$38,IF(O1966=2019,$AR$50,$AR$62)))))</f>
        <v>1.3079305013571954</v>
      </c>
      <c r="AU1966" s="6">
        <f>IF(T1966*0.1&lt;0,0,IF(T1966*0.1&lt;=26,(16*AL1966/360)*(T1966/AS1966)^AT1966,(AL1966/360)*(-415.85+30.5332*0.1*T1966-0.43*0.01*T1966*T1966)))</f>
        <v>2.8429502663263686</v>
      </c>
    </row>
    <row r="1967" spans="1:47">
      <c r="A1967">
        <v>2016</v>
      </c>
      <c r="B1967">
        <v>10</v>
      </c>
      <c r="C1967">
        <v>3</v>
      </c>
      <c r="D1967" t="s">
        <v>51</v>
      </c>
      <c r="E1967">
        <v>160</v>
      </c>
      <c r="O1967">
        <v>2020</v>
      </c>
      <c r="P1967">
        <v>5</v>
      </c>
      <c r="Q1967">
        <v>20</v>
      </c>
      <c r="R1967">
        <f>R1966+1</f>
        <v>141</v>
      </c>
      <c r="S1967" t="s">
        <v>51</v>
      </c>
      <c r="T1967">
        <v>142</v>
      </c>
      <c r="U1967" t="s">
        <v>50</v>
      </c>
      <c r="V1967">
        <v>174</v>
      </c>
      <c r="W1967" t="s">
        <v>52</v>
      </c>
      <c r="X1967">
        <v>76</v>
      </c>
      <c r="Y1967">
        <f>0.0135*AB1967*(AC1967/AA1967)*((0.1*(V1967-X1967))^0.5)*(17.8+0.5*0.1*(X1967+V1967))</f>
        <v>3.5435382863929741</v>
      </c>
      <c r="Z1967">
        <f>IF(Y1967&lt;0,0,Y1967)</f>
        <v>3.5435382863929741</v>
      </c>
      <c r="AA1967">
        <f>2.501-0.002361*(V1967+X1967)*0.1</f>
        <v>2.4419749999999998</v>
      </c>
      <c r="AB1967">
        <v>0.17</v>
      </c>
      <c r="AC1967">
        <f>37.6*AE1967*(AG1967*SIN(AF1967)*SIN(AD1967)+COS(AF1967)*COS(AD1967)*SIN(AG1967))</f>
        <v>39.750261199460759</v>
      </c>
      <c r="AD1967">
        <f>0.409*SIN(0.0172*R1967-1.39)</f>
        <v>0.3517254577848104</v>
      </c>
      <c r="AE1967">
        <f>1+0.033*COS(0.0172*R1967)</f>
        <v>0.97511207777669484</v>
      </c>
      <c r="AF1967">
        <f>47.70748439*PI()/180</f>
        <v>0.83265268044929852</v>
      </c>
      <c r="AG1967">
        <f>ACOS(-TAN(AF1967)*TAN(AD1967))</f>
        <v>1.9860446988573126</v>
      </c>
      <c r="AL1967" s="6">
        <f>24*AG1967/PI()</f>
        <v>15.172263889180607</v>
      </c>
      <c r="AS1967" s="6">
        <f>IF(O1967=2015,$AQ$2,IF(O1967=2016,$AQ$14,IF(O1967=2017,$AQ$26,IF(O1967=2018,$AQ$38,IF(O1967=2019,$AQ$50,$AQ$62)))))</f>
        <v>51.822309312356452</v>
      </c>
      <c r="AT1967" s="6">
        <f>IF(O1967=2015,$AR$2,IF(O1967=2016,$AR$14,IF(O1967=2017,$AR$26,IF(O1967=2018,$AR$38,IF(O1967=2019,$AR$50,$AR$62)))))</f>
        <v>1.3079305013571954</v>
      </c>
      <c r="AU1967" s="6">
        <f>IF(T1967*0.1&lt;0,0,IF(T1967*0.1&lt;=26,(16*AL1967/360)*(T1967/AS1967)^AT1967,(AL1967/360)*(-415.85+30.5332*0.1*T1967-0.43*0.01*T1967*T1967)))</f>
        <v>2.5202444940612048</v>
      </c>
    </row>
    <row r="1968" spans="1:47">
      <c r="A1968">
        <v>2016</v>
      </c>
      <c r="B1968">
        <v>10</v>
      </c>
      <c r="C1968">
        <v>4</v>
      </c>
      <c r="D1968" t="s">
        <v>51</v>
      </c>
      <c r="E1968">
        <v>154</v>
      </c>
      <c r="O1968">
        <v>2020</v>
      </c>
      <c r="P1968">
        <v>5</v>
      </c>
      <c r="Q1968">
        <v>21</v>
      </c>
      <c r="R1968">
        <f>R1967+1</f>
        <v>142</v>
      </c>
      <c r="S1968" t="s">
        <v>51</v>
      </c>
      <c r="T1968">
        <v>119</v>
      </c>
      <c r="U1968" t="s">
        <v>50</v>
      </c>
      <c r="V1968">
        <v>166</v>
      </c>
      <c r="W1968" t="s">
        <v>52</v>
      </c>
      <c r="X1968">
        <v>76</v>
      </c>
      <c r="Y1968">
        <f>0.0135*AB1968*(AC1968/AA1968)*((0.1*(V1968-X1968))^0.5)*(17.8+0.5*0.1*(X1968+V1968))</f>
        <v>3.3598862426746994</v>
      </c>
      <c r="Z1968">
        <f>IF(Y1968&lt;0,0,Y1968)</f>
        <v>3.3598862426746994</v>
      </c>
      <c r="AA1968">
        <f>2.501-0.002361*(V1968+X1968)*0.1</f>
        <v>2.4438637999999999</v>
      </c>
      <c r="AB1968">
        <v>0.17</v>
      </c>
      <c r="AC1968">
        <f>37.6*AE1968*(AG1968*SIN(AF1968)*SIN(AD1968)+COS(AF1968)*COS(AD1968)*SIN(AG1968))</f>
        <v>39.88654683168398</v>
      </c>
      <c r="AD1968">
        <f>0.409*SIN(0.0172*R1968-1.39)</f>
        <v>0.35526349278500907</v>
      </c>
      <c r="AE1968">
        <f>1+0.033*COS(0.0172*R1968)</f>
        <v>0.97474305252160098</v>
      </c>
      <c r="AF1968">
        <f>47.70748439*PI()/180</f>
        <v>0.83265268044929852</v>
      </c>
      <c r="AG1968">
        <f>ACOS(-TAN(AF1968)*TAN(AD1968))</f>
        <v>1.9908791019120311</v>
      </c>
      <c r="AL1968" s="6">
        <f>24*AG1968/PI()</f>
        <v>15.209196008047345</v>
      </c>
      <c r="AS1968" s="6">
        <f>IF(O1968=2015,$AQ$2,IF(O1968=2016,$AQ$14,IF(O1968=2017,$AQ$26,IF(O1968=2018,$AQ$38,IF(O1968=2019,$AQ$50,$AQ$62)))))</f>
        <v>51.822309312356452</v>
      </c>
      <c r="AT1968" s="6">
        <f>IF(O1968=2015,$AR$2,IF(O1968=2016,$AR$14,IF(O1968=2017,$AR$26,IF(O1968=2018,$AR$38,IF(O1968=2019,$AR$50,$AR$62)))))</f>
        <v>1.3079305013571954</v>
      </c>
      <c r="AU1968" s="6">
        <f>IF(T1968*0.1&lt;0,0,IF(T1968*0.1&lt;=26,(16*AL1968/360)*(T1968/AS1968)^AT1968,(AL1968/360)*(-415.85+30.5332*0.1*T1968-0.43*0.01*T1968*T1968)))</f>
        <v>2.0050543450857599</v>
      </c>
    </row>
    <row r="1969" spans="1:47">
      <c r="A1969">
        <v>2016</v>
      </c>
      <c r="B1969">
        <v>10</v>
      </c>
      <c r="C1969">
        <v>5</v>
      </c>
      <c r="D1969" t="s">
        <v>51</v>
      </c>
      <c r="E1969">
        <v>129</v>
      </c>
      <c r="O1969">
        <v>2020</v>
      </c>
      <c r="P1969">
        <v>5</v>
      </c>
      <c r="Q1969">
        <v>22</v>
      </c>
      <c r="R1969">
        <f>R1968+1</f>
        <v>143</v>
      </c>
      <c r="S1969" t="s">
        <v>51</v>
      </c>
      <c r="T1969">
        <v>104</v>
      </c>
      <c r="U1969" t="s">
        <v>50</v>
      </c>
      <c r="V1969">
        <v>159</v>
      </c>
      <c r="W1969" t="s">
        <v>52</v>
      </c>
      <c r="X1969">
        <v>48</v>
      </c>
      <c r="Y1969">
        <f>0.0135*AB1969*(AC1969/AA1969)*((0.1*(V1969-X1969))^0.5)*(17.8+0.5*0.1*(X1969+V1969))</f>
        <v>3.5126968722952592</v>
      </c>
      <c r="Z1969">
        <f>IF(Y1969&lt;0,0,Y1969)</f>
        <v>3.5126968722952592</v>
      </c>
      <c r="AA1969">
        <f>2.501-0.002361*(V1969+X1969)*0.1</f>
        <v>2.4521272999999999</v>
      </c>
      <c r="AB1969">
        <v>0.17</v>
      </c>
      <c r="AC1969">
        <f>37.6*AE1969*(AG1969*SIN(AF1969)*SIN(AD1969)+COS(AF1969)*COS(AD1969)*SIN(AG1969))</f>
        <v>40.018527820917207</v>
      </c>
      <c r="AD1969">
        <f>0.409*SIN(0.0172*R1969-1.39)</f>
        <v>0.35869642922457018</v>
      </c>
      <c r="AE1969">
        <f>1+0.033*COS(0.0172*R1969)</f>
        <v>0.97438149909764105</v>
      </c>
      <c r="AF1969">
        <f>47.70748439*PI()/180</f>
        <v>0.83265268044929852</v>
      </c>
      <c r="AG1969">
        <f>ACOS(-TAN(AF1969)*TAN(AD1969))</f>
        <v>1.9955920809820027</v>
      </c>
      <c r="AL1969" s="6">
        <f>24*AG1969/PI()</f>
        <v>15.245200515999727</v>
      </c>
      <c r="AS1969" s="6">
        <f>IF(O1969=2015,$AQ$2,IF(O1969=2016,$AQ$14,IF(O1969=2017,$AQ$26,IF(O1969=2018,$AQ$38,IF(O1969=2019,$AQ$50,$AQ$62)))))</f>
        <v>51.822309312356452</v>
      </c>
      <c r="AT1969" s="6">
        <f>IF(O1969=2015,$AR$2,IF(O1969=2016,$AR$14,IF(O1969=2017,$AR$26,IF(O1969=2018,$AR$38,IF(O1969=2019,$AR$50,$AR$62)))))</f>
        <v>1.3079305013571954</v>
      </c>
      <c r="AU1969" s="6">
        <f>IF(T1969*0.1&lt;0,0,IF(T1969*0.1&lt;=26,(16*AL1969/360)*(T1969/AS1969)^AT1969,(AL1969/360)*(-415.85+30.5332*0.1*T1969-0.43*0.01*T1969*T1969)))</f>
        <v>1.6850829377426557</v>
      </c>
    </row>
    <row r="1970" spans="1:47">
      <c r="A1970">
        <v>2016</v>
      </c>
      <c r="B1970">
        <v>10</v>
      </c>
      <c r="C1970">
        <v>6</v>
      </c>
      <c r="D1970" t="s">
        <v>51</v>
      </c>
      <c r="E1970">
        <v>108</v>
      </c>
      <c r="O1970">
        <v>2020</v>
      </c>
      <c r="P1970">
        <v>5</v>
      </c>
      <c r="Q1970">
        <v>23</v>
      </c>
      <c r="R1970">
        <f>R1969+1</f>
        <v>144</v>
      </c>
      <c r="S1970" t="s">
        <v>51</v>
      </c>
      <c r="T1970">
        <v>102</v>
      </c>
      <c r="U1970" t="s">
        <v>50</v>
      </c>
      <c r="V1970">
        <v>149</v>
      </c>
      <c r="W1970" t="s">
        <v>52</v>
      </c>
      <c r="X1970">
        <v>29</v>
      </c>
      <c r="Y1970">
        <f>0.0135*AB1970*(AC1970/AA1970)*((0.1*(V1970-X1970))^0.5)*(17.8+0.5*0.1*(X1970+V1970))</f>
        <v>3.4655707875549147</v>
      </c>
      <c r="Z1970">
        <f>IF(Y1970&lt;0,0,Y1970)</f>
        <v>3.4655707875549147</v>
      </c>
      <c r="AA1970">
        <f>2.501-0.002361*(V1970+X1970)*0.1</f>
        <v>2.4589742000000001</v>
      </c>
      <c r="AB1970">
        <v>0.17</v>
      </c>
      <c r="AC1970">
        <f>37.6*AE1970*(AG1970*SIN(AF1970)*SIN(AD1970)+COS(AF1970)*COS(AD1970)*SIN(AG1970))</f>
        <v>40.146174867456217</v>
      </c>
      <c r="AD1970">
        <f>0.409*SIN(0.0172*R1970-1.39)</f>
        <v>0.36202325152861548</v>
      </c>
      <c r="AE1970">
        <f>1+0.033*COS(0.0172*R1970)</f>
        <v>0.97402752446414276</v>
      </c>
      <c r="AF1970">
        <f>47.70748439*PI()/180</f>
        <v>0.83265268044929852</v>
      </c>
      <c r="AG1970">
        <f>ACOS(-TAN(AF1970)*TAN(AD1970))</f>
        <v>2.0001806092857191</v>
      </c>
      <c r="AL1970" s="6">
        <f>24*AG1970/PI()</f>
        <v>15.280254290130296</v>
      </c>
      <c r="AS1970" s="6">
        <f>IF(O1970=2015,$AQ$2,IF(O1970=2016,$AQ$14,IF(O1970=2017,$AQ$26,IF(O1970=2018,$AQ$38,IF(O1970=2019,$AQ$50,$AQ$62)))))</f>
        <v>51.822309312356452</v>
      </c>
      <c r="AT1970" s="6">
        <f>IF(O1970=2015,$AR$2,IF(O1970=2016,$AR$14,IF(O1970=2017,$AR$26,IF(O1970=2018,$AR$38,IF(O1970=2019,$AR$50,$AR$62)))))</f>
        <v>1.3079305013571954</v>
      </c>
      <c r="AU1970" s="6">
        <f>IF(T1970*0.1&lt;0,0,IF(T1970*0.1&lt;=26,(16*AL1970/360)*(T1970/AS1970)^AT1970,(AL1970/360)*(-415.85+30.5332*0.1*T1970-0.43*0.01*T1970*T1970)))</f>
        <v>1.6466023275043913</v>
      </c>
    </row>
    <row r="1971" spans="1:47">
      <c r="A1971">
        <v>2016</v>
      </c>
      <c r="B1971">
        <v>10</v>
      </c>
      <c r="C1971">
        <v>7</v>
      </c>
      <c r="D1971" t="s">
        <v>51</v>
      </c>
      <c r="E1971">
        <v>114</v>
      </c>
      <c r="O1971">
        <v>2020</v>
      </c>
      <c r="P1971">
        <v>5</v>
      </c>
      <c r="Q1971">
        <v>24</v>
      </c>
      <c r="R1971">
        <f>R1970+1</f>
        <v>145</v>
      </c>
      <c r="S1971" t="s">
        <v>51</v>
      </c>
      <c r="T1971">
        <v>133</v>
      </c>
      <c r="U1971" t="s">
        <v>50</v>
      </c>
      <c r="V1971">
        <v>189</v>
      </c>
      <c r="W1971" t="s">
        <v>52</v>
      </c>
      <c r="X1971">
        <v>80</v>
      </c>
      <c r="Y1971">
        <f>0.0135*AB1971*(AC1971/AA1971)*((0.1*(V1971-X1971))^0.5)*(17.8+0.5*0.1*(X1971+V1971))</f>
        <v>3.9118219631968358</v>
      </c>
      <c r="Z1971">
        <f>IF(Y1971&lt;0,0,Y1971)</f>
        <v>3.9118219631968358</v>
      </c>
      <c r="AA1971">
        <f>2.501-0.002361*(V1971+X1971)*0.1</f>
        <v>2.4374891000000001</v>
      </c>
      <c r="AB1971">
        <v>0.17</v>
      </c>
      <c r="AC1971">
        <f>37.6*AE1971*(AG1971*SIN(AF1971)*SIN(AD1971)+COS(AF1971)*COS(AD1971)*SIN(AG1971))</f>
        <v>40.26945968484565</v>
      </c>
      <c r="AD1971">
        <f>0.409*SIN(0.0172*R1971-1.39)</f>
        <v>0.36524297551429813</v>
      </c>
      <c r="AE1971">
        <f>1+0.033*COS(0.0172*R1971)</f>
        <v>0.97368123333838019</v>
      </c>
      <c r="AF1971">
        <f>47.70748439*PI()/180</f>
        <v>0.83265268044929852</v>
      </c>
      <c r="AG1971">
        <f>ACOS(-TAN(AF1971)*TAN(AD1971))</f>
        <v>2.0046416762622949</v>
      </c>
      <c r="AL1971" s="6">
        <f>24*AG1971/PI()</f>
        <v>15.314334331448027</v>
      </c>
      <c r="AS1971" s="6">
        <f>IF(O1971=2015,$AQ$2,IF(O1971=2016,$AQ$14,IF(O1971=2017,$AQ$26,IF(O1971=2018,$AQ$38,IF(O1971=2019,$AQ$50,$AQ$62)))))</f>
        <v>51.822309312356452</v>
      </c>
      <c r="AT1971" s="6">
        <f>IF(O1971=2015,$AR$2,IF(O1971=2016,$AR$14,IF(O1971=2017,$AR$26,IF(O1971=2018,$AR$38,IF(O1971=2019,$AR$50,$AR$62)))))</f>
        <v>1.3079305013571954</v>
      </c>
      <c r="AU1971" s="6">
        <f>IF(T1971*0.1&lt;0,0,IF(T1971*0.1&lt;=26,(16*AL1971/360)*(T1971/AS1971)^AT1971,(AL1971/360)*(-415.85+30.5332*0.1*T1971-0.43*0.01*T1971*T1971)))</f>
        <v>2.3350553483439351</v>
      </c>
    </row>
    <row r="1972" spans="1:47">
      <c r="A1972">
        <v>2016</v>
      </c>
      <c r="B1972">
        <v>10</v>
      </c>
      <c r="C1972">
        <v>8</v>
      </c>
      <c r="D1972" t="s">
        <v>51</v>
      </c>
      <c r="E1972">
        <v>114</v>
      </c>
      <c r="O1972">
        <v>2020</v>
      </c>
      <c r="P1972">
        <v>5</v>
      </c>
      <c r="Q1972">
        <v>25</v>
      </c>
      <c r="R1972">
        <f>R1971+1</f>
        <v>146</v>
      </c>
      <c r="S1972" t="s">
        <v>51</v>
      </c>
      <c r="T1972">
        <v>126</v>
      </c>
      <c r="U1972" t="s">
        <v>50</v>
      </c>
      <c r="V1972">
        <v>188</v>
      </c>
      <c r="W1972" t="s">
        <v>52</v>
      </c>
      <c r="X1972">
        <v>102</v>
      </c>
      <c r="Y1972">
        <f>0.0135*AB1972*(AC1972/AA1972)*((0.1*(V1972-X1972))^0.5)*(17.8+0.5*0.1*(X1972+V1972))</f>
        <v>3.6093767718944902</v>
      </c>
      <c r="Z1972">
        <f>IF(Y1972&lt;0,0,Y1972)</f>
        <v>3.6093767718944902</v>
      </c>
      <c r="AA1972">
        <f>2.501-0.002361*(V1972+X1972)*0.1</f>
        <v>2.432531</v>
      </c>
      <c r="AB1972">
        <v>0.17</v>
      </c>
      <c r="AC1972">
        <f>37.6*AE1972*(AG1972*SIN(AF1972)*SIN(AD1972)+COS(AF1972)*COS(AD1972)*SIN(AG1972))</f>
        <v>40.388354997256286</v>
      </c>
      <c r="AD1972">
        <f>0.409*SIN(0.0172*R1972-1.39)</f>
        <v>0.36835464868195683</v>
      </c>
      <c r="AE1972">
        <f>1+0.033*COS(0.0172*R1972)</f>
        <v>0.97334272816459422</v>
      </c>
      <c r="AF1972">
        <f>47.70748439*PI()/180</f>
        <v>0.83265268044929852</v>
      </c>
      <c r="AG1972">
        <f>ACOS(-TAN(AF1972)*TAN(AD1972))</f>
        <v>2.0089722934697125</v>
      </c>
      <c r="AL1972" s="6">
        <f>24*AG1972/PI()</f>
        <v>15.347417809937594</v>
      </c>
      <c r="AS1972" s="6">
        <f>IF(O1972=2015,$AQ$2,IF(O1972=2016,$AQ$14,IF(O1972=2017,$AQ$26,IF(O1972=2018,$AQ$38,IF(O1972=2019,$AQ$50,$AQ$62)))))</f>
        <v>51.822309312356452</v>
      </c>
      <c r="AT1972" s="6">
        <f>IF(O1972=2015,$AR$2,IF(O1972=2016,$AR$14,IF(O1972=2017,$AR$26,IF(O1972=2018,$AR$38,IF(O1972=2019,$AR$50,$AR$62)))))</f>
        <v>1.3079305013571954</v>
      </c>
      <c r="AU1972" s="6">
        <f>IF(T1972*0.1&lt;0,0,IF(T1972*0.1&lt;=26,(16*AL1972/360)*(T1972/AS1972)^AT1972,(AL1972/360)*(-415.85+30.5332*0.1*T1972-0.43*0.01*T1972*T1972)))</f>
        <v>2.1803325076860194</v>
      </c>
    </row>
    <row r="1973" spans="1:47">
      <c r="A1973">
        <v>2016</v>
      </c>
      <c r="B1973">
        <v>10</v>
      </c>
      <c r="C1973">
        <v>9</v>
      </c>
      <c r="D1973" t="s">
        <v>51</v>
      </c>
      <c r="E1973">
        <v>86</v>
      </c>
      <c r="O1973">
        <v>2020</v>
      </c>
      <c r="P1973">
        <v>5</v>
      </c>
      <c r="Q1973">
        <v>26</v>
      </c>
      <c r="R1973">
        <f>R1972+1</f>
        <v>147</v>
      </c>
      <c r="S1973" t="s">
        <v>51</v>
      </c>
      <c r="T1973">
        <v>123</v>
      </c>
      <c r="U1973" t="s">
        <v>50</v>
      </c>
      <c r="V1973">
        <v>152</v>
      </c>
      <c r="W1973" t="s">
        <v>52</v>
      </c>
      <c r="X1973">
        <v>102</v>
      </c>
      <c r="Y1973">
        <f>0.0135*AB1973*(AC1973/AA1973)*((0.1*(V1973-X1973))^0.5)*(17.8+0.5*0.1*(X1973+V1973))</f>
        <v>2.5970464990941302</v>
      </c>
      <c r="Z1973">
        <f>IF(Y1973&lt;0,0,Y1973)</f>
        <v>2.5970464990941302</v>
      </c>
      <c r="AA1973">
        <f>2.501-0.002361*(V1973+X1973)*0.1</f>
        <v>2.4410305999999999</v>
      </c>
      <c r="AB1973">
        <v>0.17</v>
      </c>
      <c r="AC1973">
        <f>37.6*AE1973*(AG1973*SIN(AF1973)*SIN(AD1973)+COS(AF1973)*COS(AD1973)*SIN(AG1973))</f>
        <v>40.502834538334234</v>
      </c>
      <c r="AD1973">
        <f>0.409*SIN(0.0172*R1973-1.39)</f>
        <v>0.37135735049689633</v>
      </c>
      <c r="AE1973">
        <f>1+0.033*COS(0.0172*R1973)</f>
        <v>0.97301210908368663</v>
      </c>
      <c r="AF1973">
        <f>47.70748439*PI()/180</f>
        <v>0.83265268044929852</v>
      </c>
      <c r="AG1973">
        <f>ACOS(-TAN(AF1973)*TAN(AD1973))</f>
        <v>2.0131695006729204</v>
      </c>
      <c r="AL1973" s="6">
        <f>24*AG1973/PI()</f>
        <v>15.379482111069025</v>
      </c>
      <c r="AS1973" s="6">
        <f>IF(O1973=2015,$AQ$2,IF(O1973=2016,$AQ$14,IF(O1973=2017,$AQ$26,IF(O1973=2018,$AQ$38,IF(O1973=2019,$AQ$50,$AQ$62)))))</f>
        <v>51.822309312356452</v>
      </c>
      <c r="AT1973" s="6">
        <f>IF(O1973=2015,$AR$2,IF(O1973=2016,$AR$14,IF(O1973=2017,$AR$26,IF(O1973=2018,$AR$38,IF(O1973=2019,$AR$50,$AR$62)))))</f>
        <v>1.3079305013571954</v>
      </c>
      <c r="AU1973" s="6">
        <f>IF(T1973*0.1&lt;0,0,IF(T1973*0.1&lt;=26,(16*AL1973/360)*(T1973/AS1973)^AT1973,(AL1973/360)*(-415.85+30.5332*0.1*T1973-0.43*0.01*T1973*T1973)))</f>
        <v>2.1170985028236378</v>
      </c>
    </row>
    <row r="1974" spans="1:47">
      <c r="A1974">
        <v>2016</v>
      </c>
      <c r="B1974">
        <v>10</v>
      </c>
      <c r="C1974">
        <v>10</v>
      </c>
      <c r="D1974" t="s">
        <v>51</v>
      </c>
      <c r="E1974">
        <v>91</v>
      </c>
      <c r="O1974">
        <v>2020</v>
      </c>
      <c r="P1974">
        <v>5</v>
      </c>
      <c r="Q1974">
        <v>27</v>
      </c>
      <c r="R1974">
        <f>R1973+1</f>
        <v>148</v>
      </c>
      <c r="S1974" t="s">
        <v>51</v>
      </c>
      <c r="T1974">
        <v>144</v>
      </c>
      <c r="U1974" t="s">
        <v>50</v>
      </c>
      <c r="V1974">
        <v>207</v>
      </c>
      <c r="W1974" t="s">
        <v>52</v>
      </c>
      <c r="X1974">
        <v>93</v>
      </c>
      <c r="Y1974">
        <f>0.0135*AB1974*(AC1974/AA1974)*((0.1*(V1974-X1974))^0.5)*(17.8+0.5*0.1*(X1974+V1974))</f>
        <v>4.2475257224647009</v>
      </c>
      <c r="Z1974">
        <f>IF(Y1974&lt;0,0,Y1974)</f>
        <v>4.2475257224647009</v>
      </c>
      <c r="AA1974">
        <f>2.501-0.002361*(V1974+X1974)*0.1</f>
        <v>2.4301699999999999</v>
      </c>
      <c r="AB1974">
        <v>0.17</v>
      </c>
      <c r="AC1974">
        <f>37.6*AE1974*(AG1974*SIN(AF1974)*SIN(AD1974)+COS(AF1974)*COS(AD1974)*SIN(AG1974))</f>
        <v>40.612873051479966</v>
      </c>
      <c r="AD1974">
        <f>0.409*SIN(0.0172*R1974-1.39)</f>
        <v>0.37425019266171144</v>
      </c>
      <c r="AE1974">
        <f>1+0.033*COS(0.0172*R1974)</f>
        <v>0.97268947390359517</v>
      </c>
      <c r="AF1974">
        <f>47.70748439*PI()/180</f>
        <v>0.83265268044929852</v>
      </c>
      <c r="AG1974">
        <f>ACOS(-TAN(AF1974)*TAN(AD1974))</f>
        <v>2.0172303721035041</v>
      </c>
      <c r="AL1974" s="6">
        <f>24*AG1974/PI()</f>
        <v>15.410504883618051</v>
      </c>
      <c r="AS1974" s="6">
        <f>IF(O1974=2015,$AQ$2,IF(O1974=2016,$AQ$14,IF(O1974=2017,$AQ$26,IF(O1974=2018,$AQ$38,IF(O1974=2019,$AQ$50,$AQ$62)))))</f>
        <v>51.822309312356452</v>
      </c>
      <c r="AT1974" s="6">
        <f>IF(O1974=2015,$AR$2,IF(O1974=2016,$AR$14,IF(O1974=2017,$AR$26,IF(O1974=2018,$AR$38,IF(O1974=2019,$AR$50,$AR$62)))))</f>
        <v>1.3079305013571954</v>
      </c>
      <c r="AU1974" s="6">
        <f>IF(T1974*0.1&lt;0,0,IF(T1974*0.1&lt;=26,(16*AL1974/360)*(T1974/AS1974)^AT1974,(AL1974/360)*(-415.85+30.5332*0.1*T1974-0.43*0.01*T1974*T1974)))</f>
        <v>2.6070761545069305</v>
      </c>
    </row>
    <row r="1975" spans="1:47">
      <c r="A1975">
        <v>2016</v>
      </c>
      <c r="B1975">
        <v>10</v>
      </c>
      <c r="C1975">
        <v>11</v>
      </c>
      <c r="D1975" t="s">
        <v>51</v>
      </c>
      <c r="E1975">
        <v>101</v>
      </c>
      <c r="O1975">
        <v>2020</v>
      </c>
      <c r="P1975">
        <v>5</v>
      </c>
      <c r="Q1975">
        <v>28</v>
      </c>
      <c r="R1975">
        <f>R1974+1</f>
        <v>149</v>
      </c>
      <c r="S1975" t="s">
        <v>51</v>
      </c>
      <c r="T1975">
        <v>147</v>
      </c>
      <c r="U1975" t="s">
        <v>50</v>
      </c>
      <c r="V1975">
        <v>206</v>
      </c>
      <c r="W1975" t="s">
        <v>52</v>
      </c>
      <c r="X1975">
        <v>105</v>
      </c>
      <c r="Y1975">
        <f>0.0135*AB1975*(AC1975/AA1975)*((0.1*(V1975-X1975))^0.5)*(17.8+0.5*0.1*(X1975+V1975))</f>
        <v>4.0799809235121787</v>
      </c>
      <c r="Z1975">
        <f>IF(Y1975&lt;0,0,Y1975)</f>
        <v>4.0799809235121787</v>
      </c>
      <c r="AA1975">
        <f>2.501-0.002361*(V1975+X1975)*0.1</f>
        <v>2.4275728999999999</v>
      </c>
      <c r="AB1975">
        <v>0.17</v>
      </c>
      <c r="AC1975">
        <f>37.6*AE1975*(AG1975*SIN(AF1975)*SIN(AD1975)+COS(AF1975)*COS(AD1975)*SIN(AG1975))</f>
        <v>40.718446291502147</v>
      </c>
      <c r="AD1975">
        <f>0.409*SIN(0.0172*R1975-1.39)</f>
        <v>0.37703231937907472</v>
      </c>
      <c r="AE1975">
        <f>1+0.033*COS(0.0172*R1975)</f>
        <v>0.97237491807035825</v>
      </c>
      <c r="AF1975">
        <f>47.70748439*PI()/180</f>
        <v>0.83265268044929852</v>
      </c>
      <c r="AG1975">
        <f>ACOS(-TAN(AF1975)*TAN(AD1975))</f>
        <v>2.0211520228704898</v>
      </c>
      <c r="AL1975" s="6">
        <f>24*AG1975/PI()</f>
        <v>15.440464088641052</v>
      </c>
      <c r="AS1975" s="6">
        <f>IF(O1975=2015,$AQ$2,IF(O1975=2016,$AQ$14,IF(O1975=2017,$AQ$26,IF(O1975=2018,$AQ$38,IF(O1975=2019,$AQ$50,$AQ$62)))))</f>
        <v>51.822309312356452</v>
      </c>
      <c r="AT1975" s="6">
        <f>IF(O1975=2015,$AR$2,IF(O1975=2016,$AR$14,IF(O1975=2017,$AR$26,IF(O1975=2018,$AR$38,IF(O1975=2019,$AR$50,$AR$62)))))</f>
        <v>1.3079305013571954</v>
      </c>
      <c r="AU1975" s="6">
        <f>IF(T1975*0.1&lt;0,0,IF(T1975*0.1&lt;=26,(16*AL1975/360)*(T1975/AS1975)^AT1975,(AL1975/360)*(-415.85+30.5332*0.1*T1975-0.43*0.01*T1975*T1975)))</f>
        <v>2.6835488874168489</v>
      </c>
    </row>
    <row r="1976" spans="1:47">
      <c r="A1976">
        <v>2016</v>
      </c>
      <c r="B1976">
        <v>10</v>
      </c>
      <c r="C1976">
        <v>12</v>
      </c>
      <c r="D1976" t="s">
        <v>51</v>
      </c>
      <c r="E1976">
        <v>81</v>
      </c>
      <c r="O1976">
        <v>2020</v>
      </c>
      <c r="P1976">
        <v>5</v>
      </c>
      <c r="Q1976">
        <v>29</v>
      </c>
      <c r="R1976">
        <f>R1975+1</f>
        <v>150</v>
      </c>
      <c r="S1976" t="s">
        <v>51</v>
      </c>
      <c r="T1976">
        <v>156</v>
      </c>
      <c r="U1976" t="s">
        <v>50</v>
      </c>
      <c r="V1976">
        <v>197</v>
      </c>
      <c r="W1976" t="s">
        <v>52</v>
      </c>
      <c r="X1976">
        <v>105</v>
      </c>
      <c r="Y1976">
        <f>0.0135*AB1976*(AC1976/AA1976)*((0.1*(V1976-X1976))^0.5)*(17.8+0.5*0.1*(X1976+V1976))</f>
        <v>3.8475852563301318</v>
      </c>
      <c r="Z1976">
        <f>IF(Y1976&lt;0,0,Y1976)</f>
        <v>3.8475852563301318</v>
      </c>
      <c r="AA1976">
        <f>2.501-0.002361*(V1976+X1976)*0.1</f>
        <v>2.4296978</v>
      </c>
      <c r="AB1976">
        <v>0.17</v>
      </c>
      <c r="AC1976">
        <f>37.6*AE1976*(AG1976*SIN(AF1976)*SIN(AD1976)+COS(AF1976)*COS(AD1976)*SIN(AG1976))</f>
        <v>40.819531027577725</v>
      </c>
      <c r="AD1976">
        <f>0.409*SIN(0.0172*R1976-1.39)</f>
        <v>0.37970290760490916</v>
      </c>
      <c r="AE1976">
        <f>1+0.033*COS(0.0172*R1976)</f>
        <v>0.97206853463987941</v>
      </c>
      <c r="AF1976">
        <f>47.70748439*PI()/180</f>
        <v>0.83265268044929852</v>
      </c>
      <c r="AG1976">
        <f>ACOS(-TAN(AF1976)*TAN(AD1976))</f>
        <v>2.0249316154997188</v>
      </c>
      <c r="AL1976" s="6">
        <f>24*AG1976/PI()</f>
        <v>15.469338049432196</v>
      </c>
      <c r="AS1976" s="6">
        <f>IF(O1976=2015,$AQ$2,IF(O1976=2016,$AQ$14,IF(O1976=2017,$AQ$26,IF(O1976=2018,$AQ$38,IF(O1976=2019,$AQ$50,$AQ$62)))))</f>
        <v>51.822309312356452</v>
      </c>
      <c r="AT1976" s="6">
        <f>IF(O1976=2015,$AR$2,IF(O1976=2016,$AR$14,IF(O1976=2017,$AR$26,IF(O1976=2018,$AR$38,IF(O1976=2019,$AR$50,$AR$62)))))</f>
        <v>1.3079305013571954</v>
      </c>
      <c r="AU1976" s="6">
        <f>IF(T1976*0.1&lt;0,0,IF(T1976*0.1&lt;=26,(16*AL1976/360)*(T1976/AS1976)^AT1976,(AL1976/360)*(-415.85+30.5332*0.1*T1976-0.43*0.01*T1976*T1976)))</f>
        <v>2.9058620900189784</v>
      </c>
    </row>
    <row r="1977" spans="1:47">
      <c r="A1977">
        <v>2016</v>
      </c>
      <c r="B1977">
        <v>10</v>
      </c>
      <c r="C1977">
        <v>13</v>
      </c>
      <c r="D1977" t="s">
        <v>51</v>
      </c>
      <c r="E1977">
        <v>38</v>
      </c>
      <c r="O1977">
        <v>2020</v>
      </c>
      <c r="P1977">
        <v>5</v>
      </c>
      <c r="Q1977">
        <v>30</v>
      </c>
      <c r="R1977">
        <f>R1976+1</f>
        <v>151</v>
      </c>
      <c r="S1977" t="s">
        <v>51</v>
      </c>
      <c r="T1977">
        <v>146</v>
      </c>
      <c r="U1977" t="s">
        <v>50</v>
      </c>
      <c r="V1977">
        <v>190</v>
      </c>
      <c r="W1977" t="s">
        <v>52</v>
      </c>
      <c r="X1977">
        <v>124</v>
      </c>
      <c r="Y1977">
        <f>0.0135*AB1977*(AC1977/AA1977)*((0.1*(V1977-X1977))^0.5)*(17.8+0.5*0.1*(X1977+V1977))</f>
        <v>3.3300304354103836</v>
      </c>
      <c r="Z1977">
        <f>IF(Y1977&lt;0,0,Y1977)</f>
        <v>3.3300304354103836</v>
      </c>
      <c r="AA1977">
        <f>2.501-0.002361*(V1977+X1977)*0.1</f>
        <v>2.4268646</v>
      </c>
      <c r="AB1977">
        <v>0.17</v>
      </c>
      <c r="AC1977">
        <f>37.6*AE1977*(AG1977*SIN(AF1977)*SIN(AD1977)+COS(AF1977)*COS(AD1977)*SIN(AG1977))</f>
        <v>40.916105047437526</v>
      </c>
      <c r="AD1977">
        <f>0.409*SIN(0.0172*R1977-1.39)</f>
        <v>0.38226116729187171</v>
      </c>
      <c r="AE1977">
        <f>1+0.033*COS(0.0172*R1977)</f>
        <v>0.97177041425039823</v>
      </c>
      <c r="AF1977">
        <f>47.70748439*PI()/180</f>
        <v>0.83265268044929852</v>
      </c>
      <c r="AG1977">
        <f>ACOS(-TAN(AF1977)*TAN(AD1977))</f>
        <v>2.0285663665771385</v>
      </c>
      <c r="AL1977" s="6">
        <f>24*AG1977/PI()</f>
        <v>15.497105502274435</v>
      </c>
      <c r="AS1977" s="6">
        <f>IF(O1977=2015,$AQ$2,IF(O1977=2016,$AQ$14,IF(O1977=2017,$AQ$26,IF(O1977=2018,$AQ$38,IF(O1977=2019,$AQ$50,$AQ$62)))))</f>
        <v>51.822309312356452</v>
      </c>
      <c r="AT1977" s="6">
        <f>IF(O1977=2015,$AR$2,IF(O1977=2016,$AR$14,IF(O1977=2017,$AR$26,IF(O1977=2018,$AR$38,IF(O1977=2019,$AR$50,$AR$62)))))</f>
        <v>1.3079305013571954</v>
      </c>
      <c r="AU1977" s="6">
        <f>IF(T1977*0.1&lt;0,0,IF(T1977*0.1&lt;=26,(16*AL1977/360)*(T1977/AS1977)^AT1977,(AL1977/360)*(-415.85+30.5332*0.1*T1977-0.43*0.01*T1977*T1977)))</f>
        <v>2.669453861759516</v>
      </c>
    </row>
    <row r="1978" spans="1:47">
      <c r="A1978">
        <v>2016</v>
      </c>
      <c r="B1978">
        <v>10</v>
      </c>
      <c r="C1978">
        <v>14</v>
      </c>
      <c r="D1978" t="s">
        <v>51</v>
      </c>
      <c r="E1978">
        <v>54</v>
      </c>
      <c r="O1978">
        <v>2020</v>
      </c>
      <c r="P1978">
        <v>5</v>
      </c>
      <c r="Q1978">
        <v>31</v>
      </c>
      <c r="R1978">
        <f>R1977+1</f>
        <v>152</v>
      </c>
      <c r="S1978" t="s">
        <v>51</v>
      </c>
      <c r="T1978">
        <v>158</v>
      </c>
      <c r="U1978" t="s">
        <v>50</v>
      </c>
      <c r="V1978">
        <v>229</v>
      </c>
      <c r="W1978" t="s">
        <v>52</v>
      </c>
      <c r="X1978">
        <v>106</v>
      </c>
      <c r="Y1978">
        <f>0.0135*AB1978*(AC1978/AA1978)*((0.1*(V1978-X1978))^0.5)*(17.8+0.5*0.1*(X1978+V1978))</f>
        <v>4.7086463343904708</v>
      </c>
      <c r="Z1978">
        <f>IF(Y1978&lt;0,0,Y1978)</f>
        <v>4.7086463343904708</v>
      </c>
      <c r="AA1978">
        <f>2.501-0.002361*(V1978+X1978)*0.1</f>
        <v>2.4219065</v>
      </c>
      <c r="AB1978">
        <v>0.17</v>
      </c>
      <c r="AC1978">
        <f>37.6*AE1978*(AG1978*SIN(AF1978)*SIN(AD1978)+COS(AF1978)*COS(AD1978)*SIN(AG1978))</f>
        <v>41.008147162684502</v>
      </c>
      <c r="AD1978">
        <f>0.409*SIN(0.0172*R1978-1.39)</f>
        <v>0.38470634162307471</v>
      </c>
      <c r="AE1978">
        <f>1+0.033*COS(0.0172*R1978)</f>
        <v>0.97148064509567633</v>
      </c>
      <c r="AF1978">
        <f>47.70748439*PI()/180</f>
        <v>0.83265268044929852</v>
      </c>
      <c r="AG1978">
        <f>ACOS(-TAN(AF1978)*TAN(AD1978))</f>
        <v>2.0320535534693756</v>
      </c>
      <c r="AL1978" s="6">
        <f>24*AG1978/PI()</f>
        <v>15.523745647780904</v>
      </c>
      <c r="AS1978" s="6">
        <f>IF(O1978=2015,$AQ$2,IF(O1978=2016,$AQ$14,IF(O1978=2017,$AQ$26,IF(O1978=2018,$AQ$38,IF(O1978=2019,$AQ$50,$AQ$62)))))</f>
        <v>51.822309312356452</v>
      </c>
      <c r="AT1978" s="6">
        <f>IF(O1978=2015,$AR$2,IF(O1978=2016,$AR$14,IF(O1978=2017,$AR$26,IF(O1978=2018,$AR$38,IF(O1978=2019,$AR$50,$AR$62)))))</f>
        <v>1.3079305013571954</v>
      </c>
      <c r="AU1978" s="6">
        <f>IF(T1978*0.1&lt;0,0,IF(T1978*0.1&lt;=26,(16*AL1978/360)*(T1978/AS1978)^AT1978,(AL1978/360)*(-415.85+30.5332*0.1*T1978-0.43*0.01*T1978*T1978)))</f>
        <v>2.9650764669224081</v>
      </c>
    </row>
    <row r="1979" spans="1:47">
      <c r="A1979">
        <v>2016</v>
      </c>
      <c r="B1979">
        <v>10</v>
      </c>
      <c r="C1979">
        <v>15</v>
      </c>
      <c r="D1979" t="s">
        <v>51</v>
      </c>
      <c r="E1979">
        <v>38</v>
      </c>
      <c r="O1979">
        <v>2020</v>
      </c>
      <c r="P1979">
        <v>6</v>
      </c>
      <c r="Q1979">
        <v>1</v>
      </c>
      <c r="R1979">
        <f>R1978+1</f>
        <v>153</v>
      </c>
      <c r="S1979" t="s">
        <v>51</v>
      </c>
      <c r="T1979">
        <v>142</v>
      </c>
      <c r="U1979" t="s">
        <v>50</v>
      </c>
      <c r="V1979">
        <v>192</v>
      </c>
      <c r="W1979" t="s">
        <v>52</v>
      </c>
      <c r="X1979">
        <v>60</v>
      </c>
      <c r="Y1979">
        <f>0.0135*AB1979*(AC1979/AA1979)*((0.1*(V1979-X1979))^0.5)*(17.8+0.5*0.1*(X1979+V1979))</f>
        <v>4.2665980571319162</v>
      </c>
      <c r="Z1979">
        <f>IF(Y1979&lt;0,0,Y1979)</f>
        <v>4.2665980571319162</v>
      </c>
      <c r="AA1979">
        <f>2.501-0.002361*(V1979+X1979)*0.1</f>
        <v>2.4415027999999999</v>
      </c>
      <c r="AB1979">
        <v>0.17</v>
      </c>
      <c r="AC1979">
        <f>37.6*AE1979*(AG1979*SIN(AF1979)*SIN(AD1979)+COS(AF1979)*COS(AD1979)*SIN(AG1979))</f>
        <v>41.095637215140819</v>
      </c>
      <c r="AD1979">
        <f>0.409*SIN(0.0172*R1979-1.39)</f>
        <v>0.38703770723597786</v>
      </c>
      <c r="AE1979">
        <f>1+0.033*COS(0.0172*R1979)</f>
        <v>0.97119931289890715</v>
      </c>
      <c r="AF1979">
        <f>47.70748439*PI()/180</f>
        <v>0.83265268044929852</v>
      </c>
      <c r="AG1979">
        <f>ACOS(-TAN(AF1979)*TAN(AD1979))</f>
        <v>2.0353905210930368</v>
      </c>
      <c r="AL1979" s="6">
        <f>24*AG1979/PI()</f>
        <v>15.549238202608583</v>
      </c>
      <c r="AS1979" s="6">
        <f>IF(O1979=2015,$AQ$2,IF(O1979=2016,$AQ$14,IF(O1979=2017,$AQ$26,IF(O1979=2018,$AQ$38,IF(O1979=2019,$AQ$50,$AQ$62)))))</f>
        <v>51.822309312356452</v>
      </c>
      <c r="AT1979" s="6">
        <f>IF(O1979=2015,$AR$2,IF(O1979=2016,$AR$14,IF(O1979=2017,$AR$26,IF(O1979=2018,$AR$38,IF(O1979=2019,$AR$50,$AR$62)))))</f>
        <v>1.3079305013571954</v>
      </c>
      <c r="AU1979" s="6">
        <f>IF(T1979*0.1&lt;0,0,IF(T1979*0.1&lt;=26,(16*AL1979/360)*(T1979/AS1979)^AT1979,(AL1979/360)*(-415.85+30.5332*0.1*T1979-0.43*0.01*T1979*T1979)))</f>
        <v>2.5828631938649211</v>
      </c>
    </row>
    <row r="1980" spans="1:47">
      <c r="A1980">
        <v>2016</v>
      </c>
      <c r="B1980">
        <v>10</v>
      </c>
      <c r="C1980">
        <v>16</v>
      </c>
      <c r="D1980" t="s">
        <v>51</v>
      </c>
      <c r="E1980">
        <v>47</v>
      </c>
      <c r="O1980">
        <v>2020</v>
      </c>
      <c r="P1980">
        <v>6</v>
      </c>
      <c r="Q1980">
        <v>2</v>
      </c>
      <c r="R1980">
        <f>R1979+1</f>
        <v>154</v>
      </c>
      <c r="S1980" t="s">
        <v>51</v>
      </c>
      <c r="T1980">
        <v>131</v>
      </c>
      <c r="U1980" t="s">
        <v>50</v>
      </c>
      <c r="V1980">
        <v>184</v>
      </c>
      <c r="W1980" t="s">
        <v>52</v>
      </c>
      <c r="X1980">
        <v>60</v>
      </c>
      <c r="Y1980">
        <f>0.0135*AB1980*(AC1980/AA1980)*((0.1*(V1980-X1980))^0.5)*(17.8+0.5*0.1*(X1980+V1980))</f>
        <v>4.0859479014410116</v>
      </c>
      <c r="Z1980">
        <f>IF(Y1980&lt;0,0,Y1980)</f>
        <v>4.0859479014410116</v>
      </c>
      <c r="AA1980">
        <f>2.501-0.002361*(V1980+X1980)*0.1</f>
        <v>2.4433916</v>
      </c>
      <c r="AB1980">
        <v>0.17</v>
      </c>
      <c r="AC1980">
        <f>37.6*AE1980*(AG1980*SIN(AF1980)*SIN(AD1980)+COS(AF1980)*COS(AD1980)*SIN(AG1980))</f>
        <v>41.178556084109992</v>
      </c>
      <c r="AD1980">
        <f>0.409*SIN(0.0172*R1980-1.39)</f>
        <v>0.38925457443638151</v>
      </c>
      <c r="AE1980">
        <f>1+0.033*COS(0.0172*R1980)</f>
        <v>0.97092650088735588</v>
      </c>
      <c r="AF1980">
        <f>47.70748439*PI()/180</f>
        <v>0.83265268044929852</v>
      </c>
      <c r="AG1980">
        <f>ACOS(-TAN(AF1980)*TAN(AD1980))</f>
        <v>2.0385746887024294</v>
      </c>
      <c r="AL1980" s="6">
        <f>24*AG1980/PI()</f>
        <v>15.573563451312646</v>
      </c>
      <c r="AS1980" s="6">
        <f>IF(O1980=2015,$AQ$2,IF(O1980=2016,$AQ$14,IF(O1980=2017,$AQ$26,IF(O1980=2018,$AQ$38,IF(O1980=2019,$AQ$50,$AQ$62)))))</f>
        <v>51.822309312356452</v>
      </c>
      <c r="AT1980" s="6">
        <f>IF(O1980=2015,$AR$2,IF(O1980=2016,$AR$14,IF(O1980=2017,$AR$26,IF(O1980=2018,$AR$38,IF(O1980=2019,$AR$50,$AR$62)))))</f>
        <v>1.3079305013571954</v>
      </c>
      <c r="AU1980" s="6">
        <f>IF(T1980*0.1&lt;0,0,IF(T1980*0.1&lt;=26,(16*AL1980/360)*(T1980/AS1980)^AT1980,(AL1980/360)*(-415.85+30.5332*0.1*T1980-0.43*0.01*T1980*T1980)))</f>
        <v>2.3279862852587705</v>
      </c>
    </row>
    <row r="1981" spans="1:47">
      <c r="A1981">
        <v>2016</v>
      </c>
      <c r="B1981">
        <v>10</v>
      </c>
      <c r="C1981">
        <v>17</v>
      </c>
      <c r="D1981" t="s">
        <v>51</v>
      </c>
      <c r="E1981">
        <v>38</v>
      </c>
      <c r="O1981">
        <v>2020</v>
      </c>
      <c r="P1981">
        <v>6</v>
      </c>
      <c r="Q1981">
        <v>3</v>
      </c>
      <c r="R1981">
        <f>R1980+1</f>
        <v>155</v>
      </c>
      <c r="S1981" t="s">
        <v>51</v>
      </c>
      <c r="T1981">
        <v>131</v>
      </c>
      <c r="U1981" t="s">
        <v>50</v>
      </c>
      <c r="V1981">
        <v>201</v>
      </c>
      <c r="W1981" t="s">
        <v>52</v>
      </c>
      <c r="X1981">
        <v>82</v>
      </c>
      <c r="Y1981">
        <f>0.0135*AB1981*(AC1981/AA1981)*((0.1*(V1981-X1981))^0.5)*(17.8+0.5*0.1*(X1981+V1981))</f>
        <v>4.2871642740500882</v>
      </c>
      <c r="Z1981">
        <f>IF(Y1981&lt;0,0,Y1981)</f>
        <v>4.2871642740500882</v>
      </c>
      <c r="AA1981">
        <f>2.501-0.002361*(V1981+X1981)*0.1</f>
        <v>2.4341836999999997</v>
      </c>
      <c r="AB1981">
        <v>0.17</v>
      </c>
      <c r="AC1981">
        <f>37.6*AE1981*(AG1981*SIN(AF1981)*SIN(AD1981)+COS(AF1981)*COS(AD1981)*SIN(AG1981))</f>
        <v>41.2568856944308</v>
      </c>
      <c r="AD1981">
        <f>0.409*SIN(0.0172*R1981-1.39)</f>
        <v>0.39135628740246164</v>
      </c>
      <c r="AE1981">
        <f>1+0.033*COS(0.0172*R1981)</f>
        <v>0.97066228976773838</v>
      </c>
      <c r="AF1981">
        <f>47.70748439*PI()/180</f>
        <v>0.83265268044929852</v>
      </c>
      <c r="AG1981">
        <f>ACOS(-TAN(AF1981)*TAN(AD1981))</f>
        <v>2.0416035566638033</v>
      </c>
      <c r="AL1981" s="6">
        <f>24*AG1981/PI()</f>
        <v>15.59670229809786</v>
      </c>
      <c r="AS1981" s="6">
        <f>IF(O1981=2015,$AQ$2,IF(O1981=2016,$AQ$14,IF(O1981=2017,$AQ$26,IF(O1981=2018,$AQ$38,IF(O1981=2019,$AQ$50,$AQ$62)))))</f>
        <v>51.822309312356452</v>
      </c>
      <c r="AT1981" s="6">
        <f>IF(O1981=2015,$AR$2,IF(O1981=2016,$AR$14,IF(O1981=2017,$AR$26,IF(O1981=2018,$AR$38,IF(O1981=2019,$AR$50,$AR$62)))))</f>
        <v>1.3079305013571954</v>
      </c>
      <c r="AU1981" s="6">
        <f>IF(T1981*0.1&lt;0,0,IF(T1981*0.1&lt;=26,(16*AL1981/360)*(T1981/AS1981)^AT1981,(AL1981/360)*(-415.85+30.5332*0.1*T1981-0.43*0.01*T1981*T1981)))</f>
        <v>2.3314451543956309</v>
      </c>
    </row>
    <row r="1982" spans="1:47">
      <c r="A1982">
        <v>2016</v>
      </c>
      <c r="B1982">
        <v>10</v>
      </c>
      <c r="C1982">
        <v>18</v>
      </c>
      <c r="D1982" t="s">
        <v>51</v>
      </c>
      <c r="E1982">
        <v>31</v>
      </c>
      <c r="O1982">
        <v>2020</v>
      </c>
      <c r="P1982">
        <v>6</v>
      </c>
      <c r="Q1982">
        <v>4</v>
      </c>
      <c r="R1982">
        <f>R1981+1</f>
        <v>156</v>
      </c>
      <c r="S1982" t="s">
        <v>51</v>
      </c>
      <c r="T1982">
        <v>133</v>
      </c>
      <c r="U1982" t="s">
        <v>50</v>
      </c>
      <c r="V1982">
        <v>236</v>
      </c>
      <c r="W1982" t="s">
        <v>52</v>
      </c>
      <c r="X1982">
        <v>75</v>
      </c>
      <c r="Y1982">
        <f>0.0135*AB1982*(AC1982/AA1982)*((0.1*(V1982-X1982))^0.5)*(17.8+0.5*0.1*(X1982+V1982))</f>
        <v>5.2286670808833753</v>
      </c>
      <c r="Z1982">
        <f>IF(Y1982&lt;0,0,Y1982)</f>
        <v>5.2286670808833753</v>
      </c>
      <c r="AA1982">
        <f>2.501-0.002361*(V1982+X1982)*0.1</f>
        <v>2.4275728999999999</v>
      </c>
      <c r="AB1982">
        <v>0.17</v>
      </c>
      <c r="AC1982">
        <f>37.6*AE1982*(AG1982*SIN(AF1982)*SIN(AD1982)+COS(AF1982)*COS(AD1982)*SIN(AG1982))</f>
        <v>41.330609025192189</v>
      </c>
      <c r="AD1982">
        <f>0.409*SIN(0.0172*R1982-1.39)</f>
        <v>0.39334222437878291</v>
      </c>
      <c r="AE1982">
        <f>1+0.033*COS(0.0172*R1982)</f>
        <v>0.97040675770234508</v>
      </c>
      <c r="AF1982">
        <f>47.70748439*PI()/180</f>
        <v>0.83265268044929852</v>
      </c>
      <c r="AG1982">
        <f>ACOS(-TAN(AF1982)*TAN(AD1982))</f>
        <v>2.0444747131827987</v>
      </c>
      <c r="AL1982" s="6">
        <f>24*AG1982/PI()</f>
        <v>15.618636318212513</v>
      </c>
      <c r="AS1982" s="6">
        <f>IF(O1982=2015,$AQ$2,IF(O1982=2016,$AQ$14,IF(O1982=2017,$AQ$26,IF(O1982=2018,$AQ$38,IF(O1982=2019,$AQ$50,$AQ$62)))))</f>
        <v>51.822309312356452</v>
      </c>
      <c r="AT1982" s="6">
        <f>IF(O1982=2015,$AR$2,IF(O1982=2016,$AR$14,IF(O1982=2017,$AR$26,IF(O1982=2018,$AR$38,IF(O1982=2019,$AR$50,$AR$62)))))</f>
        <v>1.3079305013571954</v>
      </c>
      <c r="AU1982" s="6">
        <f>IF(T1982*0.1&lt;0,0,IF(T1982*0.1&lt;=26,(16*AL1982/360)*(T1982/AS1982)^AT1982,(AL1982/360)*(-415.85+30.5332*0.1*T1982-0.43*0.01*T1982*T1982)))</f>
        <v>2.3814538379111219</v>
      </c>
    </row>
    <row r="1983" spans="1:47">
      <c r="A1983">
        <v>2016</v>
      </c>
      <c r="B1983">
        <v>10</v>
      </c>
      <c r="C1983">
        <v>19</v>
      </c>
      <c r="D1983" t="s">
        <v>51</v>
      </c>
      <c r="E1983">
        <v>26</v>
      </c>
      <c r="O1983">
        <v>2020</v>
      </c>
      <c r="P1983">
        <v>6</v>
      </c>
      <c r="Q1983">
        <v>5</v>
      </c>
      <c r="R1983">
        <f>R1982+1</f>
        <v>157</v>
      </c>
      <c r="S1983" t="s">
        <v>51</v>
      </c>
      <c r="T1983">
        <v>194</v>
      </c>
      <c r="U1983" t="s">
        <v>50</v>
      </c>
      <c r="V1983">
        <v>269</v>
      </c>
      <c r="W1983" t="s">
        <v>52</v>
      </c>
      <c r="X1983">
        <v>125</v>
      </c>
      <c r="Y1983">
        <f>0.0135*AB1983*(AC1983/AA1983)*((0.1*(V1983-X1983))^0.5)*(17.8+0.5*0.1*(X1983+V1983))</f>
        <v>5.6148769299003405</v>
      </c>
      <c r="Z1983">
        <f>IF(Y1983&lt;0,0,Y1983)</f>
        <v>5.6148769299003405</v>
      </c>
      <c r="AA1983">
        <f>2.501-0.002361*(V1983+X1983)*0.1</f>
        <v>2.4079766</v>
      </c>
      <c r="AB1983">
        <v>0.17</v>
      </c>
      <c r="AC1983">
        <f>37.6*AE1983*(AG1983*SIN(AF1983)*SIN(AD1983)+COS(AF1983)*COS(AD1983)*SIN(AG1983))</f>
        <v>41.399710118971427</v>
      </c>
      <c r="AD1983">
        <f>0.409*SIN(0.0172*R1983-1.39)</f>
        <v>0.39521179786023447</v>
      </c>
      <c r="AE1983">
        <f>1+0.033*COS(0.0172*R1983)</f>
        <v>0.97015998028591877</v>
      </c>
      <c r="AF1983">
        <f>47.70748439*PI()/180</f>
        <v>0.83265268044929852</v>
      </c>
      <c r="AG1983">
        <f>ACOS(-TAN(AF1983)*TAN(AD1983))</f>
        <v>2.0471858409506329</v>
      </c>
      <c r="AL1983" s="6">
        <f>24*AG1983/PI()</f>
        <v>15.639347808721531</v>
      </c>
      <c r="AS1983" s="6">
        <f>IF(O1983=2015,$AQ$2,IF(O1983=2016,$AQ$14,IF(O1983=2017,$AQ$26,IF(O1983=2018,$AQ$38,IF(O1983=2019,$AQ$50,$AQ$62)))))</f>
        <v>51.822309312356452</v>
      </c>
      <c r="AT1983" s="6">
        <f>IF(O1983=2015,$AR$2,IF(O1983=2016,$AR$14,IF(O1983=2017,$AR$26,IF(O1983=2018,$AR$38,IF(O1983=2019,$AR$50,$AR$62)))))</f>
        <v>1.3079305013571954</v>
      </c>
      <c r="AU1983" s="6">
        <f>IF(T1983*0.1&lt;0,0,IF(T1983*0.1&lt;=26,(16*AL1983/360)*(T1983/AS1983)^AT1983,(AL1983/360)*(-415.85+30.5332*0.1*T1983-0.43*0.01*T1983*T1983)))</f>
        <v>3.907086401774019</v>
      </c>
    </row>
    <row r="1984" spans="1:47">
      <c r="A1984">
        <v>2016</v>
      </c>
      <c r="B1984">
        <v>10</v>
      </c>
      <c r="C1984">
        <v>20</v>
      </c>
      <c r="D1984" t="s">
        <v>51</v>
      </c>
      <c r="E1984">
        <v>37</v>
      </c>
      <c r="O1984">
        <v>2020</v>
      </c>
      <c r="P1984">
        <v>6</v>
      </c>
      <c r="Q1984">
        <v>6</v>
      </c>
      <c r="R1984">
        <f>R1983+1</f>
        <v>158</v>
      </c>
      <c r="S1984" t="s">
        <v>51</v>
      </c>
      <c r="T1984">
        <v>213</v>
      </c>
      <c r="U1984" t="s">
        <v>50</v>
      </c>
      <c r="V1984">
        <v>294</v>
      </c>
      <c r="W1984" t="s">
        <v>52</v>
      </c>
      <c r="X1984">
        <v>132</v>
      </c>
      <c r="Y1984">
        <f>0.0135*AB1984*(AC1984/AA1984)*((0.1*(V1984-X1984))^0.5)*(17.8+0.5*0.1*(X1984+V1984))</f>
        <v>6.2388204050679992</v>
      </c>
      <c r="Z1984">
        <f>IF(Y1984&lt;0,0,Y1984)</f>
        <v>6.2388204050679992</v>
      </c>
      <c r="AA1984">
        <f>2.501-0.002361*(V1984+X1984)*0.1</f>
        <v>2.4004213999999999</v>
      </c>
      <c r="AB1984">
        <v>0.17</v>
      </c>
      <c r="AC1984">
        <f>37.6*AE1984*(AG1984*SIN(AF1984)*SIN(AD1984)+COS(AF1984)*COS(AD1984)*SIN(AG1984))</f>
        <v>41.464174091452819</v>
      </c>
      <c r="AD1984">
        <f>0.409*SIN(0.0172*R1984-1.39)</f>
        <v>0.39696445476583297</v>
      </c>
      <c r="AE1984">
        <f>1+0.033*COS(0.0172*R1984)</f>
        <v>0.96992203052329029</v>
      </c>
      <c r="AF1984">
        <f>47.70748439*PI()/180</f>
        <v>0.83265268044929852</v>
      </c>
      <c r="AG1984">
        <f>ACOS(-TAN(AF1984)*TAN(AD1984))</f>
        <v>2.0497347236736165</v>
      </c>
      <c r="AL1984" s="6">
        <f>24*AG1984/PI()</f>
        <v>15.658819838388302</v>
      </c>
      <c r="AS1984" s="6">
        <f>IF(O1984=2015,$AQ$2,IF(O1984=2016,$AQ$14,IF(O1984=2017,$AQ$26,IF(O1984=2018,$AQ$38,IF(O1984=2019,$AQ$50,$AQ$62)))))</f>
        <v>51.822309312356452</v>
      </c>
      <c r="AT1984" s="6">
        <f>IF(O1984=2015,$AR$2,IF(O1984=2016,$AR$14,IF(O1984=2017,$AR$26,IF(O1984=2018,$AR$38,IF(O1984=2019,$AR$50,$AR$62)))))</f>
        <v>1.3079305013571954</v>
      </c>
      <c r="AU1984" s="6">
        <f>IF(T1984*0.1&lt;0,0,IF(T1984*0.1&lt;=26,(16*AL1984/360)*(T1984/AS1984)^AT1984,(AL1984/360)*(-415.85+30.5332*0.1*T1984-0.43*0.01*T1984*T1984)))</f>
        <v>4.4204495972191005</v>
      </c>
    </row>
    <row r="1985" spans="1:47">
      <c r="A1985">
        <v>2016</v>
      </c>
      <c r="B1985">
        <v>10</v>
      </c>
      <c r="C1985">
        <v>21</v>
      </c>
      <c r="D1985" t="s">
        <v>51</v>
      </c>
      <c r="E1985">
        <v>55</v>
      </c>
      <c r="O1985">
        <v>2020</v>
      </c>
      <c r="P1985">
        <v>6</v>
      </c>
      <c r="Q1985">
        <v>7</v>
      </c>
      <c r="R1985">
        <f>R1984+1</f>
        <v>159</v>
      </c>
      <c r="S1985" t="s">
        <v>51</v>
      </c>
      <c r="T1985">
        <v>220</v>
      </c>
      <c r="U1985" t="s">
        <v>50</v>
      </c>
      <c r="V1985">
        <v>299</v>
      </c>
      <c r="W1985" t="s">
        <v>52</v>
      </c>
      <c r="X1985">
        <v>119</v>
      </c>
      <c r="Y1985">
        <f>0.0135*AB1985*(AC1985/AA1985)*((0.1*(V1985-X1985))^0.5)*(17.8+0.5*0.1*(X1985+V1985))</f>
        <v>6.5132818230230356</v>
      </c>
      <c r="Z1985">
        <f>IF(Y1985&lt;0,0,Y1985)</f>
        <v>6.5132818230230356</v>
      </c>
      <c r="AA1985">
        <f>2.501-0.002361*(V1985+X1985)*0.1</f>
        <v>2.4023102000000001</v>
      </c>
      <c r="AB1985">
        <v>0.17</v>
      </c>
      <c r="AC1985">
        <f>37.6*AE1985*(AG1985*SIN(AF1985)*SIN(AD1985)+COS(AF1985)*COS(AD1985)*SIN(AG1985))</f>
        <v>41.523987141280152</v>
      </c>
      <c r="AD1985">
        <f>0.409*SIN(0.0172*R1985-1.39)</f>
        <v>0.39859967660234225</v>
      </c>
      <c r="AE1985">
        <f>1+0.033*COS(0.0172*R1985)</f>
        <v>0.96969297880778205</v>
      </c>
      <c r="AF1985">
        <f>47.70748439*PI()/180</f>
        <v>0.83265268044929852</v>
      </c>
      <c r="AG1985">
        <f>ACOS(-TAN(AF1985)*TAN(AD1985))</f>
        <v>2.0521192524499687</v>
      </c>
      <c r="AL1985" s="6">
        <f>24*AG1985/PI()</f>
        <v>15.677036296389964</v>
      </c>
      <c r="AS1985" s="6">
        <f>IF(O1985=2015,$AQ$2,IF(O1985=2016,$AQ$14,IF(O1985=2017,$AQ$26,IF(O1985=2018,$AQ$38,IF(O1985=2019,$AQ$50,$AQ$62)))))</f>
        <v>51.822309312356452</v>
      </c>
      <c r="AT1985" s="6">
        <f>IF(O1985=2015,$AR$2,IF(O1985=2016,$AR$14,IF(O1985=2017,$AR$26,IF(O1985=2018,$AR$38,IF(O1985=2019,$AR$50,$AR$62)))))</f>
        <v>1.3079305013571954</v>
      </c>
      <c r="AU1985" s="6">
        <f>IF(T1985*0.1&lt;0,0,IF(T1985*0.1&lt;=26,(16*AL1985/360)*(T1985/AS1985)^AT1985,(AL1985/360)*(-415.85+30.5332*0.1*T1985-0.43*0.01*T1985*T1985)))</f>
        <v>4.6167754160840939</v>
      </c>
    </row>
    <row r="1986" spans="1:47">
      <c r="A1986">
        <v>2016</v>
      </c>
      <c r="B1986">
        <v>10</v>
      </c>
      <c r="C1986">
        <v>22</v>
      </c>
      <c r="D1986" t="s">
        <v>51</v>
      </c>
      <c r="E1986">
        <v>66</v>
      </c>
      <c r="O1986">
        <v>2020</v>
      </c>
      <c r="P1986">
        <v>6</v>
      </c>
      <c r="Q1986">
        <v>8</v>
      </c>
      <c r="R1986">
        <f>R1985+1</f>
        <v>160</v>
      </c>
      <c r="S1986" t="s">
        <v>51</v>
      </c>
      <c r="T1986">
        <v>247</v>
      </c>
      <c r="U1986" t="s">
        <v>50</v>
      </c>
      <c r="V1986">
        <v>324</v>
      </c>
      <c r="W1986" t="s">
        <v>52</v>
      </c>
      <c r="X1986">
        <v>162</v>
      </c>
      <c r="Y1986">
        <f>0.0135*AB1986*(AC1986/AA1986)*((0.1*(V1986-X1986))^0.5)*(17.8+0.5*0.1*(X1986+V1986))</f>
        <v>6.7761160496787642</v>
      </c>
      <c r="Z1986">
        <f>IF(Y1986&lt;0,0,Y1986)</f>
        <v>6.7761160496787642</v>
      </c>
      <c r="AA1986">
        <f>2.501-0.002361*(V1986+X1986)*0.1</f>
        <v>2.3862554</v>
      </c>
      <c r="AB1986">
        <v>0.17</v>
      </c>
      <c r="AC1986">
        <f>37.6*AE1986*(AG1986*SIN(AF1986)*SIN(AD1986)+COS(AF1986)*COS(AD1986)*SIN(AG1986))</f>
        <v>41.579136559994204</v>
      </c>
      <c r="AD1986">
        <f>0.409*SIN(0.0172*R1986-1.39)</f>
        <v>0.40011697961766052</v>
      </c>
      <c r="AE1986">
        <f>1+0.033*COS(0.0172*R1986)</f>
        <v>0.96947289290038297</v>
      </c>
      <c r="AF1986">
        <f>47.70748439*PI()/180</f>
        <v>0.83265268044929852</v>
      </c>
      <c r="AG1986">
        <f>ACOS(-TAN(AF1986)*TAN(AD1986))</f>
        <v>2.0543374319575536</v>
      </c>
      <c r="AL1986" s="6">
        <f>24*AG1986/PI()</f>
        <v>15.693981939588234</v>
      </c>
      <c r="AS1986" s="6">
        <f>IF(O1986=2015,$AQ$2,IF(O1986=2016,$AQ$14,IF(O1986=2017,$AQ$26,IF(O1986=2018,$AQ$38,IF(O1986=2019,$AQ$50,$AQ$62)))))</f>
        <v>51.822309312356452</v>
      </c>
      <c r="AT1986" s="6">
        <f>IF(O1986=2015,$AR$2,IF(O1986=2016,$AR$14,IF(O1986=2017,$AR$26,IF(O1986=2018,$AR$38,IF(O1986=2019,$AR$50,$AR$62)))))</f>
        <v>1.3079305013571954</v>
      </c>
      <c r="AU1986" s="6">
        <f>IF(T1986*0.1&lt;0,0,IF(T1986*0.1&lt;=26,(16*AL1986/360)*(T1986/AS1986)^AT1986,(AL1986/360)*(-415.85+30.5332*0.1*T1986-0.43*0.01*T1986*T1986)))</f>
        <v>5.377286643283326</v>
      </c>
    </row>
    <row r="1987" spans="1:47">
      <c r="A1987">
        <v>2016</v>
      </c>
      <c r="B1987">
        <v>10</v>
      </c>
      <c r="C1987">
        <v>23</v>
      </c>
      <c r="D1987" t="s">
        <v>51</v>
      </c>
      <c r="E1987">
        <v>58</v>
      </c>
      <c r="O1987">
        <v>2020</v>
      </c>
      <c r="P1987">
        <v>6</v>
      </c>
      <c r="Q1987">
        <v>9</v>
      </c>
      <c r="R1987">
        <f>R1986+1</f>
        <v>161</v>
      </c>
      <c r="S1987" t="s">
        <v>51</v>
      </c>
      <c r="T1987">
        <v>258</v>
      </c>
      <c r="U1987" t="s">
        <v>50</v>
      </c>
      <c r="V1987">
        <v>339</v>
      </c>
      <c r="W1987" t="s">
        <v>52</v>
      </c>
      <c r="X1987">
        <v>175</v>
      </c>
      <c r="Y1987">
        <f>0.0135*AB1987*(AC1987/AA1987)*((0.1*(V1987-X1987))^0.5)*(17.8+0.5*0.1*(X1987+V1987))</f>
        <v>7.0726818206481958</v>
      </c>
      <c r="Z1987">
        <f>IF(Y1987&lt;0,0,Y1987)</f>
        <v>7.0726818206481958</v>
      </c>
      <c r="AA1987">
        <f>2.501-0.002361*(V1987+X1987)*0.1</f>
        <v>2.3796445999999998</v>
      </c>
      <c r="AB1987">
        <v>0.17</v>
      </c>
      <c r="AC1987">
        <f>37.6*AE1987*(AG1987*SIN(AF1987)*SIN(AD1987)+COS(AF1987)*COS(AD1987)*SIN(AG1987))</f>
        <v>41.62961074190568</v>
      </c>
      <c r="AD1987">
        <f>0.409*SIN(0.0172*R1987-1.39)</f>
        <v>0.40151591494392996</v>
      </c>
      <c r="AE1987">
        <f>1+0.033*COS(0.0172*R1987)</f>
        <v>0.96926183790970277</v>
      </c>
      <c r="AF1987">
        <f>47.70748439*PI()/180</f>
        <v>0.83265268044929852</v>
      </c>
      <c r="AG1987">
        <f>ACOS(-TAN(AF1987)*TAN(AD1987))</f>
        <v>2.0563873864161595</v>
      </c>
      <c r="AL1987" s="6">
        <f>24*AG1987/PI()</f>
        <v>15.709642438077852</v>
      </c>
      <c r="AS1987" s="6">
        <f>IF(O1987=2015,$AQ$2,IF(O1987=2016,$AQ$14,IF(O1987=2017,$AQ$26,IF(O1987=2018,$AQ$38,IF(O1987=2019,$AQ$50,$AQ$62)))))</f>
        <v>51.822309312356452</v>
      </c>
      <c r="AT1987" s="6">
        <f>IF(O1987=2015,$AR$2,IF(O1987=2016,$AR$14,IF(O1987=2017,$AR$26,IF(O1987=2018,$AR$38,IF(O1987=2019,$AR$50,$AR$62)))))</f>
        <v>1.3079305013571954</v>
      </c>
      <c r="AU1987" s="6">
        <f>IF(T1987*0.1&lt;0,0,IF(T1987*0.1&lt;=26,(16*AL1987/360)*(T1987/AS1987)^AT1987,(AL1987/360)*(-415.85+30.5332*0.1*T1987-0.43*0.01*T1987*T1987)))</f>
        <v>5.6983088573148786</v>
      </c>
    </row>
    <row r="1988" spans="1:47">
      <c r="A1988">
        <v>2016</v>
      </c>
      <c r="B1988">
        <v>10</v>
      </c>
      <c r="C1988">
        <v>24</v>
      </c>
      <c r="D1988" t="s">
        <v>51</v>
      </c>
      <c r="E1988">
        <v>54</v>
      </c>
      <c r="O1988">
        <v>2020</v>
      </c>
      <c r="P1988">
        <v>6</v>
      </c>
      <c r="Q1988">
        <v>10</v>
      </c>
      <c r="R1988">
        <f>R1987+1</f>
        <v>162</v>
      </c>
      <c r="S1988" t="s">
        <v>51</v>
      </c>
      <c r="T1988">
        <v>266</v>
      </c>
      <c r="U1988" t="s">
        <v>50</v>
      </c>
      <c r="V1988">
        <v>352</v>
      </c>
      <c r="W1988" t="s">
        <v>52</v>
      </c>
      <c r="X1988">
        <v>161</v>
      </c>
      <c r="Y1988">
        <f>0.0135*AB1988*(AC1988/AA1988)*((0.1*(V1988-X1988))^0.5)*(17.8+0.5*0.1*(X1988+V1988))</f>
        <v>7.6315672516978283</v>
      </c>
      <c r="Z1988">
        <f>IF(Y1988&lt;0,0,Y1988)</f>
        <v>7.6315672516978283</v>
      </c>
      <c r="AA1988">
        <f>2.501-0.002361*(V1988+X1988)*0.1</f>
        <v>2.3798806999999997</v>
      </c>
      <c r="AB1988">
        <v>0.17</v>
      </c>
      <c r="AC1988">
        <f>37.6*AE1988*(AG1988*SIN(AF1988)*SIN(AD1988)+COS(AF1988)*COS(AD1988)*SIN(AG1988))</f>
        <v>41.675399193755155</v>
      </c>
      <c r="AD1988">
        <f>0.409*SIN(0.0172*R1988-1.39)</f>
        <v>0.40279606873032664</v>
      </c>
      <c r="AE1988">
        <f>1+0.033*COS(0.0172*R1988)</f>
        <v>0.96905987627271062</v>
      </c>
      <c r="AF1988">
        <f>47.70748439*PI()/180</f>
        <v>0.83265268044929852</v>
      </c>
      <c r="AG1988">
        <f>ACOS(-TAN(AF1988)*TAN(AD1988))</f>
        <v>2.0582673652882764</v>
      </c>
      <c r="AL1988" s="6">
        <f>24*AG1988/PI()</f>
        <v>15.724004418737326</v>
      </c>
      <c r="AS1988" s="6">
        <f>IF(O1988=2015,$AQ$2,IF(O1988=2016,$AQ$14,IF(O1988=2017,$AQ$26,IF(O1988=2018,$AQ$38,IF(O1988=2019,$AQ$50,$AQ$62)))))</f>
        <v>51.822309312356452</v>
      </c>
      <c r="AT1988" s="6">
        <f>IF(O1988=2015,$AR$2,IF(O1988=2016,$AR$14,IF(O1988=2017,$AR$26,IF(O1988=2018,$AR$38,IF(O1988=2019,$AR$50,$AR$62)))))</f>
        <v>1.3079305013571954</v>
      </c>
      <c r="AU1988" s="6">
        <f>IF(T1988*0.1&lt;0,0,IF(T1988*0.1&lt;=26,(16*AL1988/360)*(T1988/AS1988)^AT1988,(AL1988/360)*(-415.85+30.5332*0.1*T1988-0.43*0.01*T1988*T1988)))</f>
        <v>4.0219522404655139</v>
      </c>
    </row>
    <row r="1989" spans="1:47">
      <c r="A1989">
        <v>2016</v>
      </c>
      <c r="B1989">
        <v>10</v>
      </c>
      <c r="C1989">
        <v>25</v>
      </c>
      <c r="D1989" t="s">
        <v>51</v>
      </c>
      <c r="E1989">
        <v>30</v>
      </c>
      <c r="O1989">
        <v>2020</v>
      </c>
      <c r="P1989">
        <v>6</v>
      </c>
      <c r="Q1989">
        <v>11</v>
      </c>
      <c r="R1989">
        <f>R1988+1</f>
        <v>163</v>
      </c>
      <c r="S1989" t="s">
        <v>51</v>
      </c>
      <c r="T1989">
        <v>266</v>
      </c>
      <c r="U1989" t="s">
        <v>50</v>
      </c>
      <c r="V1989">
        <v>346</v>
      </c>
      <c r="W1989" t="s">
        <v>52</v>
      </c>
      <c r="X1989">
        <v>197</v>
      </c>
      <c r="Y1989">
        <f>0.0135*AB1989*(AC1989/AA1989)*((0.1*(V1989-X1989))^0.5)*(17.8+0.5*0.1*(X1989+V1989))</f>
        <v>7.0008793605954533</v>
      </c>
      <c r="Z1989">
        <f>IF(Y1989&lt;0,0,Y1989)</f>
        <v>7.0008793605954533</v>
      </c>
      <c r="AA1989">
        <f>2.501-0.002361*(V1989+X1989)*0.1</f>
        <v>2.3727977</v>
      </c>
      <c r="AB1989">
        <v>0.17</v>
      </c>
      <c r="AC1989">
        <f>37.6*AE1989*(AG1989*SIN(AF1989)*SIN(AD1989)+COS(AF1989)*COS(AD1989)*SIN(AG1989))</f>
        <v>41.71649254401418</v>
      </c>
      <c r="AD1989">
        <f>0.409*SIN(0.0172*R1989-1.39)</f>
        <v>0.40395706226549094</v>
      </c>
      <c r="AE1989">
        <f>1+0.033*COS(0.0172*R1989)</f>
        <v>0.96886706773626408</v>
      </c>
      <c r="AF1989">
        <f>47.70748439*PI()/180</f>
        <v>0.83265268044929852</v>
      </c>
      <c r="AG1989">
        <f>ACOS(-TAN(AF1989)*TAN(AD1989))</f>
        <v>2.0599757486830006</v>
      </c>
      <c r="AL1989" s="6">
        <f>24*AG1989/PI()</f>
        <v>15.737055506511718</v>
      </c>
      <c r="AS1989" s="6">
        <f>IF(O1989=2015,$AQ$2,IF(O1989=2016,$AQ$14,IF(O1989=2017,$AQ$26,IF(O1989=2018,$AQ$38,IF(O1989=2019,$AQ$50,$AQ$62)))))</f>
        <v>51.822309312356452</v>
      </c>
      <c r="AT1989" s="6">
        <f>IF(O1989=2015,$AR$2,IF(O1989=2016,$AR$14,IF(O1989=2017,$AR$26,IF(O1989=2018,$AR$38,IF(O1989=2019,$AR$50,$AR$62)))))</f>
        <v>1.3079305013571954</v>
      </c>
      <c r="AU1989" s="6">
        <f>IF(T1989*0.1&lt;0,0,IF(T1989*0.1&lt;=26,(16*AL1989/360)*(T1989/AS1989)^AT1989,(AL1989/360)*(-415.85+30.5332*0.1*T1989-0.43*0.01*T1989*T1989)))</f>
        <v>4.0252905028010408</v>
      </c>
    </row>
    <row r="1990" spans="1:47">
      <c r="A1990">
        <v>2016</v>
      </c>
      <c r="B1990">
        <v>10</v>
      </c>
      <c r="C1990">
        <v>26</v>
      </c>
      <c r="D1990" t="s">
        <v>51</v>
      </c>
      <c r="E1990">
        <v>23</v>
      </c>
      <c r="O1990">
        <v>2020</v>
      </c>
      <c r="P1990">
        <v>6</v>
      </c>
      <c r="Q1990">
        <v>12</v>
      </c>
      <c r="R1990">
        <f>R1989+1</f>
        <v>164</v>
      </c>
      <c r="S1990" t="s">
        <v>51</v>
      </c>
      <c r="T1990">
        <v>236</v>
      </c>
      <c r="U1990" t="s">
        <v>50</v>
      </c>
      <c r="V1990">
        <v>297</v>
      </c>
      <c r="W1990" t="s">
        <v>52</v>
      </c>
      <c r="X1990">
        <v>175</v>
      </c>
      <c r="Y1990">
        <f>0.0135*AB1990*(AC1990/AA1990)*((0.1*(V1990-X1990))^0.5)*(17.8+0.5*0.1*(X1990+V1990))</f>
        <v>5.7987091354772513</v>
      </c>
      <c r="Z1990">
        <f>IF(Y1990&lt;0,0,Y1990)</f>
        <v>5.7987091354772513</v>
      </c>
      <c r="AA1990">
        <f>2.501-0.002361*(V1990+X1990)*0.1</f>
        <v>2.3895607999999999</v>
      </c>
      <c r="AB1990">
        <v>0.17</v>
      </c>
      <c r="AC1990">
        <f>37.6*AE1990*(AG1990*SIN(AF1990)*SIN(AD1990)+COS(AF1990)*COS(AD1990)*SIN(AG1990))</f>
        <v>41.752882551685992</v>
      </c>
      <c r="AD1990">
        <f>0.409*SIN(0.0172*R1990-1.39)</f>
        <v>0.40499855208956304</v>
      </c>
      <c r="AE1990">
        <f>1+0.033*COS(0.0172*R1990)</f>
        <v>0.9686834693394345</v>
      </c>
      <c r="AF1990">
        <f>47.70748439*PI()/180</f>
        <v>0.83265268044929852</v>
      </c>
      <c r="AG1990">
        <f>ACOS(-TAN(AF1990)*TAN(AD1990))</f>
        <v>2.0615110524287648</v>
      </c>
      <c r="AL1990" s="6">
        <f>24*AG1990/PI()</f>
        <v>15.74878436316544</v>
      </c>
      <c r="AS1990" s="6">
        <f>IF(O1990=2015,$AQ$2,IF(O1990=2016,$AQ$14,IF(O1990=2017,$AQ$26,IF(O1990=2018,$AQ$38,IF(O1990=2019,$AQ$50,$AQ$62)))))</f>
        <v>51.822309312356452</v>
      </c>
      <c r="AT1990" s="6">
        <f>IF(O1990=2015,$AR$2,IF(O1990=2016,$AR$14,IF(O1990=2017,$AR$26,IF(O1990=2018,$AR$38,IF(O1990=2019,$AR$50,$AR$62)))))</f>
        <v>1.3079305013571954</v>
      </c>
      <c r="AU1990" s="6">
        <f>IF(T1990*0.1&lt;0,0,IF(T1990*0.1&lt;=26,(16*AL1990/360)*(T1990/AS1990)^AT1990,(AL1990/360)*(-415.85+30.5332*0.1*T1990-0.43*0.01*T1990*T1990)))</f>
        <v>5.0839320329123225</v>
      </c>
    </row>
    <row r="1991" spans="1:47">
      <c r="A1991">
        <v>2016</v>
      </c>
      <c r="B1991">
        <v>10</v>
      </c>
      <c r="C1991">
        <v>27</v>
      </c>
      <c r="D1991" t="s">
        <v>51</v>
      </c>
      <c r="E1991">
        <v>18</v>
      </c>
      <c r="O1991">
        <v>2020</v>
      </c>
      <c r="P1991">
        <v>6</v>
      </c>
      <c r="Q1991">
        <v>13</v>
      </c>
      <c r="R1991">
        <f>R1990+1</f>
        <v>165</v>
      </c>
      <c r="S1991" t="s">
        <v>51</v>
      </c>
      <c r="T1991">
        <v>246</v>
      </c>
      <c r="U1991" t="s">
        <v>50</v>
      </c>
      <c r="V1991">
        <v>311</v>
      </c>
      <c r="W1991" t="s">
        <v>52</v>
      </c>
      <c r="X1991">
        <v>154</v>
      </c>
      <c r="Y1991">
        <f>0.0135*AB1991*(AC1991/AA1991)*((0.1*(V1991-X1991))^0.5)*(17.8+0.5*0.1*(X1991+V1991))</f>
        <v>6.5229369230708381</v>
      </c>
      <c r="Z1991">
        <f>IF(Y1991&lt;0,0,Y1991)</f>
        <v>6.5229369230708381</v>
      </c>
      <c r="AA1991">
        <f>2.501-0.002361*(V1991+X1991)*0.1</f>
        <v>2.3912135000000001</v>
      </c>
      <c r="AB1991">
        <v>0.17</v>
      </c>
      <c r="AC1991">
        <f>37.6*AE1991*(AG1991*SIN(AF1991)*SIN(AD1991)+COS(AF1991)*COS(AD1991)*SIN(AG1991))</f>
        <v>41.784562114470553</v>
      </c>
      <c r="AD1991">
        <f>0.409*SIN(0.0172*R1991-1.39)</f>
        <v>0.40592023009578937</v>
      </c>
      <c r="AE1991">
        <f>1+0.033*COS(0.0172*R1991)</f>
        <v>0.96850913539663241</v>
      </c>
      <c r="AF1991">
        <f>47.70748439*PI()/180</f>
        <v>0.83265268044929852</v>
      </c>
      <c r="AG1991">
        <f>ACOS(-TAN(AF1991)*TAN(AD1991))</f>
        <v>2.0628719327819853</v>
      </c>
      <c r="AL1991" s="6">
        <f>24*AG1991/PI()</f>
        <v>15.759180723253682</v>
      </c>
      <c r="AS1991" s="6">
        <f>IF(O1991=2015,$AQ$2,IF(O1991=2016,$AQ$14,IF(O1991=2017,$AQ$26,IF(O1991=2018,$AQ$38,IF(O1991=2019,$AQ$50,$AQ$62)))))</f>
        <v>51.822309312356452</v>
      </c>
      <c r="AT1991" s="6">
        <f>IF(O1991=2015,$AR$2,IF(O1991=2016,$AR$14,IF(O1991=2017,$AR$26,IF(O1991=2018,$AR$38,IF(O1991=2019,$AR$50,$AR$62)))))</f>
        <v>1.3079305013571954</v>
      </c>
      <c r="AU1991" s="6">
        <f>IF(T1991*0.1&lt;0,0,IF(T1991*0.1&lt;=26,(16*AL1991/360)*(T1991/AS1991)^AT1991,(AL1991/360)*(-415.85+30.5332*0.1*T1991-0.43*0.01*T1991*T1991)))</f>
        <v>5.3710513301179645</v>
      </c>
    </row>
    <row r="1992" spans="1:47">
      <c r="A1992">
        <v>2016</v>
      </c>
      <c r="B1992">
        <v>10</v>
      </c>
      <c r="C1992">
        <v>28</v>
      </c>
      <c r="D1992" t="s">
        <v>51</v>
      </c>
      <c r="E1992">
        <v>-1</v>
      </c>
      <c r="O1992">
        <v>2020</v>
      </c>
      <c r="P1992">
        <v>6</v>
      </c>
      <c r="Q1992">
        <v>14</v>
      </c>
      <c r="R1992">
        <f>R1991+1</f>
        <v>166</v>
      </c>
      <c r="S1992" t="s">
        <v>51</v>
      </c>
      <c r="T1992">
        <v>229</v>
      </c>
      <c r="U1992" t="s">
        <v>50</v>
      </c>
      <c r="V1992">
        <v>284</v>
      </c>
      <c r="W1992" t="s">
        <v>52</v>
      </c>
      <c r="X1992">
        <v>171</v>
      </c>
      <c r="Y1992">
        <f>0.0135*AB1992*(AC1992/AA1992)*((0.1*(V1992-X1992))^0.5)*(17.8+0.5*0.1*(X1992+V1992))</f>
        <v>5.4646434576862157</v>
      </c>
      <c r="Z1992">
        <f>IF(Y1992&lt;0,0,Y1992)</f>
        <v>5.4646434576862157</v>
      </c>
      <c r="AA1992">
        <f>2.501-0.002361*(V1992+X1992)*0.1</f>
        <v>2.3935744999999997</v>
      </c>
      <c r="AB1992">
        <v>0.17</v>
      </c>
      <c r="AC1992">
        <f>37.6*AE1992*(AG1992*SIN(AF1992)*SIN(AD1992)+COS(AF1992)*COS(AD1992)*SIN(AG1992))</f>
        <v>41.81152527616559</v>
      </c>
      <c r="AD1992">
        <f>0.409*SIN(0.0172*R1992-1.39)</f>
        <v>0.40672182362167059</v>
      </c>
      <c r="AE1992">
        <f>1+0.033*COS(0.0172*R1992)</f>
        <v>0.96834411748154015</v>
      </c>
      <c r="AF1992">
        <f>47.70748439*PI()/180</f>
        <v>0.83265268044929852</v>
      </c>
      <c r="AG1992">
        <f>ACOS(-TAN(AF1992)*TAN(AD1992))</f>
        <v>2.0640571907404945</v>
      </c>
      <c r="AL1992" s="6">
        <f>24*AG1992/PI()</f>
        <v>15.768235427074597</v>
      </c>
      <c r="AS1992" s="6">
        <f>IF(O1992=2015,$AQ$2,IF(O1992=2016,$AQ$14,IF(O1992=2017,$AQ$26,IF(O1992=2018,$AQ$38,IF(O1992=2019,$AQ$50,$AQ$62)))))</f>
        <v>51.822309312356452</v>
      </c>
      <c r="AT1992" s="6">
        <f>IF(O1992=2015,$AR$2,IF(O1992=2016,$AR$14,IF(O1992=2017,$AR$26,IF(O1992=2018,$AR$38,IF(O1992=2019,$AR$50,$AR$62)))))</f>
        <v>1.3079305013571954</v>
      </c>
      <c r="AU1992" s="6">
        <f>IF(T1992*0.1&lt;0,0,IF(T1992*0.1&lt;=26,(16*AL1992/360)*(T1992/AS1992)^AT1992,(AL1992/360)*(-415.85+30.5332*0.1*T1992-0.43*0.01*T1992*T1992)))</f>
        <v>4.8936467299943596</v>
      </c>
    </row>
    <row r="1993" spans="1:47">
      <c r="A1993">
        <v>2016</v>
      </c>
      <c r="B1993">
        <v>10</v>
      </c>
      <c r="C1993">
        <v>29</v>
      </c>
      <c r="D1993" t="s">
        <v>51</v>
      </c>
      <c r="E1993">
        <v>37</v>
      </c>
      <c r="O1993">
        <v>2020</v>
      </c>
      <c r="P1993">
        <v>6</v>
      </c>
      <c r="Q1993">
        <v>15</v>
      </c>
      <c r="R1993">
        <f>R1992+1</f>
        <v>167</v>
      </c>
      <c r="S1993" t="s">
        <v>51</v>
      </c>
      <c r="T1993">
        <v>206</v>
      </c>
      <c r="U1993" t="s">
        <v>50</v>
      </c>
      <c r="V1993">
        <v>285</v>
      </c>
      <c r="W1993" t="s">
        <v>52</v>
      </c>
      <c r="X1993">
        <v>150</v>
      </c>
      <c r="Y1993">
        <f>0.0135*AB1993*(AC1993/AA1993)*((0.1*(V1993-X1993))^0.5)*(17.8+0.5*0.1*(X1993+V1993))</f>
        <v>5.8172826248198364</v>
      </c>
      <c r="Z1993">
        <f>IF(Y1993&lt;0,0,Y1993)</f>
        <v>5.8172826248198364</v>
      </c>
      <c r="AA1993">
        <f>2.501-0.002361*(V1993+X1993)*0.1</f>
        <v>2.3982964999999998</v>
      </c>
      <c r="AB1993">
        <v>0.17</v>
      </c>
      <c r="AC1993">
        <f>37.6*AE1993*(AG1993*SIN(AF1993)*SIN(AD1993)+COS(AF1993)*COS(AD1993)*SIN(AG1993))</f>
        <v>41.833767233184922</v>
      </c>
      <c r="AD1993">
        <f>0.409*SIN(0.0172*R1993-1.39)</f>
        <v>0.4074030955296245</v>
      </c>
      <c r="AE1993">
        <f>1+0.033*COS(0.0172*R1993)</f>
        <v>0.96818846441185402</v>
      </c>
      <c r="AF1993">
        <f>47.70748439*PI()/180</f>
        <v>0.83265268044929852</v>
      </c>
      <c r="AG1993">
        <f>ACOS(-TAN(AF1993)*TAN(AD1993))</f>
        <v>2.0650657759327573</v>
      </c>
      <c r="AL1993" s="6">
        <f>24*AG1993/PI()</f>
        <v>15.775940450380737</v>
      </c>
      <c r="AS1993" s="6">
        <f>IF(O1993=2015,$AQ$2,IF(O1993=2016,$AQ$14,IF(O1993=2017,$AQ$26,IF(O1993=2018,$AQ$38,IF(O1993=2019,$AQ$50,$AQ$62)))))</f>
        <v>51.822309312356452</v>
      </c>
      <c r="AT1993" s="6">
        <f>IF(O1993=2015,$AR$2,IF(O1993=2016,$AR$14,IF(O1993=2017,$AR$26,IF(O1993=2018,$AR$38,IF(O1993=2019,$AR$50,$AR$62)))))</f>
        <v>1.3079305013571954</v>
      </c>
      <c r="AU1993" s="6">
        <f>IF(T1993*0.1&lt;0,0,IF(T1993*0.1&lt;=26,(16*AL1993/360)*(T1993/AS1993)^AT1993,(AL1993/360)*(-415.85+30.5332*0.1*T1993-0.43*0.01*T1993*T1993)))</f>
        <v>4.2630603957271651</v>
      </c>
    </row>
    <row r="1994" spans="1:47">
      <c r="A1994">
        <v>2016</v>
      </c>
      <c r="B1994">
        <v>10</v>
      </c>
      <c r="C1994">
        <v>30</v>
      </c>
      <c r="D1994" t="s">
        <v>51</v>
      </c>
      <c r="E1994">
        <v>43</v>
      </c>
      <c r="O1994">
        <v>2020</v>
      </c>
      <c r="P1994">
        <v>6</v>
      </c>
      <c r="Q1994">
        <v>16</v>
      </c>
      <c r="R1994">
        <f>R1993+1</f>
        <v>168</v>
      </c>
      <c r="S1994" t="s">
        <v>51</v>
      </c>
      <c r="T1994">
        <v>201</v>
      </c>
      <c r="U1994" t="s">
        <v>50</v>
      </c>
      <c r="V1994">
        <v>278</v>
      </c>
      <c r="W1994" t="s">
        <v>52</v>
      </c>
      <c r="X1994">
        <v>162</v>
      </c>
      <c r="Y1994">
        <f>0.0135*AB1994*(AC1994/AA1994)*((0.1*(V1994-X1994))^0.5)*(17.8+0.5*0.1*(X1994+V1994))</f>
        <v>5.4314338690266304</v>
      </c>
      <c r="Z1994">
        <f>IF(Y1994&lt;0,0,Y1994)</f>
        <v>5.4314338690266304</v>
      </c>
      <c r="AA1994">
        <f>2.501-0.002361*(V1994+X1994)*0.1</f>
        <v>2.397116</v>
      </c>
      <c r="AB1994">
        <v>0.17</v>
      </c>
      <c r="AC1994">
        <f>37.6*AE1994*(AG1994*SIN(AF1994)*SIN(AD1994)+COS(AF1994)*COS(AD1994)*SIN(AG1994))</f>
        <v>41.851284340085776</v>
      </c>
      <c r="AD1994">
        <f>0.409*SIN(0.0172*R1994-1.39)</f>
        <v>0.40796384427713844</v>
      </c>
      <c r="AE1994">
        <f>1+0.033*COS(0.0172*R1994)</f>
        <v>0.96804222223484304</v>
      </c>
      <c r="AF1994">
        <f>47.70748439*PI()/180</f>
        <v>0.83265268044929852</v>
      </c>
      <c r="AG1994">
        <f>ACOS(-TAN(AF1994)*TAN(AD1994))</f>
        <v>2.0658967900562994</v>
      </c>
      <c r="AL1994" s="6">
        <f>24*AG1994/PI()</f>
        <v>15.782288930646699</v>
      </c>
      <c r="AS1994" s="6">
        <f>IF(O1994=2015,$AQ$2,IF(O1994=2016,$AQ$14,IF(O1994=2017,$AQ$26,IF(O1994=2018,$AQ$38,IF(O1994=2019,$AQ$50,$AQ$62)))))</f>
        <v>51.822309312356452</v>
      </c>
      <c r="AT1994" s="6">
        <f>IF(O1994=2015,$AR$2,IF(O1994=2016,$AR$14,IF(O1994=2017,$AR$26,IF(O1994=2018,$AR$38,IF(O1994=2019,$AR$50,$AR$62)))))</f>
        <v>1.3079305013571954</v>
      </c>
      <c r="AU1994" s="6">
        <f>IF(T1994*0.1&lt;0,0,IF(T1994*0.1&lt;=26,(16*AL1994/360)*(T1994/AS1994)^AT1994,(AL1994/360)*(-415.85+30.5332*0.1*T1994-0.43*0.01*T1994*T1994)))</f>
        <v>4.1298956409632943</v>
      </c>
    </row>
    <row r="1995" spans="1:47">
      <c r="A1995">
        <v>2016</v>
      </c>
      <c r="B1995">
        <v>10</v>
      </c>
      <c r="C1995">
        <v>31</v>
      </c>
      <c r="D1995" t="s">
        <v>51</v>
      </c>
      <c r="E1995">
        <v>32</v>
      </c>
      <c r="O1995">
        <v>2020</v>
      </c>
      <c r="P1995">
        <v>6</v>
      </c>
      <c r="Q1995">
        <v>17</v>
      </c>
      <c r="R1995">
        <f>R1994+1</f>
        <v>169</v>
      </c>
      <c r="S1995" t="s">
        <v>51</v>
      </c>
      <c r="T1995">
        <v>223</v>
      </c>
      <c r="U1995" t="s">
        <v>50</v>
      </c>
      <c r="V1995">
        <v>278</v>
      </c>
      <c r="W1995" t="s">
        <v>52</v>
      </c>
      <c r="X1995">
        <v>175</v>
      </c>
      <c r="Y1995">
        <f>0.0135*AB1995*(AC1995/AA1995)*((0.1*(V1995-X1995))^0.5)*(17.8+0.5*0.1*(X1995+V1995))</f>
        <v>5.2098917647337641</v>
      </c>
      <c r="Z1995">
        <f>IF(Y1995&lt;0,0,Y1995)</f>
        <v>5.2098917647337641</v>
      </c>
      <c r="AA1995">
        <f>2.501-0.002361*(V1995+X1995)*0.1</f>
        <v>2.3940467000000001</v>
      </c>
      <c r="AB1995">
        <v>0.17</v>
      </c>
      <c r="AC1995">
        <f>37.6*AE1995*(AG1995*SIN(AF1995)*SIN(AD1995)+COS(AF1995)*COS(AD1995)*SIN(AG1995))</f>
        <v>41.864074114008254</v>
      </c>
      <c r="AD1995">
        <f>0.409*SIN(0.0172*R1995-1.39)</f>
        <v>0.40840390397639287</v>
      </c>
      <c r="AE1995">
        <f>1+0.033*COS(0.0172*R1995)</f>
        <v>0.9679054342137261</v>
      </c>
      <c r="AF1995">
        <f>47.70748439*PI()/180</f>
        <v>0.83265268044929852</v>
      </c>
      <c r="AG1995">
        <f>ACOS(-TAN(AF1995)*TAN(AD1995))</f>
        <v>2.0665494898415728</v>
      </c>
      <c r="AL1995" s="6">
        <f>24*AG1995/PI()</f>
        <v>15.787275189711401</v>
      </c>
      <c r="AS1995" s="6">
        <f>IF(O1995=2015,$AQ$2,IF(O1995=2016,$AQ$14,IF(O1995=2017,$AQ$26,IF(O1995=2018,$AQ$38,IF(O1995=2019,$AQ$50,$AQ$62)))))</f>
        <v>51.822309312356452</v>
      </c>
      <c r="AT1995" s="6">
        <f>IF(O1995=2015,$AR$2,IF(O1995=2016,$AR$14,IF(O1995=2017,$AR$26,IF(O1995=2018,$AR$38,IF(O1995=2019,$AR$50,$AR$62)))))</f>
        <v>1.3079305013571954</v>
      </c>
      <c r="AU1995" s="6">
        <f>IF(T1995*0.1&lt;0,0,IF(T1995*0.1&lt;=26,(16*AL1995/360)*(T1995/AS1995)^AT1995,(AL1995/360)*(-415.85+30.5332*0.1*T1995-0.43*0.01*T1995*T1995)))</f>
        <v>4.7323346636089081</v>
      </c>
    </row>
    <row r="1996" spans="1:47">
      <c r="A1996">
        <v>2016</v>
      </c>
      <c r="B1996">
        <v>11</v>
      </c>
      <c r="C1996">
        <v>1</v>
      </c>
      <c r="D1996" t="s">
        <v>50</v>
      </c>
      <c r="E1996">
        <v>27</v>
      </c>
      <c r="O1996">
        <v>2020</v>
      </c>
      <c r="P1996">
        <v>6</v>
      </c>
      <c r="Q1996">
        <v>18</v>
      </c>
      <c r="R1996">
        <f>R1995+1</f>
        <v>170</v>
      </c>
      <c r="S1996" t="s">
        <v>51</v>
      </c>
      <c r="T1996">
        <v>231</v>
      </c>
      <c r="U1996" t="s">
        <v>50</v>
      </c>
      <c r="V1996">
        <v>285</v>
      </c>
      <c r="W1996" t="s">
        <v>52</v>
      </c>
      <c r="X1996">
        <v>184</v>
      </c>
      <c r="Y1996">
        <f>0.0135*AB1996*(AC1996/AA1996)*((0.1*(V1996-X1996))^0.5)*(17.8+0.5*0.1*(X1996+V1996))</f>
        <v>5.2704250347906747</v>
      </c>
      <c r="Z1996">
        <f>IF(Y1996&lt;0,0,Y1996)</f>
        <v>5.2704250347906747</v>
      </c>
      <c r="AA1996">
        <f>2.501-0.002361*(V1996+X1996)*0.1</f>
        <v>2.3902690999999998</v>
      </c>
      <c r="AB1996">
        <v>0.17</v>
      </c>
      <c r="AC1996">
        <f>37.6*AE1996*(AG1996*SIN(AF1996)*SIN(AD1996)+COS(AF1996)*COS(AD1996)*SIN(AG1996))</f>
        <v>41.872135237943574</v>
      </c>
      <c r="AD1996">
        <f>0.409*SIN(0.0172*R1996-1.39)</f>
        <v>0.40872314444333574</v>
      </c>
      <c r="AE1996">
        <f>1+0.033*COS(0.0172*R1996)</f>
        <v>0.9677781408148739</v>
      </c>
      <c r="AF1996">
        <f>47.70748439*PI()/180</f>
        <v>0.83265268044929852</v>
      </c>
      <c r="AG1996">
        <f>ACOS(-TAN(AF1996)*TAN(AD1996))</f>
        <v>2.0670232895205056</v>
      </c>
      <c r="AL1996" s="6">
        <f>24*AG1996/PI()</f>
        <v>15.790894752636401</v>
      </c>
      <c r="AS1996" s="6">
        <f>IF(O1996=2015,$AQ$2,IF(O1996=2016,$AQ$14,IF(O1996=2017,$AQ$26,IF(O1996=2018,$AQ$38,IF(O1996=2019,$AQ$50,$AQ$62)))))</f>
        <v>51.822309312356452</v>
      </c>
      <c r="AT1996" s="6">
        <f>IF(O1996=2015,$AR$2,IF(O1996=2016,$AR$14,IF(O1996=2017,$AR$26,IF(O1996=2018,$AR$38,IF(O1996=2019,$AR$50,$AR$62)))))</f>
        <v>1.3079305013571954</v>
      </c>
      <c r="AU1996" s="6">
        <f>IF(T1996*0.1&lt;0,0,IF(T1996*0.1&lt;=26,(16*AL1996/360)*(T1996/AS1996)^AT1996,(AL1996/360)*(-415.85+30.5332*0.1*T1996-0.43*0.01*T1996*T1996)))</f>
        <v>4.9567344678396736</v>
      </c>
    </row>
    <row r="1997" spans="1:47">
      <c r="A1997">
        <v>2016</v>
      </c>
      <c r="B1997">
        <v>11</v>
      </c>
      <c r="C1997">
        <v>3</v>
      </c>
      <c r="D1997" t="s">
        <v>50</v>
      </c>
      <c r="E1997">
        <v>96</v>
      </c>
      <c r="O1997">
        <v>2020</v>
      </c>
      <c r="P1997">
        <v>6</v>
      </c>
      <c r="Q1997">
        <v>19</v>
      </c>
      <c r="R1997">
        <f>R1996+1</f>
        <v>171</v>
      </c>
      <c r="S1997" t="s">
        <v>51</v>
      </c>
      <c r="T1997">
        <v>209</v>
      </c>
      <c r="U1997" t="s">
        <v>50</v>
      </c>
      <c r="V1997">
        <v>284</v>
      </c>
      <c r="W1997" t="s">
        <v>52</v>
      </c>
      <c r="X1997">
        <v>180</v>
      </c>
      <c r="Y1997">
        <f>0.0135*AB1997*(AC1997/AA1997)*((0.1*(V1997-X1997))^0.5)*(17.8+0.5*0.1*(X1997+V1997))</f>
        <v>5.3135118436012991</v>
      </c>
      <c r="Z1997">
        <f>IF(Y1997&lt;0,0,Y1997)</f>
        <v>5.3135118436012991</v>
      </c>
      <c r="AA1997">
        <f>2.501-0.002361*(V1997+X1997)*0.1</f>
        <v>2.3914496000000001</v>
      </c>
      <c r="AB1997">
        <v>0.17</v>
      </c>
      <c r="AC1997">
        <f>37.6*AE1997*(AG1997*SIN(AF1997)*SIN(AD1997)+COS(AF1997)*COS(AD1997)*SIN(AG1997))</f>
        <v>41.875467562761585</v>
      </c>
      <c r="AD1997">
        <f>0.409*SIN(0.0172*R1997-1.39)</f>
        <v>0.40892147123619577</v>
      </c>
      <c r="AE1997">
        <f>1+0.033*COS(0.0172*R1997)</f>
        <v>0.96766037969583707</v>
      </c>
      <c r="AF1997">
        <f>47.70748439*PI()/180</f>
        <v>0.83265268044929852</v>
      </c>
      <c r="AG1997">
        <f>ACOS(-TAN(AF1997)*TAN(AD1997))</f>
        <v>2.0673177627823018</v>
      </c>
      <c r="AL1997" s="6">
        <f>24*AG1997/PI()</f>
        <v>15.793144362647118</v>
      </c>
      <c r="AS1997" s="6">
        <f>IF(O1997=2015,$AQ$2,IF(O1997=2016,$AQ$14,IF(O1997=2017,$AQ$26,IF(O1997=2018,$AQ$38,IF(O1997=2019,$AQ$50,$AQ$62)))))</f>
        <v>51.822309312356452</v>
      </c>
      <c r="AT1997" s="6">
        <f>IF(O1997=2015,$AR$2,IF(O1997=2016,$AR$14,IF(O1997=2017,$AR$26,IF(O1997=2018,$AR$38,IF(O1997=2019,$AR$50,$AR$62)))))</f>
        <v>1.3079305013571954</v>
      </c>
      <c r="AU1997" s="6">
        <f>IF(T1997*0.1&lt;0,0,IF(T1997*0.1&lt;=26,(16*AL1997/360)*(T1997/AS1997)^AT1997,(AL1997/360)*(-415.85+30.5332*0.1*T1997-0.43*0.01*T1997*T1997)))</f>
        <v>4.3491803179883091</v>
      </c>
    </row>
    <row r="1998" spans="1:47">
      <c r="A1998">
        <v>2016</v>
      </c>
      <c r="B1998">
        <v>11</v>
      </c>
      <c r="C1998">
        <v>4</v>
      </c>
      <c r="D1998" t="s">
        <v>50</v>
      </c>
      <c r="E1998">
        <v>64</v>
      </c>
      <c r="O1998">
        <v>2020</v>
      </c>
      <c r="P1998">
        <v>6</v>
      </c>
      <c r="Q1998">
        <v>20</v>
      </c>
      <c r="R1998">
        <f>R1997+1</f>
        <v>172</v>
      </c>
      <c r="S1998" t="s">
        <v>51</v>
      </c>
      <c r="T1998">
        <v>222</v>
      </c>
      <c r="U1998" t="s">
        <v>50</v>
      </c>
      <c r="V1998">
        <v>279</v>
      </c>
      <c r="W1998" t="s">
        <v>52</v>
      </c>
      <c r="X1998">
        <v>173</v>
      </c>
      <c r="Y1998">
        <f>0.0135*AB1998*(AC1998/AA1998)*((0.1*(V1998-X1998))^0.5)*(17.8+0.5*0.1*(X1998+V1998))</f>
        <v>5.2794263845451761</v>
      </c>
      <c r="Z1998">
        <f>IF(Y1998&lt;0,0,Y1998)</f>
        <v>5.2794263845451761</v>
      </c>
      <c r="AA1998">
        <f>2.501-0.002361*(V1998+X1998)*0.1</f>
        <v>2.3942828</v>
      </c>
      <c r="AB1998">
        <v>0.17</v>
      </c>
      <c r="AC1998">
        <f>37.6*AE1998*(AG1998*SIN(AF1998)*SIN(AD1998)+COS(AF1998)*COS(AD1998)*SIN(AG1998))</f>
        <v>41.874072107942808</v>
      </c>
      <c r="AD1998">
        <f>0.409*SIN(0.0172*R1998-1.39)</f>
        <v>0.40899882568342083</v>
      </c>
      <c r="AE1998">
        <f>1+0.033*COS(0.0172*R1998)</f>
        <v>0.9675521856942062</v>
      </c>
      <c r="AF1998">
        <f>47.70748439*PI()/180</f>
        <v>0.83265268044929852</v>
      </c>
      <c r="AG1998">
        <f>ACOS(-TAN(AF1998)*TAN(AD1998))</f>
        <v>2.0674326442025728</v>
      </c>
      <c r="AL1998" s="6">
        <f>24*AG1998/PI()</f>
        <v>15.794021992050586</v>
      </c>
      <c r="AS1998" s="6">
        <f>IF(O1998=2015,$AQ$2,IF(O1998=2016,$AQ$14,IF(O1998=2017,$AQ$26,IF(O1998=2018,$AQ$38,IF(O1998=2019,$AQ$50,$AQ$62)))))</f>
        <v>51.822309312356452</v>
      </c>
      <c r="AT1998" s="6">
        <f>IF(O1998=2015,$AR$2,IF(O1998=2016,$AR$14,IF(O1998=2017,$AR$26,IF(O1998=2018,$AR$38,IF(O1998=2019,$AR$50,$AR$62)))))</f>
        <v>1.3079305013571954</v>
      </c>
      <c r="AU1998" s="6">
        <f>IF(T1998*0.1&lt;0,0,IF(T1998*0.1&lt;=26,(16*AL1998/360)*(T1998/AS1998)^AT1998,(AL1998/360)*(-415.85+30.5332*0.1*T1998-0.43*0.01*T1998*T1998)))</f>
        <v>4.7066084935097363</v>
      </c>
    </row>
    <row r="1999" spans="1:47">
      <c r="A1999">
        <v>2016</v>
      </c>
      <c r="B1999">
        <v>11</v>
      </c>
      <c r="C1999">
        <v>5</v>
      </c>
      <c r="D1999" t="s">
        <v>50</v>
      </c>
      <c r="E1999">
        <v>79</v>
      </c>
      <c r="O1999">
        <v>2020</v>
      </c>
      <c r="P1999">
        <v>6</v>
      </c>
      <c r="Q1999">
        <v>21</v>
      </c>
      <c r="R1999">
        <f>R1998+1</f>
        <v>173</v>
      </c>
      <c r="S1999" t="s">
        <v>51</v>
      </c>
      <c r="T1999">
        <v>233</v>
      </c>
      <c r="U1999" t="s">
        <v>50</v>
      </c>
      <c r="V1999">
        <v>317</v>
      </c>
      <c r="W1999" t="s">
        <v>52</v>
      </c>
      <c r="X1999">
        <v>176</v>
      </c>
      <c r="Y1999">
        <f>0.0135*AB1999*(AC1999/AA1999)*((0.1*(V1999-X1999))^0.5)*(17.8+0.5*0.1*(X1999+V1999))</f>
        <v>6.4229659142119466</v>
      </c>
      <c r="Z1999">
        <f>IF(Y1999&lt;0,0,Y1999)</f>
        <v>6.4229659142119466</v>
      </c>
      <c r="AA1999">
        <f>2.501-0.002361*(V1999+X1999)*0.1</f>
        <v>2.3846026999999999</v>
      </c>
      <c r="AB1999">
        <v>0.17</v>
      </c>
      <c r="AC1999">
        <f>37.6*AE1999*(AG1999*SIN(AF1999)*SIN(AD1999)+COS(AF1999)*COS(AD1999)*SIN(AG1999))</f>
        <v>41.867951060976324</v>
      </c>
      <c r="AD1999">
        <f>0.409*SIN(0.0172*R1999-1.39)</f>
        <v>0.40895518490103566</v>
      </c>
      <c r="AE1999">
        <f>1+0.033*COS(0.0172*R1999)</f>
        <v>0.96745359081730564</v>
      </c>
      <c r="AF1999">
        <f>47.70748439*PI()/180</f>
        <v>0.83265268044929852</v>
      </c>
      <c r="AG1999">
        <f>ACOS(-TAN(AF1999)*TAN(AD1999))</f>
        <v>2.0673678301355665</v>
      </c>
      <c r="AL1999" s="6">
        <f>24*AG1999/PI()</f>
        <v>15.793526849051579</v>
      </c>
      <c r="AS1999" s="6">
        <f>IF(O1999=2015,$AQ$2,IF(O1999=2016,$AQ$14,IF(O1999=2017,$AQ$26,IF(O1999=2018,$AQ$38,IF(O1999=2019,$AQ$50,$AQ$62)))))</f>
        <v>51.822309312356452</v>
      </c>
      <c r="AT1999" s="6">
        <f>IF(O1999=2015,$AR$2,IF(O1999=2016,$AR$14,IF(O1999=2017,$AR$26,IF(O1999=2018,$AR$38,IF(O1999=2019,$AR$50,$AR$62)))))</f>
        <v>1.3079305013571954</v>
      </c>
      <c r="AU1999" s="6">
        <f>IF(T1999*0.1&lt;0,0,IF(T1999*0.1&lt;=26,(16*AL1999/360)*(T1999/AS1999)^AT1999,(AL1999/360)*(-415.85+30.5332*0.1*T1999-0.43*0.01*T1999*T1999)))</f>
        <v>5.0137751475860046</v>
      </c>
    </row>
    <row r="2000" spans="1:47">
      <c r="A2000">
        <v>2016</v>
      </c>
      <c r="B2000">
        <v>11</v>
      </c>
      <c r="C2000">
        <v>7</v>
      </c>
      <c r="D2000" t="s">
        <v>50</v>
      </c>
      <c r="E2000">
        <v>182</v>
      </c>
      <c r="O2000">
        <v>2020</v>
      </c>
      <c r="P2000">
        <v>6</v>
      </c>
      <c r="Q2000">
        <v>22</v>
      </c>
      <c r="R2000">
        <f>R1999+1</f>
        <v>174</v>
      </c>
      <c r="S2000" t="s">
        <v>51</v>
      </c>
      <c r="T2000">
        <v>207</v>
      </c>
      <c r="U2000" t="s">
        <v>50</v>
      </c>
      <c r="V2000">
        <v>263</v>
      </c>
      <c r="W2000" t="s">
        <v>52</v>
      </c>
      <c r="X2000">
        <v>172</v>
      </c>
      <c r="Y2000">
        <f>0.0135*AB2000*(AC2000/AA2000)*((0.1*(V2000-X2000))^0.5)*(17.8+0.5*0.1*(X2000+V2000))</f>
        <v>4.7787709674907877</v>
      </c>
      <c r="Z2000">
        <f>IF(Y2000&lt;0,0,Y2000)</f>
        <v>4.7787709674907877</v>
      </c>
      <c r="AA2000">
        <f>2.501-0.002361*(V2000+X2000)*0.1</f>
        <v>2.3982964999999998</v>
      </c>
      <c r="AB2000">
        <v>0.17</v>
      </c>
      <c r="AC2000">
        <f>37.6*AE2000*(AG2000*SIN(AF2000)*SIN(AD2000)+COS(AF2000)*COS(AD2000)*SIN(AG2000))</f>
        <v>41.857107775400394</v>
      </c>
      <c r="AD2000">
        <f>0.409*SIN(0.0172*R2000-1.39)</f>
        <v>0.40879056179941087</v>
      </c>
      <c r="AE2000">
        <f>1+0.033*COS(0.0172*R2000)</f>
        <v>0.96736462423272462</v>
      </c>
      <c r="AF2000">
        <f>47.70748439*PI()/180</f>
        <v>0.83265268044929852</v>
      </c>
      <c r="AG2000">
        <f>ACOS(-TAN(AF2000)*TAN(AD2000))</f>
        <v>2.0671233790630832</v>
      </c>
      <c r="AL2000" s="6">
        <f>24*AG2000/PI()</f>
        <v>15.791659380418146</v>
      </c>
      <c r="AS2000" s="6">
        <f>IF(O2000=2015,$AQ$2,IF(O2000=2016,$AQ$14,IF(O2000=2017,$AQ$26,IF(O2000=2018,$AQ$38,IF(O2000=2019,$AQ$50,$AQ$62)))))</f>
        <v>51.822309312356452</v>
      </c>
      <c r="AT2000" s="6">
        <f>IF(O2000=2015,$AR$2,IF(O2000=2016,$AR$14,IF(O2000=2017,$AR$26,IF(O2000=2018,$AR$38,IF(O2000=2019,$AR$50,$AR$62)))))</f>
        <v>1.3079305013571954</v>
      </c>
      <c r="AU2000" s="6">
        <f>IF(T2000*0.1&lt;0,0,IF(T2000*0.1&lt;=26,(16*AL2000/360)*(T2000/AS2000)^AT2000,(AL2000/360)*(-415.85+30.5332*0.1*T2000-0.43*0.01*T2000*T2000)))</f>
        <v>4.2944221728586083</v>
      </c>
    </row>
    <row r="2001" spans="1:47">
      <c r="A2001">
        <v>2016</v>
      </c>
      <c r="B2001">
        <v>11</v>
      </c>
      <c r="C2001">
        <v>9</v>
      </c>
      <c r="D2001" t="s">
        <v>50</v>
      </c>
      <c r="E2001">
        <v>126</v>
      </c>
      <c r="O2001">
        <v>2020</v>
      </c>
      <c r="P2001">
        <v>6</v>
      </c>
      <c r="Q2001">
        <v>23</v>
      </c>
      <c r="R2001">
        <f>R2000+1</f>
        <v>175</v>
      </c>
      <c r="S2001" t="s">
        <v>51</v>
      </c>
      <c r="T2001">
        <v>232</v>
      </c>
      <c r="U2001" t="s">
        <v>50</v>
      </c>
      <c r="V2001">
        <v>289</v>
      </c>
      <c r="W2001" t="s">
        <v>52</v>
      </c>
      <c r="X2001">
        <v>157</v>
      </c>
      <c r="Y2001">
        <f>0.0135*AB2001*(AC2001/AA2001)*((0.1*(V2001-X2001))^0.5)*(17.8+0.5*0.1*(X2001+V2001))</f>
        <v>5.8396851812002684</v>
      </c>
      <c r="Z2001">
        <f>IF(Y2001&lt;0,0,Y2001)</f>
        <v>5.8396851812002684</v>
      </c>
      <c r="AA2001">
        <f>2.501-0.002361*(V2001+X2001)*0.1</f>
        <v>2.3956993999999998</v>
      </c>
      <c r="AB2001">
        <v>0.17</v>
      </c>
      <c r="AC2001">
        <f>37.6*AE2001*(AG2001*SIN(AF2001)*SIN(AD2001)+COS(AF2001)*COS(AD2001)*SIN(AG2001))</f>
        <v>41.841546767479798</v>
      </c>
      <c r="AD2001">
        <f>0.409*SIN(0.0172*R2001-1.39)</f>
        <v>0.40850500507944432</v>
      </c>
      <c r="AE2001">
        <f>1+0.033*COS(0.0172*R2001)</f>
        <v>0.96728531225968872</v>
      </c>
      <c r="AF2001">
        <f>47.70748439*PI()/180</f>
        <v>0.83265268044929852</v>
      </c>
      <c r="AG2001">
        <f>ACOS(-TAN(AF2001)*TAN(AD2001))</f>
        <v>2.0666995113975659</v>
      </c>
      <c r="AL2001" s="6">
        <f>24*AG2001/PI()</f>
        <v>15.78842126997732</v>
      </c>
      <c r="AS2001" s="6">
        <f>IF(O2001=2015,$AQ$2,IF(O2001=2016,$AQ$14,IF(O2001=2017,$AQ$26,IF(O2001=2018,$AQ$38,IF(O2001=2019,$AQ$50,$AQ$62)))))</f>
        <v>51.822309312356452</v>
      </c>
      <c r="AT2001" s="6">
        <f>IF(O2001=2015,$AR$2,IF(O2001=2016,$AR$14,IF(O2001=2017,$AR$26,IF(O2001=2018,$AR$38,IF(O2001=2019,$AR$50,$AR$62)))))</f>
        <v>1.3079305013571954</v>
      </c>
      <c r="AU2001" s="6">
        <f>IF(T2001*0.1&lt;0,0,IF(T2001*0.1&lt;=26,(16*AL2001/360)*(T2001/AS2001)^AT2001,(AL2001/360)*(-415.85+30.5332*0.1*T2001-0.43*0.01*T2001*T2001)))</f>
        <v>4.9840375471176612</v>
      </c>
    </row>
    <row r="2002" spans="1:47">
      <c r="A2002">
        <v>2016</v>
      </c>
      <c r="B2002">
        <v>11</v>
      </c>
      <c r="C2002">
        <v>11</v>
      </c>
      <c r="D2002" t="s">
        <v>50</v>
      </c>
      <c r="E2002">
        <v>58</v>
      </c>
      <c r="O2002">
        <v>2020</v>
      </c>
      <c r="P2002">
        <v>6</v>
      </c>
      <c r="Q2002">
        <v>24</v>
      </c>
      <c r="R2002">
        <f>R2001+1</f>
        <v>176</v>
      </c>
      <c r="S2002" t="s">
        <v>51</v>
      </c>
      <c r="T2002">
        <v>231</v>
      </c>
      <c r="U2002" t="s">
        <v>50</v>
      </c>
      <c r="V2002">
        <v>272</v>
      </c>
      <c r="W2002" t="s">
        <v>52</v>
      </c>
      <c r="X2002">
        <v>183</v>
      </c>
      <c r="Y2002">
        <f>0.0135*AB2002*(AC2002/AA2002)*((0.1*(V2002-X2002))^0.5)*(17.8+0.5*0.1*(X2002+V2002))</f>
        <v>4.8508613089686126</v>
      </c>
      <c r="Z2002">
        <f>IF(Y2002&lt;0,0,Y2002)</f>
        <v>4.8508613089686126</v>
      </c>
      <c r="AA2002">
        <f>2.501-0.002361*(V2002+X2002)*0.1</f>
        <v>2.3935744999999997</v>
      </c>
      <c r="AB2002">
        <v>0.17</v>
      </c>
      <c r="AC2002">
        <f>37.6*AE2002*(AG2002*SIN(AF2002)*SIN(AD2002)+COS(AF2002)*COS(AD2002)*SIN(AG2002))</f>
        <v>41.821273711529663</v>
      </c>
      <c r="AD2002">
        <f>0.409*SIN(0.0172*R2002-1.39)</f>
        <v>0.40809859921815322</v>
      </c>
      <c r="AE2002">
        <f>1+0.033*COS(0.0172*R2002)</f>
        <v>0.96721567836127365</v>
      </c>
      <c r="AF2002">
        <f>47.70748439*PI()/180</f>
        <v>0.83265268044929852</v>
      </c>
      <c r="AG2002">
        <f>ACOS(-TAN(AF2002)*TAN(AD2002))</f>
        <v>2.0660966087407826</v>
      </c>
      <c r="AL2002" s="6">
        <f>24*AG2002/PI()</f>
        <v>15.783815432951867</v>
      </c>
      <c r="AS2002" s="6">
        <f>IF(O2002=2015,$AQ$2,IF(O2002=2016,$AQ$14,IF(O2002=2017,$AQ$26,IF(O2002=2018,$AQ$38,IF(O2002=2019,$AQ$50,$AQ$62)))))</f>
        <v>51.822309312356452</v>
      </c>
      <c r="AT2002" s="6">
        <f>IF(O2002=2015,$AR$2,IF(O2002=2016,$AR$14,IF(O2002=2017,$AR$26,IF(O2002=2018,$AR$38,IF(O2002=2019,$AR$50,$AR$62)))))</f>
        <v>1.3079305013571954</v>
      </c>
      <c r="AU2002" s="6">
        <f>IF(T2002*0.1&lt;0,0,IF(T2002*0.1&lt;=26,(16*AL2002/360)*(T2002/AS2002)^AT2002,(AL2002/360)*(-415.85+30.5332*0.1*T2002-0.43*0.01*T2002*T2002)))</f>
        <v>4.9545122816723364</v>
      </c>
    </row>
    <row r="2003" spans="1:47">
      <c r="A2003">
        <v>2016</v>
      </c>
      <c r="B2003">
        <v>11</v>
      </c>
      <c r="C2003">
        <v>12</v>
      </c>
      <c r="D2003" t="s">
        <v>50</v>
      </c>
      <c r="E2003">
        <v>93</v>
      </c>
      <c r="O2003">
        <v>2020</v>
      </c>
      <c r="P2003">
        <v>6</v>
      </c>
      <c r="Q2003">
        <v>25</v>
      </c>
      <c r="R2003">
        <f>R2002+1</f>
        <v>177</v>
      </c>
      <c r="S2003" t="s">
        <v>51</v>
      </c>
      <c r="T2003">
        <v>218</v>
      </c>
      <c r="U2003" t="s">
        <v>50</v>
      </c>
      <c r="V2003">
        <v>287</v>
      </c>
      <c r="W2003" t="s">
        <v>52</v>
      </c>
      <c r="X2003">
        <v>154</v>
      </c>
      <c r="Y2003">
        <f>0.0135*AB2003*(AC2003/AA2003)*((0.1*(V2003-X2003))^0.5)*(17.8+0.5*0.1*(X2003+V2003))</f>
        <v>5.8160529657944053</v>
      </c>
      <c r="Z2003">
        <f>IF(Y2003&lt;0,0,Y2003)</f>
        <v>5.8160529657944053</v>
      </c>
      <c r="AA2003">
        <f>2.501-0.002361*(V2003+X2003)*0.1</f>
        <v>2.3968799000000001</v>
      </c>
      <c r="AB2003">
        <v>0.17</v>
      </c>
      <c r="AC2003">
        <f>37.6*AE2003*(AG2003*SIN(AF2003)*SIN(AD2003)+COS(AF2003)*COS(AD2003)*SIN(AG2003))</f>
        <v>41.796295433912981</v>
      </c>
      <c r="AD2003">
        <f>0.409*SIN(0.0172*R2003-1.39)</f>
        <v>0.40757146444368364</v>
      </c>
      <c r="AE2003">
        <f>1+0.033*COS(0.0172*R2003)</f>
        <v>0.967155743137464</v>
      </c>
      <c r="AF2003">
        <f>47.70748439*PI()/180</f>
        <v>0.83265268044929852</v>
      </c>
      <c r="AG2003">
        <f>ACOS(-TAN(AF2003)*TAN(AD2003))</f>
        <v>2.0653152126034331</v>
      </c>
      <c r="AL2003" s="6">
        <f>24*AG2003/PI()</f>
        <v>15.777846006178805</v>
      </c>
      <c r="AS2003" s="6">
        <f>IF(O2003=2015,$AQ$2,IF(O2003=2016,$AQ$14,IF(O2003=2017,$AQ$26,IF(O2003=2018,$AQ$38,IF(O2003=2019,$AQ$50,$AQ$62)))))</f>
        <v>51.822309312356452</v>
      </c>
      <c r="AT2003" s="6">
        <f>IF(O2003=2015,$AR$2,IF(O2003=2016,$AR$14,IF(O2003=2017,$AR$26,IF(O2003=2018,$AR$38,IF(O2003=2019,$AR$50,$AR$62)))))</f>
        <v>1.3079305013571954</v>
      </c>
      <c r="AU2003" s="6">
        <f>IF(T2003*0.1&lt;0,0,IF(T2003*0.1&lt;=26,(16*AL2003/360)*(T2003/AS2003)^AT2003,(AL2003/360)*(-415.85+30.5332*0.1*T2003-0.43*0.01*T2003*T2003)))</f>
        <v>4.5912929137167149</v>
      </c>
    </row>
    <row r="2004" spans="1:47">
      <c r="A2004">
        <v>2016</v>
      </c>
      <c r="B2004">
        <v>11</v>
      </c>
      <c r="C2004">
        <v>13</v>
      </c>
      <c r="D2004" t="s">
        <v>50</v>
      </c>
      <c r="E2004">
        <v>80</v>
      </c>
      <c r="O2004">
        <v>2020</v>
      </c>
      <c r="P2004">
        <v>6</v>
      </c>
      <c r="Q2004">
        <v>26</v>
      </c>
      <c r="R2004">
        <f>R2003+1</f>
        <v>178</v>
      </c>
      <c r="S2004" t="s">
        <v>51</v>
      </c>
      <c r="T2004">
        <v>220</v>
      </c>
      <c r="U2004" t="s">
        <v>50</v>
      </c>
      <c r="V2004">
        <v>291</v>
      </c>
      <c r="W2004" t="s">
        <v>52</v>
      </c>
      <c r="X2004">
        <v>142</v>
      </c>
      <c r="Y2004">
        <f>0.0135*AB2004*(AC2004/AA2004)*((0.1*(V2004-X2004))^0.5)*(17.8+0.5*0.1*(X2004+V2004))</f>
        <v>6.0850449164746578</v>
      </c>
      <c r="Z2004">
        <f>IF(Y2004&lt;0,0,Y2004)</f>
        <v>6.0850449164746578</v>
      </c>
      <c r="AA2004">
        <f>2.501-0.002361*(V2004+X2004)*0.1</f>
        <v>2.3987686999999998</v>
      </c>
      <c r="AB2004">
        <v>0.17</v>
      </c>
      <c r="AC2004">
        <f>37.6*AE2004*(AG2004*SIN(AF2004)*SIN(AD2004)+COS(AF2004)*COS(AD2004)*SIN(AG2004))</f>
        <v>41.766619905754027</v>
      </c>
      <c r="AD2004">
        <f>0.409*SIN(0.0172*R2004-1.39)</f>
        <v>0.40692375669974262</v>
      </c>
      <c r="AE2004">
        <f>1+0.033*COS(0.0172*R2004)</f>
        <v>0.96710552431905916</v>
      </c>
      <c r="AF2004">
        <f>47.70748439*PI()/180</f>
        <v>0.83265268044929852</v>
      </c>
      <c r="AG2004">
        <f>ACOS(-TAN(AF2004)*TAN(AD2004))</f>
        <v>2.0643560225948558</v>
      </c>
      <c r="AL2004" s="6">
        <f>24*AG2004/PI()</f>
        <v>15.770518334279794</v>
      </c>
      <c r="AS2004" s="6">
        <f>IF(O2004=2015,$AQ$2,IF(O2004=2016,$AQ$14,IF(O2004=2017,$AQ$26,IF(O2004=2018,$AQ$38,IF(O2004=2019,$AQ$50,$AQ$62)))))</f>
        <v>51.822309312356452</v>
      </c>
      <c r="AT2004" s="6">
        <f>IF(O2004=2015,$AR$2,IF(O2004=2016,$AR$14,IF(O2004=2017,$AR$26,IF(O2004=2018,$AR$38,IF(O2004=2019,$AR$50,$AR$62)))))</f>
        <v>1.3079305013571954</v>
      </c>
      <c r="AU2004" s="6">
        <f>IF(T2004*0.1&lt;0,0,IF(T2004*0.1&lt;=26,(16*AL2004/360)*(T2004/AS2004)^AT2004,(AL2004/360)*(-415.85+30.5332*0.1*T2004-0.43*0.01*T2004*T2004)))</f>
        <v>4.6443052097399651</v>
      </c>
    </row>
    <row r="2005" spans="1:47">
      <c r="A2005">
        <v>2016</v>
      </c>
      <c r="B2005">
        <v>11</v>
      </c>
      <c r="C2005">
        <v>14</v>
      </c>
      <c r="D2005" t="s">
        <v>50</v>
      </c>
      <c r="E2005">
        <v>28</v>
      </c>
      <c r="O2005">
        <v>2020</v>
      </c>
      <c r="P2005">
        <v>6</v>
      </c>
      <c r="Q2005">
        <v>27</v>
      </c>
      <c r="R2005">
        <f>R2004+1</f>
        <v>179</v>
      </c>
      <c r="S2005" t="s">
        <v>51</v>
      </c>
      <c r="T2005">
        <v>248</v>
      </c>
      <c r="U2005" t="s">
        <v>50</v>
      </c>
      <c r="V2005">
        <v>302</v>
      </c>
      <c r="W2005" t="s">
        <v>52</v>
      </c>
      <c r="X2005">
        <v>160</v>
      </c>
      <c r="Y2005">
        <f>0.0135*AB2005*(AC2005/AA2005)*((0.1*(V2005-X2005))^0.5)*(17.8+0.5*0.1*(X2005+V2005))</f>
        <v>6.1712772561948972</v>
      </c>
      <c r="Z2005">
        <f>IF(Y2005&lt;0,0,Y2005)</f>
        <v>6.1712772561948972</v>
      </c>
      <c r="AA2005">
        <f>2.501-0.002361*(V2005+X2005)*0.1</f>
        <v>2.3919218</v>
      </c>
      <c r="AB2005">
        <v>0.17</v>
      </c>
      <c r="AC2005">
        <f>37.6*AE2005*(AG2005*SIN(AF2005)*SIN(AD2005)+COS(AF2005)*COS(AD2005)*SIN(AG2005))</f>
        <v>41.732256234426593</v>
      </c>
      <c r="AD2005">
        <f>0.409*SIN(0.0172*R2005-1.39)</f>
        <v>0.40615566759946514</v>
      </c>
      <c r="AE2005">
        <f>1+0.033*COS(0.0172*R2005)</f>
        <v>0.96706503676242817</v>
      </c>
      <c r="AF2005">
        <f>47.70748439*PI()/180</f>
        <v>0.83265268044929852</v>
      </c>
      <c r="AG2005">
        <f>ACOS(-TAN(AF2005)*TAN(AD2005))</f>
        <v>2.0632198940957478</v>
      </c>
      <c r="AL2005" s="6">
        <f>24*AG2005/PI()</f>
        <v>15.761838951882003</v>
      </c>
      <c r="AS2005" s="6">
        <f>IF(O2005=2015,$AQ$2,IF(O2005=2016,$AQ$14,IF(O2005=2017,$AQ$26,IF(O2005=2018,$AQ$38,IF(O2005=2019,$AQ$50,$AQ$62)))))</f>
        <v>51.822309312356452</v>
      </c>
      <c r="AT2005" s="6">
        <f>IF(O2005=2015,$AR$2,IF(O2005=2016,$AR$14,IF(O2005=2017,$AR$26,IF(O2005=2018,$AR$38,IF(O2005=2019,$AR$50,$AR$62)))))</f>
        <v>1.3079305013571954</v>
      </c>
      <c r="AU2005" s="6">
        <f>IF(T2005*0.1&lt;0,0,IF(T2005*0.1&lt;=26,(16*AL2005/360)*(T2005/AS2005)^AT2005,(AL2005/360)*(-415.85+30.5332*0.1*T2005-0.43*0.01*T2005*T2005)))</f>
        <v>5.4291518239357774</v>
      </c>
    </row>
    <row r="2006" spans="1:47">
      <c r="A2006">
        <v>2016</v>
      </c>
      <c r="B2006">
        <v>11</v>
      </c>
      <c r="C2006">
        <v>15</v>
      </c>
      <c r="D2006" t="s">
        <v>50</v>
      </c>
      <c r="E2006">
        <v>-2</v>
      </c>
      <c r="O2006">
        <v>2020</v>
      </c>
      <c r="P2006">
        <v>6</v>
      </c>
      <c r="Q2006">
        <v>28</v>
      </c>
      <c r="R2006">
        <f>R2005+1</f>
        <v>180</v>
      </c>
      <c r="S2006" t="s">
        <v>51</v>
      </c>
      <c r="T2006">
        <v>259</v>
      </c>
      <c r="U2006" t="s">
        <v>50</v>
      </c>
      <c r="V2006">
        <v>327</v>
      </c>
      <c r="W2006" t="s">
        <v>52</v>
      </c>
      <c r="X2006">
        <v>181</v>
      </c>
      <c r="Y2006">
        <f>0.0135*AB2006*(AC2006/AA2006)*((0.1*(V2006-X2006))^0.5)*(17.8+0.5*0.1*(X2006+V2006))</f>
        <v>6.6334229359936758</v>
      </c>
      <c r="Z2006">
        <f>IF(Y2006&lt;0,0,Y2006)</f>
        <v>6.6334229359936758</v>
      </c>
      <c r="AA2006">
        <f>2.501-0.002361*(V2006+X2006)*0.1</f>
        <v>2.3810612</v>
      </c>
      <c r="AB2006">
        <v>0.17</v>
      </c>
      <c r="AC2006">
        <f>37.6*AE2006*(AG2006*SIN(AF2006)*SIN(AD2006)+COS(AF2006)*COS(AD2006)*SIN(AG2006))</f>
        <v>41.693214653890273</v>
      </c>
      <c r="AD2006">
        <f>0.409*SIN(0.0172*R2006-1.39)</f>
        <v>0.4052674243687287</v>
      </c>
      <c r="AE2006">
        <f>1+0.033*COS(0.0172*R2006)</f>
        <v>0.96703429244511452</v>
      </c>
      <c r="AF2006">
        <f>47.70748439*PI()/180</f>
        <v>0.83265268044929852</v>
      </c>
      <c r="AG2006">
        <f>ACOS(-TAN(AF2006)*TAN(AD2006))</f>
        <v>2.0619078354303686</v>
      </c>
      <c r="AL2006" s="6">
        <f>24*AG2006/PI()</f>
        <v>15.751815562015365</v>
      </c>
      <c r="AS2006" s="6">
        <f>IF(O2006=2015,$AQ$2,IF(O2006=2016,$AQ$14,IF(O2006=2017,$AQ$26,IF(O2006=2018,$AQ$38,IF(O2006=2019,$AQ$50,$AQ$62)))))</f>
        <v>51.822309312356452</v>
      </c>
      <c r="AT2006" s="6">
        <f>IF(O2006=2015,$AR$2,IF(O2006=2016,$AR$14,IF(O2006=2017,$AR$26,IF(O2006=2018,$AR$38,IF(O2006=2019,$AR$50,$AR$62)))))</f>
        <v>1.3079305013571954</v>
      </c>
      <c r="AU2006" s="6">
        <f>IF(T2006*0.1&lt;0,0,IF(T2006*0.1&lt;=26,(16*AL2006/360)*(T2006/AS2006)^AT2006,(AL2006/360)*(-415.85+30.5332*0.1*T2006-0.43*0.01*T2006*T2006)))</f>
        <v>5.742588566435689</v>
      </c>
    </row>
    <row r="2007" spans="1:47">
      <c r="A2007">
        <v>2016</v>
      </c>
      <c r="B2007">
        <v>11</v>
      </c>
      <c r="C2007">
        <v>16</v>
      </c>
      <c r="D2007" t="s">
        <v>50</v>
      </c>
      <c r="E2007">
        <v>9</v>
      </c>
      <c r="O2007">
        <v>2020</v>
      </c>
      <c r="P2007">
        <v>6</v>
      </c>
      <c r="Q2007">
        <v>29</v>
      </c>
      <c r="R2007">
        <f>R2006+1</f>
        <v>181</v>
      </c>
      <c r="S2007" t="s">
        <v>51</v>
      </c>
      <c r="T2007">
        <v>243</v>
      </c>
      <c r="U2007" t="s">
        <v>50</v>
      </c>
      <c r="V2007">
        <v>304</v>
      </c>
      <c r="W2007" t="s">
        <v>52</v>
      </c>
      <c r="X2007">
        <v>181</v>
      </c>
      <c r="Y2007">
        <f>0.0135*AB2007*(AC2007/AA2007)*((0.1*(V2007-X2007))^0.5)*(17.8+0.5*0.1*(X2007+V2007))</f>
        <v>5.9067856872691156</v>
      </c>
      <c r="Z2007">
        <f>IF(Y2007&lt;0,0,Y2007)</f>
        <v>5.9067856872691156</v>
      </c>
      <c r="AA2007">
        <f>2.501-0.002361*(V2007+X2007)*0.1</f>
        <v>2.3864915</v>
      </c>
      <c r="AB2007">
        <v>0.17</v>
      </c>
      <c r="AC2007">
        <f>37.6*AE2007*(AG2007*SIN(AF2007)*SIN(AD2007)+COS(AF2007)*COS(AD2007)*SIN(AG2007))</f>
        <v>41.649506513962393</v>
      </c>
      <c r="AD2007">
        <f>0.409*SIN(0.0172*R2007-1.39)</f>
        <v>0.40425928977893233</v>
      </c>
      <c r="AE2007">
        <f>1+0.033*COS(0.0172*R2007)</f>
        <v>0.96701330046229284</v>
      </c>
      <c r="AF2007">
        <f>47.70748439*PI()/180</f>
        <v>0.83265268044929852</v>
      </c>
      <c r="AG2007">
        <f>ACOS(-TAN(AF2007)*TAN(AD2007))</f>
        <v>2.0604210045580778</v>
      </c>
      <c r="AL2007" s="6">
        <f>24*AG2007/PI()</f>
        <v>15.74045701083776</v>
      </c>
      <c r="AS2007" s="6">
        <f>IF(O2007=2015,$AQ$2,IF(O2007=2016,$AQ$14,IF(O2007=2017,$AQ$26,IF(O2007=2018,$AQ$38,IF(O2007=2019,$AQ$50,$AQ$62)))))</f>
        <v>51.822309312356452</v>
      </c>
      <c r="AT2007" s="6">
        <f>IF(O2007=2015,$AR$2,IF(O2007=2016,$AR$14,IF(O2007=2017,$AR$26,IF(O2007=2018,$AR$38,IF(O2007=2019,$AR$50,$AR$62)))))</f>
        <v>1.3079305013571954</v>
      </c>
      <c r="AU2007" s="6">
        <f>IF(T2007*0.1&lt;0,0,IF(T2007*0.1&lt;=26,(16*AL2007/360)*(T2007/AS2007)^AT2007,(AL2007/360)*(-415.85+30.5332*0.1*T2007-0.43*0.01*T2007*T2007)))</f>
        <v>5.2792625450969997</v>
      </c>
    </row>
    <row r="2008" spans="1:47">
      <c r="A2008">
        <v>2016</v>
      </c>
      <c r="B2008">
        <v>11</v>
      </c>
      <c r="C2008">
        <v>17</v>
      </c>
      <c r="D2008" t="s">
        <v>50</v>
      </c>
      <c r="E2008">
        <v>28</v>
      </c>
      <c r="O2008">
        <v>2020</v>
      </c>
      <c r="P2008">
        <v>6</v>
      </c>
      <c r="Q2008">
        <v>30</v>
      </c>
      <c r="R2008">
        <f>R2007+1</f>
        <v>182</v>
      </c>
      <c r="S2008" t="s">
        <v>51</v>
      </c>
      <c r="T2008">
        <v>241</v>
      </c>
      <c r="U2008" t="s">
        <v>50</v>
      </c>
      <c r="V2008">
        <v>307</v>
      </c>
      <c r="W2008" t="s">
        <v>52</v>
      </c>
      <c r="X2008">
        <v>165</v>
      </c>
      <c r="Y2008">
        <f>0.0135*AB2008*(AC2008/AA2008)*((0.1*(V2008-X2008))^0.5)*(17.8+0.5*0.1*(X2008+V2008))</f>
        <v>6.233247827877066</v>
      </c>
      <c r="Z2008">
        <f>IF(Y2008&lt;0,0,Y2008)</f>
        <v>6.233247827877066</v>
      </c>
      <c r="AA2008">
        <f>2.501-0.002361*(V2008+X2008)*0.1</f>
        <v>2.3895607999999999</v>
      </c>
      <c r="AB2008">
        <v>0.17</v>
      </c>
      <c r="AC2008">
        <f>37.6*AE2008*(AG2008*SIN(AF2008)*SIN(AD2008)+COS(AF2008)*COS(AD2008)*SIN(AG2008))</f>
        <v>41.601144268626115</v>
      </c>
      <c r="AD2008">
        <f>0.409*SIN(0.0172*R2008-1.39)</f>
        <v>0.40313156206926049</v>
      </c>
      <c r="AE2008">
        <f>1+0.033*COS(0.0172*R2008)</f>
        <v>0.9670020670240782</v>
      </c>
      <c r="AF2008">
        <f>47.70748439*PI()/180</f>
        <v>0.83265268044929852</v>
      </c>
      <c r="AG2008">
        <f>ACOS(-TAN(AF2008)*TAN(AD2008))</f>
        <v>2.0587607053071735</v>
      </c>
      <c r="AL2008" s="6">
        <f>24*AG2008/PI()</f>
        <v>15.727773258863687</v>
      </c>
      <c r="AS2008" s="6">
        <f>IF(O2008=2015,$AQ$2,IF(O2008=2016,$AQ$14,IF(O2008=2017,$AQ$26,IF(O2008=2018,$AQ$38,IF(O2008=2019,$AQ$50,$AQ$62)))))</f>
        <v>51.822309312356452</v>
      </c>
      <c r="AT2008" s="6">
        <f>IF(O2008=2015,$AR$2,IF(O2008=2016,$AR$14,IF(O2008=2017,$AR$26,IF(O2008=2018,$AR$38,IF(O2008=2019,$AR$50,$AR$62)))))</f>
        <v>1.3079305013571954</v>
      </c>
      <c r="AU2008" s="6">
        <f>IF(T2008*0.1&lt;0,0,IF(T2008*0.1&lt;=26,(16*AL2008/360)*(T2008/AS2008)^AT2008,(AL2008/360)*(-415.85+30.5332*0.1*T2008-0.43*0.01*T2008*T2008)))</f>
        <v>5.2182958511703337</v>
      </c>
    </row>
    <row r="2009" spans="1:47">
      <c r="A2009">
        <v>2016</v>
      </c>
      <c r="B2009">
        <v>11</v>
      </c>
      <c r="C2009">
        <v>18</v>
      </c>
      <c r="D2009" t="s">
        <v>50</v>
      </c>
      <c r="E2009">
        <v>50</v>
      </c>
      <c r="O2009">
        <v>2020</v>
      </c>
      <c r="P2009">
        <v>7</v>
      </c>
      <c r="Q2009">
        <v>1</v>
      </c>
      <c r="R2009">
        <f>R2008+1</f>
        <v>183</v>
      </c>
      <c r="S2009" t="s">
        <v>51</v>
      </c>
      <c r="T2009">
        <v>231</v>
      </c>
      <c r="U2009" t="s">
        <v>50</v>
      </c>
      <c r="V2009">
        <v>293</v>
      </c>
      <c r="W2009" t="s">
        <v>52</v>
      </c>
      <c r="X2009">
        <v>176</v>
      </c>
      <c r="Y2009">
        <f>0.0135*AB2009*(AC2009/AA2009)*((0.1*(V2009-X2009))^0.5)*(17.8+0.5*0.1*(X2009+V2009))</f>
        <v>5.6286517342091003</v>
      </c>
      <c r="Z2009">
        <f>IF(Y2009&lt;0,0,Y2009)</f>
        <v>5.6286517342091003</v>
      </c>
      <c r="AA2009">
        <f>2.501-0.002361*(V2009+X2009)*0.1</f>
        <v>2.3902690999999998</v>
      </c>
      <c r="AB2009">
        <v>0.17</v>
      </c>
      <c r="AC2009">
        <f>37.6*AE2009*(AG2009*SIN(AF2009)*SIN(AD2009)+COS(AF2009)*COS(AD2009)*SIN(AG2009))</f>
        <v>41.548141463487227</v>
      </c>
      <c r="AD2009">
        <f>0.409*SIN(0.0172*R2009-1.39)</f>
        <v>0.40188457485845369</v>
      </c>
      <c r="AE2009">
        <f>1+0.033*COS(0.0172*R2009)</f>
        <v>0.96700059545368899</v>
      </c>
      <c r="AF2009">
        <f>47.70748439*PI()/180</f>
        <v>0.83265268044929852</v>
      </c>
      <c r="AG2009">
        <f>ACOS(-TAN(AF2009)*TAN(AD2009))</f>
        <v>2.0569283831768477</v>
      </c>
      <c r="AL2009" s="6">
        <f>24*AG2009/PI()</f>
        <v>15.713775348893543</v>
      </c>
      <c r="AS2009" s="6">
        <f>IF(O2009=2015,$AQ$2,IF(O2009=2016,$AQ$14,IF(O2009=2017,$AQ$26,IF(O2009=2018,$AQ$38,IF(O2009=2019,$AQ$50,$AQ$62)))))</f>
        <v>51.822309312356452</v>
      </c>
      <c r="AT2009" s="6">
        <f>IF(O2009=2015,$AR$2,IF(O2009=2016,$AR$14,IF(O2009=2017,$AR$26,IF(O2009=2018,$AR$38,IF(O2009=2019,$AR$50,$AR$62)))))</f>
        <v>1.3079305013571954</v>
      </c>
      <c r="AU2009" s="6">
        <f>IF(T2009*0.1&lt;0,0,IF(T2009*0.1&lt;=26,(16*AL2009/360)*(T2009/AS2009)^AT2009,(AL2009/360)*(-415.85+30.5332*0.1*T2009-0.43*0.01*T2009*T2009)))</f>
        <v>4.9325268207962631</v>
      </c>
    </row>
    <row r="2010" spans="1:47">
      <c r="A2010">
        <v>2016</v>
      </c>
      <c r="B2010">
        <v>11</v>
      </c>
      <c r="C2010">
        <v>19</v>
      </c>
      <c r="D2010" t="s">
        <v>50</v>
      </c>
      <c r="E2010">
        <v>32</v>
      </c>
      <c r="O2010">
        <v>2020</v>
      </c>
      <c r="P2010">
        <v>7</v>
      </c>
      <c r="Q2010">
        <v>2</v>
      </c>
      <c r="R2010">
        <f>R2009+1</f>
        <v>184</v>
      </c>
      <c r="S2010" t="s">
        <v>51</v>
      </c>
      <c r="T2010">
        <v>244</v>
      </c>
      <c r="U2010" t="s">
        <v>50</v>
      </c>
      <c r="V2010">
        <v>310</v>
      </c>
      <c r="W2010" t="s">
        <v>52</v>
      </c>
      <c r="X2010">
        <v>142</v>
      </c>
      <c r="Y2010">
        <f>0.0135*AB2010*(AC2010/AA2010)*((0.1*(V2010-X2010))^0.5)*(17.8+0.5*0.1*(X2010+V2010))</f>
        <v>6.5855500067645902</v>
      </c>
      <c r="Z2010">
        <f>IF(Y2010&lt;0,0,Y2010)</f>
        <v>6.5855500067645902</v>
      </c>
      <c r="AA2010">
        <f>2.501-0.002361*(V2010+X2010)*0.1</f>
        <v>2.3942828</v>
      </c>
      <c r="AB2010">
        <v>0.17</v>
      </c>
      <c r="AC2010">
        <f>37.6*AE2010*(AG2010*SIN(AF2010)*SIN(AD2010)+COS(AF2010)*COS(AD2010)*SIN(AG2010))</f>
        <v>41.490512722502707</v>
      </c>
      <c r="AD2010">
        <f>0.409*SIN(0.0172*R2010-1.39)</f>
        <v>0.40051869704611387</v>
      </c>
      <c r="AE2010">
        <f>1+0.033*COS(0.0172*R2010)</f>
        <v>0.96700888618646386</v>
      </c>
      <c r="AF2010">
        <f>47.70748439*PI()/180</f>
        <v>0.83265268044929852</v>
      </c>
      <c r="AG2010">
        <f>ACOS(-TAN(AF2010)*TAN(AD2010))</f>
        <v>2.054925620735617</v>
      </c>
      <c r="AL2010" s="6">
        <f>24*AG2010/PI()</f>
        <v>15.698475370860233</v>
      </c>
      <c r="AS2010" s="6">
        <f>IF(O2010=2015,$AQ$2,IF(O2010=2016,$AQ$14,IF(O2010=2017,$AQ$26,IF(O2010=2018,$AQ$38,IF(O2010=2019,$AQ$50,$AQ$62)))))</f>
        <v>51.822309312356452</v>
      </c>
      <c r="AT2010" s="6">
        <f>IF(O2010=2015,$AR$2,IF(O2010=2016,$AR$14,IF(O2010=2017,$AR$26,IF(O2010=2018,$AR$38,IF(O2010=2019,$AR$50,$AR$62)))))</f>
        <v>1.3079305013571954</v>
      </c>
      <c r="AU2010" s="6">
        <f>IF(T2010*0.1&lt;0,0,IF(T2010*0.1&lt;=26,(16*AL2010/360)*(T2010/AS2010)^AT2010,(AL2010/360)*(-415.85+30.5332*0.1*T2010-0.43*0.01*T2010*T2010)))</f>
        <v>5.2935395478330678</v>
      </c>
    </row>
    <row r="2011" spans="1:47">
      <c r="A2011">
        <v>2016</v>
      </c>
      <c r="B2011">
        <v>11</v>
      </c>
      <c r="C2011">
        <v>21</v>
      </c>
      <c r="D2011" t="s">
        <v>50</v>
      </c>
      <c r="E2011">
        <v>41</v>
      </c>
      <c r="O2011">
        <v>2020</v>
      </c>
      <c r="P2011">
        <v>7</v>
      </c>
      <c r="Q2011">
        <v>3</v>
      </c>
      <c r="R2011">
        <f>R2010+1</f>
        <v>185</v>
      </c>
      <c r="S2011" t="s">
        <v>51</v>
      </c>
      <c r="T2011">
        <v>274</v>
      </c>
      <c r="U2011" t="s">
        <v>50</v>
      </c>
      <c r="V2011">
        <v>347</v>
      </c>
      <c r="W2011" t="s">
        <v>52</v>
      </c>
      <c r="X2011">
        <v>167</v>
      </c>
      <c r="Y2011">
        <f>0.0135*AB2011*(AC2011/AA2011)*((0.1*(V2011-X2011))^0.5)*(17.8+0.5*0.1*(X2011+V2011))</f>
        <v>7.373826868848254</v>
      </c>
      <c r="Z2011">
        <f>IF(Y2011&lt;0,0,Y2011)</f>
        <v>7.373826868848254</v>
      </c>
      <c r="AA2011">
        <f>2.501-0.002361*(V2011+X2011)*0.1</f>
        <v>2.3796445999999998</v>
      </c>
      <c r="AB2011">
        <v>0.17</v>
      </c>
      <c r="AC2011">
        <f>37.6*AE2011*(AG2011*SIN(AF2011)*SIN(AD2011)+COS(AF2011)*COS(AD2011)*SIN(AG2011))</f>
        <v>41.42827373411312</v>
      </c>
      <c r="AD2011">
        <f>0.409*SIN(0.0172*R2011-1.39)</f>
        <v>0.39903433270357103</v>
      </c>
      <c r="AE2011">
        <f>1+0.033*COS(0.0172*R2011)</f>
        <v>0.96702693676973295</v>
      </c>
      <c r="AF2011">
        <f>47.70748439*PI()/180</f>
        <v>0.83265268044929852</v>
      </c>
      <c r="AG2011">
        <f>ACOS(-TAN(AF2011)*TAN(AD2011))</f>
        <v>2.0527541326468066</v>
      </c>
      <c r="AL2011" s="6">
        <f>24*AG2011/PI()</f>
        <v>15.681886423826663</v>
      </c>
      <c r="AS2011" s="6">
        <f>IF(O2011=2015,$AQ$2,IF(O2011=2016,$AQ$14,IF(O2011=2017,$AQ$26,IF(O2011=2018,$AQ$38,IF(O2011=2019,$AQ$50,$AQ$62)))))</f>
        <v>51.822309312356452</v>
      </c>
      <c r="AT2011" s="6">
        <f>IF(O2011=2015,$AR$2,IF(O2011=2016,$AR$14,IF(O2011=2017,$AR$26,IF(O2011=2018,$AR$38,IF(O2011=2019,$AR$50,$AR$62)))))</f>
        <v>1.3079305013571954</v>
      </c>
      <c r="AU2011" s="6">
        <f>IF(T2011*0.1&lt;0,0,IF(T2011*0.1&lt;=26,(16*AL2011/360)*(T2011/AS2011)^AT2011,(AL2011/360)*(-415.85+30.5332*0.1*T2011-0.43*0.01*T2011*T2011)))</f>
        <v>4.266034170328461</v>
      </c>
    </row>
    <row r="2012" spans="1:47">
      <c r="A2012">
        <v>2016</v>
      </c>
      <c r="B2012">
        <v>11</v>
      </c>
      <c r="C2012">
        <v>22</v>
      </c>
      <c r="D2012" t="s">
        <v>50</v>
      </c>
      <c r="E2012">
        <v>-13</v>
      </c>
      <c r="O2012">
        <v>2020</v>
      </c>
      <c r="P2012">
        <v>7</v>
      </c>
      <c r="Q2012">
        <v>4</v>
      </c>
      <c r="R2012">
        <f>R2011+1</f>
        <v>186</v>
      </c>
      <c r="S2012" t="s">
        <v>51</v>
      </c>
      <c r="T2012">
        <v>288</v>
      </c>
      <c r="U2012" t="s">
        <v>50</v>
      </c>
      <c r="V2012">
        <v>373</v>
      </c>
      <c r="W2012" t="s">
        <v>52</v>
      </c>
      <c r="X2012">
        <v>193</v>
      </c>
      <c r="Y2012">
        <f>0.0135*AB2012*(AC2012/AA2012)*((0.1*(V2012-X2012))^0.5)*(17.8+0.5*0.1*(X2012+V2012))</f>
        <v>7.8424158667647736</v>
      </c>
      <c r="Z2012">
        <f>IF(Y2012&lt;0,0,Y2012)</f>
        <v>7.8424158667647736</v>
      </c>
      <c r="AA2012">
        <f>2.501-0.002361*(V2012+X2012)*0.1</f>
        <v>2.3673674</v>
      </c>
      <c r="AB2012">
        <v>0.17</v>
      </c>
      <c r="AC2012">
        <f>37.6*AE2012*(AG2012*SIN(AF2012)*SIN(AD2012)+COS(AF2012)*COS(AD2012)*SIN(AG2012))</f>
        <v>41.361441236918694</v>
      </c>
      <c r="AD2012">
        <f>0.409*SIN(0.0172*R2012-1.39)</f>
        <v>0.39743192095434626</v>
      </c>
      <c r="AE2012">
        <f>1+0.033*COS(0.0172*R2012)</f>
        <v>0.96705474186354334</v>
      </c>
      <c r="AF2012">
        <f>47.70748439*PI()/180</f>
        <v>0.83265268044929852</v>
      </c>
      <c r="AG2012">
        <f>ACOS(-TAN(AF2012)*TAN(AD2012))</f>
        <v>2.0504157603535282</v>
      </c>
      <c r="AL2012" s="6">
        <f>24*AG2012/PI()</f>
        <v>15.664022575381972</v>
      </c>
      <c r="AS2012" s="6">
        <f>IF(O2012=2015,$AQ$2,IF(O2012=2016,$AQ$14,IF(O2012=2017,$AQ$26,IF(O2012=2018,$AQ$38,IF(O2012=2019,$AQ$50,$AQ$62)))))</f>
        <v>51.822309312356452</v>
      </c>
      <c r="AT2012" s="6">
        <f>IF(O2012=2015,$AR$2,IF(O2012=2016,$AR$14,IF(O2012=2017,$AR$26,IF(O2012=2018,$AR$38,IF(O2012=2019,$AR$50,$AR$62)))))</f>
        <v>1.3079305013571954</v>
      </c>
      <c r="AU2012" s="6">
        <f>IF(T2012*0.1&lt;0,0,IF(T2012*0.1&lt;=26,(16*AL2012/360)*(T2012/AS2012)^AT2012,(AL2012/360)*(-415.85+30.5332*0.1*T2012-0.43*0.01*T2012*T2012)))</f>
        <v>4.6490366487525971</v>
      </c>
    </row>
    <row r="2013" spans="1:47">
      <c r="A2013">
        <v>2016</v>
      </c>
      <c r="B2013">
        <v>11</v>
      </c>
      <c r="C2013">
        <v>23</v>
      </c>
      <c r="D2013" t="s">
        <v>50</v>
      </c>
      <c r="E2013">
        <v>1</v>
      </c>
      <c r="O2013">
        <v>2020</v>
      </c>
      <c r="P2013">
        <v>7</v>
      </c>
      <c r="Q2013">
        <v>5</v>
      </c>
      <c r="R2013">
        <f>R2012+1</f>
        <v>187</v>
      </c>
      <c r="S2013" t="s">
        <v>51</v>
      </c>
      <c r="T2013">
        <v>275</v>
      </c>
      <c r="U2013" t="s">
        <v>50</v>
      </c>
      <c r="V2013">
        <v>368</v>
      </c>
      <c r="W2013" t="s">
        <v>52</v>
      </c>
      <c r="X2013">
        <v>196</v>
      </c>
      <c r="Y2013">
        <f>0.0135*AB2013*(AC2013/AA2013)*((0.1*(V2013-X2013))^0.5)*(17.8+0.5*0.1*(X2013+V2013))</f>
        <v>7.6348005402336643</v>
      </c>
      <c r="Z2013">
        <f>IF(Y2013&lt;0,0,Y2013)</f>
        <v>7.6348005402336643</v>
      </c>
      <c r="AA2013">
        <f>2.501-0.002361*(V2013+X2013)*0.1</f>
        <v>2.3678395999999999</v>
      </c>
      <c r="AB2013">
        <v>0.17</v>
      </c>
      <c r="AC2013">
        <f>37.6*AE2013*(AG2013*SIN(AF2013)*SIN(AD2013)+COS(AF2013)*COS(AD2013)*SIN(AG2013))</f>
        <v>41.290033005044847</v>
      </c>
      <c r="AD2013">
        <f>0.409*SIN(0.0172*R2013-1.39)</f>
        <v>0.39571193584424447</v>
      </c>
      <c r="AE2013">
        <f>1+0.033*COS(0.0172*R2013)</f>
        <v>0.96709229324223878</v>
      </c>
      <c r="AF2013">
        <f>47.70748439*PI()/180</f>
        <v>0.83265268044929852</v>
      </c>
      <c r="AG2013">
        <f>ACOS(-TAN(AF2013)*TAN(AD2013))</f>
        <v>2.0479124664571091</v>
      </c>
      <c r="AL2013" s="6">
        <f>24*AG2013/PI()</f>
        <v>15.644898818695882</v>
      </c>
      <c r="AS2013" s="6">
        <f>IF(O2013=2015,$AQ$2,IF(O2013=2016,$AQ$14,IF(O2013=2017,$AQ$26,IF(O2013=2018,$AQ$38,IF(O2013=2019,$AQ$50,$AQ$62)))))</f>
        <v>51.822309312356452</v>
      </c>
      <c r="AT2013" s="6">
        <f>IF(O2013=2015,$AR$2,IF(O2013=2016,$AR$14,IF(O2013=2017,$AR$26,IF(O2013=2018,$AR$38,IF(O2013=2019,$AR$50,$AR$62)))))</f>
        <v>1.3079305013571954</v>
      </c>
      <c r="AU2013" s="6">
        <f>IF(T2013*0.1&lt;0,0,IF(T2013*0.1&lt;=26,(16*AL2013/360)*(T2013/AS2013)^AT2013,(AL2013/360)*(-415.85+30.5332*0.1*T2013-0.43*0.01*T2013*T2013)))</f>
        <v>4.2860721345646988</v>
      </c>
    </row>
    <row r="2014" spans="1:47">
      <c r="A2014">
        <v>2016</v>
      </c>
      <c r="B2014">
        <v>11</v>
      </c>
      <c r="C2014">
        <v>24</v>
      </c>
      <c r="D2014" t="s">
        <v>50</v>
      </c>
      <c r="E2014">
        <v>-28</v>
      </c>
      <c r="O2014">
        <v>2020</v>
      </c>
      <c r="P2014">
        <v>7</v>
      </c>
      <c r="Q2014">
        <v>6</v>
      </c>
      <c r="R2014">
        <f>R2013+1</f>
        <v>188</v>
      </c>
      <c r="S2014" t="s">
        <v>51</v>
      </c>
      <c r="T2014">
        <v>277</v>
      </c>
      <c r="U2014" t="s">
        <v>50</v>
      </c>
      <c r="V2014">
        <v>353</v>
      </c>
      <c r="W2014" t="s">
        <v>52</v>
      </c>
      <c r="X2014">
        <v>206</v>
      </c>
      <c r="Y2014">
        <f>0.0135*AB2014*(AC2014/AA2014)*((0.1*(V2014-X2014))^0.5)*(17.8+0.5*0.1*(X2014+V2014))</f>
        <v>7.0034041903494053</v>
      </c>
      <c r="Z2014">
        <f>IF(Y2014&lt;0,0,Y2014)</f>
        <v>7.0034041903494053</v>
      </c>
      <c r="AA2014">
        <f>2.501-0.002361*(V2014+X2014)*0.1</f>
        <v>2.3690200999999997</v>
      </c>
      <c r="AB2014">
        <v>0.17</v>
      </c>
      <c r="AC2014">
        <f>37.6*AE2014*(AG2014*SIN(AF2014)*SIN(AD2014)+COS(AF2014)*COS(AD2014)*SIN(AG2014))</f>
        <v>41.214067833347379</v>
      </c>
      <c r="AD2014">
        <f>0.409*SIN(0.0172*R2014-1.39)</f>
        <v>0.39387488620111616</v>
      </c>
      <c r="AE2014">
        <f>1+0.033*COS(0.0172*R2014)</f>
        <v>0.96713957979689347</v>
      </c>
      <c r="AF2014">
        <f>47.70748439*PI()/180</f>
        <v>0.83265268044929852</v>
      </c>
      <c r="AG2014">
        <f>ACOS(-TAN(AF2014)*TAN(AD2014))</f>
        <v>2.0452463288240801</v>
      </c>
      <c r="AL2014" s="6">
        <f>24*AG2014/PI()</f>
        <v>15.62453102749941</v>
      </c>
      <c r="AS2014" s="6">
        <f>IF(O2014=2015,$AQ$2,IF(O2014=2016,$AQ$14,IF(O2014=2017,$AQ$26,IF(O2014=2018,$AQ$38,IF(O2014=2019,$AQ$50,$AQ$62)))))</f>
        <v>51.822309312356452</v>
      </c>
      <c r="AT2014" s="6">
        <f>IF(O2014=2015,$AR$2,IF(O2014=2016,$AR$14,IF(O2014=2017,$AR$26,IF(O2014=2018,$AR$38,IF(O2014=2019,$AR$50,$AR$62)))))</f>
        <v>1.3079305013571954</v>
      </c>
      <c r="AU2014" s="6">
        <f>IF(T2014*0.1&lt;0,0,IF(T2014*0.1&lt;=26,(16*AL2014/360)*(T2014/AS2014)^AT2014,(AL2014/360)*(-415.85+30.5332*0.1*T2014-0.43*0.01*T2014*T2014)))</f>
        <v>4.3394938814240769</v>
      </c>
    </row>
    <row r="2015" spans="1:47">
      <c r="A2015">
        <v>2016</v>
      </c>
      <c r="B2015">
        <v>11</v>
      </c>
      <c r="C2015">
        <v>25</v>
      </c>
      <c r="D2015" t="s">
        <v>50</v>
      </c>
      <c r="E2015">
        <v>3</v>
      </c>
      <c r="O2015">
        <v>2020</v>
      </c>
      <c r="P2015">
        <v>7</v>
      </c>
      <c r="Q2015">
        <v>7</v>
      </c>
      <c r="R2015">
        <f>R2014+1</f>
        <v>189</v>
      </c>
      <c r="S2015" t="s">
        <v>51</v>
      </c>
      <c r="T2015">
        <v>292</v>
      </c>
      <c r="U2015" t="s">
        <v>50</v>
      </c>
      <c r="V2015">
        <v>360</v>
      </c>
      <c r="W2015" t="s">
        <v>52</v>
      </c>
      <c r="X2015">
        <v>240</v>
      </c>
      <c r="Y2015">
        <f>0.0135*AB2015*(AC2015/AA2015)*((0.1*(V2015-X2015))^0.5)*(17.8+0.5*0.1*(X2015+V2015))</f>
        <v>6.6253226832839571</v>
      </c>
      <c r="Z2015">
        <f>IF(Y2015&lt;0,0,Y2015)</f>
        <v>6.6253226832839571</v>
      </c>
      <c r="AA2015">
        <f>2.501-0.002361*(V2015+X2015)*0.1</f>
        <v>2.35934</v>
      </c>
      <c r="AB2015">
        <v>0.17</v>
      </c>
      <c r="AC2015">
        <f>37.6*AE2015*(AG2015*SIN(AF2015)*SIN(AD2015)+COS(AF2015)*COS(AD2015)*SIN(AG2015))</f>
        <v>41.13356552261029</v>
      </c>
      <c r="AD2015">
        <f>0.409*SIN(0.0172*R2015-1.39)</f>
        <v>0.39192131548432957</v>
      </c>
      <c r="AE2015">
        <f>1+0.033*COS(0.0172*R2015)</f>
        <v>0.96719658753859772</v>
      </c>
      <c r="AF2015">
        <f>47.70748439*PI()/180</f>
        <v>0.83265268044929852</v>
      </c>
      <c r="AG2015">
        <f>ACOS(-TAN(AF2015)*TAN(AD2015))</f>
        <v>2.0424195344576095</v>
      </c>
      <c r="AL2015" s="6">
        <f>24*AG2015/PI()</f>
        <v>15.602935909266058</v>
      </c>
      <c r="AS2015" s="6">
        <f>IF(O2015=2015,$AQ$2,IF(O2015=2016,$AQ$14,IF(O2015=2017,$AQ$26,IF(O2015=2018,$AQ$38,IF(O2015=2019,$AQ$50,$AQ$62)))))</f>
        <v>51.822309312356452</v>
      </c>
      <c r="AT2015" s="6">
        <f>IF(O2015=2015,$AR$2,IF(O2015=2016,$AR$14,IF(O2015=2017,$AR$26,IF(O2015=2018,$AR$38,IF(O2015=2019,$AR$50,$AR$62)))))</f>
        <v>1.3079305013571954</v>
      </c>
      <c r="AU2015" s="6">
        <f>IF(T2015*0.1&lt;0,0,IF(T2015*0.1&lt;=26,(16*AL2015/360)*(T2015/AS2015)^AT2015,(AL2015/360)*(-415.85+30.5332*0.1*T2015-0.43*0.01*T2015*T2015)))</f>
        <v>4.7278733484194388</v>
      </c>
    </row>
    <row r="2016" spans="1:47">
      <c r="A2016">
        <v>2016</v>
      </c>
      <c r="B2016">
        <v>11</v>
      </c>
      <c r="C2016">
        <v>26</v>
      </c>
      <c r="D2016" t="s">
        <v>50</v>
      </c>
      <c r="E2016">
        <v>10</v>
      </c>
      <c r="O2016">
        <v>2020</v>
      </c>
      <c r="P2016">
        <v>7</v>
      </c>
      <c r="Q2016">
        <v>8</v>
      </c>
      <c r="R2016">
        <f>R2015+1</f>
        <v>190</v>
      </c>
      <c r="S2016" t="s">
        <v>51</v>
      </c>
      <c r="T2016">
        <v>177</v>
      </c>
      <c r="U2016" t="s">
        <v>50</v>
      </c>
      <c r="V2016">
        <v>253</v>
      </c>
      <c r="W2016" t="s">
        <v>52</v>
      </c>
      <c r="X2016">
        <v>118</v>
      </c>
      <c r="Y2016">
        <f>0.0135*AB2016*(AC2016/AA2016)*((0.1*(V2016-X2016))^0.5)*(17.8+0.5*0.1*(X2016+V2016))</f>
        <v>5.2134021509059458</v>
      </c>
      <c r="Z2016">
        <f>IF(Y2016&lt;0,0,Y2016)</f>
        <v>5.2134021509059458</v>
      </c>
      <c r="AA2016">
        <f>2.501-0.002361*(V2016+X2016)*0.1</f>
        <v>2.4134069</v>
      </c>
      <c r="AB2016">
        <v>0.17</v>
      </c>
      <c r="AC2016">
        <f>37.6*AE2016*(AG2016*SIN(AF2016)*SIN(AD2016)+COS(AF2016)*COS(AD2016)*SIN(AG2016))</f>
        <v>41.048546864890014</v>
      </c>
      <c r="AD2016">
        <f>0.409*SIN(0.0172*R2016-1.39)</f>
        <v>0.38985180162399724</v>
      </c>
      <c r="AE2016">
        <f>1+0.033*COS(0.0172*R2016)</f>
        <v>0.96726329960259716</v>
      </c>
      <c r="AF2016">
        <f>47.70748439*PI()/180</f>
        <v>0.83265268044929852</v>
      </c>
      <c r="AG2016">
        <f>ACOS(-TAN(AF2016)*TAN(AD2016))</f>
        <v>2.0394343731697133</v>
      </c>
      <c r="AL2016" s="6">
        <f>24*AG2016/PI()</f>
        <v>15.580130956871086</v>
      </c>
      <c r="AS2016" s="6">
        <f>IF(O2016=2015,$AQ$2,IF(O2016=2016,$AQ$14,IF(O2016=2017,$AQ$26,IF(O2016=2018,$AQ$38,IF(O2016=2019,$AQ$50,$AQ$62)))))</f>
        <v>51.822309312356452</v>
      </c>
      <c r="AT2016" s="6">
        <f>IF(O2016=2015,$AR$2,IF(O2016=2016,$AR$14,IF(O2016=2017,$AR$26,IF(O2016=2018,$AR$38,IF(O2016=2019,$AR$50,$AR$62)))))</f>
        <v>1.3079305013571954</v>
      </c>
      <c r="AU2016" s="6">
        <f>IF(T2016*0.1&lt;0,0,IF(T2016*0.1&lt;=26,(16*AL2016/360)*(T2016/AS2016)^AT2016,(AL2016/360)*(-415.85+30.5332*0.1*T2016-0.43*0.01*T2016*T2016)))</f>
        <v>3.4523325153979165</v>
      </c>
    </row>
    <row r="2017" spans="1:47">
      <c r="A2017">
        <v>2016</v>
      </c>
      <c r="B2017">
        <v>11</v>
      </c>
      <c r="C2017">
        <v>27</v>
      </c>
      <c r="D2017" t="s">
        <v>50</v>
      </c>
      <c r="E2017">
        <v>63</v>
      </c>
      <c r="O2017">
        <v>2020</v>
      </c>
      <c r="P2017">
        <v>7</v>
      </c>
      <c r="Q2017">
        <v>9</v>
      </c>
      <c r="R2017">
        <f>R2016+1</f>
        <v>191</v>
      </c>
      <c r="S2017" t="s">
        <v>51</v>
      </c>
      <c r="T2017">
        <v>189</v>
      </c>
      <c r="U2017" t="s">
        <v>50</v>
      </c>
      <c r="V2017">
        <v>253</v>
      </c>
      <c r="W2017" t="s">
        <v>52</v>
      </c>
      <c r="X2017">
        <v>118</v>
      </c>
      <c r="Y2017">
        <f>0.0135*AB2017*(AC2017/AA2017)*((0.1*(V2017-X2017))^0.5)*(17.8+0.5*0.1*(X2017+V2017))</f>
        <v>5.2020334538062336</v>
      </c>
      <c r="Z2017">
        <f>IF(Y2017&lt;0,0,Y2017)</f>
        <v>5.2020334538062336</v>
      </c>
      <c r="AA2017">
        <f>2.501-0.002361*(V2017+X2017)*0.1</f>
        <v>2.4134069</v>
      </c>
      <c r="AB2017">
        <v>0.17</v>
      </c>
      <c r="AC2017">
        <f>37.6*AE2017*(AG2017*SIN(AF2017)*SIN(AD2017)+COS(AF2017)*COS(AD2017)*SIN(AG2017))</f>
        <v>40.959033629159833</v>
      </c>
      <c r="AD2017">
        <f>0.409*SIN(0.0172*R2017-1.39)</f>
        <v>0.38766695685000602</v>
      </c>
      <c r="AE2017">
        <f>1+0.033*COS(0.0172*R2017)</f>
        <v>0.96733969625328131</v>
      </c>
      <c r="AF2017">
        <f>47.70748439*PI()/180</f>
        <v>0.83265268044929852</v>
      </c>
      <c r="AG2017">
        <f>ACOS(-TAN(AF2017)*TAN(AD2017))</f>
        <v>2.0362932310906454</v>
      </c>
      <c r="AL2017" s="6">
        <f>24*AG2017/PI()</f>
        <v>15.556134399006881</v>
      </c>
      <c r="AS2017" s="6">
        <f>IF(O2017=2015,$AQ$2,IF(O2017=2016,$AQ$14,IF(O2017=2017,$AQ$26,IF(O2017=2018,$AQ$38,IF(O2017=2019,$AQ$50,$AQ$62)))))</f>
        <v>51.822309312356452</v>
      </c>
      <c r="AT2017" s="6">
        <f>IF(O2017=2015,$AR$2,IF(O2017=2016,$AR$14,IF(O2017=2017,$AR$26,IF(O2017=2018,$AR$38,IF(O2017=2019,$AR$50,$AR$62)))))</f>
        <v>1.3079305013571954</v>
      </c>
      <c r="AU2017" s="6">
        <f>IF(T2017*0.1&lt;0,0,IF(T2017*0.1&lt;=26,(16*AL2017/360)*(T2017/AS2017)^AT2017,(AL2017/360)*(-415.85+30.5332*0.1*T2017-0.43*0.01*T2017*T2017)))</f>
        <v>3.7558153195047268</v>
      </c>
    </row>
    <row r="2018" spans="1:47">
      <c r="A2018">
        <v>2016</v>
      </c>
      <c r="B2018">
        <v>11</v>
      </c>
      <c r="C2018">
        <v>28</v>
      </c>
      <c r="D2018" t="s">
        <v>50</v>
      </c>
      <c r="E2018">
        <v>42</v>
      </c>
      <c r="O2018">
        <v>2020</v>
      </c>
      <c r="P2018">
        <v>7</v>
      </c>
      <c r="Q2018">
        <v>10</v>
      </c>
      <c r="R2018">
        <f>R2017+1</f>
        <v>192</v>
      </c>
      <c r="S2018" t="s">
        <v>51</v>
      </c>
      <c r="T2018">
        <v>219</v>
      </c>
      <c r="U2018" t="s">
        <v>50</v>
      </c>
      <c r="V2018">
        <v>288</v>
      </c>
      <c r="W2018" t="s">
        <v>52</v>
      </c>
      <c r="X2018">
        <v>130</v>
      </c>
      <c r="Y2018">
        <f>0.0135*AB2018*(AC2018/AA2018)*((0.1*(V2018-X2018))^0.5)*(17.8+0.5*0.1*(X2018+V2018))</f>
        <v>6.0054441480966538</v>
      </c>
      <c r="Z2018">
        <f>IF(Y2018&lt;0,0,Y2018)</f>
        <v>6.0054441480966538</v>
      </c>
      <c r="AA2018">
        <f>2.501-0.002361*(V2018+X2018)*0.1</f>
        <v>2.4023102000000001</v>
      </c>
      <c r="AB2018">
        <v>0.17</v>
      </c>
      <c r="AC2018">
        <f>37.6*AE2018*(AG2018*SIN(AF2018)*SIN(AD2018)+COS(AF2018)*COS(AD2018)*SIN(AG2018))</f>
        <v>40.86504854740523</v>
      </c>
      <c r="AD2018">
        <f>0.409*SIN(0.0172*R2018-1.39)</f>
        <v>0.38536742751089892</v>
      </c>
      <c r="AE2018">
        <f>1+0.033*COS(0.0172*R2018)</f>
        <v>0.96742575489002214</v>
      </c>
      <c r="AF2018">
        <f>47.70748439*PI()/180</f>
        <v>0.83265268044929852</v>
      </c>
      <c r="AG2018">
        <f>ACOS(-TAN(AF2018)*TAN(AD2018))</f>
        <v>2.032998584051632</v>
      </c>
      <c r="AL2018" s="6">
        <f>24*AG2018/PI()</f>
        <v>15.530965149630783</v>
      </c>
      <c r="AS2018" s="6">
        <f>IF(O2018=2015,$AQ$2,IF(O2018=2016,$AQ$14,IF(O2018=2017,$AQ$26,IF(O2018=2018,$AQ$38,IF(O2018=2019,$AQ$50,$AQ$62)))))</f>
        <v>51.822309312356452</v>
      </c>
      <c r="AT2018" s="6">
        <f>IF(O2018=2015,$AR$2,IF(O2018=2016,$AR$14,IF(O2018=2017,$AR$26,IF(O2018=2018,$AR$38,IF(O2018=2019,$AR$50,$AR$62)))))</f>
        <v>1.3079305013571954</v>
      </c>
      <c r="AU2018" s="6">
        <f>IF(T2018*0.1&lt;0,0,IF(T2018*0.1&lt;=26,(16*AL2018/360)*(T2018/AS2018)^AT2018,(AL2018/360)*(-415.85+30.5332*0.1*T2018-0.43*0.01*T2018*T2018)))</f>
        <v>4.5465859262222441</v>
      </c>
    </row>
    <row r="2019" spans="1:47">
      <c r="A2019">
        <v>2016</v>
      </c>
      <c r="B2019">
        <v>11</v>
      </c>
      <c r="C2019">
        <v>29</v>
      </c>
      <c r="D2019" t="s">
        <v>50</v>
      </c>
      <c r="E2019">
        <v>5</v>
      </c>
      <c r="O2019">
        <v>2020</v>
      </c>
      <c r="P2019">
        <v>7</v>
      </c>
      <c r="Q2019">
        <v>11</v>
      </c>
      <c r="R2019">
        <f>R2018+1</f>
        <v>193</v>
      </c>
      <c r="S2019" t="s">
        <v>51</v>
      </c>
      <c r="T2019">
        <v>240</v>
      </c>
      <c r="U2019" t="s">
        <v>50</v>
      </c>
      <c r="V2019">
        <v>312</v>
      </c>
      <c r="W2019" t="s">
        <v>52</v>
      </c>
      <c r="X2019">
        <v>157</v>
      </c>
      <c r="Y2019">
        <f>0.0135*AB2019*(AC2019/AA2019)*((0.1*(V2019-X2019))^0.5)*(17.8+0.5*0.1*(X2019+V2019))</f>
        <v>6.3566800069225424</v>
      </c>
      <c r="Z2019">
        <f>IF(Y2019&lt;0,0,Y2019)</f>
        <v>6.3566800069225424</v>
      </c>
      <c r="AA2019">
        <f>2.501-0.002361*(V2019+X2019)*0.1</f>
        <v>2.3902690999999998</v>
      </c>
      <c r="AB2019">
        <v>0.17</v>
      </c>
      <c r="AC2019">
        <f>37.6*AE2019*(AG2019*SIN(AF2019)*SIN(AD2019)+COS(AF2019)*COS(AD2019)*SIN(AG2019))</f>
        <v>40.766615301318176</v>
      </c>
      <c r="AD2019">
        <f>0.409*SIN(0.0172*R2019-1.39)</f>
        <v>0.38295389388266432</v>
      </c>
      <c r="AE2019">
        <f>1+0.033*COS(0.0172*R2019)</f>
        <v>0.96752145005386037</v>
      </c>
      <c r="AF2019">
        <f>47.70748439*PI()/180</f>
        <v>0.83265268044929852</v>
      </c>
      <c r="AG2019">
        <f>ACOS(-TAN(AF2019)*TAN(AD2019))</f>
        <v>2.0295529908765526</v>
      </c>
      <c r="AL2019" s="6">
        <f>24*AG2019/PI()</f>
        <v>15.504642756717297</v>
      </c>
      <c r="AS2019" s="6">
        <f>IF(O2019=2015,$AQ$2,IF(O2019=2016,$AQ$14,IF(O2019=2017,$AQ$26,IF(O2019=2018,$AQ$38,IF(O2019=2019,$AQ$50,$AQ$62)))))</f>
        <v>51.822309312356452</v>
      </c>
      <c r="AT2019" s="6">
        <f>IF(O2019=2015,$AR$2,IF(O2019=2016,$AR$14,IF(O2019=2017,$AR$26,IF(O2019=2018,$AR$38,IF(O2019=2019,$AR$50,$AR$62)))))</f>
        <v>1.3079305013571954</v>
      </c>
      <c r="AU2019" s="6">
        <f>IF(T2019*0.1&lt;0,0,IF(T2019*0.1&lt;=26,(16*AL2019/360)*(T2019/AS2019)^AT2019,(AL2019/360)*(-415.85+30.5332*0.1*T2019-0.43*0.01*T2019*T2019)))</f>
        <v>5.1163631268685332</v>
      </c>
    </row>
    <row r="2020" spans="1:47">
      <c r="A2020">
        <v>2016</v>
      </c>
      <c r="B2020">
        <v>11</v>
      </c>
      <c r="C2020">
        <v>30</v>
      </c>
      <c r="D2020" t="s">
        <v>50</v>
      </c>
      <c r="E2020">
        <v>-46</v>
      </c>
      <c r="O2020">
        <v>2020</v>
      </c>
      <c r="P2020">
        <v>7</v>
      </c>
      <c r="Q2020">
        <v>12</v>
      </c>
      <c r="R2020">
        <f>R2019+1</f>
        <v>194</v>
      </c>
      <c r="S2020" t="s">
        <v>51</v>
      </c>
      <c r="T2020">
        <v>247</v>
      </c>
      <c r="U2020" t="s">
        <v>50</v>
      </c>
      <c r="V2020">
        <v>320</v>
      </c>
      <c r="W2020" t="s">
        <v>52</v>
      </c>
      <c r="X2020">
        <v>161</v>
      </c>
      <c r="Y2020">
        <f>0.0135*AB2020*(AC2020/AA2020)*((0.1*(V2020-X2020))^0.5)*(17.8+0.5*0.1*(X2020+V2020))</f>
        <v>6.523077101483775</v>
      </c>
      <c r="Z2020">
        <f>IF(Y2020&lt;0,0,Y2020)</f>
        <v>6.523077101483775</v>
      </c>
      <c r="AA2020">
        <f>2.501-0.002361*(V2020+X2020)*0.1</f>
        <v>2.3874358999999998</v>
      </c>
      <c r="AB2020">
        <v>0.17</v>
      </c>
      <c r="AC2020">
        <f>37.6*AE2020*(AG2020*SIN(AF2020)*SIN(AD2020)+COS(AF2020)*COS(AD2020)*SIN(AG2020))</f>
        <v>40.663758509732062</v>
      </c>
      <c r="AD2020">
        <f>0.409*SIN(0.0172*R2020-1.39)</f>
        <v>0.38042706996748799</v>
      </c>
      <c r="AE2020">
        <f>1+0.033*COS(0.0172*R2020)</f>
        <v>0.96762675343503657</v>
      </c>
      <c r="AF2020">
        <f>47.70748439*PI()/180</f>
        <v>0.83265268044929852</v>
      </c>
      <c r="AG2020">
        <f>ACOS(-TAN(AF2020)*TAN(AD2020))</f>
        <v>2.0259590866173398</v>
      </c>
      <c r="AL2020" s="6">
        <f>24*AG2020/PI()</f>
        <v>15.477187350580369</v>
      </c>
      <c r="AS2020" s="6">
        <f>IF(O2020=2015,$AQ$2,IF(O2020=2016,$AQ$14,IF(O2020=2017,$AQ$26,IF(O2020=2018,$AQ$38,IF(O2020=2019,$AQ$50,$AQ$62)))))</f>
        <v>51.822309312356452</v>
      </c>
      <c r="AT2020" s="6">
        <f>IF(O2020=2015,$AR$2,IF(O2020=2016,$AR$14,IF(O2020=2017,$AR$26,IF(O2020=2018,$AR$38,IF(O2020=2019,$AR$50,$AR$62)))))</f>
        <v>1.3079305013571954</v>
      </c>
      <c r="AU2020" s="6">
        <f>IF(T2020*0.1&lt;0,0,IF(T2020*0.1&lt;=26,(16*AL2020/360)*(T2020/AS2020)^AT2020,(AL2020/360)*(-415.85+30.5332*0.1*T2020-0.43*0.01*T2020*T2020)))</f>
        <v>5.3030055174163824</v>
      </c>
    </row>
    <row r="2021" spans="1:47">
      <c r="A2021">
        <v>2016</v>
      </c>
      <c r="B2021">
        <v>11</v>
      </c>
      <c r="C2021">
        <v>2</v>
      </c>
      <c r="D2021" t="s">
        <v>52</v>
      </c>
      <c r="E2021">
        <v>-37</v>
      </c>
      <c r="O2021">
        <v>2020</v>
      </c>
      <c r="P2021">
        <v>7</v>
      </c>
      <c r="Q2021">
        <v>13</v>
      </c>
      <c r="R2021">
        <f>R2020+1</f>
        <v>195</v>
      </c>
      <c r="S2021" t="s">
        <v>51</v>
      </c>
      <c r="T2021">
        <v>182</v>
      </c>
      <c r="U2021" t="s">
        <v>50</v>
      </c>
      <c r="V2021">
        <v>212</v>
      </c>
      <c r="W2021" t="s">
        <v>52</v>
      </c>
      <c r="X2021">
        <v>148</v>
      </c>
      <c r="Y2021">
        <f>0.0135*AB2021*(AC2021/AA2021)*((0.1*(V2021-X2021))^0.5)*(17.8+0.5*0.1*(X2021+V2021))</f>
        <v>3.4891413440305601</v>
      </c>
      <c r="Z2021">
        <f>IF(Y2021&lt;0,0,Y2021)</f>
        <v>3.4891413440305601</v>
      </c>
      <c r="AA2021">
        <f>2.501-0.002361*(V2021+X2021)*0.1</f>
        <v>2.416004</v>
      </c>
      <c r="AB2021">
        <v>0.17</v>
      </c>
      <c r="AC2021">
        <f>37.6*AE2021*(AG2021*SIN(AF2021)*SIN(AD2021)+COS(AF2021)*COS(AD2021)*SIN(AG2021))</f>
        <v>40.556503716933484</v>
      </c>
      <c r="AD2021">
        <f>0.409*SIN(0.0172*R2021-1.39)</f>
        <v>0.37778770328252792</v>
      </c>
      <c r="AE2021">
        <f>1+0.033*COS(0.0172*R2021)</f>
        <v>0.96774163388136636</v>
      </c>
      <c r="AF2021">
        <f>47.70748439*PI()/180</f>
        <v>0.83265268044929852</v>
      </c>
      <c r="AG2021">
        <f>ACOS(-TAN(AF2021)*TAN(AD2021))</f>
        <v>2.0222195757667407</v>
      </c>
      <c r="AL2021" s="6">
        <f>24*AG2021/PI()</f>
        <v>15.448619592022673</v>
      </c>
      <c r="AS2021" s="6">
        <f>IF(O2021=2015,$AQ$2,IF(O2021=2016,$AQ$14,IF(O2021=2017,$AQ$26,IF(O2021=2018,$AQ$38,IF(O2021=2019,$AQ$50,$AQ$62)))))</f>
        <v>51.822309312356452</v>
      </c>
      <c r="AT2021" s="6">
        <f>IF(O2021=2015,$AR$2,IF(O2021=2016,$AR$14,IF(O2021=2017,$AR$26,IF(O2021=2018,$AR$38,IF(O2021=2019,$AR$50,$AR$62)))))</f>
        <v>1.3079305013571954</v>
      </c>
      <c r="AU2021" s="6">
        <f>IF(T2021*0.1&lt;0,0,IF(T2021*0.1&lt;=26,(16*AL2021/360)*(T2021/AS2021)^AT2021,(AL2021/360)*(-415.85+30.5332*0.1*T2021-0.43*0.01*T2021*T2021)))</f>
        <v>3.5502153413690603</v>
      </c>
    </row>
    <row r="2022" spans="1:47">
      <c r="A2022">
        <v>2016</v>
      </c>
      <c r="B2022">
        <v>11</v>
      </c>
      <c r="C2022">
        <v>4</v>
      </c>
      <c r="D2022" t="s">
        <v>52</v>
      </c>
      <c r="E2022">
        <v>2</v>
      </c>
      <c r="O2022">
        <v>2020</v>
      </c>
      <c r="P2022">
        <v>7</v>
      </c>
      <c r="Q2022">
        <v>14</v>
      </c>
      <c r="R2022">
        <f>R2021+1</f>
        <v>196</v>
      </c>
      <c r="S2022" t="s">
        <v>51</v>
      </c>
      <c r="T2022">
        <v>174</v>
      </c>
      <c r="U2022" t="s">
        <v>50</v>
      </c>
      <c r="V2022">
        <v>220</v>
      </c>
      <c r="W2022" t="s">
        <v>52</v>
      </c>
      <c r="X2022">
        <v>148</v>
      </c>
      <c r="Y2022">
        <f>0.0135*AB2022*(AC2022/AA2022)*((0.1*(V2022-X2022))^0.5)*(17.8+0.5*0.1*(X2022+V2022))</f>
        <v>3.7347629447217447</v>
      </c>
      <c r="Z2022">
        <f>IF(Y2022&lt;0,0,Y2022)</f>
        <v>3.7347629447217447</v>
      </c>
      <c r="AA2022">
        <f>2.501-0.002361*(V2022+X2022)*0.1</f>
        <v>2.4141151999999999</v>
      </c>
      <c r="AB2022">
        <v>0.17</v>
      </c>
      <c r="AC2022">
        <f>37.6*AE2022*(AG2022*SIN(AF2022)*SIN(AD2022)+COS(AF2022)*COS(AD2022)*SIN(AG2022))</f>
        <v>40.444877381978287</v>
      </c>
      <c r="AD2022">
        <f>0.409*SIN(0.0172*R2022-1.39)</f>
        <v>0.37503657463877438</v>
      </c>
      <c r="AE2022">
        <f>1+0.033*COS(0.0172*R2022)</f>
        <v>0.96786605740745657</v>
      </c>
      <c r="AF2022">
        <f>47.70748439*PI()/180</f>
        <v>0.83265268044929852</v>
      </c>
      <c r="AG2022">
        <f>ACOS(-TAN(AF2022)*TAN(AD2022))</f>
        <v>2.0183372254807672</v>
      </c>
      <c r="AL2022" s="6">
        <f>24*AG2022/PI()</f>
        <v>15.41896062055898</v>
      </c>
      <c r="AS2022" s="6">
        <f>IF(O2022=2015,$AQ$2,IF(O2022=2016,$AQ$14,IF(O2022=2017,$AQ$26,IF(O2022=2018,$AQ$38,IF(O2022=2019,$AQ$50,$AQ$62)))))</f>
        <v>51.822309312356452</v>
      </c>
      <c r="AT2022" s="6">
        <f>IF(O2022=2015,$AR$2,IF(O2022=2016,$AR$14,IF(O2022=2017,$AR$26,IF(O2022=2018,$AR$38,IF(O2022=2019,$AR$50,$AR$62)))))</f>
        <v>1.3079305013571954</v>
      </c>
      <c r="AU2022" s="6">
        <f>IF(T2022*0.1&lt;0,0,IF(T2022*0.1&lt;=26,(16*AL2022/360)*(T2022/AS2022)^AT2022,(AL2022/360)*(-415.85+30.5332*0.1*T2022-0.43*0.01*T2022*T2022)))</f>
        <v>3.3410772288529871</v>
      </c>
    </row>
    <row r="2023" spans="1:47">
      <c r="A2023">
        <v>2016</v>
      </c>
      <c r="B2023">
        <v>11</v>
      </c>
      <c r="C2023">
        <v>5</v>
      </c>
      <c r="D2023" t="s">
        <v>52</v>
      </c>
      <c r="E2023">
        <v>2</v>
      </c>
      <c r="O2023">
        <v>2020</v>
      </c>
      <c r="P2023">
        <v>7</v>
      </c>
      <c r="Q2023">
        <v>15</v>
      </c>
      <c r="R2023">
        <f>R2022+1</f>
        <v>197</v>
      </c>
      <c r="S2023" t="s">
        <v>51</v>
      </c>
      <c r="T2023">
        <v>193</v>
      </c>
      <c r="U2023" t="s">
        <v>50</v>
      </c>
      <c r="V2023">
        <v>266</v>
      </c>
      <c r="W2023" t="s">
        <v>52</v>
      </c>
      <c r="X2023">
        <v>104</v>
      </c>
      <c r="Y2023">
        <f>0.0135*AB2023*(AC2023/AA2023)*((0.1*(V2023-X2023))^0.5)*(17.8+0.5*0.1*(X2023+V2023))</f>
        <v>5.6026080154038977</v>
      </c>
      <c r="Z2023">
        <f>IF(Y2023&lt;0,0,Y2023)</f>
        <v>5.6026080154038977</v>
      </c>
      <c r="AA2023">
        <f>2.501-0.002361*(V2023+X2023)*0.1</f>
        <v>2.413643</v>
      </c>
      <c r="AB2023">
        <v>0.17</v>
      </c>
      <c r="AC2023">
        <f>37.6*AE2023*(AG2023*SIN(AF2023)*SIN(AD2023)+COS(AF2023)*COS(AD2023)*SIN(AG2023))</f>
        <v>40.328906869130613</v>
      </c>
      <c r="AD2023">
        <f>0.409*SIN(0.0172*R2023-1.39)</f>
        <v>0.3721744979100603</v>
      </c>
      <c r="AE2023">
        <f>1+0.033*COS(0.0172*R2023)</f>
        <v>0.96799998720475866</v>
      </c>
      <c r="AF2023">
        <f>47.70748439*PI()/180</f>
        <v>0.83265268044929852</v>
      </c>
      <c r="AG2023">
        <f>ACOS(-TAN(AF2023)*TAN(AD2023))</f>
        <v>2.0143148588415993</v>
      </c>
      <c r="AL2023" s="6">
        <f>24*AG2023/PI()</f>
        <v>15.388232002948509</v>
      </c>
      <c r="AS2023" s="6">
        <f>IF(O2023=2015,$AQ$2,IF(O2023=2016,$AQ$14,IF(O2023=2017,$AQ$26,IF(O2023=2018,$AQ$38,IF(O2023=2019,$AQ$50,$AQ$62)))))</f>
        <v>51.822309312356452</v>
      </c>
      <c r="AT2023" s="6">
        <f>IF(O2023=2015,$AR$2,IF(O2023=2016,$AR$14,IF(O2023=2017,$AR$26,IF(O2023=2018,$AR$38,IF(O2023=2019,$AR$50,$AR$62)))))</f>
        <v>1.3079305013571954</v>
      </c>
      <c r="AU2023" s="6">
        <f>IF(T2023*0.1&lt;0,0,IF(T2023*0.1&lt;=26,(16*AL2023/360)*(T2023/AS2023)^AT2023,(AL2023/360)*(-415.85+30.5332*0.1*T2023-0.43*0.01*T2023*T2023)))</f>
        <v>3.818453937341892</v>
      </c>
    </row>
    <row r="2024" spans="1:47">
      <c r="A2024">
        <v>2016</v>
      </c>
      <c r="B2024">
        <v>11</v>
      </c>
      <c r="C2024">
        <v>6</v>
      </c>
      <c r="D2024" t="s">
        <v>52</v>
      </c>
      <c r="E2024">
        <v>26</v>
      </c>
      <c r="O2024">
        <v>2020</v>
      </c>
      <c r="P2024">
        <v>7</v>
      </c>
      <c r="Q2024">
        <v>16</v>
      </c>
      <c r="R2024">
        <f>R2023+1</f>
        <v>198</v>
      </c>
      <c r="S2024" t="s">
        <v>51</v>
      </c>
      <c r="T2024">
        <v>213</v>
      </c>
      <c r="U2024" t="s">
        <v>50</v>
      </c>
      <c r="V2024">
        <v>279</v>
      </c>
      <c r="W2024" t="s">
        <v>52</v>
      </c>
      <c r="X2024">
        <v>133</v>
      </c>
      <c r="Y2024">
        <f>0.0135*AB2024*(AC2024/AA2024)*((0.1*(V2024-X2024))^0.5)*(17.8+0.5*0.1*(X2024+V2024))</f>
        <v>5.6328010105291133</v>
      </c>
      <c r="Z2024">
        <f>IF(Y2024&lt;0,0,Y2024)</f>
        <v>5.6328010105291133</v>
      </c>
      <c r="AA2024">
        <f>2.501-0.002361*(V2024+X2024)*0.1</f>
        <v>2.4037267999999998</v>
      </c>
      <c r="AB2024">
        <v>0.17</v>
      </c>
      <c r="AC2024">
        <f>37.6*AE2024*(AG2024*SIN(AF2024)*SIN(AD2024)+COS(AF2024)*COS(AD2024)*SIN(AG2024))</f>
        <v>40.208620439533739</v>
      </c>
      <c r="AD2024">
        <f>0.409*SIN(0.0172*R2024-1.39)</f>
        <v>0.36920231979229085</v>
      </c>
      <c r="AE2024">
        <f>1+0.033*COS(0.0172*R2024)</f>
        <v>0.96814338365245811</v>
      </c>
      <c r="AF2024">
        <f>47.70748439*PI()/180</f>
        <v>0.83265268044929852</v>
      </c>
      <c r="AG2024">
        <f>ACOS(-TAN(AF2024)*TAN(AD2024))</f>
        <v>2.010155348189997</v>
      </c>
      <c r="AL2024" s="6">
        <f>24*AG2024/PI()</f>
        <v>15.356455682258305</v>
      </c>
      <c r="AS2024" s="6">
        <f>IF(O2024=2015,$AQ$2,IF(O2024=2016,$AQ$14,IF(O2024=2017,$AQ$26,IF(O2024=2018,$AQ$38,IF(O2024=2019,$AQ$50,$AQ$62)))))</f>
        <v>51.822309312356452</v>
      </c>
      <c r="AT2024" s="6">
        <f>IF(O2024=2015,$AR$2,IF(O2024=2016,$AR$14,IF(O2024=2017,$AR$26,IF(O2024=2018,$AR$38,IF(O2024=2019,$AR$50,$AR$62)))))</f>
        <v>1.3079305013571954</v>
      </c>
      <c r="AU2024" s="6">
        <f>IF(T2024*0.1&lt;0,0,IF(T2024*0.1&lt;=26,(16*AL2024/360)*(T2024/AS2024)^AT2024,(AL2024/360)*(-415.85+30.5332*0.1*T2024-0.43*0.01*T2024*T2024)))</f>
        <v>4.3350928764717525</v>
      </c>
    </row>
    <row r="2025" spans="1:47">
      <c r="A2025">
        <v>2016</v>
      </c>
      <c r="B2025">
        <v>11</v>
      </c>
      <c r="C2025">
        <v>8</v>
      </c>
      <c r="D2025" t="s">
        <v>52</v>
      </c>
      <c r="E2025">
        <v>54</v>
      </c>
      <c r="O2025">
        <v>2020</v>
      </c>
      <c r="P2025">
        <v>7</v>
      </c>
      <c r="Q2025">
        <v>17</v>
      </c>
      <c r="R2025">
        <f>R2024+1</f>
        <v>199</v>
      </c>
      <c r="S2025" t="s">
        <v>51</v>
      </c>
      <c r="T2025">
        <v>226</v>
      </c>
      <c r="U2025" t="s">
        <v>50</v>
      </c>
      <c r="V2025">
        <v>288</v>
      </c>
      <c r="W2025" t="s">
        <v>52</v>
      </c>
      <c r="X2025">
        <v>150</v>
      </c>
      <c r="Y2025">
        <f>0.0135*AB2025*(AC2025/AA2025)*((0.1*(V2025-X2025))^0.5)*(17.8+0.5*0.1*(X2025+V2025))</f>
        <v>5.6586093475333783</v>
      </c>
      <c r="Z2025">
        <f>IF(Y2025&lt;0,0,Y2025)</f>
        <v>5.6586093475333783</v>
      </c>
      <c r="AA2025">
        <f>2.501-0.002361*(V2025+X2025)*0.1</f>
        <v>2.3975881999999999</v>
      </c>
      <c r="AB2025">
        <v>0.17</v>
      </c>
      <c r="AC2025">
        <f>37.6*AE2025*(AG2025*SIN(AF2025)*SIN(AD2025)+COS(AF2025)*COS(AD2025)*SIN(AG2025))</f>
        <v>40.084047244209913</v>
      </c>
      <c r="AD2025">
        <f>0.409*SIN(0.0172*R2025-1.39)</f>
        <v>0.36612091955296328</v>
      </c>
      <c r="AE2025">
        <f>1+0.033*COS(0.0172*R2025)</f>
        <v>0.96829620432919572</v>
      </c>
      <c r="AF2025">
        <f>47.70748439*PI()/180</f>
        <v>0.83265268044929852</v>
      </c>
      <c r="AG2025">
        <f>ACOS(-TAN(AF2025)*TAN(AD2025))</f>
        <v>2.0058616085544045</v>
      </c>
      <c r="AL2025" s="6">
        <f>24*AG2025/PI()</f>
        <v>15.323653927665308</v>
      </c>
      <c r="AS2025" s="6">
        <f>IF(O2025=2015,$AQ$2,IF(O2025=2016,$AQ$14,IF(O2025=2017,$AQ$26,IF(O2025=2018,$AQ$38,IF(O2025=2019,$AQ$50,$AQ$62)))))</f>
        <v>51.822309312356452</v>
      </c>
      <c r="AT2025" s="6">
        <f>IF(O2025=2015,$AR$2,IF(O2025=2016,$AR$14,IF(O2025=2017,$AR$26,IF(O2025=2018,$AR$38,IF(O2025=2019,$AR$50,$AR$62)))))</f>
        <v>1.3079305013571954</v>
      </c>
      <c r="AU2025" s="6">
        <f>IF(T2025*0.1&lt;0,0,IF(T2025*0.1&lt;=26,(16*AL2025/360)*(T2025/AS2025)^AT2025,(AL2025/360)*(-415.85+30.5332*0.1*T2025-0.43*0.01*T2025*T2025)))</f>
        <v>4.6743505600790316</v>
      </c>
    </row>
    <row r="2026" spans="1:47">
      <c r="A2026">
        <v>2016</v>
      </c>
      <c r="B2026">
        <v>11</v>
      </c>
      <c r="C2026">
        <v>9</v>
      </c>
      <c r="D2026" t="s">
        <v>52</v>
      </c>
      <c r="E2026">
        <v>56</v>
      </c>
      <c r="O2026">
        <v>2020</v>
      </c>
      <c r="P2026">
        <v>7</v>
      </c>
      <c r="Q2026">
        <v>18</v>
      </c>
      <c r="R2026">
        <f>R2025+1</f>
        <v>200</v>
      </c>
      <c r="S2026" t="s">
        <v>51</v>
      </c>
      <c r="T2026">
        <v>230</v>
      </c>
      <c r="U2026" t="s">
        <v>50</v>
      </c>
      <c r="V2026">
        <v>304</v>
      </c>
      <c r="W2026" t="s">
        <v>52</v>
      </c>
      <c r="X2026">
        <v>170</v>
      </c>
      <c r="Y2026">
        <f>0.0135*AB2026*(AC2026/AA2026)*((0.1*(V2026-X2026))^0.5)*(17.8+0.5*0.1*(X2026+V2026))</f>
        <v>5.8307500805022894</v>
      </c>
      <c r="Z2026">
        <f>IF(Y2026&lt;0,0,Y2026)</f>
        <v>5.8307500805022894</v>
      </c>
      <c r="AA2026">
        <f>2.501-0.002361*(V2026+X2026)*0.1</f>
        <v>2.3890886</v>
      </c>
      <c r="AB2026">
        <v>0.17</v>
      </c>
      <c r="AC2026">
        <f>37.6*AE2026*(AG2026*SIN(AF2026)*SIN(AD2026)+COS(AF2026)*COS(AD2026)*SIN(AG2026))</f>
        <v>39.955217318475121</v>
      </c>
      <c r="AD2026">
        <f>0.409*SIN(0.0172*R2026-1.39)</f>
        <v>0.36293120877105056</v>
      </c>
      <c r="AE2026">
        <f>1+0.033*COS(0.0172*R2026)</f>
        <v>0.968458404025617</v>
      </c>
      <c r="AF2026">
        <f>47.70748439*PI()/180</f>
        <v>0.83265268044929852</v>
      </c>
      <c r="AG2026">
        <f>ACOS(-TAN(AF2026)*TAN(AD2026))</f>
        <v>2.0014365912019678</v>
      </c>
      <c r="AL2026" s="6">
        <f>24*AG2026/PI()</f>
        <v>15.289849285189739</v>
      </c>
      <c r="AS2026" s="6">
        <f>IF(O2026=2015,$AQ$2,IF(O2026=2016,$AQ$14,IF(O2026=2017,$AQ$26,IF(O2026=2018,$AQ$38,IF(O2026=2019,$AQ$50,$AQ$62)))))</f>
        <v>51.822309312356452</v>
      </c>
      <c r="AT2026" s="6">
        <f>IF(O2026=2015,$AR$2,IF(O2026=2016,$AR$14,IF(O2026=2017,$AR$26,IF(O2026=2018,$AR$38,IF(O2026=2019,$AR$50,$AR$62)))))</f>
        <v>1.3079305013571954</v>
      </c>
      <c r="AU2026" s="6">
        <f>IF(T2026*0.1&lt;0,0,IF(T2026*0.1&lt;=26,(16*AL2026/360)*(T2026/AS2026)^AT2026,(AL2026/360)*(-415.85+30.5332*0.1*T2026-0.43*0.01*T2026*T2026)))</f>
        <v>4.7723005922556885</v>
      </c>
    </row>
    <row r="2027" spans="1:47">
      <c r="A2027">
        <v>2016</v>
      </c>
      <c r="B2027">
        <v>11</v>
      </c>
      <c r="C2027">
        <v>12</v>
      </c>
      <c r="D2027" t="s">
        <v>52</v>
      </c>
      <c r="E2027">
        <v>-6</v>
      </c>
      <c r="O2027">
        <v>2020</v>
      </c>
      <c r="P2027">
        <v>7</v>
      </c>
      <c r="Q2027">
        <v>19</v>
      </c>
      <c r="R2027">
        <f>R2026+1</f>
        <v>201</v>
      </c>
      <c r="S2027" t="s">
        <v>51</v>
      </c>
      <c r="T2027">
        <v>238</v>
      </c>
      <c r="U2027" t="s">
        <v>50</v>
      </c>
      <c r="V2027">
        <v>314</v>
      </c>
      <c r="W2027" t="s">
        <v>52</v>
      </c>
      <c r="X2027">
        <v>145</v>
      </c>
      <c r="Y2027">
        <f>0.0135*AB2027*(AC2027/AA2027)*((0.1*(V2027-X2027))^0.5)*(17.8+0.5*0.1*(X2027+V2027))</f>
        <v>6.3988646419642548</v>
      </c>
      <c r="Z2027">
        <f>IF(Y2027&lt;0,0,Y2027)</f>
        <v>6.3988646419642548</v>
      </c>
      <c r="AA2027">
        <f>2.501-0.002361*(V2027+X2027)*0.1</f>
        <v>2.3926300999999999</v>
      </c>
      <c r="AB2027">
        <v>0.17</v>
      </c>
      <c r="AC2027">
        <f>37.6*AE2027*(AG2027*SIN(AF2027)*SIN(AD2027)+COS(AF2027)*COS(AD2027)*SIN(AG2027))</f>
        <v>39.822161577841719</v>
      </c>
      <c r="AD2027">
        <f>0.409*SIN(0.0172*R2027-1.39)</f>
        <v>0.35963413106732667</v>
      </c>
      <c r="AE2027">
        <f>1+0.033*COS(0.0172*R2027)</f>
        <v>0.96862993475774684</v>
      </c>
      <c r="AF2027">
        <f>47.70748439*PI()/180</f>
        <v>0.83265268044929852</v>
      </c>
      <c r="AG2027">
        <f>ACOS(-TAN(AF2027)*TAN(AD2027))</f>
        <v>1.9968832773346017</v>
      </c>
      <c r="AL2027" s="6">
        <f>24*AG2027/PI()</f>
        <v>15.255064529536607</v>
      </c>
      <c r="AS2027" s="6">
        <f>IF(O2027=2015,$AQ$2,IF(O2027=2016,$AQ$14,IF(O2027=2017,$AQ$26,IF(O2027=2018,$AQ$38,IF(O2027=2019,$AQ$50,$AQ$62)))))</f>
        <v>51.822309312356452</v>
      </c>
      <c r="AT2027" s="6">
        <f>IF(O2027=2015,$AR$2,IF(O2027=2016,$AR$14,IF(O2027=2017,$AR$26,IF(O2027=2018,$AR$38,IF(O2027=2019,$AR$50,$AR$62)))))</f>
        <v>1.3079305013571954</v>
      </c>
      <c r="AU2027" s="6">
        <f>IF(T2027*0.1&lt;0,0,IF(T2027*0.1&lt;=26,(16*AL2027/360)*(T2027/AS2027)^AT2027,(AL2027/360)*(-415.85+30.5332*0.1*T2027-0.43*0.01*T2027*T2027)))</f>
        <v>4.9792078261609927</v>
      </c>
    </row>
    <row r="2028" spans="1:47">
      <c r="A2028">
        <v>2016</v>
      </c>
      <c r="B2028">
        <v>11</v>
      </c>
      <c r="C2028">
        <v>13</v>
      </c>
      <c r="D2028" t="s">
        <v>52</v>
      </c>
      <c r="E2028">
        <v>12</v>
      </c>
      <c r="O2028">
        <v>2020</v>
      </c>
      <c r="P2028">
        <v>7</v>
      </c>
      <c r="Q2028">
        <v>20</v>
      </c>
      <c r="R2028">
        <f>R2027+1</f>
        <v>202</v>
      </c>
      <c r="S2028" t="s">
        <v>51</v>
      </c>
      <c r="T2028">
        <v>231</v>
      </c>
      <c r="U2028" t="s">
        <v>50</v>
      </c>
      <c r="V2028">
        <v>309</v>
      </c>
      <c r="W2028" t="s">
        <v>52</v>
      </c>
      <c r="X2028">
        <v>174</v>
      </c>
      <c r="Y2028">
        <f>0.0135*AB2028*(AC2028/AA2028)*((0.1*(V2028-X2028))^0.5)*(17.8+0.5*0.1*(X2028+V2028))</f>
        <v>5.8811349425524124</v>
      </c>
      <c r="Z2028">
        <f>IF(Y2028&lt;0,0,Y2028)</f>
        <v>5.8811349425524124</v>
      </c>
      <c r="AA2028">
        <f>2.501-0.002361*(V2028+X2028)*0.1</f>
        <v>2.3869636999999999</v>
      </c>
      <c r="AB2028">
        <v>0.17</v>
      </c>
      <c r="AC2028">
        <f>37.6*AE2028*(AG2028*SIN(AF2028)*SIN(AD2028)+COS(AF2028)*COS(AD2028)*SIN(AG2028))</f>
        <v>39.684911815469079</v>
      </c>
      <c r="AD2028">
        <f>0.409*SIN(0.0172*R2028-1.39)</f>
        <v>0.35623066182521257</v>
      </c>
      <c r="AE2028">
        <f>1+0.033*COS(0.0172*R2028)</f>
        <v>0.96881074578118453</v>
      </c>
      <c r="AF2028">
        <f>47.70748439*PI()/180</f>
        <v>0.83265268044929852</v>
      </c>
      <c r="AG2028">
        <f>ACOS(-TAN(AF2028)*TAN(AD2028))</f>
        <v>1.9922046719511555</v>
      </c>
      <c r="AL2028" s="6">
        <f>24*AG2028/PI()</f>
        <v>15.219322617206121</v>
      </c>
      <c r="AS2028" s="6">
        <f>IF(O2028=2015,$AQ$2,IF(O2028=2016,$AQ$14,IF(O2028=2017,$AQ$26,IF(O2028=2018,$AQ$38,IF(O2028=2019,$AQ$50,$AQ$62)))))</f>
        <v>51.822309312356452</v>
      </c>
      <c r="AT2028" s="6">
        <f>IF(O2028=2015,$AR$2,IF(O2028=2016,$AR$14,IF(O2028=2017,$AR$26,IF(O2028=2018,$AR$38,IF(O2028=2019,$AR$50,$AR$62)))))</f>
        <v>1.3079305013571954</v>
      </c>
      <c r="AU2028" s="6">
        <f>IF(T2028*0.1&lt;0,0,IF(T2028*0.1&lt;=26,(16*AL2028/360)*(T2028/AS2028)^AT2028,(AL2028/360)*(-415.85+30.5332*0.1*T2028-0.43*0.01*T2028*T2028)))</f>
        <v>4.7773189661265114</v>
      </c>
    </row>
    <row r="2029" spans="1:47">
      <c r="A2029">
        <v>2016</v>
      </c>
      <c r="B2029">
        <v>11</v>
      </c>
      <c r="C2029">
        <v>16</v>
      </c>
      <c r="D2029" t="s">
        <v>52</v>
      </c>
      <c r="E2029">
        <v>-12</v>
      </c>
      <c r="O2029">
        <v>2020</v>
      </c>
      <c r="P2029">
        <v>7</v>
      </c>
      <c r="Q2029">
        <v>21</v>
      </c>
      <c r="R2029">
        <f>R2028+1</f>
        <v>203</v>
      </c>
      <c r="S2029" t="s">
        <v>51</v>
      </c>
      <c r="T2029">
        <v>241</v>
      </c>
      <c r="U2029" t="s">
        <v>50</v>
      </c>
      <c r="V2029">
        <v>314</v>
      </c>
      <c r="W2029" t="s">
        <v>52</v>
      </c>
      <c r="X2029">
        <v>157</v>
      </c>
      <c r="Y2029">
        <f>0.0135*AB2029*(AC2029/AA2029)*((0.1*(V2029-X2029))^0.5)*(17.8+0.5*0.1*(X2029+V2029))</f>
        <v>6.2218874448068977</v>
      </c>
      <c r="Z2029">
        <f>IF(Y2029&lt;0,0,Y2029)</f>
        <v>6.2218874448068977</v>
      </c>
      <c r="AA2029">
        <f>2.501-0.002361*(V2029+X2029)*0.1</f>
        <v>2.3897968999999999</v>
      </c>
      <c r="AB2029">
        <v>0.17</v>
      </c>
      <c r="AC2029">
        <f>37.6*AE2029*(AG2029*SIN(AF2029)*SIN(AD2029)+COS(AF2029)*COS(AD2029)*SIN(AG2029))</f>
        <v>39.543500701208913</v>
      </c>
      <c r="AD2029">
        <f>0.409*SIN(0.0172*R2029-1.39)</f>
        <v>0.35272180790222629</v>
      </c>
      <c r="AE2029">
        <f>1+0.033*COS(0.0172*R2029)</f>
        <v>0.96900078360611541</v>
      </c>
      <c r="AF2029">
        <f>47.70748439*PI()/180</f>
        <v>0.83265268044929852</v>
      </c>
      <c r="AG2029">
        <f>ACOS(-TAN(AF2029)*TAN(AD2029))</f>
        <v>1.9874037978945536</v>
      </c>
      <c r="AL2029" s="6">
        <f>24*AG2029/PI()</f>
        <v>15.182646641017168</v>
      </c>
      <c r="AS2029" s="6">
        <f>IF(O2029=2015,$AQ$2,IF(O2029=2016,$AQ$14,IF(O2029=2017,$AQ$26,IF(O2029=2018,$AQ$38,IF(O2029=2019,$AQ$50,$AQ$62)))))</f>
        <v>51.822309312356452</v>
      </c>
      <c r="AT2029" s="6">
        <f>IF(O2029=2015,$AR$2,IF(O2029=2016,$AR$14,IF(O2029=2017,$AR$26,IF(O2029=2018,$AR$38,IF(O2029=2019,$AR$50,$AR$62)))))</f>
        <v>1.3079305013571954</v>
      </c>
      <c r="AU2029" s="6">
        <f>IF(T2029*0.1&lt;0,0,IF(T2029*0.1&lt;=26,(16*AL2029/360)*(T2029/AS2029)^AT2029,(AL2029/360)*(-415.85+30.5332*0.1*T2029-0.43*0.01*T2029*T2029)))</f>
        <v>5.0374290544883644</v>
      </c>
    </row>
    <row r="2030" spans="1:47">
      <c r="A2030">
        <v>2016</v>
      </c>
      <c r="B2030">
        <v>11</v>
      </c>
      <c r="C2030">
        <v>17</v>
      </c>
      <c r="D2030" t="s">
        <v>52</v>
      </c>
      <c r="E2030">
        <v>4</v>
      </c>
      <c r="O2030">
        <v>2020</v>
      </c>
      <c r="P2030">
        <v>7</v>
      </c>
      <c r="Q2030">
        <v>22</v>
      </c>
      <c r="R2030">
        <f>R2029+1</f>
        <v>204</v>
      </c>
      <c r="S2030" t="s">
        <v>51</v>
      </c>
      <c r="T2030">
        <v>213</v>
      </c>
      <c r="U2030" t="s">
        <v>50</v>
      </c>
      <c r="V2030">
        <v>277</v>
      </c>
      <c r="W2030" t="s">
        <v>52</v>
      </c>
      <c r="X2030">
        <v>120</v>
      </c>
      <c r="Y2030">
        <f>0.0135*AB2030*(AC2030/AA2030)*((0.1*(V2030-X2030))^0.5)*(17.8+0.5*0.1*(X2030+V2030))</f>
        <v>5.6033371470060143</v>
      </c>
      <c r="Z2030">
        <f>IF(Y2030&lt;0,0,Y2030)</f>
        <v>5.6033371470060143</v>
      </c>
      <c r="AA2030">
        <f>2.501-0.002361*(V2030+X2030)*0.1</f>
        <v>2.4072682999999997</v>
      </c>
      <c r="AB2030">
        <v>0.17</v>
      </c>
      <c r="AC2030">
        <f>37.6*AE2030*(AG2030*SIN(AF2030)*SIN(AD2030)+COS(AF2030)*COS(AD2030)*SIN(AG2030))</f>
        <v>39.397961782278102</v>
      </c>
      <c r="AD2030">
        <f>0.409*SIN(0.0172*R2030-1.39)</f>
        <v>0.34910860733212101</v>
      </c>
      <c r="AE2030">
        <f>1+0.033*COS(0.0172*R2030)</f>
        <v>0.96919999201313556</v>
      </c>
      <c r="AF2030">
        <f>47.70748439*PI()/180</f>
        <v>0.83265268044929852</v>
      </c>
      <c r="AG2030">
        <f>ACOS(-TAN(AF2030)*TAN(AD2030))</f>
        <v>1.9824836901006515</v>
      </c>
      <c r="AL2030" s="6">
        <f>24*AG2030/PI()</f>
        <v>15.145059786171833</v>
      </c>
      <c r="AS2030" s="6">
        <f>IF(O2030=2015,$AQ$2,IF(O2030=2016,$AQ$14,IF(O2030=2017,$AQ$26,IF(O2030=2018,$AQ$38,IF(O2030=2019,$AQ$50,$AQ$62)))))</f>
        <v>51.822309312356452</v>
      </c>
      <c r="AT2030" s="6">
        <f>IF(O2030=2015,$AR$2,IF(O2030=2016,$AR$14,IF(O2030=2017,$AR$26,IF(O2030=2018,$AR$38,IF(O2030=2019,$AR$50,$AR$62)))))</f>
        <v>1.3079305013571954</v>
      </c>
      <c r="AU2030" s="6">
        <f>IF(T2030*0.1&lt;0,0,IF(T2030*0.1&lt;=26,(16*AL2030/360)*(T2030/AS2030)^AT2030,(AL2030/360)*(-415.85+30.5332*0.1*T2030-0.43*0.01*T2030*T2030)))</f>
        <v>4.275416290793288</v>
      </c>
    </row>
    <row r="2031" spans="1:47">
      <c r="A2031">
        <v>2016</v>
      </c>
      <c r="B2031">
        <v>11</v>
      </c>
      <c r="C2031">
        <v>18</v>
      </c>
      <c r="D2031" t="s">
        <v>52</v>
      </c>
      <c r="E2031">
        <v>0</v>
      </c>
      <c r="O2031">
        <v>2020</v>
      </c>
      <c r="P2031">
        <v>7</v>
      </c>
      <c r="Q2031">
        <v>23</v>
      </c>
      <c r="R2031">
        <f>R2030+1</f>
        <v>205</v>
      </c>
      <c r="S2031" t="s">
        <v>51</v>
      </c>
      <c r="T2031">
        <v>205</v>
      </c>
      <c r="U2031" t="s">
        <v>50</v>
      </c>
      <c r="V2031">
        <v>270</v>
      </c>
      <c r="W2031" t="s">
        <v>52</v>
      </c>
      <c r="X2031">
        <v>120</v>
      </c>
      <c r="Y2031">
        <f>0.0135*AB2031*(AC2031/AA2031)*((0.1*(V2031-X2031))^0.5)*(17.8+0.5*0.1*(X2031+V2031))</f>
        <v>5.4017660412151445</v>
      </c>
      <c r="Z2031">
        <f>IF(Y2031&lt;0,0,Y2031)</f>
        <v>5.4017660412151445</v>
      </c>
      <c r="AA2031">
        <f>2.501-0.002361*(V2031+X2031)*0.1</f>
        <v>2.4089209999999999</v>
      </c>
      <c r="AB2031">
        <v>0.17</v>
      </c>
      <c r="AC2031">
        <f>37.6*AE2031*(AG2031*SIN(AF2031)*SIN(AD2031)+COS(AF2031)*COS(AD2031)*SIN(AG2031))</f>
        <v>39.248329485578012</v>
      </c>
      <c r="AD2031">
        <f>0.409*SIN(0.0172*R2031-1.39)</f>
        <v>0.34539212901780092</v>
      </c>
      <c r="AE2031">
        <f>1+0.033*COS(0.0172*R2031)</f>
        <v>0.96940831206988276</v>
      </c>
      <c r="AF2031">
        <f>47.70748439*PI()/180</f>
        <v>0.83265268044929852</v>
      </c>
      <c r="AG2031">
        <f>ACOS(-TAN(AF2031)*TAN(AD2031))</f>
        <v>1.9774473900634122</v>
      </c>
      <c r="AL2031" s="6">
        <f>24*AG2031/PI()</f>
        <v>15.106585287972448</v>
      </c>
      <c r="AS2031" s="6">
        <f>IF(O2031=2015,$AQ$2,IF(O2031=2016,$AQ$14,IF(O2031=2017,$AQ$26,IF(O2031=2018,$AQ$38,IF(O2031=2019,$AQ$50,$AQ$62)))))</f>
        <v>51.822309312356452</v>
      </c>
      <c r="AT2031" s="6">
        <f>IF(O2031=2015,$AR$2,IF(O2031=2016,$AR$14,IF(O2031=2017,$AR$26,IF(O2031=2018,$AR$38,IF(O2031=2019,$AR$50,$AR$62)))))</f>
        <v>1.3079305013571954</v>
      </c>
      <c r="AU2031" s="6">
        <f>IF(T2031*0.1&lt;0,0,IF(T2031*0.1&lt;=26,(16*AL2031/360)*(T2031/AS2031)^AT2031,(AL2031/360)*(-415.85+30.5332*0.1*T2031-0.43*0.01*T2031*T2031)))</f>
        <v>4.0562844910399578</v>
      </c>
    </row>
    <row r="2032" spans="1:47">
      <c r="A2032">
        <v>2016</v>
      </c>
      <c r="B2032">
        <v>11</v>
      </c>
      <c r="C2032">
        <v>20</v>
      </c>
      <c r="D2032" t="s">
        <v>52</v>
      </c>
      <c r="E2032">
        <v>-11</v>
      </c>
      <c r="O2032">
        <v>2020</v>
      </c>
      <c r="P2032">
        <v>7</v>
      </c>
      <c r="Q2032">
        <v>24</v>
      </c>
      <c r="R2032">
        <f>R2031+1</f>
        <v>206</v>
      </c>
      <c r="S2032" t="s">
        <v>51</v>
      </c>
      <c r="T2032">
        <v>226</v>
      </c>
      <c r="U2032" t="s">
        <v>50</v>
      </c>
      <c r="V2032">
        <v>289</v>
      </c>
      <c r="W2032" t="s">
        <v>52</v>
      </c>
      <c r="X2032">
        <v>167</v>
      </c>
      <c r="Y2032">
        <f>0.0135*AB2032*(AC2032/AA2032)*((0.1*(V2032-X2032))^0.5)*(17.8+0.5*0.1*(X2032+V2032))</f>
        <v>5.3162052308196053</v>
      </c>
      <c r="Z2032">
        <f>IF(Y2032&lt;0,0,Y2032)</f>
        <v>5.3162052308196053</v>
      </c>
      <c r="AA2032">
        <f>2.501-0.002361*(V2032+X2032)*0.1</f>
        <v>2.3933383999999998</v>
      </c>
      <c r="AB2032">
        <v>0.17</v>
      </c>
      <c r="AC2032">
        <f>37.6*AE2032*(AG2032*SIN(AF2032)*SIN(AD2032)+COS(AF2032)*COS(AD2032)*SIN(AG2032))</f>
        <v>39.094639121665644</v>
      </c>
      <c r="AD2032">
        <f>0.409*SIN(0.0172*R2032-1.39)</f>
        <v>0.34157347241510483</v>
      </c>
      <c r="AE2032">
        <f>1+0.033*COS(0.0172*R2032)</f>
        <v>0.96962568214847056</v>
      </c>
      <c r="AF2032">
        <f>47.70748439*PI()/180</f>
        <v>0.83265268044929852</v>
      </c>
      <c r="AG2032">
        <f>ACOS(-TAN(AF2032)*TAN(AD2032))</f>
        <v>1.9722979405289114</v>
      </c>
      <c r="AL2032" s="6">
        <f>24*AG2032/PI()</f>
        <v>15.067246391286782</v>
      </c>
      <c r="AS2032" s="6">
        <f>IF(O2032=2015,$AQ$2,IF(O2032=2016,$AQ$14,IF(O2032=2017,$AQ$26,IF(O2032=2018,$AQ$38,IF(O2032=2019,$AQ$50,$AQ$62)))))</f>
        <v>51.822309312356452</v>
      </c>
      <c r="AT2032" s="6">
        <f>IF(O2032=2015,$AR$2,IF(O2032=2016,$AR$14,IF(O2032=2017,$AR$26,IF(O2032=2018,$AR$38,IF(O2032=2019,$AR$50,$AR$62)))))</f>
        <v>1.3079305013571954</v>
      </c>
      <c r="AU2032" s="6">
        <f>IF(T2032*0.1&lt;0,0,IF(T2032*0.1&lt;=26,(16*AL2032/360)*(T2032/AS2032)^AT2032,(AL2032/360)*(-415.85+30.5332*0.1*T2032-0.43*0.01*T2032*T2032)))</f>
        <v>4.5961356175504999</v>
      </c>
    </row>
    <row r="2033" spans="1:47">
      <c r="A2033">
        <v>2016</v>
      </c>
      <c r="B2033">
        <v>11</v>
      </c>
      <c r="C2033">
        <v>23</v>
      </c>
      <c r="D2033" t="s">
        <v>52</v>
      </c>
      <c r="E2033">
        <v>-63</v>
      </c>
      <c r="O2033">
        <v>2020</v>
      </c>
      <c r="P2033">
        <v>7</v>
      </c>
      <c r="Q2033">
        <v>25</v>
      </c>
      <c r="R2033">
        <f>R2032+1</f>
        <v>207</v>
      </c>
      <c r="S2033" t="s">
        <v>51</v>
      </c>
      <c r="T2033">
        <v>246</v>
      </c>
      <c r="U2033" t="s">
        <v>50</v>
      </c>
      <c r="V2033">
        <v>323</v>
      </c>
      <c r="W2033" t="s">
        <v>52</v>
      </c>
      <c r="X2033">
        <v>160</v>
      </c>
      <c r="Y2033">
        <f>0.0135*AB2033*(AC2033/AA2033)*((0.1*(V2033-X2033))^0.5)*(17.8+0.5*0.1*(X2033+V2033))</f>
        <v>6.3405117903117603</v>
      </c>
      <c r="Z2033">
        <f>IF(Y2033&lt;0,0,Y2033)</f>
        <v>6.3405117903117603</v>
      </c>
      <c r="AA2033">
        <f>2.501-0.002361*(V2033+X2033)*0.1</f>
        <v>2.3869636999999999</v>
      </c>
      <c r="AB2033">
        <v>0.17</v>
      </c>
      <c r="AC2033">
        <f>37.6*AE2033*(AG2033*SIN(AF2033)*SIN(AD2033)+COS(AF2033)*COS(AD2033)*SIN(AG2033))</f>
        <v>38.936926890367801</v>
      </c>
      <c r="AD2033">
        <f>0.409*SIN(0.0172*R2033-1.39)</f>
        <v>0.33765376720755119</v>
      </c>
      <c r="AE2033">
        <f>1+0.033*COS(0.0172*R2033)</f>
        <v>0.96985203794372055</v>
      </c>
      <c r="AF2033">
        <f>47.70748439*PI()/180</f>
        <v>0.83265268044929852</v>
      </c>
      <c r="AG2033">
        <f>ACOS(-TAN(AF2033)*TAN(AD2033))</f>
        <v>1.9670383804286449</v>
      </c>
      <c r="AL2033" s="6">
        <f>24*AG2033/PI()</f>
        <v>15.027066311841358</v>
      </c>
      <c r="AS2033" s="6">
        <f>IF(O2033=2015,$AQ$2,IF(O2033=2016,$AQ$14,IF(O2033=2017,$AQ$26,IF(O2033=2018,$AQ$38,IF(O2033=2019,$AQ$50,$AQ$62)))))</f>
        <v>51.822309312356452</v>
      </c>
      <c r="AT2033" s="6">
        <f>IF(O2033=2015,$AR$2,IF(O2033=2016,$AR$14,IF(O2033=2017,$AR$26,IF(O2033=2018,$AR$38,IF(O2033=2019,$AR$50,$AR$62)))))</f>
        <v>1.3079305013571954</v>
      </c>
      <c r="AU2033" s="6">
        <f>IF(T2033*0.1&lt;0,0,IF(T2033*0.1&lt;=26,(16*AL2033/360)*(T2033/AS2033)^AT2033,(AL2033/360)*(-415.85+30.5332*0.1*T2033-0.43*0.01*T2033*T2033)))</f>
        <v>5.1215317546864538</v>
      </c>
    </row>
    <row r="2034" spans="1:47">
      <c r="A2034">
        <v>2016</v>
      </c>
      <c r="B2034">
        <v>11</v>
      </c>
      <c r="C2034">
        <v>24</v>
      </c>
      <c r="D2034" t="s">
        <v>52</v>
      </c>
      <c r="E2034">
        <v>-60</v>
      </c>
      <c r="O2034">
        <v>2020</v>
      </c>
      <c r="P2034">
        <v>7</v>
      </c>
      <c r="Q2034">
        <v>26</v>
      </c>
      <c r="R2034">
        <f>R2033+1</f>
        <v>208</v>
      </c>
      <c r="S2034" t="s">
        <v>51</v>
      </c>
      <c r="T2034">
        <v>267</v>
      </c>
      <c r="U2034" t="s">
        <v>50</v>
      </c>
      <c r="V2034">
        <v>334</v>
      </c>
      <c r="W2034" t="s">
        <v>52</v>
      </c>
      <c r="X2034">
        <v>172</v>
      </c>
      <c r="Y2034">
        <f>0.0135*AB2034*(AC2034/AA2034)*((0.1*(V2034-X2034))^0.5)*(17.8+0.5*0.1*(X2034+V2034))</f>
        <v>6.4820917204247159</v>
      </c>
      <c r="Z2034">
        <f>IF(Y2034&lt;0,0,Y2034)</f>
        <v>6.4820917204247159</v>
      </c>
      <c r="AA2034">
        <f>2.501-0.002361*(V2034+X2034)*0.1</f>
        <v>2.3815333999999999</v>
      </c>
      <c r="AB2034">
        <v>0.17</v>
      </c>
      <c r="AC2034">
        <f>37.6*AE2034*(AG2034*SIN(AF2034)*SIN(AD2034)+COS(AF2034)*COS(AD2034)*SIN(AG2034))</f>
        <v>38.775229888016</v>
      </c>
      <c r="AD2034">
        <f>0.409*SIN(0.0172*R2034-1.39)</f>
        <v>0.33363417297214087</v>
      </c>
      <c r="AE2034">
        <f>1+0.033*COS(0.0172*R2034)</f>
        <v>0.97008731249218494</v>
      </c>
      <c r="AF2034">
        <f>47.70748439*PI()/180</f>
        <v>0.83265268044929852</v>
      </c>
      <c r="AG2034">
        <f>ACOS(-TAN(AF2034)*TAN(AD2034))</f>
        <v>1.9616717400606472</v>
      </c>
      <c r="AL2034" s="6">
        <f>24*AG2034/PI()</f>
        <v>14.986068199407917</v>
      </c>
      <c r="AS2034" s="6">
        <f>IF(O2034=2015,$AQ$2,IF(O2034=2016,$AQ$14,IF(O2034=2017,$AQ$26,IF(O2034=2018,$AQ$38,IF(O2034=2019,$AQ$50,$AQ$62)))))</f>
        <v>51.822309312356452</v>
      </c>
      <c r="AT2034" s="6">
        <f>IF(O2034=2015,$AR$2,IF(O2034=2016,$AR$14,IF(O2034=2017,$AR$26,IF(O2034=2018,$AR$38,IF(O2034=2019,$AR$50,$AR$62)))))</f>
        <v>1.3079305013571954</v>
      </c>
      <c r="AU2034" s="6">
        <f>IF(T2034*0.1&lt;0,0,IF(T2034*0.1&lt;=26,(16*AL2034/360)*(T2034/AS2034)^AT2034,(AL2034/360)*(-415.85+30.5332*0.1*T2034-0.43*0.01*T2034*T2034)))</f>
        <v>3.8648961653558258</v>
      </c>
    </row>
    <row r="2035" spans="1:47">
      <c r="A2035">
        <v>2016</v>
      </c>
      <c r="B2035">
        <v>11</v>
      </c>
      <c r="C2035">
        <v>25</v>
      </c>
      <c r="D2035" t="s">
        <v>52</v>
      </c>
      <c r="E2035">
        <v>-32</v>
      </c>
      <c r="O2035">
        <v>2020</v>
      </c>
      <c r="P2035">
        <v>7</v>
      </c>
      <c r="Q2035">
        <v>27</v>
      </c>
      <c r="R2035">
        <f>R2034+1</f>
        <v>209</v>
      </c>
      <c r="S2035" t="s">
        <v>51</v>
      </c>
      <c r="T2035">
        <v>255</v>
      </c>
      <c r="U2035" t="s">
        <v>50</v>
      </c>
      <c r="V2035">
        <v>303</v>
      </c>
      <c r="W2035" t="s">
        <v>52</v>
      </c>
      <c r="X2035">
        <v>202</v>
      </c>
      <c r="Y2035">
        <f>0.0135*AB2035*(AC2035/AA2035)*((0.1*(V2035-X2035))^0.5)*(17.8+0.5*0.1*(X2035+V2035))</f>
        <v>5.0899316344094867</v>
      </c>
      <c r="Z2035">
        <f>IF(Y2035&lt;0,0,Y2035)</f>
        <v>5.0899316344094867</v>
      </c>
      <c r="AA2035">
        <f>2.501-0.002361*(V2035+X2035)*0.1</f>
        <v>2.3817694999999999</v>
      </c>
      <c r="AB2035">
        <v>0.17</v>
      </c>
      <c r="AC2035">
        <f>37.6*AE2035*(AG2035*SIN(AF2035)*SIN(AD2035)+COS(AF2035)*COS(AD2035)*SIN(AG2035))</f>
        <v>38.609586116266847</v>
      </c>
      <c r="AD2035">
        <f>0.409*SIN(0.0172*R2035-1.39)</f>
        <v>0.32951587883631578</v>
      </c>
      <c r="AE2035">
        <f>1+0.033*COS(0.0172*R2035)</f>
        <v>0.97033143619195728</v>
      </c>
      <c r="AF2035">
        <f>47.70748439*PI()/180</f>
        <v>0.83265268044929852</v>
      </c>
      <c r="AG2035">
        <f>ACOS(-TAN(AF2035)*TAN(AD2035))</f>
        <v>1.9562010365250495</v>
      </c>
      <c r="AL2035" s="6">
        <f>24*AG2035/PI()</f>
        <v>14.944275102933645</v>
      </c>
      <c r="AS2035" s="6">
        <f>IF(O2035=2015,$AQ$2,IF(O2035=2016,$AQ$14,IF(O2035=2017,$AQ$26,IF(O2035=2018,$AQ$38,IF(O2035=2019,$AQ$50,$AQ$62)))))</f>
        <v>51.822309312356452</v>
      </c>
      <c r="AT2035" s="6">
        <f>IF(O2035=2015,$AR$2,IF(O2035=2016,$AR$14,IF(O2035=2017,$AR$26,IF(O2035=2018,$AR$38,IF(O2035=2019,$AR$50,$AR$62)))))</f>
        <v>1.3079305013571954</v>
      </c>
      <c r="AU2035" s="6">
        <f>IF(T2035*0.1&lt;0,0,IF(T2035*0.1&lt;=26,(16*AL2035/360)*(T2035/AS2035)^AT2035,(AL2035/360)*(-415.85+30.5332*0.1*T2035-0.43*0.01*T2035*T2035)))</f>
        <v>5.3383970518139483</v>
      </c>
    </row>
    <row r="2036" spans="1:47">
      <c r="A2036">
        <v>2016</v>
      </c>
      <c r="B2036">
        <v>11</v>
      </c>
      <c r="C2036">
        <v>27</v>
      </c>
      <c r="D2036" t="s">
        <v>52</v>
      </c>
      <c r="E2036">
        <v>-22</v>
      </c>
      <c r="O2036">
        <v>2020</v>
      </c>
      <c r="P2036">
        <v>7</v>
      </c>
      <c r="Q2036">
        <v>28</v>
      </c>
      <c r="R2036">
        <f>R2035+1</f>
        <v>210</v>
      </c>
      <c r="S2036" t="s">
        <v>51</v>
      </c>
      <c r="T2036">
        <v>227</v>
      </c>
      <c r="U2036" t="s">
        <v>50</v>
      </c>
      <c r="V2036">
        <v>315</v>
      </c>
      <c r="W2036" t="s">
        <v>52</v>
      </c>
      <c r="X2036">
        <v>175</v>
      </c>
      <c r="Y2036">
        <f>0.0135*AB2036*(AC2036/AA2036)*((0.1*(V2036-X2036))^0.5)*(17.8+0.5*0.1*(X2036+V2036))</f>
        <v>5.8536376156391636</v>
      </c>
      <c r="Z2036">
        <f>IF(Y2036&lt;0,0,Y2036)</f>
        <v>5.8536376156391636</v>
      </c>
      <c r="AA2036">
        <f>2.501-0.002361*(V2036+X2036)*0.1</f>
        <v>2.3853109999999997</v>
      </c>
      <c r="AB2036">
        <v>0.17</v>
      </c>
      <c r="AC2036">
        <f>37.6*AE2036*(AG2036*SIN(AF2036)*SIN(AD2036)+COS(AF2036)*COS(AD2036)*SIN(AG2036))</f>
        <v>38.440034492459233</v>
      </c>
      <c r="AD2036">
        <f>0.409*SIN(0.0172*R2036-1.39)</f>
        <v>0.32530010312617724</v>
      </c>
      <c r="AE2036">
        <f>1+0.033*COS(0.0172*R2036)</f>
        <v>0.97058433682326284</v>
      </c>
      <c r="AF2036">
        <f>47.70748439*PI()/180</f>
        <v>0.83265268044929852</v>
      </c>
      <c r="AG2036">
        <f>ACOS(-TAN(AF2036)*TAN(AD2036))</f>
        <v>1.9506292694189256</v>
      </c>
      <c r="AL2036" s="6">
        <f>24*AG2036/PI()</f>
        <v>14.901709937652216</v>
      </c>
      <c r="AS2036" s="6">
        <f>IF(O2036=2015,$AQ$2,IF(O2036=2016,$AQ$14,IF(O2036=2017,$AQ$26,IF(O2036=2018,$AQ$38,IF(O2036=2019,$AQ$50,$AQ$62)))))</f>
        <v>51.822309312356452</v>
      </c>
      <c r="AT2036" s="6">
        <f>IF(O2036=2015,$AR$2,IF(O2036=2016,$AR$14,IF(O2036=2017,$AR$26,IF(O2036=2018,$AR$38,IF(O2036=2019,$AR$50,$AR$62)))))</f>
        <v>1.3079305013571954</v>
      </c>
      <c r="AU2036" s="6">
        <f>IF(T2036*0.1&lt;0,0,IF(T2036*0.1&lt;=26,(16*AL2036/360)*(T2036/AS2036)^AT2036,(AL2036/360)*(-415.85+30.5332*0.1*T2036-0.43*0.01*T2036*T2036)))</f>
        <v>4.5719650283980204</v>
      </c>
    </row>
    <row r="2037" spans="1:47">
      <c r="A2037">
        <v>2016</v>
      </c>
      <c r="B2037">
        <v>11</v>
      </c>
      <c r="C2037">
        <v>29</v>
      </c>
      <c r="D2037" t="s">
        <v>52</v>
      </c>
      <c r="E2037">
        <v>-46</v>
      </c>
      <c r="O2037">
        <v>2020</v>
      </c>
      <c r="P2037">
        <v>7</v>
      </c>
      <c r="Q2037">
        <v>29</v>
      </c>
      <c r="R2037">
        <f>R2036+1</f>
        <v>211</v>
      </c>
      <c r="S2037" t="s">
        <v>51</v>
      </c>
      <c r="T2037">
        <v>253</v>
      </c>
      <c r="U2037" t="s">
        <v>50</v>
      </c>
      <c r="V2037">
        <v>330</v>
      </c>
      <c r="W2037" t="s">
        <v>52</v>
      </c>
      <c r="X2037">
        <v>165</v>
      </c>
      <c r="Y2037">
        <f>0.0135*AB2037*(AC2037/AA2037)*((0.1*(V2037-X2037))^0.5)*(17.8+0.5*0.1*(X2037+V2037))</f>
        <v>6.366697974204623</v>
      </c>
      <c r="Z2037">
        <f>IF(Y2037&lt;0,0,Y2037)</f>
        <v>6.366697974204623</v>
      </c>
      <c r="AA2037">
        <f>2.501-0.002361*(V2037+X2037)*0.1</f>
        <v>2.3841304999999999</v>
      </c>
      <c r="AB2037">
        <v>0.17</v>
      </c>
      <c r="AC2037">
        <f>37.6*AE2037*(AG2037*SIN(AF2037)*SIN(AD2037)+COS(AF2037)*COS(AD2037)*SIN(AG2037))</f>
        <v>38.266614861447515</v>
      </c>
      <c r="AD2037">
        <f>0.409*SIN(0.0172*R2037-1.39)</f>
        <v>0.32098809300606401</v>
      </c>
      <c r="AE2037">
        <f>1+0.033*COS(0.0172*R2037)</f>
        <v>0.97084593956982335</v>
      </c>
      <c r="AF2037">
        <f>47.70748439*PI()/180</f>
        <v>0.83265268044929852</v>
      </c>
      <c r="AG2037">
        <f>ACOS(-TAN(AF2037)*TAN(AD2037))</f>
        <v>1.9449594167935889</v>
      </c>
      <c r="AL2037" s="6">
        <f>24*AG2037/PI()</f>
        <v>14.858395454199821</v>
      </c>
      <c r="AS2037" s="6">
        <f>IF(O2037=2015,$AQ$2,IF(O2037=2016,$AQ$14,IF(O2037=2017,$AQ$26,IF(O2037=2018,$AQ$38,IF(O2037=2019,$AQ$50,$AQ$62)))))</f>
        <v>51.822309312356452</v>
      </c>
      <c r="AT2037" s="6">
        <f>IF(O2037=2015,$AR$2,IF(O2037=2016,$AR$14,IF(O2037=2017,$AR$26,IF(O2037=2018,$AR$38,IF(O2037=2019,$AR$50,$AR$62)))))</f>
        <v>1.3079305013571954</v>
      </c>
      <c r="AU2037" s="6">
        <f>IF(T2037*0.1&lt;0,0,IF(T2037*0.1&lt;=26,(16*AL2037/360)*(T2037/AS2037)^AT2037,(AL2037/360)*(-415.85+30.5332*0.1*T2037-0.43*0.01*T2037*T2037)))</f>
        <v>5.2533369146375248</v>
      </c>
    </row>
    <row r="2038" spans="1:47">
      <c r="A2038">
        <v>2016</v>
      </c>
      <c r="B2038">
        <v>11</v>
      </c>
      <c r="C2038">
        <v>1</v>
      </c>
      <c r="D2038" t="s">
        <v>53</v>
      </c>
      <c r="E2038">
        <v>5</v>
      </c>
      <c r="O2038">
        <v>2020</v>
      </c>
      <c r="P2038">
        <v>7</v>
      </c>
      <c r="Q2038">
        <v>30</v>
      </c>
      <c r="R2038">
        <f>R2037+1</f>
        <v>212</v>
      </c>
      <c r="S2038" t="s">
        <v>51</v>
      </c>
      <c r="T2038">
        <v>271</v>
      </c>
      <c r="U2038" t="s">
        <v>50</v>
      </c>
      <c r="V2038">
        <v>346</v>
      </c>
      <c r="W2038" t="s">
        <v>52</v>
      </c>
      <c r="X2038">
        <v>182</v>
      </c>
      <c r="Y2038">
        <f>0.0135*AB2038*(AC2038/AA2038)*((0.1*(V2038-X2038))^0.5)*(17.8+0.5*0.1*(X2038+V2038))</f>
        <v>6.5844911432650459</v>
      </c>
      <c r="Z2038">
        <f>IF(Y2038&lt;0,0,Y2038)</f>
        <v>6.5844911432650459</v>
      </c>
      <c r="AA2038">
        <f>2.501-0.002361*(V2038+X2038)*0.1</f>
        <v>2.3763391999999999</v>
      </c>
      <c r="AB2038">
        <v>0.17</v>
      </c>
      <c r="AC2038">
        <f>37.6*AE2038*(AG2038*SIN(AF2038)*SIN(AD2038)+COS(AF2038)*COS(AD2038)*SIN(AG2038))</f>
        <v>38.089368008838235</v>
      </c>
      <c r="AD2038">
        <f>0.409*SIN(0.0172*R2038-1.39)</f>
        <v>0.31658112410960082</v>
      </c>
      <c r="AE2038">
        <f>1+0.033*COS(0.0172*R2038)</f>
        <v>0.97111616704099002</v>
      </c>
      <c r="AF2038">
        <f>47.70748439*PI()/180</f>
        <v>0.83265268044929852</v>
      </c>
      <c r="AG2038">
        <f>ACOS(-TAN(AF2038)*TAN(AD2038))</f>
        <v>1.939194431375955</v>
      </c>
      <c r="AL2038" s="6">
        <f>24*AG2038/PI()</f>
        <v>14.814354209748503</v>
      </c>
      <c r="AS2038" s="6">
        <f>IF(O2038=2015,$AQ$2,IF(O2038=2016,$AQ$14,IF(O2038=2017,$AQ$26,IF(O2038=2018,$AQ$38,IF(O2038=2019,$AQ$50,$AQ$62)))))</f>
        <v>51.822309312356452</v>
      </c>
      <c r="AT2038" s="6">
        <f>IF(O2038=2015,$AR$2,IF(O2038=2016,$AR$14,IF(O2038=2017,$AR$26,IF(O2038=2018,$AR$38,IF(O2038=2019,$AR$50,$AR$62)))))</f>
        <v>1.3079305013571954</v>
      </c>
      <c r="AU2038" s="6">
        <f>IF(T2038*0.1&lt;0,0,IF(T2038*0.1&lt;=26,(16*AL2038/360)*(T2038/AS2038)^AT2038,(AL2038/360)*(-415.85+30.5332*0.1*T2038-0.43*0.01*T2038*T2038)))</f>
        <v>3.9424049955147358</v>
      </c>
    </row>
    <row r="2039" spans="1:47">
      <c r="A2039">
        <v>2016</v>
      </c>
      <c r="B2039">
        <v>11</v>
      </c>
      <c r="C2039">
        <v>8</v>
      </c>
      <c r="D2039" t="s">
        <v>53</v>
      </c>
      <c r="E2039">
        <v>170</v>
      </c>
      <c r="O2039">
        <v>2020</v>
      </c>
      <c r="P2039">
        <v>7</v>
      </c>
      <c r="Q2039">
        <v>31</v>
      </c>
      <c r="R2039">
        <f>R2038+1</f>
        <v>213</v>
      </c>
      <c r="S2039" t="s">
        <v>51</v>
      </c>
      <c r="T2039">
        <v>237</v>
      </c>
      <c r="U2039" t="s">
        <v>50</v>
      </c>
      <c r="V2039">
        <v>310</v>
      </c>
      <c r="W2039" t="s">
        <v>52</v>
      </c>
      <c r="X2039">
        <v>117</v>
      </c>
      <c r="Y2039">
        <f>0.0135*AB2039*(AC2039/AA2039)*((0.1*(V2039-X2039))^0.5)*(17.8+0.5*0.1*(X2039+V2039))</f>
        <v>6.2342333893997068</v>
      </c>
      <c r="Z2039">
        <f>IF(Y2039&lt;0,0,Y2039)</f>
        <v>6.2342333893997068</v>
      </c>
      <c r="AA2039">
        <f>2.501-0.002361*(V2039+X2039)*0.1</f>
        <v>2.4001853</v>
      </c>
      <c r="AB2039">
        <v>0.17</v>
      </c>
      <c r="AC2039">
        <f>37.6*AE2039*(AG2039*SIN(AF2039)*SIN(AD2039)+COS(AF2039)*COS(AD2039)*SIN(AG2039))</f>
        <v>37.908335675546134</v>
      </c>
      <c r="AD2039">
        <f>0.409*SIN(0.0172*R2039-1.39)</f>
        <v>0.31208050016232436</v>
      </c>
      <c r="AE2039">
        <f>1+0.033*COS(0.0172*R2039)</f>
        <v>0.97139493929463894</v>
      </c>
      <c r="AF2039">
        <f>47.70748439*PI()/180</f>
        <v>0.83265268044929852</v>
      </c>
      <c r="AG2039">
        <f>ACOS(-TAN(AF2039)*TAN(AD2039))</f>
        <v>1.9333372370541113</v>
      </c>
      <c r="AL2039" s="6">
        <f>24*AG2039/PI()</f>
        <v>14.769608541157885</v>
      </c>
      <c r="AS2039" s="6">
        <f>IF(O2039=2015,$AQ$2,IF(O2039=2016,$AQ$14,IF(O2039=2017,$AQ$26,IF(O2039=2018,$AQ$38,IF(O2039=2019,$AQ$50,$AQ$62)))))</f>
        <v>51.822309312356452</v>
      </c>
      <c r="AT2039" s="6">
        <f>IF(O2039=2015,$AR$2,IF(O2039=2016,$AR$14,IF(O2039=2017,$AR$26,IF(O2039=2018,$AR$38,IF(O2039=2019,$AR$50,$AR$62)))))</f>
        <v>1.3079305013571954</v>
      </c>
      <c r="AU2039" s="6">
        <f>IF(T2039*0.1&lt;0,0,IF(T2039*0.1&lt;=26,(16*AL2039/360)*(T2039/AS2039)^AT2039,(AL2039/360)*(-415.85+30.5332*0.1*T2039-0.43*0.01*T2039*T2039)))</f>
        <v>4.7942810886909148</v>
      </c>
    </row>
    <row r="2040" spans="1:47">
      <c r="A2040">
        <v>2016</v>
      </c>
      <c r="B2040">
        <v>11</v>
      </c>
      <c r="C2040">
        <v>9</v>
      </c>
      <c r="D2040" t="s">
        <v>53</v>
      </c>
      <c r="E2040">
        <v>170</v>
      </c>
      <c r="O2040">
        <v>2020</v>
      </c>
      <c r="P2040">
        <v>8</v>
      </c>
      <c r="Q2040">
        <v>1</v>
      </c>
      <c r="R2040">
        <f>R2039+1</f>
        <v>214</v>
      </c>
      <c r="S2040" t="s">
        <v>51</v>
      </c>
      <c r="T2040">
        <v>207</v>
      </c>
      <c r="U2040" t="s">
        <v>50</v>
      </c>
      <c r="V2040">
        <v>269</v>
      </c>
      <c r="W2040" t="s">
        <v>52</v>
      </c>
      <c r="X2040">
        <v>117</v>
      </c>
      <c r="Y2040">
        <f>0.0135*AB2040*(AC2040/AA2040)*((0.1*(V2040-X2040))^0.5)*(17.8+0.5*0.1*(X2040+V2040))</f>
        <v>5.1963486741942289</v>
      </c>
      <c r="Z2040">
        <f>IF(Y2040&lt;0,0,Y2040)</f>
        <v>5.1963486741942289</v>
      </c>
      <c r="AA2040">
        <f>2.501-0.002361*(V2040+X2040)*0.1</f>
        <v>2.4098653999999997</v>
      </c>
      <c r="AB2040">
        <v>0.17</v>
      </c>
      <c r="AC2040">
        <f>37.6*AE2040*(AG2040*SIN(AF2040)*SIN(AD2040)+COS(AF2040)*COS(AD2040)*SIN(AG2040))</f>
        <v>37.723560573575227</v>
      </c>
      <c r="AD2040">
        <f>0.409*SIN(0.0172*R2040-1.39)</f>
        <v>0.30748755259599853</v>
      </c>
      <c r="AE2040">
        <f>1+0.033*COS(0.0172*R2040)</f>
        <v>0.97168217386081956</v>
      </c>
      <c r="AF2040">
        <f>47.70748439*PI()/180</f>
        <v>0.83265268044929852</v>
      </c>
      <c r="AG2040">
        <f>ACOS(-TAN(AF2040)*TAN(AD2040))</f>
        <v>1.9273907256259268</v>
      </c>
      <c r="AL2040" s="6">
        <f>24*AG2040/PI()</f>
        <v>14.724180540136381</v>
      </c>
      <c r="AS2040" s="6">
        <f>IF(O2040=2015,$AQ$2,IF(O2040=2016,$AQ$14,IF(O2040=2017,$AQ$26,IF(O2040=2018,$AQ$38,IF(O2040=2019,$AQ$50,$AQ$62)))))</f>
        <v>51.822309312356452</v>
      </c>
      <c r="AT2040" s="6">
        <f>IF(O2040=2015,$AR$2,IF(O2040=2016,$AR$14,IF(O2040=2017,$AR$26,IF(O2040=2018,$AR$38,IF(O2040=2019,$AR$50,$AR$62)))))</f>
        <v>1.3079305013571954</v>
      </c>
      <c r="AU2040" s="6">
        <f>IF(T2040*0.1&lt;0,0,IF(T2040*0.1&lt;=26,(16*AL2040/360)*(T2040/AS2040)^AT2040,(AL2040/360)*(-415.85+30.5332*0.1*T2040-0.43*0.01*T2040*T2040)))</f>
        <v>4.004129386626917</v>
      </c>
    </row>
    <row r="2041" spans="1:47">
      <c r="A2041">
        <v>2016</v>
      </c>
      <c r="B2041">
        <v>11</v>
      </c>
      <c r="C2041">
        <v>10</v>
      </c>
      <c r="D2041" t="s">
        <v>53</v>
      </c>
      <c r="E2041">
        <v>140</v>
      </c>
      <c r="O2041">
        <v>2020</v>
      </c>
      <c r="P2041">
        <v>8</v>
      </c>
      <c r="Q2041">
        <v>2</v>
      </c>
      <c r="R2041">
        <f>R2040+1</f>
        <v>215</v>
      </c>
      <c r="S2041" t="s">
        <v>51</v>
      </c>
      <c r="T2041">
        <v>197</v>
      </c>
      <c r="U2041" t="s">
        <v>50</v>
      </c>
      <c r="V2041">
        <v>257</v>
      </c>
      <c r="W2041" t="s">
        <v>52</v>
      </c>
      <c r="X2041">
        <v>125</v>
      </c>
      <c r="Y2041">
        <f>0.0135*AB2041*(AC2041/AA2041)*((0.1*(V2041-X2041))^0.5)*(17.8+0.5*0.1*(X2041+V2041))</f>
        <v>4.7903858224605713</v>
      </c>
      <c r="Z2041">
        <f>IF(Y2041&lt;0,0,Y2041)</f>
        <v>4.7903858224605713</v>
      </c>
      <c r="AA2041">
        <f>2.501-0.002361*(V2041+X2041)*0.1</f>
        <v>2.4108098</v>
      </c>
      <c r="AB2041">
        <v>0.17</v>
      </c>
      <c r="AC2041">
        <f>37.6*AE2041*(AG2041*SIN(AF2041)*SIN(AD2041)+COS(AF2041)*COS(AD2041)*SIN(AG2041))</f>
        <v>37.535086402920278</v>
      </c>
      <c r="AD2041">
        <f>0.409*SIN(0.0172*R2041-1.39)</f>
        <v>0.30280364015473321</v>
      </c>
      <c r="AE2041">
        <f>1+0.033*COS(0.0172*R2041)</f>
        <v>0.97197778576615279</v>
      </c>
      <c r="AF2041">
        <f>47.70748439*PI()/180</f>
        <v>0.83265268044929852</v>
      </c>
      <c r="AG2041">
        <f>ACOS(-TAN(AF2041)*TAN(AD2041))</f>
        <v>1.9213577538083113</v>
      </c>
      <c r="AL2041" s="6">
        <f>24*AG2041/PI()</f>
        <v>14.678092030393614</v>
      </c>
      <c r="AS2041" s="6">
        <f>IF(O2041=2015,$AQ$2,IF(O2041=2016,$AQ$14,IF(O2041=2017,$AQ$26,IF(O2041=2018,$AQ$38,IF(O2041=2019,$AQ$50,$AQ$62)))))</f>
        <v>51.822309312356452</v>
      </c>
      <c r="AT2041" s="6">
        <f>IF(O2041=2015,$AR$2,IF(O2041=2016,$AR$14,IF(O2041=2017,$AR$26,IF(O2041=2018,$AR$38,IF(O2041=2019,$AR$50,$AR$62)))))</f>
        <v>1.3079305013571954</v>
      </c>
      <c r="AU2041" s="6">
        <f>IF(T2041*0.1&lt;0,0,IF(T2041*0.1&lt;=26,(16*AL2041/360)*(T2041/AS2041)^AT2041,(AL2041/360)*(-415.85+30.5332*0.1*T2041-0.43*0.01*T2041*T2041)))</f>
        <v>3.7412840414508604</v>
      </c>
    </row>
    <row r="2042" spans="1:47">
      <c r="A2042">
        <v>2016</v>
      </c>
      <c r="B2042">
        <v>11</v>
      </c>
      <c r="C2042">
        <v>15</v>
      </c>
      <c r="D2042" t="s">
        <v>53</v>
      </c>
      <c r="E2042">
        <v>3</v>
      </c>
      <c r="O2042">
        <v>2020</v>
      </c>
      <c r="P2042">
        <v>8</v>
      </c>
      <c r="Q2042">
        <v>3</v>
      </c>
      <c r="R2042">
        <f>R2041+1</f>
        <v>216</v>
      </c>
      <c r="S2042" t="s">
        <v>51</v>
      </c>
      <c r="T2042">
        <v>206</v>
      </c>
      <c r="U2042" t="s">
        <v>50</v>
      </c>
      <c r="V2042">
        <v>286</v>
      </c>
      <c r="W2042" t="s">
        <v>52</v>
      </c>
      <c r="X2042">
        <v>102</v>
      </c>
      <c r="Y2042">
        <f>0.0135*AB2042*(AC2042/AA2042)*((0.1*(V2042-X2042))^0.5)*(17.8+0.5*0.1*(X2042+V2042))</f>
        <v>5.6759109824541847</v>
      </c>
      <c r="Z2042">
        <f>IF(Y2042&lt;0,0,Y2042)</f>
        <v>5.6759109824541847</v>
      </c>
      <c r="AA2042">
        <f>2.501-0.002361*(V2042+X2042)*0.1</f>
        <v>2.4093931999999998</v>
      </c>
      <c r="AB2042">
        <v>0.17</v>
      </c>
      <c r="AC2042">
        <f>37.6*AE2042*(AG2042*SIN(AF2042)*SIN(AD2042)+COS(AF2042)*COS(AD2042)*SIN(AG2042))</f>
        <v>37.342957869475505</v>
      </c>
      <c r="AD2042">
        <f>0.409*SIN(0.0172*R2042-1.39)</f>
        <v>0.29803014849302362</v>
      </c>
      <c r="AE2042">
        <f>1+0.033*COS(0.0172*R2042)</f>
        <v>0.9722816875589686</v>
      </c>
      <c r="AF2042">
        <f>47.70748439*PI()/180</f>
        <v>0.83265268044929852</v>
      </c>
      <c r="AG2042">
        <f>ACOS(-TAN(AF2042)*TAN(AD2042))</f>
        <v>1.9152411405036447</v>
      </c>
      <c r="AL2042" s="6">
        <f>24*AG2042/PI()</f>
        <v>14.631364546757487</v>
      </c>
      <c r="AS2042" s="6">
        <f>IF(O2042=2015,$AQ$2,IF(O2042=2016,$AQ$14,IF(O2042=2017,$AQ$26,IF(O2042=2018,$AQ$38,IF(O2042=2019,$AQ$50,$AQ$62)))))</f>
        <v>51.822309312356452</v>
      </c>
      <c r="AT2042" s="6">
        <f>IF(O2042=2015,$AR$2,IF(O2042=2016,$AR$14,IF(O2042=2017,$AR$26,IF(O2042=2018,$AR$38,IF(O2042=2019,$AR$50,$AR$62)))))</f>
        <v>1.3079305013571954</v>
      </c>
      <c r="AU2042" s="6">
        <f>IF(T2042*0.1&lt;0,0,IF(T2042*0.1&lt;=26,(16*AL2042/360)*(T2042/AS2042)^AT2042,(AL2042/360)*(-415.85+30.5332*0.1*T2042-0.43*0.01*T2042*T2042)))</f>
        <v>3.9537668724670567</v>
      </c>
    </row>
    <row r="2043" spans="1:47">
      <c r="A2043">
        <v>2016</v>
      </c>
      <c r="B2043">
        <v>11</v>
      </c>
      <c r="C2043">
        <v>16</v>
      </c>
      <c r="D2043" t="s">
        <v>53</v>
      </c>
      <c r="E2043">
        <v>41</v>
      </c>
      <c r="O2043">
        <v>2020</v>
      </c>
      <c r="P2043">
        <v>8</v>
      </c>
      <c r="Q2043">
        <v>4</v>
      </c>
      <c r="R2043">
        <f>R2042+1</f>
        <v>217</v>
      </c>
      <c r="S2043" t="s">
        <v>51</v>
      </c>
      <c r="T2043">
        <v>236</v>
      </c>
      <c r="U2043" t="s">
        <v>50</v>
      </c>
      <c r="V2043">
        <v>311</v>
      </c>
      <c r="W2043" t="s">
        <v>52</v>
      </c>
      <c r="X2043">
        <v>139</v>
      </c>
      <c r="Y2043">
        <f>0.0135*AB2043*(AC2043/AA2043)*((0.1*(V2043-X2043))^0.5)*(17.8+0.5*0.1*(X2043+V2043))</f>
        <v>5.9500031666116016</v>
      </c>
      <c r="Z2043">
        <f>IF(Y2043&lt;0,0,Y2043)</f>
        <v>5.9500031666116016</v>
      </c>
      <c r="AA2043">
        <f>2.501-0.002361*(V2043+X2043)*0.1</f>
        <v>2.394755</v>
      </c>
      <c r="AB2043">
        <v>0.17</v>
      </c>
      <c r="AC2043">
        <f>37.6*AE2043*(AG2043*SIN(AF2043)*SIN(AD2043)+COS(AF2043)*COS(AD2043)*SIN(AG2043))</f>
        <v>37.147220703828594</v>
      </c>
      <c r="AD2043">
        <f>0.409*SIN(0.0172*R2043-1.39)</f>
        <v>0.29316848976582782</v>
      </c>
      <c r="AE2043">
        <f>1+0.033*COS(0.0172*R2043)</f>
        <v>0.97259378933517704</v>
      </c>
      <c r="AF2043">
        <f>47.70748439*PI()/180</f>
        <v>0.83265268044929852</v>
      </c>
      <c r="AG2043">
        <f>ACOS(-TAN(AF2043)*TAN(AD2043))</f>
        <v>1.9090436643189264</v>
      </c>
      <c r="AL2043" s="6">
        <f>24*AG2043/PI()</f>
        <v>14.584019316221859</v>
      </c>
      <c r="AS2043" s="6">
        <f>IF(O2043=2015,$AQ$2,IF(O2043=2016,$AQ$14,IF(O2043=2017,$AQ$26,IF(O2043=2018,$AQ$38,IF(O2043=2019,$AQ$50,$AQ$62)))))</f>
        <v>51.822309312356452</v>
      </c>
      <c r="AT2043" s="6">
        <f>IF(O2043=2015,$AR$2,IF(O2043=2016,$AR$14,IF(O2043=2017,$AR$26,IF(O2043=2018,$AR$38,IF(O2043=2019,$AR$50,$AR$62)))))</f>
        <v>1.3079305013571954</v>
      </c>
      <c r="AU2043" s="6">
        <f>IF(T2043*0.1&lt;0,0,IF(T2043*0.1&lt;=26,(16*AL2043/360)*(T2043/AS2043)^AT2043,(AL2043/360)*(-415.85+30.5332*0.1*T2043-0.43*0.01*T2043*T2043)))</f>
        <v>4.7079292763552525</v>
      </c>
    </row>
    <row r="2044" spans="1:47">
      <c r="A2044">
        <v>2016</v>
      </c>
      <c r="B2044">
        <v>11</v>
      </c>
      <c r="C2044">
        <v>17</v>
      </c>
      <c r="D2044" t="s">
        <v>53</v>
      </c>
      <c r="E2044">
        <v>0</v>
      </c>
      <c r="O2044">
        <v>2020</v>
      </c>
      <c r="P2044">
        <v>8</v>
      </c>
      <c r="Q2044">
        <v>5</v>
      </c>
      <c r="R2044">
        <f>R2043+1</f>
        <v>218</v>
      </c>
      <c r="S2044" t="s">
        <v>51</v>
      </c>
      <c r="T2044">
        <v>247</v>
      </c>
      <c r="U2044" t="s">
        <v>50</v>
      </c>
      <c r="V2044">
        <v>331</v>
      </c>
      <c r="W2044" t="s">
        <v>52</v>
      </c>
      <c r="X2044">
        <v>140</v>
      </c>
      <c r="Y2044">
        <f>0.0135*AB2044*(AC2044/AA2044)*((0.1*(V2044-X2044))^0.5)*(17.8+0.5*0.1*(X2044+V2044))</f>
        <v>6.4121534701089162</v>
      </c>
      <c r="Z2044">
        <f>IF(Y2044&lt;0,0,Y2044)</f>
        <v>6.4121534701089162</v>
      </c>
      <c r="AA2044">
        <f>2.501-0.002361*(V2044+X2044)*0.1</f>
        <v>2.3897968999999999</v>
      </c>
      <c r="AB2044">
        <v>0.17</v>
      </c>
      <c r="AC2044">
        <f>37.6*AE2044*(AG2044*SIN(AF2044)*SIN(AD2044)+COS(AF2044)*COS(AD2044)*SIN(AG2044))</f>
        <v>36.947921680811014</v>
      </c>
      <c r="AD2044">
        <f>0.409*SIN(0.0172*R2044-1.39)</f>
        <v>0.28822010221080624</v>
      </c>
      <c r="AE2044">
        <f>1+0.033*COS(0.0172*R2044)</f>
        <v>0.97291399876486495</v>
      </c>
      <c r="AF2044">
        <f>47.70748439*PI()/180</f>
        <v>0.83265268044929852</v>
      </c>
      <c r="AG2044">
        <f>ACOS(-TAN(AF2044)*TAN(AD2044))</f>
        <v>1.9027680613323372</v>
      </c>
      <c r="AL2044" s="6">
        <f>24*AG2044/PI()</f>
        <v>14.536077240884358</v>
      </c>
      <c r="AS2044" s="6">
        <f>IF(O2044=2015,$AQ$2,IF(O2044=2016,$AQ$14,IF(O2044=2017,$AQ$26,IF(O2044=2018,$AQ$38,IF(O2044=2019,$AQ$50,$AQ$62)))))</f>
        <v>51.822309312356452</v>
      </c>
      <c r="AT2044" s="6">
        <f>IF(O2044=2015,$AR$2,IF(O2044=2016,$AR$14,IF(O2044=2017,$AR$26,IF(O2044=2018,$AR$38,IF(O2044=2019,$AR$50,$AR$62)))))</f>
        <v>1.3079305013571954</v>
      </c>
      <c r="AU2044" s="6">
        <f>IF(T2044*0.1&lt;0,0,IF(T2044*0.1&lt;=26,(16*AL2044/360)*(T2044/AS2044)^AT2044,(AL2044/360)*(-415.85+30.5332*0.1*T2044-0.43*0.01*T2044*T2044)))</f>
        <v>4.9805495057931113</v>
      </c>
    </row>
    <row r="2045" spans="1:47">
      <c r="A2045">
        <v>2016</v>
      </c>
      <c r="B2045">
        <v>11</v>
      </c>
      <c r="C2045">
        <v>23</v>
      </c>
      <c r="D2045" t="s">
        <v>53</v>
      </c>
      <c r="E2045">
        <v>0</v>
      </c>
      <c r="O2045">
        <v>2020</v>
      </c>
      <c r="P2045">
        <v>8</v>
      </c>
      <c r="Q2045">
        <v>6</v>
      </c>
      <c r="R2045">
        <f>R2044+1</f>
        <v>219</v>
      </c>
      <c r="S2045" t="s">
        <v>51</v>
      </c>
      <c r="T2045">
        <v>274</v>
      </c>
      <c r="U2045" t="s">
        <v>50</v>
      </c>
      <c r="V2045">
        <v>351</v>
      </c>
      <c r="W2045" t="s">
        <v>52</v>
      </c>
      <c r="X2045">
        <v>184</v>
      </c>
      <c r="Y2045">
        <f>0.0135*AB2045*(AC2045/AA2045)*((0.1*(V2045-X2045))^0.5)*(17.8+0.5*0.1*(X2045+V2045))</f>
        <v>6.4651988387943637</v>
      </c>
      <c r="Z2045">
        <f>IF(Y2045&lt;0,0,Y2045)</f>
        <v>6.4651988387943637</v>
      </c>
      <c r="AA2045">
        <f>2.501-0.002361*(V2045+X2045)*0.1</f>
        <v>2.3746864999999997</v>
      </c>
      <c r="AB2045">
        <v>0.17</v>
      </c>
      <c r="AC2045">
        <f>37.6*AE2045*(AG2045*SIN(AF2045)*SIN(AD2045)+COS(AF2045)*COS(AD2045)*SIN(AG2045))</f>
        <v>36.745108639668487</v>
      </c>
      <c r="AD2045">
        <f>0.409*SIN(0.0172*R2045-1.39)</f>
        <v>0.28318644972284251</v>
      </c>
      <c r="AE2045">
        <f>1+0.033*COS(0.0172*R2045)</f>
        <v>0.97324222111961001</v>
      </c>
      <c r="AF2045">
        <f>47.70748439*PI()/180</f>
        <v>0.83265268044929852</v>
      </c>
      <c r="AG2045">
        <f>ACOS(-TAN(AF2045)*TAN(AD2045))</f>
        <v>1.896417023101149</v>
      </c>
      <c r="AL2045" s="6">
        <f>24*AG2045/PI()</f>
        <v>14.487558882727917</v>
      </c>
      <c r="AS2045" s="6">
        <f>IF(O2045=2015,$AQ$2,IF(O2045=2016,$AQ$14,IF(O2045=2017,$AQ$26,IF(O2045=2018,$AQ$38,IF(O2045=2019,$AQ$50,$AQ$62)))))</f>
        <v>51.822309312356452</v>
      </c>
      <c r="AT2045" s="6">
        <f>IF(O2045=2015,$AR$2,IF(O2045=2016,$AR$14,IF(O2045=2017,$AR$26,IF(O2045=2018,$AR$38,IF(O2045=2019,$AR$50,$AR$62)))))</f>
        <v>1.3079305013571954</v>
      </c>
      <c r="AU2045" s="6">
        <f>IF(T2045*0.1&lt;0,0,IF(T2045*0.1&lt;=26,(16*AL2045/360)*(T2045/AS2045)^AT2045,(AL2045/360)*(-415.85+30.5332*0.1*T2045-0.43*0.01*T2045*T2045)))</f>
        <v>3.9411343487642427</v>
      </c>
    </row>
    <row r="2046" spans="1:47">
      <c r="A2046">
        <v>2016</v>
      </c>
      <c r="B2046">
        <v>11</v>
      </c>
      <c r="C2046">
        <v>27</v>
      </c>
      <c r="D2046" t="s">
        <v>53</v>
      </c>
      <c r="E2046">
        <v>5</v>
      </c>
      <c r="O2046">
        <v>2020</v>
      </c>
      <c r="P2046">
        <v>8</v>
      </c>
      <c r="Q2046">
        <v>7</v>
      </c>
      <c r="R2046">
        <f>R2045+1</f>
        <v>220</v>
      </c>
      <c r="S2046" t="s">
        <v>51</v>
      </c>
      <c r="T2046">
        <v>287</v>
      </c>
      <c r="U2046" t="s">
        <v>50</v>
      </c>
      <c r="V2046">
        <v>361</v>
      </c>
      <c r="W2046" t="s">
        <v>52</v>
      </c>
      <c r="X2046">
        <v>214</v>
      </c>
      <c r="Y2046">
        <f>0.0135*AB2046*(AC2046/AA2046)*((0.1*(V2046-X2046))^0.5)*(17.8+0.5*0.1*(X2046+V2046))</f>
        <v>6.3276144817672444</v>
      </c>
      <c r="Z2046">
        <f>IF(Y2046&lt;0,0,Y2046)</f>
        <v>6.3276144817672444</v>
      </c>
      <c r="AA2046">
        <f>2.501-0.002361*(V2046+X2046)*0.1</f>
        <v>2.3652424999999999</v>
      </c>
      <c r="AB2046">
        <v>0.17</v>
      </c>
      <c r="AC2046">
        <f>37.6*AE2046*(AG2046*SIN(AF2046)*SIN(AD2046)+COS(AF2046)*COS(AD2046)*SIN(AG2046))</f>
        <v>36.538830504710397</v>
      </c>
      <c r="AD2046">
        <f>0.409*SIN(0.0172*R2046-1.39)</f>
        <v>0.27806902142097645</v>
      </c>
      <c r="AE2046">
        <f>1+0.033*COS(0.0172*R2046)</f>
        <v>0.97357835930050463</v>
      </c>
      <c r="AF2046">
        <f>47.70748439*PI()/180</f>
        <v>0.83265268044929852</v>
      </c>
      <c r="AG2046">
        <f>ACOS(-TAN(AF2046)*TAN(AD2046))</f>
        <v>1.8899931949042905</v>
      </c>
      <c r="AL2046" s="6">
        <f>24*AG2046/PI()</f>
        <v>14.438484450194967</v>
      </c>
      <c r="AS2046" s="6">
        <f>IF(O2046=2015,$AQ$2,IF(O2046=2016,$AQ$14,IF(O2046=2017,$AQ$26,IF(O2046=2018,$AQ$38,IF(O2046=2019,$AQ$50,$AQ$62)))))</f>
        <v>51.822309312356452</v>
      </c>
      <c r="AT2046" s="6">
        <f>IF(O2046=2015,$AR$2,IF(O2046=2016,$AR$14,IF(O2046=2017,$AR$26,IF(O2046=2018,$AR$38,IF(O2046=2019,$AR$50,$AR$62)))))</f>
        <v>1.3079305013571954</v>
      </c>
      <c r="AU2046" s="6">
        <f>IF(T2046*0.1&lt;0,0,IF(T2046*0.1&lt;=26,(16*AL2046/360)*(T2046/AS2046)^AT2046,(AL2046/360)*(-415.85+30.5332*0.1*T2046-0.43*0.01*T2046*T2046)))</f>
        <v>4.2620055832562285</v>
      </c>
    </row>
    <row r="2047" spans="1:47">
      <c r="A2047">
        <v>2016</v>
      </c>
      <c r="B2047">
        <v>11</v>
      </c>
      <c r="C2047">
        <v>16</v>
      </c>
      <c r="D2047" t="s">
        <v>54</v>
      </c>
      <c r="E2047">
        <v>30</v>
      </c>
      <c r="O2047">
        <v>2020</v>
      </c>
      <c r="P2047">
        <v>8</v>
      </c>
      <c r="Q2047">
        <v>8</v>
      </c>
      <c r="R2047">
        <f>R2046+1</f>
        <v>221</v>
      </c>
      <c r="S2047" t="s">
        <v>51</v>
      </c>
      <c r="T2047">
        <v>258</v>
      </c>
      <c r="U2047" t="s">
        <v>50</v>
      </c>
      <c r="V2047">
        <v>322</v>
      </c>
      <c r="W2047" t="s">
        <v>52</v>
      </c>
      <c r="X2047">
        <v>213</v>
      </c>
      <c r="Y2047">
        <f>0.0135*AB2047*(AC2047/AA2047)*((0.1*(V2047-X2047))^0.5)*(17.8+0.5*0.1*(X2047+V2047))</f>
        <v>5.1640739036461643</v>
      </c>
      <c r="Z2047">
        <f>IF(Y2047&lt;0,0,Y2047)</f>
        <v>5.1640739036461643</v>
      </c>
      <c r="AA2047">
        <f>2.501-0.002361*(V2047+X2047)*0.1</f>
        <v>2.3746864999999997</v>
      </c>
      <c r="AB2047">
        <v>0.17</v>
      </c>
      <c r="AC2047">
        <f>37.6*AE2047*(AG2047*SIN(AF2047)*SIN(AD2047)+COS(AF2047)*COS(AD2047)*SIN(AG2047))</f>
        <v>36.329137306291329</v>
      </c>
      <c r="AD2047">
        <f>0.409*SIN(0.0172*R2047-1.39)</f>
        <v>0.27286933120787343</v>
      </c>
      <c r="AE2047">
        <f>1+0.033*COS(0.0172*R2047)</f>
        <v>0.97392231386688111</v>
      </c>
      <c r="AF2047">
        <f>47.70748439*PI()/180</f>
        <v>0.83265268044929852</v>
      </c>
      <c r="AG2047">
        <f>ACOS(-TAN(AF2047)*TAN(AD2047))</f>
        <v>1.8834991742123264</v>
      </c>
      <c r="AL2047" s="6">
        <f>24*AG2047/PI()</f>
        <v>14.388873786498943</v>
      </c>
      <c r="AS2047" s="6">
        <f>IF(O2047=2015,$AQ$2,IF(O2047=2016,$AQ$14,IF(O2047=2017,$AQ$26,IF(O2047=2018,$AQ$38,IF(O2047=2019,$AQ$50,$AQ$62)))))</f>
        <v>51.822309312356452</v>
      </c>
      <c r="AT2047" s="6">
        <f>IF(O2047=2015,$AR$2,IF(O2047=2016,$AR$14,IF(O2047=2017,$AR$26,IF(O2047=2018,$AR$38,IF(O2047=2019,$AR$50,$AR$62)))))</f>
        <v>1.3079305013571954</v>
      </c>
      <c r="AU2047" s="6">
        <f>IF(T2047*0.1&lt;0,0,IF(T2047*0.1&lt;=26,(16*AL2047/360)*(T2047/AS2047)^AT2047,(AL2047/360)*(-415.85+30.5332*0.1*T2047-0.43*0.01*T2047*T2047)))</f>
        <v>5.2192306265135429</v>
      </c>
    </row>
    <row r="2048" spans="1:47">
      <c r="A2048">
        <v>2016</v>
      </c>
      <c r="B2048">
        <v>11</v>
      </c>
      <c r="C2048">
        <v>1</v>
      </c>
      <c r="D2048" t="s">
        <v>51</v>
      </c>
      <c r="E2048">
        <v>2</v>
      </c>
      <c r="O2048">
        <v>2020</v>
      </c>
      <c r="P2048">
        <v>8</v>
      </c>
      <c r="Q2048">
        <v>9</v>
      </c>
      <c r="R2048">
        <f>R2047+1</f>
        <v>222</v>
      </c>
      <c r="S2048" t="s">
        <v>51</v>
      </c>
      <c r="T2048">
        <v>247</v>
      </c>
      <c r="U2048" t="s">
        <v>50</v>
      </c>
      <c r="V2048">
        <v>314</v>
      </c>
      <c r="W2048" t="s">
        <v>52</v>
      </c>
      <c r="X2048">
        <v>191</v>
      </c>
      <c r="Y2048">
        <f>0.0135*AB2048*(AC2048/AA2048)*((0.1*(V2048-X2048))^0.5)*(17.8+0.5*0.1*(X2048+V2048))</f>
        <v>5.2542324296034177</v>
      </c>
      <c r="Z2048">
        <f>IF(Y2048&lt;0,0,Y2048)</f>
        <v>5.2542324296034177</v>
      </c>
      <c r="AA2048">
        <f>2.501-0.002361*(V2048+X2048)*0.1</f>
        <v>2.3817694999999999</v>
      </c>
      <c r="AB2048">
        <v>0.17</v>
      </c>
      <c r="AC2048">
        <f>37.6*AE2048*(AG2048*SIN(AF2048)*SIN(AD2048)+COS(AF2048)*COS(AD2048)*SIN(AG2048))</f>
        <v>36.116080201974292</v>
      </c>
      <c r="AD2048">
        <f>0.409*SIN(0.0172*R2048-1.39)</f>
        <v>0.26758891732196299</v>
      </c>
      <c r="AE2048">
        <f>1+0.033*COS(0.0172*R2048)</f>
        <v>0.97427398306572888</v>
      </c>
      <c r="AF2048">
        <f>47.70748439*PI()/180</f>
        <v>0.83265268044929852</v>
      </c>
      <c r="AG2048">
        <f>ACOS(-TAN(AF2048)*TAN(AD2048))</f>
        <v>1.8769375093771656</v>
      </c>
      <c r="AL2048" s="6">
        <f>24*AG2048/PI()</f>
        <v>14.338746359614394</v>
      </c>
      <c r="AS2048" s="6">
        <f>IF(O2048=2015,$AQ$2,IF(O2048=2016,$AQ$14,IF(O2048=2017,$AQ$26,IF(O2048=2018,$AQ$38,IF(O2048=2019,$AQ$50,$AQ$62)))))</f>
        <v>51.822309312356452</v>
      </c>
      <c r="AT2048" s="6">
        <f>IF(O2048=2015,$AR$2,IF(O2048=2016,$AR$14,IF(O2048=2017,$AR$26,IF(O2048=2018,$AR$38,IF(O2048=2019,$AR$50,$AR$62)))))</f>
        <v>1.3079305013571954</v>
      </c>
      <c r="AU2048" s="6">
        <f>IF(T2048*0.1&lt;0,0,IF(T2048*0.1&lt;=26,(16*AL2048/360)*(T2048/AS2048)^AT2048,(AL2048/360)*(-415.85+30.5332*0.1*T2048-0.43*0.01*T2048*T2048)))</f>
        <v>4.9129373015580819</v>
      </c>
    </row>
    <row r="2049" spans="1:47">
      <c r="A2049">
        <v>2016</v>
      </c>
      <c r="B2049">
        <v>11</v>
      </c>
      <c r="C2049">
        <v>2</v>
      </c>
      <c r="D2049" t="s">
        <v>51</v>
      </c>
      <c r="E2049">
        <v>4</v>
      </c>
      <c r="O2049">
        <v>2020</v>
      </c>
      <c r="P2049">
        <v>8</v>
      </c>
      <c r="Q2049">
        <v>10</v>
      </c>
      <c r="R2049">
        <f>R2048+1</f>
        <v>223</v>
      </c>
      <c r="S2049" t="s">
        <v>51</v>
      </c>
      <c r="T2049">
        <v>244</v>
      </c>
      <c r="U2049" t="s">
        <v>50</v>
      </c>
      <c r="V2049">
        <v>318</v>
      </c>
      <c r="W2049" t="s">
        <v>52</v>
      </c>
      <c r="X2049">
        <v>169</v>
      </c>
      <c r="Y2049">
        <f>0.0135*AB2049*(AC2049/AA2049)*((0.1*(V2049-X2049))^0.5)*(17.8+0.5*0.1*(X2049+V2049))</f>
        <v>5.618112212041531</v>
      </c>
      <c r="Z2049">
        <f>IF(Y2049&lt;0,0,Y2049)</f>
        <v>5.618112212041531</v>
      </c>
      <c r="AA2049">
        <f>2.501-0.002361*(V2049+X2049)*0.1</f>
        <v>2.3860193000000001</v>
      </c>
      <c r="AB2049">
        <v>0.17</v>
      </c>
      <c r="AC2049">
        <f>37.6*AE2049*(AG2049*SIN(AF2049)*SIN(AD2049)+COS(AF2049)*COS(AD2049)*SIN(AG2049))</f>
        <v>35.899711497721697</v>
      </c>
      <c r="AD2049">
        <f>0.409*SIN(0.0172*R2049-1.39)</f>
        <v>0.26222934188237706</v>
      </c>
      <c r="AE2049">
        <f>1+0.033*COS(0.0172*R2049)</f>
        <v>0.97463326286179708</v>
      </c>
      <c r="AF2049">
        <f>47.70748439*PI()/180</f>
        <v>0.83265268044929852</v>
      </c>
      <c r="AG2049">
        <f>ACOS(-TAN(AF2049)*TAN(AD2049))</f>
        <v>1.8703106985334621</v>
      </c>
      <c r="AL2049" s="6">
        <f>24*AG2049/PI()</f>
        <v>14.288121253884297</v>
      </c>
      <c r="AS2049" s="6">
        <f>IF(O2049=2015,$AQ$2,IF(O2049=2016,$AQ$14,IF(O2049=2017,$AQ$26,IF(O2049=2018,$AQ$38,IF(O2049=2019,$AQ$50,$AQ$62)))))</f>
        <v>51.822309312356452</v>
      </c>
      <c r="AT2049" s="6">
        <f>IF(O2049=2015,$AR$2,IF(O2049=2016,$AR$14,IF(O2049=2017,$AR$26,IF(O2049=2018,$AR$38,IF(O2049=2019,$AR$50,$AR$62)))))</f>
        <v>1.3079305013571954</v>
      </c>
      <c r="AU2049" s="6">
        <f>IF(T2049*0.1&lt;0,0,IF(T2049*0.1&lt;=26,(16*AL2049/360)*(T2049/AS2049)^AT2049,(AL2049/360)*(-415.85+30.5332*0.1*T2049-0.43*0.01*T2049*T2049)))</f>
        <v>4.8179669130204292</v>
      </c>
    </row>
    <row r="2050" spans="1:47">
      <c r="A2050">
        <v>2016</v>
      </c>
      <c r="B2050">
        <v>11</v>
      </c>
      <c r="C2050">
        <v>3</v>
      </c>
      <c r="D2050" t="s">
        <v>51</v>
      </c>
      <c r="E2050">
        <v>62</v>
      </c>
      <c r="O2050">
        <v>2020</v>
      </c>
      <c r="P2050">
        <v>8</v>
      </c>
      <c r="Q2050">
        <v>11</v>
      </c>
      <c r="R2050">
        <f>R2049+1</f>
        <v>224</v>
      </c>
      <c r="S2050" t="s">
        <v>51</v>
      </c>
      <c r="T2050">
        <v>227</v>
      </c>
      <c r="U2050" t="s">
        <v>50</v>
      </c>
      <c r="V2050">
        <v>301</v>
      </c>
      <c r="W2050" t="s">
        <v>52</v>
      </c>
      <c r="X2050">
        <v>149</v>
      </c>
      <c r="Y2050">
        <f>0.0135*AB2050*(AC2050/AA2050)*((0.1*(V2050-X2050))^0.5)*(17.8+0.5*0.1*(X2050+V2050))</f>
        <v>5.3724739402856541</v>
      </c>
      <c r="Z2050">
        <f>IF(Y2050&lt;0,0,Y2050)</f>
        <v>5.3724739402856541</v>
      </c>
      <c r="AA2050">
        <f>2.501-0.002361*(V2050+X2050)*0.1</f>
        <v>2.394755</v>
      </c>
      <c r="AB2050">
        <v>0.17</v>
      </c>
      <c r="AC2050">
        <f>37.6*AE2050*(AG2050*SIN(AF2050)*SIN(AD2050)+COS(AF2050)*COS(AD2050)*SIN(AG2050))</f>
        <v>35.680084668958195</v>
      </c>
      <c r="AD2050">
        <f>0.409*SIN(0.0172*R2050-1.39)</f>
        <v>0.25679219042682405</v>
      </c>
      <c r="AE2050">
        <f>1+0.033*COS(0.0172*R2050)</f>
        <v>0.97500004696837128</v>
      </c>
      <c r="AF2050">
        <f>47.70748439*PI()/180</f>
        <v>0.83265268044929852</v>
      </c>
      <c r="AG2050">
        <f>ACOS(-TAN(AF2050)*TAN(AD2050))</f>
        <v>1.8636211887033955</v>
      </c>
      <c r="AL2050" s="6">
        <f>24*AG2050/PI()</f>
        <v>14.237017163181086</v>
      </c>
      <c r="AS2050" s="6">
        <f>IF(O2050=2015,$AQ$2,IF(O2050=2016,$AQ$14,IF(O2050=2017,$AQ$26,IF(O2050=2018,$AQ$38,IF(O2050=2019,$AQ$50,$AQ$62)))))</f>
        <v>51.822309312356452</v>
      </c>
      <c r="AT2050" s="6">
        <f>IF(O2050=2015,$AR$2,IF(O2050=2016,$AR$14,IF(O2050=2017,$AR$26,IF(O2050=2018,$AR$38,IF(O2050=2019,$AR$50,$AR$62)))))</f>
        <v>1.3079305013571954</v>
      </c>
      <c r="AU2050" s="6">
        <f>IF(T2050*0.1&lt;0,0,IF(T2050*0.1&lt;=26,(16*AL2050/360)*(T2050/AS2050)^AT2050,(AL2050/360)*(-415.85+30.5332*0.1*T2050-0.43*0.01*T2050*T2050)))</f>
        <v>4.368031913861123</v>
      </c>
    </row>
    <row r="2051" spans="1:47">
      <c r="A2051">
        <v>2016</v>
      </c>
      <c r="B2051">
        <v>11</v>
      </c>
      <c r="C2051">
        <v>4</v>
      </c>
      <c r="D2051" t="s">
        <v>51</v>
      </c>
      <c r="E2051">
        <v>32</v>
      </c>
      <c r="O2051">
        <v>2020</v>
      </c>
      <c r="P2051">
        <v>8</v>
      </c>
      <c r="Q2051">
        <v>12</v>
      </c>
      <c r="R2051">
        <f>R2050+1</f>
        <v>225</v>
      </c>
      <c r="S2051" t="s">
        <v>51</v>
      </c>
      <c r="T2051">
        <v>216</v>
      </c>
      <c r="U2051" t="s">
        <v>50</v>
      </c>
      <c r="V2051">
        <v>297</v>
      </c>
      <c r="W2051" t="s">
        <v>52</v>
      </c>
      <c r="X2051">
        <v>149</v>
      </c>
      <c r="Y2051">
        <f>0.0135*AB2051*(AC2051/AA2051)*((0.1*(V2051-X2051))^0.5)*(17.8+0.5*0.1*(X2051+V2051))</f>
        <v>5.2399929084257968</v>
      </c>
      <c r="Z2051">
        <f>IF(Y2051&lt;0,0,Y2051)</f>
        <v>5.2399929084257968</v>
      </c>
      <c r="AA2051">
        <f>2.501-0.002361*(V2051+X2051)*0.1</f>
        <v>2.3956993999999998</v>
      </c>
      <c r="AB2051">
        <v>0.17</v>
      </c>
      <c r="AC2051">
        <f>37.6*AE2051*(AG2051*SIN(AF2051)*SIN(AD2051)+COS(AF2051)*COS(AD2051)*SIN(AG2051))</f>
        <v>35.457254381347276</v>
      </c>
      <c r="AD2051">
        <f>0.409*SIN(0.0172*R2051-1.39)</f>
        <v>0.25127907144253597</v>
      </c>
      <c r="AE2051">
        <f>1+0.033*COS(0.0172*R2051)</f>
        <v>0.97537422687871655</v>
      </c>
      <c r="AF2051">
        <f>47.70748439*PI()/180</f>
        <v>0.83265268044929852</v>
      </c>
      <c r="AG2051">
        <f>ACOS(-TAN(AF2051)*TAN(AD2051))</f>
        <v>1.8568713750963299</v>
      </c>
      <c r="AL2051" s="6">
        <f>24*AG2051/PI()</f>
        <v>14.18545238555644</v>
      </c>
      <c r="AS2051" s="6">
        <f>IF(O2051=2015,$AQ$2,IF(O2051=2016,$AQ$14,IF(O2051=2017,$AQ$26,IF(O2051=2018,$AQ$38,IF(O2051=2019,$AQ$50,$AQ$62)))))</f>
        <v>51.822309312356452</v>
      </c>
      <c r="AT2051" s="6">
        <f>IF(O2051=2015,$AR$2,IF(O2051=2016,$AR$14,IF(O2051=2017,$AR$26,IF(O2051=2018,$AR$38,IF(O2051=2019,$AR$50,$AR$62)))))</f>
        <v>1.3079305013571954</v>
      </c>
      <c r="AU2051" s="6">
        <f>IF(T2051*0.1&lt;0,0,IF(T2051*0.1&lt;=26,(16*AL2051/360)*(T2051/AS2051)^AT2051,(AL2051/360)*(-415.85+30.5332*0.1*T2051-0.43*0.01*T2051*T2051)))</f>
        <v>4.0784502501615512</v>
      </c>
    </row>
    <row r="2052" spans="1:47">
      <c r="A2052">
        <v>2016</v>
      </c>
      <c r="B2052">
        <v>11</v>
      </c>
      <c r="C2052">
        <v>5</v>
      </c>
      <c r="D2052" t="s">
        <v>51</v>
      </c>
      <c r="E2052">
        <v>36</v>
      </c>
      <c r="O2052">
        <v>2020</v>
      </c>
      <c r="P2052">
        <v>8</v>
      </c>
      <c r="Q2052">
        <v>13</v>
      </c>
      <c r="R2052">
        <f>R2051+1</f>
        <v>226</v>
      </c>
      <c r="S2052" t="s">
        <v>51</v>
      </c>
      <c r="T2052">
        <v>179</v>
      </c>
      <c r="U2052" t="s">
        <v>50</v>
      </c>
      <c r="V2052">
        <v>251</v>
      </c>
      <c r="W2052" t="s">
        <v>52</v>
      </c>
      <c r="X2052">
        <v>106</v>
      </c>
      <c r="Y2052">
        <f>0.0135*AB2052*(AC2052/AA2052)*((0.1*(V2052-X2052))^0.5)*(17.8+0.5*0.1*(X2052+V2052))</f>
        <v>4.5418172107886852</v>
      </c>
      <c r="Z2052">
        <f>IF(Y2052&lt;0,0,Y2052)</f>
        <v>4.5418172107886852</v>
      </c>
      <c r="AA2052">
        <f>2.501-0.002361*(V2052+X2052)*0.1</f>
        <v>2.4167122999999999</v>
      </c>
      <c r="AB2052">
        <v>0.17</v>
      </c>
      <c r="AC2052">
        <f>37.6*AE2052*(AG2052*SIN(AF2052)*SIN(AD2052)+COS(AF2052)*COS(AD2052)*SIN(AG2052))</f>
        <v>35.231276511123419</v>
      </c>
      <c r="AD2052">
        <f>0.409*SIN(0.0172*R2052-1.39)</f>
        <v>0.24569161589042357</v>
      </c>
      <c r="AE2052">
        <f>1+0.033*COS(0.0172*R2052)</f>
        <v>0.97575569189817701</v>
      </c>
      <c r="AF2052">
        <f>47.70748439*PI()/180</f>
        <v>0.83265268044929852</v>
      </c>
      <c r="AG2052">
        <f>ACOS(-TAN(AF2052)*TAN(AD2052))</f>
        <v>1.8500636005947091</v>
      </c>
      <c r="AL2052" s="6">
        <f>24*AG2052/PI()</f>
        <v>14.133444819313821</v>
      </c>
      <c r="AS2052" s="6">
        <f>IF(O2052=2015,$AQ$2,IF(O2052=2016,$AQ$14,IF(O2052=2017,$AQ$26,IF(O2052=2018,$AQ$38,IF(O2052=2019,$AQ$50,$AQ$62)))))</f>
        <v>51.822309312356452</v>
      </c>
      <c r="AT2052" s="6">
        <f>IF(O2052=2015,$AR$2,IF(O2052=2016,$AR$14,IF(O2052=2017,$AR$26,IF(O2052=2018,$AR$38,IF(O2052=2019,$AR$50,$AR$62)))))</f>
        <v>1.3079305013571954</v>
      </c>
      <c r="AU2052" s="6">
        <f>IF(T2052*0.1&lt;0,0,IF(T2052*0.1&lt;=26,(16*AL2052/360)*(T2052/AS2052)^AT2052,(AL2052/360)*(-415.85+30.5332*0.1*T2052-0.43*0.01*T2052*T2052)))</f>
        <v>3.178132031754243</v>
      </c>
    </row>
    <row r="2053" spans="1:47">
      <c r="A2053">
        <v>2016</v>
      </c>
      <c r="B2053">
        <v>11</v>
      </c>
      <c r="C2053">
        <v>6</v>
      </c>
      <c r="D2053" t="s">
        <v>51</v>
      </c>
      <c r="E2053">
        <v>83</v>
      </c>
      <c r="O2053">
        <v>2020</v>
      </c>
      <c r="P2053">
        <v>8</v>
      </c>
      <c r="Q2053">
        <v>14</v>
      </c>
      <c r="R2053">
        <f>R2052+1</f>
        <v>227</v>
      </c>
      <c r="S2053" t="s">
        <v>51</v>
      </c>
      <c r="T2053">
        <v>168</v>
      </c>
      <c r="U2053" t="s">
        <v>50</v>
      </c>
      <c r="V2053">
        <v>235</v>
      </c>
      <c r="W2053" t="s">
        <v>52</v>
      </c>
      <c r="X2053">
        <v>104</v>
      </c>
      <c r="Y2053">
        <f>0.0135*AB2053*(AC2053/AA2053)*((0.1*(V2053-X2053))^0.5)*(17.8+0.5*0.1*(X2053+V2053))</f>
        <v>4.1733095513205871</v>
      </c>
      <c r="Z2053">
        <f>IF(Y2053&lt;0,0,Y2053)</f>
        <v>4.1733095513205871</v>
      </c>
      <c r="AA2053">
        <f>2.501-0.002361*(V2053+X2053)*0.1</f>
        <v>2.4209620999999997</v>
      </c>
      <c r="AB2053">
        <v>0.17</v>
      </c>
      <c r="AC2053">
        <f>37.6*AE2053*(AG2053*SIN(AF2053)*SIN(AD2053)+COS(AF2053)*COS(AD2053)*SIN(AG2053))</f>
        <v>35.002208164821418</v>
      </c>
      <c r="AD2053">
        <f>0.409*SIN(0.0172*R2053-1.39)</f>
        <v>0.24003147672258607</v>
      </c>
      <c r="AE2053">
        <f>1+0.033*COS(0.0172*R2053)</f>
        <v>0.97614432917692362</v>
      </c>
      <c r="AF2053">
        <f>47.70748439*PI()/180</f>
        <v>0.83265268044929852</v>
      </c>
      <c r="AG2053">
        <f>ACOS(-TAN(AF2053)*TAN(AD2053))</f>
        <v>1.8432001554175126</v>
      </c>
      <c r="AL2053" s="6">
        <f>24*AG2053/PI()</f>
        <v>14.081011960437449</v>
      </c>
      <c r="AS2053" s="6">
        <f>IF(O2053=2015,$AQ$2,IF(O2053=2016,$AQ$14,IF(O2053=2017,$AQ$26,IF(O2053=2018,$AQ$38,IF(O2053=2019,$AQ$50,$AQ$62)))))</f>
        <v>51.822309312356452</v>
      </c>
      <c r="AT2053" s="6">
        <f>IF(O2053=2015,$AR$2,IF(O2053=2016,$AR$14,IF(O2053=2017,$AR$26,IF(O2053=2018,$AR$38,IF(O2053=2019,$AR$50,$AR$62)))))</f>
        <v>1.3079305013571954</v>
      </c>
      <c r="AU2053" s="6">
        <f>IF(T2053*0.1&lt;0,0,IF(T2053*0.1&lt;=26,(16*AL2053/360)*(T2053/AS2053)^AT2053,(AL2053/360)*(-415.85+30.5332*0.1*T2053-0.43*0.01*T2053*T2053)))</f>
        <v>2.9142879827544355</v>
      </c>
    </row>
    <row r="2054" spans="1:47">
      <c r="A2054">
        <v>2016</v>
      </c>
      <c r="B2054">
        <v>11</v>
      </c>
      <c r="C2054">
        <v>7</v>
      </c>
      <c r="D2054" t="s">
        <v>51</v>
      </c>
      <c r="E2054">
        <v>135</v>
      </c>
      <c r="O2054">
        <v>2020</v>
      </c>
      <c r="P2054">
        <v>8</v>
      </c>
      <c r="Q2054">
        <v>15</v>
      </c>
      <c r="R2054">
        <f>R2053+1</f>
        <v>228</v>
      </c>
      <c r="S2054" t="s">
        <v>51</v>
      </c>
      <c r="T2054">
        <v>182</v>
      </c>
      <c r="U2054" t="s">
        <v>50</v>
      </c>
      <c r="V2054">
        <v>261</v>
      </c>
      <c r="W2054" t="s">
        <v>52</v>
      </c>
      <c r="X2054">
        <v>87</v>
      </c>
      <c r="Y2054">
        <f>0.0135*AB2054*(AC2054/AA2054)*((0.1*(V2054-X2054))^0.5)*(17.8+0.5*0.1*(X2054+V2054))</f>
        <v>4.8439469061296103</v>
      </c>
      <c r="Z2054">
        <f>IF(Y2054&lt;0,0,Y2054)</f>
        <v>4.8439469061296103</v>
      </c>
      <c r="AA2054">
        <f>2.501-0.002361*(V2054+X2054)*0.1</f>
        <v>2.4188372</v>
      </c>
      <c r="AB2054">
        <v>0.17</v>
      </c>
      <c r="AC2054">
        <f>37.6*AE2054*(AG2054*SIN(AF2054)*SIN(AD2054)+COS(AF2054)*COS(AD2054)*SIN(AG2054))</f>
        <v>34.770107698245148</v>
      </c>
      <c r="AD2054">
        <f>0.409*SIN(0.0172*R2054-1.39)</f>
        <v>0.23430032839331341</v>
      </c>
      <c r="AE2054">
        <f>1+0.033*COS(0.0172*R2054)</f>
        <v>0.97654002374333837</v>
      </c>
      <c r="AF2054">
        <f>47.70748439*PI()/180</f>
        <v>0.83265268044929852</v>
      </c>
      <c r="AG2054">
        <f>ACOS(-TAN(AF2054)*TAN(AD2054))</f>
        <v>1.8362832769525661</v>
      </c>
      <c r="AL2054" s="6">
        <f>24*AG2054/PI()</f>
        <v>14.028170901311269</v>
      </c>
      <c r="AS2054" s="6">
        <f>IF(O2054=2015,$AQ$2,IF(O2054=2016,$AQ$14,IF(O2054=2017,$AQ$26,IF(O2054=2018,$AQ$38,IF(O2054=2019,$AQ$50,$AQ$62)))))</f>
        <v>51.822309312356452</v>
      </c>
      <c r="AT2054" s="6">
        <f>IF(O2054=2015,$AR$2,IF(O2054=2016,$AR$14,IF(O2054=2017,$AR$26,IF(O2054=2018,$AR$38,IF(O2054=2019,$AR$50,$AR$62)))))</f>
        <v>1.3079305013571954</v>
      </c>
      <c r="AU2054" s="6">
        <f>IF(T2054*0.1&lt;0,0,IF(T2054*0.1&lt;=26,(16*AL2054/360)*(T2054/AS2054)^AT2054,(AL2054/360)*(-415.85+30.5332*0.1*T2054-0.43*0.01*T2054*T2054)))</f>
        <v>3.223784963343876</v>
      </c>
    </row>
    <row r="2055" spans="1:47">
      <c r="A2055">
        <v>2016</v>
      </c>
      <c r="B2055">
        <v>11</v>
      </c>
      <c r="C2055">
        <v>8</v>
      </c>
      <c r="D2055" t="s">
        <v>51</v>
      </c>
      <c r="E2055">
        <v>64</v>
      </c>
      <c r="O2055">
        <v>2020</v>
      </c>
      <c r="P2055">
        <v>8</v>
      </c>
      <c r="Q2055">
        <v>16</v>
      </c>
      <c r="R2055">
        <f>R2054+1</f>
        <v>229</v>
      </c>
      <c r="S2055" t="s">
        <v>51</v>
      </c>
      <c r="T2055">
        <v>194</v>
      </c>
      <c r="U2055" t="s">
        <v>50</v>
      </c>
      <c r="V2055">
        <v>273</v>
      </c>
      <c r="W2055" t="s">
        <v>52</v>
      </c>
      <c r="X2055">
        <v>89</v>
      </c>
      <c r="Y2055">
        <f>0.0135*AB2055*(AC2055/AA2055)*((0.1*(V2055-X2055))^0.5)*(17.8+0.5*0.1*(X2055+V2055))</f>
        <v>5.0528125596027982</v>
      </c>
      <c r="Z2055">
        <f>IF(Y2055&lt;0,0,Y2055)</f>
        <v>5.0528125596027982</v>
      </c>
      <c r="AA2055">
        <f>2.501-0.002361*(V2055+X2055)*0.1</f>
        <v>2.4155318000000001</v>
      </c>
      <c r="AB2055">
        <v>0.17</v>
      </c>
      <c r="AC2055">
        <f>37.6*AE2055*(AG2055*SIN(AF2055)*SIN(AD2055)+COS(AF2055)*COS(AD2055)*SIN(AG2055))</f>
        <v>34.535034734519684</v>
      </c>
      <c r="AD2055">
        <f>0.409*SIN(0.0172*R2055-1.39)</f>
        <v>0.2284998663637279</v>
      </c>
      <c r="AE2055">
        <f>1+0.033*COS(0.0172*R2055)</f>
        <v>0.97694265853802653</v>
      </c>
      <c r="AF2055">
        <f>47.70748439*PI()/180</f>
        <v>0.83265268044929852</v>
      </c>
      <c r="AG2055">
        <f>ACOS(-TAN(AF2055)*TAN(AD2055))</f>
        <v>1.8293151497490627</v>
      </c>
      <c r="AL2055" s="6">
        <f>24*AG2055/PI()</f>
        <v>13.974938330661796</v>
      </c>
      <c r="AS2055" s="6">
        <f>IF(O2055=2015,$AQ$2,IF(O2055=2016,$AQ$14,IF(O2055=2017,$AQ$26,IF(O2055=2018,$AQ$38,IF(O2055=2019,$AQ$50,$AQ$62)))))</f>
        <v>51.822309312356452</v>
      </c>
      <c r="AT2055" s="6">
        <f>IF(O2055=2015,$AR$2,IF(O2055=2016,$AR$14,IF(O2055=2017,$AR$26,IF(O2055=2018,$AR$38,IF(O2055=2019,$AR$50,$AR$62)))))</f>
        <v>1.3079305013571954</v>
      </c>
      <c r="AU2055" s="6">
        <f>IF(T2055*0.1&lt;0,0,IF(T2055*0.1&lt;=26,(16*AL2055/360)*(T2055/AS2055)^AT2055,(AL2055/360)*(-415.85+30.5332*0.1*T2055-0.43*0.01*T2055*T2055)))</f>
        <v>3.4912767581593092</v>
      </c>
    </row>
    <row r="2056" spans="1:47">
      <c r="A2056">
        <v>2016</v>
      </c>
      <c r="B2056">
        <v>11</v>
      </c>
      <c r="C2056">
        <v>9</v>
      </c>
      <c r="D2056" t="s">
        <v>51</v>
      </c>
      <c r="E2056">
        <v>89</v>
      </c>
      <c r="O2056">
        <v>2020</v>
      </c>
      <c r="P2056">
        <v>8</v>
      </c>
      <c r="Q2056">
        <v>17</v>
      </c>
      <c r="R2056">
        <f>R2055+1</f>
        <v>230</v>
      </c>
      <c r="S2056" t="s">
        <v>51</v>
      </c>
      <c r="T2056">
        <v>230</v>
      </c>
      <c r="U2056" t="s">
        <v>50</v>
      </c>
      <c r="V2056">
        <v>311</v>
      </c>
      <c r="W2056" t="s">
        <v>52</v>
      </c>
      <c r="X2056">
        <v>118</v>
      </c>
      <c r="Y2056">
        <f>0.0135*AB2056*(AC2056/AA2056)*((0.1*(V2056-X2056))^0.5)*(17.8+0.5*0.1*(X2056+V2056))</f>
        <v>5.6558574112105804</v>
      </c>
      <c r="Z2056">
        <f>IF(Y2056&lt;0,0,Y2056)</f>
        <v>5.6558574112105804</v>
      </c>
      <c r="AA2056">
        <f>2.501-0.002361*(V2056+X2056)*0.1</f>
        <v>2.3997131</v>
      </c>
      <c r="AB2056">
        <v>0.17</v>
      </c>
      <c r="AC2056">
        <f>37.6*AE2056*(AG2056*SIN(AF2056)*SIN(AD2056)+COS(AF2056)*COS(AD2056)*SIN(AG2056))</f>
        <v>34.29705018107326</v>
      </c>
      <c r="AD2056">
        <f>0.409*SIN(0.0172*R2056-1.39)</f>
        <v>0.22263180660021145</v>
      </c>
      <c r="AE2056">
        <f>1+0.033*COS(0.0172*R2056)</f>
        <v>0.97735211444844705</v>
      </c>
      <c r="AF2056">
        <f>47.70748439*PI()/180</f>
        <v>0.83265268044929852</v>
      </c>
      <c r="AG2056">
        <f>ACOS(-TAN(AF2056)*TAN(AD2056))</f>
        <v>1.8222979056617505</v>
      </c>
      <c r="AL2056" s="6">
        <f>24*AG2056/PI()</f>
        <v>13.921330534659646</v>
      </c>
      <c r="AS2056" s="6">
        <f>IF(O2056=2015,$AQ$2,IF(O2056=2016,$AQ$14,IF(O2056=2017,$AQ$26,IF(O2056=2018,$AQ$38,IF(O2056=2019,$AQ$50,$AQ$62)))))</f>
        <v>51.822309312356452</v>
      </c>
      <c r="AT2056" s="6">
        <f>IF(O2056=2015,$AR$2,IF(O2056=2016,$AR$14,IF(O2056=2017,$AR$26,IF(O2056=2018,$AR$38,IF(O2056=2019,$AR$50,$AR$62)))))</f>
        <v>1.3079305013571954</v>
      </c>
      <c r="AU2056" s="6">
        <f>IF(T2056*0.1&lt;0,0,IF(T2056*0.1&lt;=26,(16*AL2056/360)*(T2056/AS2056)^AT2056,(AL2056/360)*(-415.85+30.5332*0.1*T2056-0.43*0.01*T2056*T2056)))</f>
        <v>4.3451555810884486</v>
      </c>
    </row>
    <row r="2057" spans="1:47">
      <c r="A2057">
        <v>2016</v>
      </c>
      <c r="B2057">
        <v>11</v>
      </c>
      <c r="C2057">
        <v>10</v>
      </c>
      <c r="D2057" t="s">
        <v>51</v>
      </c>
      <c r="E2057">
        <v>73</v>
      </c>
      <c r="O2057">
        <v>2020</v>
      </c>
      <c r="P2057">
        <v>8</v>
      </c>
      <c r="Q2057">
        <v>18</v>
      </c>
      <c r="R2057">
        <f>R2056+1</f>
        <v>231</v>
      </c>
      <c r="S2057" t="s">
        <v>51</v>
      </c>
      <c r="T2057">
        <v>246</v>
      </c>
      <c r="U2057" t="s">
        <v>50</v>
      </c>
      <c r="V2057">
        <v>331</v>
      </c>
      <c r="W2057" t="s">
        <v>52</v>
      </c>
      <c r="X2057">
        <v>144</v>
      </c>
      <c r="Y2057">
        <f>0.0135*AB2057*(AC2057/AA2057)*((0.1*(V2057-X2057))^0.5)*(17.8+0.5*0.1*(X2057+V2057))</f>
        <v>5.8787038318170941</v>
      </c>
      <c r="Z2057">
        <f>IF(Y2057&lt;0,0,Y2057)</f>
        <v>5.8787038318170941</v>
      </c>
      <c r="AA2057">
        <f>2.501-0.002361*(V2057+X2057)*0.1</f>
        <v>2.3888525</v>
      </c>
      <c r="AB2057">
        <v>0.17</v>
      </c>
      <c r="AC2057">
        <f>37.6*AE2057*(AG2057*SIN(AF2057)*SIN(AD2057)+COS(AF2057)*COS(AD2057)*SIN(AG2057))</f>
        <v>34.05621624539787</v>
      </c>
      <c r="AD2057">
        <f>0.409*SIN(0.0172*R2057-1.39)</f>
        <v>0.2166978850667666</v>
      </c>
      <c r="AE2057">
        <f>1+0.033*COS(0.0172*R2057)</f>
        <v>0.9777682703441497</v>
      </c>
      <c r="AF2057">
        <f>47.70748439*PI()/180</f>
        <v>0.83265268044929852</v>
      </c>
      <c r="AG2057">
        <f>ACOS(-TAN(AF2057)*TAN(AD2057))</f>
        <v>1.815233624138362</v>
      </c>
      <c r="AL2057" s="6">
        <f>24*AG2057/PI()</f>
        <v>13.867363399115327</v>
      </c>
      <c r="AS2057" s="6">
        <f>IF(O2057=2015,$AQ$2,IF(O2057=2016,$AQ$14,IF(O2057=2017,$AQ$26,IF(O2057=2018,$AQ$38,IF(O2057=2019,$AQ$50,$AQ$62)))))</f>
        <v>51.822309312356452</v>
      </c>
      <c r="AT2057" s="6">
        <f>IF(O2057=2015,$AR$2,IF(O2057=2016,$AR$14,IF(O2057=2017,$AR$26,IF(O2057=2018,$AR$38,IF(O2057=2019,$AR$50,$AR$62)))))</f>
        <v>1.3079305013571954</v>
      </c>
      <c r="AU2057" s="6">
        <f>IF(T2057*0.1&lt;0,0,IF(T2057*0.1&lt;=26,(16*AL2057/360)*(T2057/AS2057)^AT2057,(AL2057/360)*(-415.85+30.5332*0.1*T2057-0.43*0.01*T2057*T2057)))</f>
        <v>4.7262812666488498</v>
      </c>
    </row>
    <row r="2058" spans="1:47">
      <c r="A2058">
        <v>2016</v>
      </c>
      <c r="B2058">
        <v>11</v>
      </c>
      <c r="C2058">
        <v>11</v>
      </c>
      <c r="D2058" t="s">
        <v>51</v>
      </c>
      <c r="E2058">
        <v>28</v>
      </c>
      <c r="O2058">
        <v>2020</v>
      </c>
      <c r="P2058">
        <v>8</v>
      </c>
      <c r="Q2058">
        <v>19</v>
      </c>
      <c r="R2058">
        <f>R2057+1</f>
        <v>232</v>
      </c>
      <c r="S2058" t="s">
        <v>51</v>
      </c>
      <c r="T2058">
        <v>263</v>
      </c>
      <c r="U2058" t="s">
        <v>50</v>
      </c>
      <c r="V2058">
        <v>341</v>
      </c>
      <c r="W2058" t="s">
        <v>52</v>
      </c>
      <c r="X2058">
        <v>163</v>
      </c>
      <c r="Y2058">
        <f>0.0135*AB2058*(AC2058/AA2058)*((0.1*(V2058-X2058))^0.5)*(17.8+0.5*0.1*(X2058+V2058))</f>
        <v>5.9101280394124185</v>
      </c>
      <c r="Z2058">
        <f>IF(Y2058&lt;0,0,Y2058)</f>
        <v>5.9101280394124185</v>
      </c>
      <c r="AA2058">
        <f>2.501-0.002361*(V2058+X2058)*0.1</f>
        <v>2.3820055999999998</v>
      </c>
      <c r="AB2058">
        <v>0.17</v>
      </c>
      <c r="AC2058">
        <f>37.6*AE2058*(AG2058*SIN(AF2058)*SIN(AD2058)+COS(AF2058)*COS(AD2058)*SIN(AG2058))</f>
        <v>33.812596449441408</v>
      </c>
      <c r="AD2058">
        <f>0.409*SIN(0.0172*R2058-1.39)</f>
        <v>0.2106998572114612</v>
      </c>
      <c r="AE2058">
        <f>1+0.033*COS(0.0172*R2058)</f>
        <v>0.97819100311260965</v>
      </c>
      <c r="AF2058">
        <f>47.70748439*PI()/180</f>
        <v>0.83265268044929852</v>
      </c>
      <c r="AG2058">
        <f>ACOS(-TAN(AF2058)*TAN(AD2058))</f>
        <v>1.8081243326420475</v>
      </c>
      <c r="AL2058" s="6">
        <f>24*AG2058/PI()</f>
        <v>13.813052412706384</v>
      </c>
      <c r="AS2058" s="6">
        <f>IF(O2058=2015,$AQ$2,IF(O2058=2016,$AQ$14,IF(O2058=2017,$AQ$26,IF(O2058=2018,$AQ$38,IF(O2058=2019,$AQ$50,$AQ$62)))))</f>
        <v>51.822309312356452</v>
      </c>
      <c r="AT2058" s="6">
        <f>IF(O2058=2015,$AR$2,IF(O2058=2016,$AR$14,IF(O2058=2017,$AR$26,IF(O2058=2018,$AR$38,IF(O2058=2019,$AR$50,$AR$62)))))</f>
        <v>1.3079305013571954</v>
      </c>
      <c r="AU2058" s="6">
        <f>IF(T2058*0.1&lt;0,0,IF(T2058*0.1&lt;=26,(16*AL2058/360)*(T2058/AS2058)^AT2058,(AL2058/360)*(-415.85+30.5332*0.1*T2058-0.43*0.01*T2058*T2058)))</f>
        <v>3.4435348773190499</v>
      </c>
    </row>
    <row r="2059" spans="1:47">
      <c r="A2059">
        <v>2016</v>
      </c>
      <c r="B2059">
        <v>11</v>
      </c>
      <c r="C2059">
        <v>12</v>
      </c>
      <c r="D2059" t="s">
        <v>51</v>
      </c>
      <c r="E2059">
        <v>33</v>
      </c>
      <c r="O2059">
        <v>2020</v>
      </c>
      <c r="P2059">
        <v>8</v>
      </c>
      <c r="Q2059">
        <v>20</v>
      </c>
      <c r="R2059">
        <f>R2058+1</f>
        <v>233</v>
      </c>
      <c r="S2059" t="s">
        <v>51</v>
      </c>
      <c r="T2059">
        <v>262</v>
      </c>
      <c r="U2059" t="s">
        <v>50</v>
      </c>
      <c r="V2059">
        <v>347</v>
      </c>
      <c r="W2059" t="s">
        <v>52</v>
      </c>
      <c r="X2059">
        <v>178</v>
      </c>
      <c r="Y2059">
        <f>0.0135*AB2059*(AC2059/AA2059)*((0.1*(V2059-X2059))^0.5)*(17.8+0.5*0.1*(X2059+V2059))</f>
        <v>5.8686335564890184</v>
      </c>
      <c r="Z2059">
        <f>IF(Y2059&lt;0,0,Y2059)</f>
        <v>5.8686335564890184</v>
      </c>
      <c r="AA2059">
        <f>2.501-0.002361*(V2059+X2059)*0.1</f>
        <v>2.3770474999999998</v>
      </c>
      <c r="AB2059">
        <v>0.17</v>
      </c>
      <c r="AC2059">
        <f>37.6*AE2059*(AG2059*SIN(AF2059)*SIN(AD2059)+COS(AF2059)*COS(AD2059)*SIN(AG2059))</f>
        <v>33.566255642488272</v>
      </c>
      <c r="AD2059">
        <f>0.409*SIN(0.0172*R2059-1.39)</f>
        <v>0.20463949744711071</v>
      </c>
      <c r="AE2059">
        <f>1+0.033*COS(0.0172*R2059)</f>
        <v>0.97862018769564751</v>
      </c>
      <c r="AF2059">
        <f>47.70748439*PI()/180</f>
        <v>0.83265268044929852</v>
      </c>
      <c r="AG2059">
        <f>ACOS(-TAN(AF2059)*TAN(AD2059))</f>
        <v>1.8009720072007647</v>
      </c>
      <c r="AL2059" s="6">
        <f>24*AG2059/PI()</f>
        <v>13.758412671174444</v>
      </c>
      <c r="AS2059" s="6">
        <f>IF(O2059=2015,$AQ$2,IF(O2059=2016,$AQ$14,IF(O2059=2017,$AQ$26,IF(O2059=2018,$AQ$38,IF(O2059=2019,$AQ$50,$AQ$62)))))</f>
        <v>51.822309312356452</v>
      </c>
      <c r="AT2059" s="6">
        <f>IF(O2059=2015,$AR$2,IF(O2059=2016,$AR$14,IF(O2059=2017,$AR$26,IF(O2059=2018,$AR$38,IF(O2059=2019,$AR$50,$AR$62)))))</f>
        <v>1.3079305013571954</v>
      </c>
      <c r="AU2059" s="6">
        <f>IF(T2059*0.1&lt;0,0,IF(T2059*0.1&lt;=26,(16*AL2059/360)*(T2059/AS2059)^AT2059,(AL2059/360)*(-415.85+30.5332*0.1*T2059-0.43*0.01*T2059*T2059)))</f>
        <v>3.3994989235696593</v>
      </c>
    </row>
    <row r="2060" spans="1:47">
      <c r="A2060">
        <v>2016</v>
      </c>
      <c r="B2060">
        <v>11</v>
      </c>
      <c r="C2060">
        <v>13</v>
      </c>
      <c r="D2060" t="s">
        <v>51</v>
      </c>
      <c r="E2060">
        <v>44</v>
      </c>
      <c r="O2060">
        <v>2020</v>
      </c>
      <c r="P2060">
        <v>8</v>
      </c>
      <c r="Q2060">
        <v>21</v>
      </c>
      <c r="R2060">
        <f>R2059+1</f>
        <v>234</v>
      </c>
      <c r="S2060" t="s">
        <v>51</v>
      </c>
      <c r="T2060">
        <v>252</v>
      </c>
      <c r="U2060" t="s">
        <v>50</v>
      </c>
      <c r="V2060">
        <v>346</v>
      </c>
      <c r="W2060" t="s">
        <v>52</v>
      </c>
      <c r="X2060">
        <v>170</v>
      </c>
      <c r="Y2060">
        <f>0.0135*AB2060*(AC2060/AA2060)*((0.1*(V2060-X2060))^0.5)*(17.8+0.5*0.1*(X2060+V2060))</f>
        <v>5.878531884243583</v>
      </c>
      <c r="Z2060">
        <f>IF(Y2060&lt;0,0,Y2060)</f>
        <v>5.878531884243583</v>
      </c>
      <c r="AA2060">
        <f>2.501-0.002361*(V2060+X2060)*0.1</f>
        <v>2.3791723999999999</v>
      </c>
      <c r="AB2060">
        <v>0.17</v>
      </c>
      <c r="AC2060">
        <f>37.6*AE2060*(AG2060*SIN(AF2060)*SIN(AD2060)+COS(AF2060)*COS(AD2060)*SIN(AG2060))</f>
        <v>33.317260012389987</v>
      </c>
      <c r="AD2060">
        <f>0.409*SIN(0.0172*R2060-1.39)</f>
        <v>0.19851859862634708</v>
      </c>
      <c r="AE2060">
        <f>1+0.033*COS(0.0172*R2060)</f>
        <v>0.9790556971264267</v>
      </c>
      <c r="AF2060">
        <f>47.70748439*PI()/180</f>
        <v>0.83265268044929852</v>
      </c>
      <c r="AG2060">
        <f>ACOS(-TAN(AF2060)*TAN(AD2060))</f>
        <v>1.7937785730758045</v>
      </c>
      <c r="AL2060" s="6">
        <f>24*AG2060/PI()</f>
        <v>13.703458882432363</v>
      </c>
      <c r="AS2060" s="6">
        <f>IF(O2060=2015,$AQ$2,IF(O2060=2016,$AQ$14,IF(O2060=2017,$AQ$26,IF(O2060=2018,$AQ$38,IF(O2060=2019,$AQ$50,$AQ$62)))))</f>
        <v>51.822309312356452</v>
      </c>
      <c r="AT2060" s="6">
        <f>IF(O2060=2015,$AR$2,IF(O2060=2016,$AR$14,IF(O2060=2017,$AR$26,IF(O2060=2018,$AR$38,IF(O2060=2019,$AR$50,$AR$62)))))</f>
        <v>1.3079305013571954</v>
      </c>
      <c r="AU2060" s="6">
        <f>IF(T2060*0.1&lt;0,0,IF(T2060*0.1&lt;=26,(16*AL2060/360)*(T2060/AS2060)^AT2060,(AL2060/360)*(-415.85+30.5332*0.1*T2060-0.43*0.01*T2060*T2060)))</f>
        <v>4.8199654795723319</v>
      </c>
    </row>
    <row r="2061" spans="1:47">
      <c r="A2061">
        <v>2016</v>
      </c>
      <c r="B2061">
        <v>11</v>
      </c>
      <c r="C2061">
        <v>14</v>
      </c>
      <c r="D2061" t="s">
        <v>51</v>
      </c>
      <c r="E2061">
        <v>7</v>
      </c>
      <c r="O2061">
        <v>2020</v>
      </c>
      <c r="P2061">
        <v>8</v>
      </c>
      <c r="Q2061">
        <v>22</v>
      </c>
      <c r="R2061">
        <f>R2060+1</f>
        <v>235</v>
      </c>
      <c r="S2061" t="s">
        <v>51</v>
      </c>
      <c r="T2061">
        <v>206</v>
      </c>
      <c r="U2061" t="s">
        <v>50</v>
      </c>
      <c r="V2061">
        <v>248</v>
      </c>
      <c r="W2061" t="s">
        <v>52</v>
      </c>
      <c r="X2061">
        <v>178</v>
      </c>
      <c r="Y2061">
        <f>0.0135*AB2061*(AC2061/AA2061)*((0.1*(V2061-X2061))^0.5)*(17.8+0.5*0.1*(X2061+V2061))</f>
        <v>3.2703813515804798</v>
      </c>
      <c r="Z2061">
        <f>IF(Y2061&lt;0,0,Y2061)</f>
        <v>3.2703813515804798</v>
      </c>
      <c r="AA2061">
        <f>2.501-0.002361*(V2061+X2061)*0.1</f>
        <v>2.4004213999999999</v>
      </c>
      <c r="AB2061">
        <v>0.17</v>
      </c>
      <c r="AC2061">
        <f>37.6*AE2061*(AG2061*SIN(AF2061)*SIN(AD2061)+COS(AF2061)*COS(AD2061)*SIN(AG2061))</f>
        <v>33.065677095012909</v>
      </c>
      <c r="AD2061">
        <f>0.409*SIN(0.0172*R2061-1.39)</f>
        <v>0.19233897151123547</v>
      </c>
      <c r="AE2061">
        <f>1+0.033*COS(0.0172*R2061)</f>
        <v>0.97949740256701345</v>
      </c>
      <c r="AF2061">
        <f>47.70748439*PI()/180</f>
        <v>0.83265268044929852</v>
      </c>
      <c r="AG2061">
        <f>ACOS(-TAN(AF2061)*TAN(AD2061))</f>
        <v>1.7865459055418833</v>
      </c>
      <c r="AL2061" s="6">
        <f>24*AG2061/PI()</f>
        <v>13.648205372523698</v>
      </c>
      <c r="AS2061" s="6">
        <f>IF(O2061=2015,$AQ$2,IF(O2061=2016,$AQ$14,IF(O2061=2017,$AQ$26,IF(O2061=2018,$AQ$38,IF(O2061=2019,$AQ$50,$AQ$62)))))</f>
        <v>51.822309312356452</v>
      </c>
      <c r="AT2061" s="6">
        <f>IF(O2061=2015,$AR$2,IF(O2061=2016,$AR$14,IF(O2061=2017,$AR$26,IF(O2061=2018,$AR$38,IF(O2061=2019,$AR$50,$AR$62)))))</f>
        <v>1.3079305013571954</v>
      </c>
      <c r="AU2061" s="6">
        <f>IF(T2061*0.1&lt;0,0,IF(T2061*0.1&lt;=26,(16*AL2061/360)*(T2061/AS2061)^AT2061,(AL2061/360)*(-415.85+30.5332*0.1*T2061-0.43*0.01*T2061*T2061)))</f>
        <v>3.6880922553781761</v>
      </c>
    </row>
    <row r="2062" spans="1:47">
      <c r="A2062">
        <v>2016</v>
      </c>
      <c r="B2062">
        <v>11</v>
      </c>
      <c r="C2062">
        <v>15</v>
      </c>
      <c r="D2062" t="s">
        <v>51</v>
      </c>
      <c r="E2062">
        <v>-7</v>
      </c>
      <c r="O2062">
        <v>2020</v>
      </c>
      <c r="P2062">
        <v>8</v>
      </c>
      <c r="Q2062">
        <v>23</v>
      </c>
      <c r="R2062">
        <f>R2061+1</f>
        <v>236</v>
      </c>
      <c r="S2062" t="s">
        <v>51</v>
      </c>
      <c r="T2062">
        <v>212</v>
      </c>
      <c r="U2062" t="s">
        <v>50</v>
      </c>
      <c r="V2062">
        <v>286</v>
      </c>
      <c r="W2062" t="s">
        <v>52</v>
      </c>
      <c r="X2062">
        <v>143</v>
      </c>
      <c r="Y2062">
        <f>0.0135*AB2062*(AC2062/AA2062)*((0.1*(V2062-X2062))^0.5)*(17.8+0.5*0.1*(X2062+V2062))</f>
        <v>4.6575565361570632</v>
      </c>
      <c r="Z2062">
        <f>IF(Y2062&lt;0,0,Y2062)</f>
        <v>4.6575565361570632</v>
      </c>
      <c r="AA2062">
        <f>2.501-0.002361*(V2062+X2062)*0.1</f>
        <v>2.3997131</v>
      </c>
      <c r="AB2062">
        <v>0.17</v>
      </c>
      <c r="AC2062">
        <f>37.6*AE2062*(AG2062*SIN(AF2062)*SIN(AD2062)+COS(AF2062)*COS(AD2062)*SIN(AG2062))</f>
        <v>32.811575781775851</v>
      </c>
      <c r="AD2062">
        <f>0.409*SIN(0.0172*R2062-1.39)</f>
        <v>0.18610244423759131</v>
      </c>
      <c r="AE2062">
        <f>1+0.033*COS(0.0172*R2062)</f>
        <v>0.97994517334649178</v>
      </c>
      <c r="AF2062">
        <f>47.70748439*PI()/180</f>
        <v>0.83265268044929852</v>
      </c>
      <c r="AG2062">
        <f>ACOS(-TAN(AF2062)*TAN(AD2062))</f>
        <v>1.779275830771496</v>
      </c>
      <c r="AL2062" s="6">
        <f>24*AG2062/PI()</f>
        <v>13.592666092378668</v>
      </c>
      <c r="AS2062" s="6">
        <f>IF(O2062=2015,$AQ$2,IF(O2062=2016,$AQ$14,IF(O2062=2017,$AQ$26,IF(O2062=2018,$AQ$38,IF(O2062=2019,$AQ$50,$AQ$62)))))</f>
        <v>51.822309312356452</v>
      </c>
      <c r="AT2062" s="6">
        <f>IF(O2062=2015,$AR$2,IF(O2062=2016,$AR$14,IF(O2062=2017,$AR$26,IF(O2062=2018,$AR$38,IF(O2062=2019,$AR$50,$AR$62)))))</f>
        <v>1.3079305013571954</v>
      </c>
      <c r="AU2062" s="6">
        <f>IF(T2062*0.1&lt;0,0,IF(T2062*0.1&lt;=26,(16*AL2062/360)*(T2062/AS2062)^AT2062,(AL2062/360)*(-415.85+30.5332*0.1*T2062-0.43*0.01*T2062*T2062)))</f>
        <v>3.8136338252542221</v>
      </c>
    </row>
    <row r="2063" spans="1:47">
      <c r="A2063">
        <v>2016</v>
      </c>
      <c r="B2063">
        <v>11</v>
      </c>
      <c r="C2063">
        <v>16</v>
      </c>
      <c r="D2063" t="s">
        <v>51</v>
      </c>
      <c r="E2063">
        <v>1</v>
      </c>
      <c r="O2063">
        <v>2020</v>
      </c>
      <c r="P2063">
        <v>8</v>
      </c>
      <c r="Q2063">
        <v>24</v>
      </c>
      <c r="R2063">
        <f>R2062+1</f>
        <v>237</v>
      </c>
      <c r="S2063" t="s">
        <v>51</v>
      </c>
      <c r="T2063">
        <v>229</v>
      </c>
      <c r="U2063" t="s">
        <v>50</v>
      </c>
      <c r="V2063">
        <v>312</v>
      </c>
      <c r="W2063" t="s">
        <v>52</v>
      </c>
      <c r="X2063">
        <v>131</v>
      </c>
      <c r="Y2063">
        <f>0.0135*AB2063*(AC2063/AA2063)*((0.1*(V2063-X2063))^0.5)*(17.8+0.5*0.1*(X2063+V2063))</f>
        <v>5.2990266716151799</v>
      </c>
      <c r="Z2063">
        <f>IF(Y2063&lt;0,0,Y2063)</f>
        <v>5.2990266716151799</v>
      </c>
      <c r="AA2063">
        <f>2.501-0.002361*(V2063+X2063)*0.1</f>
        <v>2.3964076999999997</v>
      </c>
      <c r="AB2063">
        <v>0.17</v>
      </c>
      <c r="AC2063">
        <f>37.6*AE2063*(AG2063*SIN(AF2063)*SIN(AD2063)+COS(AF2063)*COS(AD2063)*SIN(AG2063))</f>
        <v>32.55502632515654</v>
      </c>
      <c r="AD2063">
        <f>0.409*SIN(0.0172*R2063-1.39)</f>
        <v>0.17981086177415789</v>
      </c>
      <c r="AE2063">
        <f>1+0.033*COS(0.0172*R2063)</f>
        <v>0.98039887699961992</v>
      </c>
      <c r="AF2063">
        <f>47.70748439*PI()/180</f>
        <v>0.83265268044929852</v>
      </c>
      <c r="AG2063">
        <f>ACOS(-TAN(AF2063)*TAN(AD2063))</f>
        <v>1.7719701268164958</v>
      </c>
      <c r="AL2063" s="6">
        <f>24*AG2063/PI()</f>
        <v>13.536854625312863</v>
      </c>
      <c r="AS2063" s="6">
        <f>IF(O2063=2015,$AQ$2,IF(O2063=2016,$AQ$14,IF(O2063=2017,$AQ$26,IF(O2063=2018,$AQ$38,IF(O2063=2019,$AQ$50,$AQ$62)))))</f>
        <v>51.822309312356452</v>
      </c>
      <c r="AT2063" s="6">
        <f>IF(O2063=2015,$AR$2,IF(O2063=2016,$AR$14,IF(O2063=2017,$AR$26,IF(O2063=2018,$AR$38,IF(O2063=2019,$AR$50,$AR$62)))))</f>
        <v>1.3079305013571954</v>
      </c>
      <c r="AU2063" s="6">
        <f>IF(T2063*0.1&lt;0,0,IF(T2063*0.1&lt;=26,(16*AL2063/360)*(T2063/AS2063)^AT2063,(AL2063/360)*(-415.85+30.5332*0.1*T2063-0.43*0.01*T2063*T2063)))</f>
        <v>4.2011412550212892</v>
      </c>
    </row>
    <row r="2064" spans="1:47">
      <c r="A2064">
        <v>2016</v>
      </c>
      <c r="B2064">
        <v>11</v>
      </c>
      <c r="C2064">
        <v>17</v>
      </c>
      <c r="D2064" t="s">
        <v>51</v>
      </c>
      <c r="E2064">
        <v>16</v>
      </c>
      <c r="O2064">
        <v>2020</v>
      </c>
      <c r="P2064">
        <v>8</v>
      </c>
      <c r="Q2064">
        <v>25</v>
      </c>
      <c r="R2064">
        <f>R2063+1</f>
        <v>238</v>
      </c>
      <c r="S2064" t="s">
        <v>51</v>
      </c>
      <c r="T2064">
        <v>235</v>
      </c>
      <c r="U2064" t="s">
        <v>50</v>
      </c>
      <c r="V2064">
        <v>317</v>
      </c>
      <c r="W2064" t="s">
        <v>52</v>
      </c>
      <c r="X2064">
        <v>135</v>
      </c>
      <c r="Y2064">
        <f>0.0135*AB2064*(AC2064/AA2064)*((0.1*(V2064-X2064))^0.5)*(17.8+0.5*0.1*(X2064+V2064))</f>
        <v>5.3354909677848097</v>
      </c>
      <c r="Z2064">
        <f>IF(Y2064&lt;0,0,Y2064)</f>
        <v>5.3354909677848097</v>
      </c>
      <c r="AA2064">
        <f>2.501-0.002361*(V2064+X2064)*0.1</f>
        <v>2.3942828</v>
      </c>
      <c r="AB2064">
        <v>0.17</v>
      </c>
      <c r="AC2064">
        <f>37.6*AE2064*(AG2064*SIN(AF2064)*SIN(AD2064)+COS(AF2064)*COS(AD2064)*SIN(AG2064))</f>
        <v>32.29610034205303</v>
      </c>
      <c r="AD2064">
        <f>0.409*SIN(0.0172*R2064-1.39)</f>
        <v>0.17346608537680411</v>
      </c>
      <c r="AE2064">
        <f>1+0.033*COS(0.0172*R2064)</f>
        <v>0.98085837930601827</v>
      </c>
      <c r="AF2064">
        <f>47.70748439*PI()/180</f>
        <v>0.83265268044929852</v>
      </c>
      <c r="AG2064">
        <f>ACOS(-TAN(AF2064)*TAN(AD2064))</f>
        <v>1.7646305246801637</v>
      </c>
      <c r="AL2064" s="6">
        <f>24*AG2064/PI()</f>
        <v>13.480784195217257</v>
      </c>
      <c r="AS2064" s="6">
        <f>IF(O2064=2015,$AQ$2,IF(O2064=2016,$AQ$14,IF(O2064=2017,$AQ$26,IF(O2064=2018,$AQ$38,IF(O2064=2019,$AQ$50,$AQ$62)))))</f>
        <v>51.822309312356452</v>
      </c>
      <c r="AT2064" s="6">
        <f>IF(O2064=2015,$AR$2,IF(O2064=2016,$AR$14,IF(O2064=2017,$AR$26,IF(O2064=2018,$AR$38,IF(O2064=2019,$AR$50,$AR$62)))))</f>
        <v>1.3079305013571954</v>
      </c>
      <c r="AU2064" s="6">
        <f>IF(T2064*0.1&lt;0,0,IF(T2064*0.1&lt;=26,(16*AL2064/360)*(T2064/AS2064)^AT2064,(AL2064/360)*(-415.85+30.5332*0.1*T2064-0.43*0.01*T2064*T2064)))</f>
        <v>4.3276870493958519</v>
      </c>
    </row>
    <row r="2065" spans="1:47">
      <c r="A2065">
        <v>2016</v>
      </c>
      <c r="B2065">
        <v>11</v>
      </c>
      <c r="C2065">
        <v>18</v>
      </c>
      <c r="D2065" t="s">
        <v>51</v>
      </c>
      <c r="E2065">
        <v>22</v>
      </c>
      <c r="O2065">
        <v>2020</v>
      </c>
      <c r="P2065">
        <v>8</v>
      </c>
      <c r="Q2065">
        <v>26</v>
      </c>
      <c r="R2065">
        <f>R2064+1</f>
        <v>239</v>
      </c>
      <c r="S2065" t="s">
        <v>51</v>
      </c>
      <c r="T2065">
        <v>213</v>
      </c>
      <c r="U2065" t="s">
        <v>50</v>
      </c>
      <c r="V2065">
        <v>284</v>
      </c>
      <c r="W2065" t="s">
        <v>52</v>
      </c>
      <c r="X2065">
        <v>145</v>
      </c>
      <c r="Y2065">
        <f>0.0135*AB2065*(AC2065/AA2065)*((0.1*(V2065-X2065))^0.5)*(17.8+0.5*0.1*(X2065+V2065))</f>
        <v>4.4832546307427563</v>
      </c>
      <c r="Z2065">
        <f>IF(Y2065&lt;0,0,Y2065)</f>
        <v>4.4832546307427563</v>
      </c>
      <c r="AA2065">
        <f>2.501-0.002361*(V2065+X2065)*0.1</f>
        <v>2.3997131</v>
      </c>
      <c r="AB2065">
        <v>0.17</v>
      </c>
      <c r="AC2065">
        <f>37.6*AE2065*(AG2065*SIN(AF2065)*SIN(AD2065)+COS(AF2065)*COS(AD2065)*SIN(AG2065))</f>
        <v>32.034870814892727</v>
      </c>
      <c r="AD2065">
        <f>0.409*SIN(0.0172*R2065-1.39)</f>
        <v>0.16706999203790512</v>
      </c>
      <c r="AE2065">
        <f>1+0.033*COS(0.0172*R2065)</f>
        <v>0.98132354432987579</v>
      </c>
      <c r="AF2065">
        <f>47.70748439*PI()/180</f>
        <v>0.83265268044929852</v>
      </c>
      <c r="AG2065">
        <f>ACOS(-TAN(AF2065)*TAN(AD2065))</f>
        <v>1.7572587094733179</v>
      </c>
      <c r="AL2065" s="6">
        <f>24*AG2065/PI()</f>
        <v>13.424467675390241</v>
      </c>
      <c r="AS2065" s="6">
        <f>IF(O2065=2015,$AQ$2,IF(O2065=2016,$AQ$14,IF(O2065=2017,$AQ$26,IF(O2065=2018,$AQ$38,IF(O2065=2019,$AQ$50,$AQ$62)))))</f>
        <v>51.822309312356452</v>
      </c>
      <c r="AT2065" s="6">
        <f>IF(O2065=2015,$AR$2,IF(O2065=2016,$AR$14,IF(O2065=2017,$AR$26,IF(O2065=2018,$AR$38,IF(O2065=2019,$AR$50,$AR$62)))))</f>
        <v>1.3079305013571954</v>
      </c>
      <c r="AU2065" s="6">
        <f>IF(T2065*0.1&lt;0,0,IF(T2065*0.1&lt;=26,(16*AL2065/360)*(T2065/AS2065)^AT2065,(AL2065/360)*(-415.85+30.5332*0.1*T2065-0.43*0.01*T2065*T2065)))</f>
        <v>3.7896970104400576</v>
      </c>
    </row>
    <row r="2066" spans="1:47">
      <c r="A2066">
        <v>2016</v>
      </c>
      <c r="B2066">
        <v>11</v>
      </c>
      <c r="C2066">
        <v>19</v>
      </c>
      <c r="D2066" t="s">
        <v>51</v>
      </c>
      <c r="E2066">
        <v>14</v>
      </c>
      <c r="O2066">
        <v>2020</v>
      </c>
      <c r="P2066">
        <v>8</v>
      </c>
      <c r="Q2066">
        <v>27</v>
      </c>
      <c r="R2066">
        <f>R2065+1</f>
        <v>240</v>
      </c>
      <c r="S2066" t="s">
        <v>51</v>
      </c>
      <c r="T2066">
        <v>223</v>
      </c>
      <c r="U2066" t="s">
        <v>50</v>
      </c>
      <c r="V2066">
        <v>305</v>
      </c>
      <c r="W2066" t="s">
        <v>52</v>
      </c>
      <c r="X2066">
        <v>116</v>
      </c>
      <c r="Y2066">
        <f>0.0135*AB2066*(AC2066/AA2066)*((0.1*(V2066-X2066))^0.5)*(17.8+0.5*0.1*(X2066+V2066))</f>
        <v>5.1279066933285744</v>
      </c>
      <c r="Z2066">
        <f>IF(Y2066&lt;0,0,Y2066)</f>
        <v>5.1279066933285744</v>
      </c>
      <c r="AA2066">
        <f>2.501-0.002361*(V2066+X2066)*0.1</f>
        <v>2.4016018999999997</v>
      </c>
      <c r="AB2066">
        <v>0.17</v>
      </c>
      <c r="AC2066">
        <f>37.6*AE2066*(AG2066*SIN(AF2066)*SIN(AD2066)+COS(AF2066)*COS(AD2066)*SIN(AG2066))</f>
        <v>31.771412090389553</v>
      </c>
      <c r="AD2066">
        <f>0.409*SIN(0.0172*R2066-1.39)</f>
        <v>0.16062447393106496</v>
      </c>
      <c r="AE2066">
        <f>1+0.033*COS(0.0172*R2066)</f>
        <v>0.98179423446016456</v>
      </c>
      <c r="AF2066">
        <f>47.70748439*PI()/180</f>
        <v>0.83265268044929852</v>
      </c>
      <c r="AG2066">
        <f>ACOS(-TAN(AF2066)*TAN(AD2066))</f>
        <v>1.7498563216483167</v>
      </c>
      <c r="AL2066" s="6">
        <f>24*AG2066/PI()</f>
        <v>13.367917597964697</v>
      </c>
      <c r="AS2066" s="6">
        <f>IF(O2066=2015,$AQ$2,IF(O2066=2016,$AQ$14,IF(O2066=2017,$AQ$26,IF(O2066=2018,$AQ$38,IF(O2066=2019,$AQ$50,$AQ$62)))))</f>
        <v>51.822309312356452</v>
      </c>
      <c r="AT2066" s="6">
        <f>IF(O2066=2015,$AR$2,IF(O2066=2016,$AR$14,IF(O2066=2017,$AR$26,IF(O2066=2018,$AR$38,IF(O2066=2019,$AR$50,$AR$62)))))</f>
        <v>1.3079305013571954</v>
      </c>
      <c r="AU2066" s="6">
        <f>IF(T2066*0.1&lt;0,0,IF(T2066*0.1&lt;=26,(16*AL2066/360)*(T2066/AS2066)^AT2066,(AL2066/360)*(-415.85+30.5332*0.1*T2066-0.43*0.01*T2066*T2066)))</f>
        <v>4.0071170654162964</v>
      </c>
    </row>
    <row r="2067" spans="1:47">
      <c r="A2067">
        <v>2016</v>
      </c>
      <c r="B2067">
        <v>11</v>
      </c>
      <c r="C2067">
        <v>20</v>
      </c>
      <c r="D2067" t="s">
        <v>51</v>
      </c>
      <c r="E2067">
        <v>-4</v>
      </c>
      <c r="O2067">
        <v>2020</v>
      </c>
      <c r="P2067">
        <v>8</v>
      </c>
      <c r="Q2067">
        <v>28</v>
      </c>
      <c r="R2067">
        <f>R2066+1</f>
        <v>241</v>
      </c>
      <c r="S2067" t="s">
        <v>51</v>
      </c>
      <c r="T2067">
        <v>199</v>
      </c>
      <c r="U2067" t="s">
        <v>50</v>
      </c>
      <c r="V2067">
        <v>270</v>
      </c>
      <c r="W2067" t="s">
        <v>52</v>
      </c>
      <c r="X2067">
        <v>135</v>
      </c>
      <c r="Y2067">
        <f>0.0135*AB2067*(AC2067/AA2067)*((0.1*(V2067-X2067))^0.5)*(17.8+0.5*0.1*(X2067+V2067))</f>
        <v>4.2025330730434147</v>
      </c>
      <c r="Z2067">
        <f>IF(Y2067&lt;0,0,Y2067)</f>
        <v>4.2025330730434147</v>
      </c>
      <c r="AA2067">
        <f>2.501-0.002361*(V2067+X2067)*0.1</f>
        <v>2.4053795</v>
      </c>
      <c r="AB2067">
        <v>0.17</v>
      </c>
      <c r="AC2067">
        <f>37.6*AE2067*(AG2067*SIN(AF2067)*SIN(AD2067)+COS(AF2067)*COS(AD2067)*SIN(AG2067))</f>
        <v>31.505799875857679</v>
      </c>
      <c r="AD2067">
        <f>0.409*SIN(0.0172*R2067-1.39)</f>
        <v>0.15413143785135081</v>
      </c>
      <c r="AE2067">
        <f>1+0.033*COS(0.0172*R2067)</f>
        <v>0.98227031045134916</v>
      </c>
      <c r="AF2067">
        <f>47.70748439*PI()/180</f>
        <v>0.83265268044929852</v>
      </c>
      <c r="AG2067">
        <f>ACOS(-TAN(AF2067)*TAN(AD2067))</f>
        <v>1.7424249583051079</v>
      </c>
      <c r="AL2067" s="6">
        <f>24*AG2067/PI()</f>
        <v>13.311146163885484</v>
      </c>
      <c r="AS2067" s="6">
        <f>IF(O2067=2015,$AQ$2,IF(O2067=2016,$AQ$14,IF(O2067=2017,$AQ$26,IF(O2067=2018,$AQ$38,IF(O2067=2019,$AQ$50,$AQ$62)))))</f>
        <v>51.822309312356452</v>
      </c>
      <c r="AT2067" s="6">
        <f>IF(O2067=2015,$AR$2,IF(O2067=2016,$AR$14,IF(O2067=2017,$AR$26,IF(O2067=2018,$AR$38,IF(O2067=2019,$AR$50,$AR$62)))))</f>
        <v>1.3079305013571954</v>
      </c>
      <c r="AU2067" s="6">
        <f>IF(T2067*0.1&lt;0,0,IF(T2067*0.1&lt;=26,(16*AL2067/360)*(T2067/AS2067)^AT2067,(AL2067/360)*(-415.85+30.5332*0.1*T2067-0.43*0.01*T2067*T2067)))</f>
        <v>3.4379869401029963</v>
      </c>
    </row>
    <row r="2068" spans="1:47">
      <c r="A2068">
        <v>2016</v>
      </c>
      <c r="B2068">
        <v>11</v>
      </c>
      <c r="C2068">
        <v>21</v>
      </c>
      <c r="D2068" t="s">
        <v>51</v>
      </c>
      <c r="E2068">
        <v>9</v>
      </c>
      <c r="O2068">
        <v>2020</v>
      </c>
      <c r="P2068">
        <v>8</v>
      </c>
      <c r="Q2068">
        <v>29</v>
      </c>
      <c r="R2068">
        <f>R2067+1</f>
        <v>242</v>
      </c>
      <c r="S2068" t="s">
        <v>51</v>
      </c>
      <c r="T2068">
        <v>221</v>
      </c>
      <c r="U2068" t="s">
        <v>50</v>
      </c>
      <c r="V2068">
        <v>307</v>
      </c>
      <c r="W2068" t="s">
        <v>52</v>
      </c>
      <c r="X2068">
        <v>114</v>
      </c>
      <c r="Y2068">
        <f>0.0135*AB2068*(AC2068/AA2068)*((0.1*(V2068-X2068))^0.5)*(17.8+0.5*0.1*(X2068+V2068))</f>
        <v>5.0949052993063111</v>
      </c>
      <c r="Z2068">
        <f>IF(Y2068&lt;0,0,Y2068)</f>
        <v>5.0949052993063111</v>
      </c>
      <c r="AA2068">
        <f>2.501-0.002361*(V2068+X2068)*0.1</f>
        <v>2.4016018999999997</v>
      </c>
      <c r="AB2068">
        <v>0.17</v>
      </c>
      <c r="AC2068">
        <f>37.6*AE2068*(AG2068*SIN(AF2068)*SIN(AD2068)+COS(AF2068)*COS(AD2068)*SIN(AG2068))</f>
        <v>31.23811123299803</v>
      </c>
      <c r="AD2068">
        <f>0.409*SIN(0.0172*R2068-1.39)</f>
        <v>0.14759280465120031</v>
      </c>
      <c r="AE2068">
        <f>1+0.033*COS(0.0172*R2068)</f>
        <v>0.98275163146458056</v>
      </c>
      <c r="AF2068">
        <f>47.70748439*PI()/180</f>
        <v>0.83265268044929852</v>
      </c>
      <c r="AG2068">
        <f>ACOS(-TAN(AF2068)*TAN(AD2068))</f>
        <v>1.734966174563779</v>
      </c>
      <c r="AL2068" s="6">
        <f>24*AG2068/PI()</f>
        <v>13.254165253394959</v>
      </c>
      <c r="AS2068" s="6">
        <f>IF(O2068=2015,$AQ$2,IF(O2068=2016,$AQ$14,IF(O2068=2017,$AQ$26,IF(O2068=2018,$AQ$38,IF(O2068=2019,$AQ$50,$AQ$62)))))</f>
        <v>51.822309312356452</v>
      </c>
      <c r="AT2068" s="6">
        <f>IF(O2068=2015,$AR$2,IF(O2068=2016,$AR$14,IF(O2068=2017,$AR$26,IF(O2068=2018,$AR$38,IF(O2068=2019,$AR$50,$AR$62)))))</f>
        <v>1.3079305013571954</v>
      </c>
      <c r="AU2068" s="6">
        <f>IF(T2068*0.1&lt;0,0,IF(T2068*0.1&lt;=26,(16*AL2068/360)*(T2068/AS2068)^AT2068,(AL2068/360)*(-415.85+30.5332*0.1*T2068-0.43*0.01*T2068*T2068)))</f>
        <v>3.9264787965092087</v>
      </c>
    </row>
    <row r="2069" spans="1:47">
      <c r="A2069">
        <v>2016</v>
      </c>
      <c r="B2069">
        <v>11</v>
      </c>
      <c r="C2069">
        <v>22</v>
      </c>
      <c r="D2069" t="s">
        <v>51</v>
      </c>
      <c r="E2069">
        <v>-29</v>
      </c>
      <c r="O2069">
        <v>2020</v>
      </c>
      <c r="P2069">
        <v>8</v>
      </c>
      <c r="Q2069">
        <v>30</v>
      </c>
      <c r="R2069">
        <f>R2068+1</f>
        <v>243</v>
      </c>
      <c r="S2069" t="s">
        <v>51</v>
      </c>
      <c r="T2069">
        <v>248</v>
      </c>
      <c r="U2069" t="s">
        <v>50</v>
      </c>
      <c r="V2069">
        <v>330</v>
      </c>
      <c r="W2069" t="s">
        <v>52</v>
      </c>
      <c r="X2069">
        <v>157</v>
      </c>
      <c r="Y2069">
        <f>0.0135*AB2069*(AC2069/AA2069)*((0.1*(V2069-X2069))^0.5)*(17.8+0.5*0.1*(X2069+V2069))</f>
        <v>5.2221396385068797</v>
      </c>
      <c r="Z2069">
        <f>IF(Y2069&lt;0,0,Y2069)</f>
        <v>5.2221396385068797</v>
      </c>
      <c r="AA2069">
        <f>2.501-0.002361*(V2069+X2069)*0.1</f>
        <v>2.3860193000000001</v>
      </c>
      <c r="AB2069">
        <v>0.17</v>
      </c>
      <c r="AC2069">
        <f>37.6*AE2069*(AG2069*SIN(AF2069)*SIN(AD2069)+COS(AF2069)*COS(AD2069)*SIN(AG2069))</f>
        <v>30.968424569082359</v>
      </c>
      <c r="AD2069">
        <f>0.409*SIN(0.0172*R2069-1.39)</f>
        <v>0.1410105086721708</v>
      </c>
      <c r="AE2069">
        <f>1+0.033*COS(0.0172*R2069)</f>
        <v>0.98323805510936091</v>
      </c>
      <c r="AF2069">
        <f>47.70748439*PI()/180</f>
        <v>0.83265268044929852</v>
      </c>
      <c r="AG2069">
        <f>ACOS(-TAN(AF2069)*TAN(AD2069))</f>
        <v>1.7274814849983584</v>
      </c>
      <c r="AL2069" s="6">
        <f>24*AG2069/PI()</f>
        <v>13.196986436986395</v>
      </c>
      <c r="AS2069" s="6">
        <f>IF(O2069=2015,$AQ$2,IF(O2069=2016,$AQ$14,IF(O2069=2017,$AQ$26,IF(O2069=2018,$AQ$38,IF(O2069=2019,$AQ$50,$AQ$62)))))</f>
        <v>51.822309312356452</v>
      </c>
      <c r="AT2069" s="6">
        <f>IF(O2069=2015,$AR$2,IF(O2069=2016,$AR$14,IF(O2069=2017,$AR$26,IF(O2069=2018,$AR$38,IF(O2069=2019,$AR$50,$AR$62)))))</f>
        <v>1.3079305013571954</v>
      </c>
      <c r="AU2069" s="6">
        <f>IF(T2069*0.1&lt;0,0,IF(T2069*0.1&lt;=26,(16*AL2069/360)*(T2069/AS2069)^AT2069,(AL2069/360)*(-415.85+30.5332*0.1*T2069-0.43*0.01*T2069*T2069)))</f>
        <v>4.5456905887409409</v>
      </c>
    </row>
    <row r="2070" spans="1:47">
      <c r="A2070">
        <v>2016</v>
      </c>
      <c r="B2070">
        <v>11</v>
      </c>
      <c r="C2070">
        <v>23</v>
      </c>
      <c r="D2070" t="s">
        <v>51</v>
      </c>
      <c r="E2070">
        <v>-42</v>
      </c>
      <c r="O2070">
        <v>2020</v>
      </c>
      <c r="P2070">
        <v>8</v>
      </c>
      <c r="Q2070">
        <v>31</v>
      </c>
      <c r="R2070">
        <f>R2069+1</f>
        <v>244</v>
      </c>
      <c r="S2070" t="s">
        <v>51</v>
      </c>
      <c r="T2070">
        <v>250</v>
      </c>
      <c r="U2070" t="s">
        <v>50</v>
      </c>
      <c r="V2070">
        <v>344</v>
      </c>
      <c r="W2070" t="s">
        <v>52</v>
      </c>
      <c r="X2070">
        <v>131</v>
      </c>
      <c r="Y2070">
        <f>0.0135*AB2070*(AC2070/AA2070)*((0.1*(V2070-X2070))^0.5)*(17.8+0.5*0.1*(X2070+V2070))</f>
        <v>5.6551947698294045</v>
      </c>
      <c r="Z2070">
        <f>IF(Y2070&lt;0,0,Y2070)</f>
        <v>5.6551947698294045</v>
      </c>
      <c r="AA2070">
        <f>2.501-0.002361*(V2070+X2070)*0.1</f>
        <v>2.3888525</v>
      </c>
      <c r="AB2070">
        <v>0.17</v>
      </c>
      <c r="AC2070">
        <f>37.6*AE2070*(AG2070*SIN(AF2070)*SIN(AD2070)+COS(AF2070)*COS(AD2070)*SIN(AG2070))</f>
        <v>30.696819625468365</v>
      </c>
      <c r="AD2070">
        <f>0.409*SIN(0.0172*R2070-1.39)</f>
        <v>0.13438649717269754</v>
      </c>
      <c r="AE2070">
        <f>1+0.033*COS(0.0172*R2070)</f>
        <v>0.98372943748566655</v>
      </c>
      <c r="AF2070">
        <f>47.70748439*PI()/180</f>
        <v>0.83265268044929852</v>
      </c>
      <c r="AG2070">
        <f>ACOS(-TAN(AF2070)*TAN(AD2070))</f>
        <v>1.7199723651269121</v>
      </c>
      <c r="AL2070" s="6">
        <f>24*AG2070/PI()</f>
        <v>13.139620986787504</v>
      </c>
      <c r="AS2070" s="6">
        <f>IF(O2070=2015,$AQ$2,IF(O2070=2016,$AQ$14,IF(O2070=2017,$AQ$26,IF(O2070=2018,$AQ$38,IF(O2070=2019,$AQ$50,$AQ$62)))))</f>
        <v>51.822309312356452</v>
      </c>
      <c r="AT2070" s="6">
        <f>IF(O2070=2015,$AR$2,IF(O2070=2016,$AR$14,IF(O2070=2017,$AR$26,IF(O2070=2018,$AR$38,IF(O2070=2019,$AR$50,$AR$62)))))</f>
        <v>1.3079305013571954</v>
      </c>
      <c r="AU2070" s="6">
        <f>IF(T2070*0.1&lt;0,0,IF(T2070*0.1&lt;=26,(16*AL2070/360)*(T2070/AS2070)^AT2070,(AL2070/360)*(-415.85+30.5332*0.1*T2070-0.43*0.01*T2070*T2070)))</f>
        <v>4.5737290107288775</v>
      </c>
    </row>
    <row r="2071" spans="1:47">
      <c r="A2071">
        <v>2016</v>
      </c>
      <c r="B2071">
        <v>11</v>
      </c>
      <c r="C2071">
        <v>24</v>
      </c>
      <c r="D2071" t="s">
        <v>51</v>
      </c>
      <c r="E2071">
        <v>-35</v>
      </c>
      <c r="O2071">
        <v>2020</v>
      </c>
      <c r="P2071">
        <v>9</v>
      </c>
      <c r="Q2071">
        <v>1</v>
      </c>
      <c r="R2071">
        <f>R2070+1</f>
        <v>245</v>
      </c>
      <c r="S2071" t="s">
        <v>51</v>
      </c>
      <c r="T2071">
        <v>265</v>
      </c>
      <c r="U2071" t="s">
        <v>50</v>
      </c>
      <c r="V2071">
        <v>353</v>
      </c>
      <c r="W2071" t="s">
        <v>52</v>
      </c>
      <c r="X2071">
        <v>167</v>
      </c>
      <c r="Y2071">
        <f>0.0135*AB2071*(AC2071/AA2071)*((0.1*(V2071-X2071))^0.5)*(17.8+0.5*0.1*(X2071+V2071))</f>
        <v>5.5458383969571745</v>
      </c>
      <c r="Z2071">
        <f>IF(Y2071&lt;0,0,Y2071)</f>
        <v>5.5458383969571745</v>
      </c>
      <c r="AA2071">
        <f>2.501-0.002361*(V2071+X2071)*0.1</f>
        <v>2.378228</v>
      </c>
      <c r="AB2071">
        <v>0.17</v>
      </c>
      <c r="AC2071">
        <f>37.6*AE2071*(AG2071*SIN(AF2071)*SIN(AD2071)+COS(AF2071)*COS(AD2071)*SIN(AG2071))</f>
        <v>30.423377463387936</v>
      </c>
      <c r="AD2071">
        <f>0.409*SIN(0.0172*R2071-1.39)</f>
        <v>0.12772272975203083</v>
      </c>
      <c r="AE2071">
        <f>1+0.033*COS(0.0172*R2071)</f>
        <v>0.98422563322651913</v>
      </c>
      <c r="AF2071">
        <f>47.70748439*PI()/180</f>
        <v>0.83265268044929852</v>
      </c>
      <c r="AG2071">
        <f>ACOS(-TAN(AF2071)*TAN(AD2071))</f>
        <v>1.7124402529532685</v>
      </c>
      <c r="AL2071" s="6">
        <f>24*AG2071/PI()</f>
        <v>13.08207988833832</v>
      </c>
      <c r="AS2071" s="6">
        <f>IF(O2071=2015,$AQ$2,IF(O2071=2016,$AQ$14,IF(O2071=2017,$AQ$26,IF(O2071=2018,$AQ$38,IF(O2071=2019,$AQ$50,$AQ$62)))))</f>
        <v>51.822309312356452</v>
      </c>
      <c r="AT2071" s="6">
        <f>IF(O2071=2015,$AR$2,IF(O2071=2016,$AR$14,IF(O2071=2017,$AR$26,IF(O2071=2018,$AR$38,IF(O2071=2019,$AR$50,$AR$62)))))</f>
        <v>1.3079305013571954</v>
      </c>
      <c r="AU2071" s="6">
        <f>IF(T2071*0.1&lt;0,0,IF(T2071*0.1&lt;=26,(16*AL2071/360)*(T2071/AS2071)^AT2071,(AL2071/360)*(-415.85+30.5332*0.1*T2071-0.43*0.01*T2071*T2071)))</f>
        <v>3.3182077871886553</v>
      </c>
    </row>
    <row r="2072" spans="1:47">
      <c r="A2072">
        <v>2016</v>
      </c>
      <c r="B2072">
        <v>11</v>
      </c>
      <c r="C2072">
        <v>25</v>
      </c>
      <c r="D2072" t="s">
        <v>51</v>
      </c>
      <c r="E2072">
        <v>-11</v>
      </c>
      <c r="O2072">
        <v>2020</v>
      </c>
      <c r="P2072">
        <v>9</v>
      </c>
      <c r="Q2072">
        <v>2</v>
      </c>
      <c r="R2072">
        <f>R2071+1</f>
        <v>246</v>
      </c>
      <c r="S2072" t="s">
        <v>51</v>
      </c>
      <c r="T2072">
        <v>273</v>
      </c>
      <c r="U2072" t="s">
        <v>50</v>
      </c>
      <c r="V2072">
        <v>361</v>
      </c>
      <c r="W2072" t="s">
        <v>52</v>
      </c>
      <c r="X2072">
        <v>179</v>
      </c>
      <c r="Y2072">
        <f>0.0135*AB2072*(AC2072/AA2072)*((0.1*(V2072-X2072))^0.5)*(17.8+0.5*0.1*(X2072+V2072))</f>
        <v>5.5714363064381356</v>
      </c>
      <c r="Z2072">
        <f>IF(Y2072&lt;0,0,Y2072)</f>
        <v>5.5714363064381356</v>
      </c>
      <c r="AA2072">
        <f>2.501-0.002361*(V2072+X2072)*0.1</f>
        <v>2.3735059999999999</v>
      </c>
      <c r="AB2072">
        <v>0.17</v>
      </c>
      <c r="AC2072">
        <f>37.6*AE2072*(AG2072*SIN(AF2072)*SIN(AD2072)+COS(AF2072)*COS(AD2072)*SIN(AG2072))</f>
        <v>30.148180446959739</v>
      </c>
      <c r="AD2072">
        <f>0.409*SIN(0.0172*R2072-1.39)</f>
        <v>0.12102117777052379</v>
      </c>
      <c r="AE2072">
        <f>1+0.033*COS(0.0172*R2072)</f>
        <v>0.98472649554098979</v>
      </c>
      <c r="AF2072">
        <f>47.70748439*PI()/180</f>
        <v>0.83265268044929852</v>
      </c>
      <c r="AG2072">
        <f>ACOS(-TAN(AF2072)*TAN(AD2072))</f>
        <v>1.7048865505559878</v>
      </c>
      <c r="AL2072" s="6">
        <f>24*AG2072/PI()</f>
        <v>13.024373852730049</v>
      </c>
      <c r="AS2072" s="6">
        <f>IF(O2072=2015,$AQ$2,IF(O2072=2016,$AQ$14,IF(O2072=2017,$AQ$26,IF(O2072=2018,$AQ$38,IF(O2072=2019,$AQ$50,$AQ$62)))))</f>
        <v>51.822309312356452</v>
      </c>
      <c r="AT2072" s="6">
        <f>IF(O2072=2015,$AR$2,IF(O2072=2016,$AR$14,IF(O2072=2017,$AR$26,IF(O2072=2018,$AR$38,IF(O2072=2019,$AR$50,$AR$62)))))</f>
        <v>1.3079305013571954</v>
      </c>
      <c r="AU2072" s="6">
        <f>IF(T2072*0.1&lt;0,0,IF(T2072*0.1&lt;=26,(16*AL2072/360)*(T2072/AS2072)^AT2072,(AL2072/360)*(-415.85+30.5332*0.1*T2072-0.43*0.01*T2072*T2072)))</f>
        <v>3.5177263615598298</v>
      </c>
    </row>
    <row r="2073" spans="1:47">
      <c r="A2073">
        <v>2016</v>
      </c>
      <c r="B2073">
        <v>11</v>
      </c>
      <c r="C2073">
        <v>26</v>
      </c>
      <c r="D2073" t="s">
        <v>51</v>
      </c>
      <c r="E2073">
        <v>-1</v>
      </c>
      <c r="O2073">
        <v>2020</v>
      </c>
      <c r="P2073">
        <v>9</v>
      </c>
      <c r="Q2073">
        <v>3</v>
      </c>
      <c r="R2073">
        <f>R2072+1</f>
        <v>247</v>
      </c>
      <c r="S2073" t="s">
        <v>51</v>
      </c>
      <c r="T2073">
        <v>278</v>
      </c>
      <c r="U2073" t="s">
        <v>50</v>
      </c>
      <c r="V2073">
        <v>363</v>
      </c>
      <c r="W2073" t="s">
        <v>52</v>
      </c>
      <c r="X2073">
        <v>178</v>
      </c>
      <c r="Y2073">
        <f>0.0135*AB2073*(AC2073/AA2073)*((0.1*(V2073-X2073))^0.5)*(17.8+0.5*0.1*(X2073+V2073))</f>
        <v>5.5723472394727018</v>
      </c>
      <c r="Z2073">
        <f>IF(Y2073&lt;0,0,Y2073)</f>
        <v>5.5723472394727018</v>
      </c>
      <c r="AA2073">
        <f>2.501-0.002361*(V2073+X2073)*0.1</f>
        <v>2.3732698999999999</v>
      </c>
      <c r="AB2073">
        <v>0.17</v>
      </c>
      <c r="AC2073">
        <f>37.6*AE2073*(AG2073*SIN(AF2073)*SIN(AD2073)+COS(AF2073)*COS(AD2073)*SIN(AG2073))</f>
        <v>29.871312223386216</v>
      </c>
      <c r="AD2073">
        <f>0.409*SIN(0.0172*R2073-1.39)</f>
        <v>0.11428382376643738</v>
      </c>
      <c r="AE2073">
        <f>1+0.033*COS(0.0172*R2073)</f>
        <v>0.98523187625762421</v>
      </c>
      <c r="AF2073">
        <f>47.70748439*PI()/180</f>
        <v>0.83265268044929852</v>
      </c>
      <c r="AG2073">
        <f>ACOS(-TAN(AF2073)*TAN(AD2073))</f>
        <v>1.6973126257204512</v>
      </c>
      <c r="AL2073" s="6">
        <f>24*AG2073/PI()</f>
        <v>12.966513329073305</v>
      </c>
      <c r="AS2073" s="6">
        <f>IF(O2073=2015,$AQ$2,IF(O2073=2016,$AQ$14,IF(O2073=2017,$AQ$26,IF(O2073=2018,$AQ$38,IF(O2073=2019,$AQ$50,$AQ$62)))))</f>
        <v>51.822309312356452</v>
      </c>
      <c r="AT2073" s="6">
        <f>IF(O2073=2015,$AR$2,IF(O2073=2016,$AR$14,IF(O2073=2017,$AR$26,IF(O2073=2018,$AR$38,IF(O2073=2019,$AR$50,$AR$62)))))</f>
        <v>1.3079305013571954</v>
      </c>
      <c r="AU2073" s="6">
        <f>IF(T2073*0.1&lt;0,0,IF(T2073*0.1&lt;=26,(16*AL2073/360)*(T2073/AS2073)^AT2073,(AL2073/360)*(-415.85+30.5332*0.1*T2073-0.43*0.01*T2073*T2073)))</f>
        <v>3.6252844100963544</v>
      </c>
    </row>
    <row r="2074" spans="1:47">
      <c r="A2074">
        <v>2016</v>
      </c>
      <c r="B2074">
        <v>11</v>
      </c>
      <c r="C2074">
        <v>27</v>
      </c>
      <c r="D2074" t="s">
        <v>51</v>
      </c>
      <c r="E2074">
        <v>31</v>
      </c>
      <c r="O2074">
        <v>2020</v>
      </c>
      <c r="P2074">
        <v>9</v>
      </c>
      <c r="Q2074">
        <v>4</v>
      </c>
      <c r="R2074">
        <f>R2073+1</f>
        <v>248</v>
      </c>
      <c r="S2074" t="s">
        <v>51</v>
      </c>
      <c r="T2074">
        <v>237</v>
      </c>
      <c r="U2074" t="s">
        <v>50</v>
      </c>
      <c r="V2074">
        <v>298</v>
      </c>
      <c r="W2074" t="s">
        <v>52</v>
      </c>
      <c r="X2074">
        <v>146</v>
      </c>
      <c r="Y2074">
        <f>0.0135*AB2074*(AC2074/AA2074)*((0.1*(V2074-X2074))^0.5)*(17.8+0.5*0.1*(X2074+V2074))</f>
        <v>4.4201139390434374</v>
      </c>
      <c r="Z2074">
        <f>IF(Y2074&lt;0,0,Y2074)</f>
        <v>4.4201139390434374</v>
      </c>
      <c r="AA2074">
        <f>2.501-0.002361*(V2074+X2074)*0.1</f>
        <v>2.3961715999999997</v>
      </c>
      <c r="AB2074">
        <v>0.17</v>
      </c>
      <c r="AC2074">
        <f>37.6*AE2074*(AG2074*SIN(AF2074)*SIN(AD2074)+COS(AF2074)*COS(AD2074)*SIN(AG2074))</f>
        <v>29.592857700304648</v>
      </c>
      <c r="AD2074">
        <f>0.409*SIN(0.0172*R2074-1.39)</f>
        <v>0.10751266086944213</v>
      </c>
      <c r="AE2074">
        <f>1+0.033*COS(0.0172*R2074)</f>
        <v>0.98574162586827729</v>
      </c>
      <c r="AF2074">
        <f>47.70748439*PI()/180</f>
        <v>0.83265268044929852</v>
      </c>
      <c r="AG2074">
        <f>ACOS(-TAN(AF2074)*TAN(AD2074))</f>
        <v>1.6897198136102263</v>
      </c>
      <c r="AL2074" s="6">
        <f>24*AG2074/PI()</f>
        <v>12.90850851726641</v>
      </c>
      <c r="AS2074" s="6">
        <f>IF(O2074=2015,$AQ$2,IF(O2074=2016,$AQ$14,IF(O2074=2017,$AQ$26,IF(O2074=2018,$AQ$38,IF(O2074=2019,$AQ$50,$AQ$62)))))</f>
        <v>51.822309312356452</v>
      </c>
      <c r="AT2074" s="6">
        <f>IF(O2074=2015,$AR$2,IF(O2074=2016,$AR$14,IF(O2074=2017,$AR$26,IF(O2074=2018,$AR$38,IF(O2074=2019,$AR$50,$AR$62)))))</f>
        <v>1.3079305013571954</v>
      </c>
      <c r="AU2074" s="6">
        <f>IF(T2074*0.1&lt;0,0,IF(T2074*0.1&lt;=26,(16*AL2074/360)*(T2074/AS2074)^AT2074,(AL2074/360)*(-415.85+30.5332*0.1*T2074-0.43*0.01*T2074*T2074)))</f>
        <v>4.1901596846712517</v>
      </c>
    </row>
    <row r="2075" spans="1:47">
      <c r="A2075">
        <v>2016</v>
      </c>
      <c r="B2075">
        <v>11</v>
      </c>
      <c r="C2075">
        <v>28</v>
      </c>
      <c r="D2075" t="s">
        <v>51</v>
      </c>
      <c r="E2075">
        <v>11</v>
      </c>
      <c r="O2075">
        <v>2020</v>
      </c>
      <c r="P2075">
        <v>9</v>
      </c>
      <c r="Q2075">
        <v>5</v>
      </c>
      <c r="R2075">
        <f>R2074+1</f>
        <v>249</v>
      </c>
      <c r="S2075" t="s">
        <v>51</v>
      </c>
      <c r="T2075">
        <v>191</v>
      </c>
      <c r="U2075" t="s">
        <v>50</v>
      </c>
      <c r="V2075">
        <v>260</v>
      </c>
      <c r="W2075" t="s">
        <v>52</v>
      </c>
      <c r="X2075">
        <v>146</v>
      </c>
      <c r="Y2075">
        <f>0.0135*AB2075*(AC2075/AA2075)*((0.1*(V2075-X2075))^0.5)*(17.8+0.5*0.1*(X2075+V2075))</f>
        <v>3.5981390887014846</v>
      </c>
      <c r="Z2075">
        <f>IF(Y2075&lt;0,0,Y2075)</f>
        <v>3.5981390887014846</v>
      </c>
      <c r="AA2075">
        <f>2.501-0.002361*(V2075+X2075)*0.1</f>
        <v>2.4051434</v>
      </c>
      <c r="AB2075">
        <v>0.17</v>
      </c>
      <c r="AC2075">
        <f>37.6*AE2075*(AG2075*SIN(AF2075)*SIN(AD2075)+COS(AF2075)*COS(AD2075)*SIN(AG2075))</f>
        <v>29.312903020270728</v>
      </c>
      <c r="AD2075">
        <f>0.409*SIN(0.0172*R2075-1.39)</f>
        <v>0.1007096922109849</v>
      </c>
      <c r="AE2075">
        <f>1+0.033*COS(0.0172*R2075)</f>
        <v>0.98625559357234172</v>
      </c>
      <c r="AF2075">
        <f>47.70748439*PI()/180</f>
        <v>0.83265268044929852</v>
      </c>
      <c r="AG2075">
        <f>ACOS(-TAN(AF2075)*TAN(AD2075))</f>
        <v>1.6821094184741026</v>
      </c>
      <c r="AL2075" s="6">
        <f>24*AG2075/PI()</f>
        <v>12.850369381036176</v>
      </c>
      <c r="AS2075" s="6">
        <f>IF(O2075=2015,$AQ$2,IF(O2075=2016,$AQ$14,IF(O2075=2017,$AQ$26,IF(O2075=2018,$AQ$38,IF(O2075=2019,$AQ$50,$AQ$62)))))</f>
        <v>51.822309312356452</v>
      </c>
      <c r="AT2075" s="6">
        <f>IF(O2075=2015,$AR$2,IF(O2075=2016,$AR$14,IF(O2075=2017,$AR$26,IF(O2075=2018,$AR$38,IF(O2075=2019,$AR$50,$AR$62)))))</f>
        <v>1.3079305013571954</v>
      </c>
      <c r="AU2075" s="6">
        <f>IF(T2075*0.1&lt;0,0,IF(T2075*0.1&lt;=26,(16*AL2075/360)*(T2075/AS2075)^AT2075,(AL2075/360)*(-415.85+30.5332*0.1*T2075-0.43*0.01*T2075*T2075)))</f>
        <v>3.1455561409206019</v>
      </c>
    </row>
    <row r="2076" spans="1:47">
      <c r="A2076">
        <v>2016</v>
      </c>
      <c r="B2076">
        <v>11</v>
      </c>
      <c r="C2076">
        <v>29</v>
      </c>
      <c r="D2076" t="s">
        <v>51</v>
      </c>
      <c r="E2076">
        <v>-19</v>
      </c>
      <c r="O2076">
        <v>2020</v>
      </c>
      <c r="P2076">
        <v>9</v>
      </c>
      <c r="Q2076">
        <v>6</v>
      </c>
      <c r="R2076">
        <f>R2075+1</f>
        <v>250</v>
      </c>
      <c r="S2076" t="s">
        <v>51</v>
      </c>
      <c r="T2076">
        <v>221</v>
      </c>
      <c r="U2076" t="s">
        <v>50</v>
      </c>
      <c r="V2076">
        <v>305</v>
      </c>
      <c r="W2076" t="s">
        <v>52</v>
      </c>
      <c r="X2076">
        <v>159</v>
      </c>
      <c r="Y2076">
        <f>0.0135*AB2076*(AC2076/AA2076)*((0.1*(V2076-X2076))^0.5)*(17.8+0.5*0.1*(X2076+V2076))</f>
        <v>4.3646733720005217</v>
      </c>
      <c r="Z2076">
        <f>IF(Y2076&lt;0,0,Y2076)</f>
        <v>4.3646733720005217</v>
      </c>
      <c r="AA2076">
        <f>2.501-0.002361*(V2076+X2076)*0.1</f>
        <v>2.3914496000000001</v>
      </c>
      <c r="AB2076">
        <v>0.17</v>
      </c>
      <c r="AC2076">
        <f>37.6*AE2076*(AG2076*SIN(AF2076)*SIN(AD2076)+COS(AF2076)*COS(AD2076)*SIN(AG2076))</f>
        <v>29.031535532362724</v>
      </c>
      <c r="AD2076">
        <f>0.409*SIN(0.0172*R2076-1.39)</f>
        <v>9.3876930331697056E-2</v>
      </c>
      <c r="AE2076">
        <f>1+0.033*COS(0.0172*R2076)</f>
        <v>0.98677362732136076</v>
      </c>
      <c r="AF2076">
        <f>47.70748439*PI()/180</f>
        <v>0.83265268044929852</v>
      </c>
      <c r="AG2076">
        <f>ACOS(-TAN(AF2076)*TAN(AD2076))</f>
        <v>1.6744827153854378</v>
      </c>
      <c r="AL2076" s="6">
        <f>24*AG2076/PI()</f>
        <v>12.792105661225525</v>
      </c>
      <c r="AS2076" s="6">
        <f>IF(O2076=2015,$AQ$2,IF(O2076=2016,$AQ$14,IF(O2076=2017,$AQ$26,IF(O2076=2018,$AQ$38,IF(O2076=2019,$AQ$50,$AQ$62)))))</f>
        <v>51.822309312356452</v>
      </c>
      <c r="AT2076" s="6">
        <f>IF(O2076=2015,$AR$2,IF(O2076=2016,$AR$14,IF(O2076=2017,$AR$26,IF(O2076=2018,$AR$38,IF(O2076=2019,$AR$50,$AR$62)))))</f>
        <v>1.3079305013571954</v>
      </c>
      <c r="AU2076" s="6">
        <f>IF(T2076*0.1&lt;0,0,IF(T2076*0.1&lt;=26,(16*AL2076/360)*(T2076/AS2076)^AT2076,(AL2076/360)*(-415.85+30.5332*0.1*T2076-0.43*0.01*T2076*T2076)))</f>
        <v>3.7895960010489462</v>
      </c>
    </row>
    <row r="2077" spans="1:47">
      <c r="A2077">
        <v>2016</v>
      </c>
      <c r="B2077">
        <v>11</v>
      </c>
      <c r="C2077">
        <v>30</v>
      </c>
      <c r="D2077" t="s">
        <v>51</v>
      </c>
      <c r="E2077">
        <v>-71</v>
      </c>
      <c r="O2077">
        <v>2020</v>
      </c>
      <c r="P2077">
        <v>9</v>
      </c>
      <c r="Q2077">
        <v>7</v>
      </c>
      <c r="R2077">
        <f>R2076+1</f>
        <v>251</v>
      </c>
      <c r="S2077" t="s">
        <v>51</v>
      </c>
      <c r="T2077">
        <v>235</v>
      </c>
      <c r="U2077" t="s">
        <v>50</v>
      </c>
      <c r="V2077">
        <v>318</v>
      </c>
      <c r="W2077" t="s">
        <v>52</v>
      </c>
      <c r="X2077">
        <v>138</v>
      </c>
      <c r="Y2077">
        <f>0.0135*AB2077*(AC2077/AA2077)*((0.1*(V2077-X2077))^0.5)*(17.8+0.5*0.1*(X2077+V2077))</f>
        <v>4.7485525634622849</v>
      </c>
      <c r="Z2077">
        <f>IF(Y2077&lt;0,0,Y2077)</f>
        <v>4.7485525634622849</v>
      </c>
      <c r="AA2077">
        <f>2.501-0.002361*(V2077+X2077)*0.1</f>
        <v>2.3933383999999998</v>
      </c>
      <c r="AB2077">
        <v>0.17</v>
      </c>
      <c r="AC2077">
        <f>37.6*AE2077*(AG2077*SIN(AF2077)*SIN(AD2077)+COS(AF2077)*COS(AD2077)*SIN(AG2077))</f>
        <v>28.748843760903352</v>
      </c>
      <c r="AD2077">
        <f>0.409*SIN(0.0172*R2077-1.39)</f>
        <v>8.7016396586019076E-2</v>
      </c>
      <c r="AE2077">
        <f>1+0.033*COS(0.0172*R2077)</f>
        <v>0.98729557386400824</v>
      </c>
      <c r="AF2077">
        <f>47.70748439*PI()/180</f>
        <v>0.83265268044929852</v>
      </c>
      <c r="AG2077">
        <f>ACOS(-TAN(AF2077)*TAN(AD2077))</f>
        <v>1.6668409520106826</v>
      </c>
      <c r="AL2077" s="6">
        <f>24*AG2077/PI()</f>
        <v>12.733726889304041</v>
      </c>
      <c r="AS2077" s="6">
        <f>IF(O2077=2015,$AQ$2,IF(O2077=2016,$AQ$14,IF(O2077=2017,$AQ$26,IF(O2077=2018,$AQ$38,IF(O2077=2019,$AQ$50,$AQ$62)))))</f>
        <v>51.822309312356452</v>
      </c>
      <c r="AT2077" s="6">
        <f>IF(O2077=2015,$AR$2,IF(O2077=2016,$AR$14,IF(O2077=2017,$AR$26,IF(O2077=2018,$AR$38,IF(O2077=2019,$AR$50,$AR$62)))))</f>
        <v>1.3079305013571954</v>
      </c>
      <c r="AU2077" s="6">
        <f>IF(T2077*0.1&lt;0,0,IF(T2077*0.1&lt;=26,(16*AL2077/360)*(T2077/AS2077)^AT2077,(AL2077/360)*(-415.85+30.5332*0.1*T2077-0.43*0.01*T2077*T2077)))</f>
        <v>4.0878619634706421</v>
      </c>
    </row>
    <row r="2078" spans="1:47">
      <c r="A2078">
        <v>2016</v>
      </c>
      <c r="B2078">
        <v>12</v>
      </c>
      <c r="C2078">
        <v>1</v>
      </c>
      <c r="D2078" t="s">
        <v>50</v>
      </c>
      <c r="E2078">
        <v>4</v>
      </c>
      <c r="O2078">
        <v>2020</v>
      </c>
      <c r="P2078">
        <v>9</v>
      </c>
      <c r="Q2078">
        <v>8</v>
      </c>
      <c r="R2078">
        <f>R2077+1</f>
        <v>252</v>
      </c>
      <c r="S2078" t="s">
        <v>51</v>
      </c>
      <c r="T2078">
        <v>186</v>
      </c>
      <c r="U2078" t="s">
        <v>50</v>
      </c>
      <c r="V2078">
        <v>254</v>
      </c>
      <c r="W2078" t="s">
        <v>52</v>
      </c>
      <c r="X2078">
        <v>93</v>
      </c>
      <c r="Y2078">
        <f>0.0135*AB2078*(AC2078/AA2078)*((0.1*(V2078-X2078))^0.5)*(17.8+0.5*0.1*(X2078+V2078))</f>
        <v>3.8087446452807074</v>
      </c>
      <c r="Z2078">
        <f>IF(Y2078&lt;0,0,Y2078)</f>
        <v>3.8087446452807074</v>
      </c>
      <c r="AA2078">
        <f>2.501-0.002361*(V2078+X2078)*0.1</f>
        <v>2.4190733</v>
      </c>
      <c r="AB2078">
        <v>0.17</v>
      </c>
      <c r="AC2078">
        <f>37.6*AE2078*(AG2078*SIN(AF2078)*SIN(AD2078)+COS(AF2078)*COS(AD2078)*SIN(AG2078))</f>
        <v>28.464917371305955</v>
      </c>
      <c r="AD2078">
        <f>0.409*SIN(0.0172*R2078-1.39)</f>
        <v>8.0130120544217892E-2</v>
      </c>
      <c r="AE2078">
        <f>1+0.033*COS(0.0172*R2078)</f>
        <v>0.98782127879142567</v>
      </c>
      <c r="AF2078">
        <f>47.70748439*PI()/180</f>
        <v>0.83265268044929852</v>
      </c>
      <c r="AG2078">
        <f>ACOS(-TAN(AF2078)*TAN(AD2078))</f>
        <v>1.6591853504041705</v>
      </c>
      <c r="AL2078" s="6">
        <f>24*AG2078/PI()</f>
        <v>12.675242401079144</v>
      </c>
      <c r="AS2078" s="6">
        <f>IF(O2078=2015,$AQ$2,IF(O2078=2016,$AQ$14,IF(O2078=2017,$AQ$26,IF(O2078=2018,$AQ$38,IF(O2078=2019,$AQ$50,$AQ$62)))))</f>
        <v>51.822309312356452</v>
      </c>
      <c r="AT2078" s="6">
        <f>IF(O2078=2015,$AR$2,IF(O2078=2016,$AR$14,IF(O2078=2017,$AR$26,IF(O2078=2018,$AR$38,IF(O2078=2019,$AR$50,$AR$62)))))</f>
        <v>1.3079305013571954</v>
      </c>
      <c r="AU2078" s="6">
        <f>IF(T2078*0.1&lt;0,0,IF(T2078*0.1&lt;=26,(16*AL2078/360)*(T2078/AS2078)^AT2078,(AL2078/360)*(-415.85+30.5332*0.1*T2078-0.43*0.01*T2078*T2078)))</f>
        <v>2.9968857731910279</v>
      </c>
    </row>
    <row r="2079" spans="1:47">
      <c r="A2079">
        <v>2016</v>
      </c>
      <c r="B2079">
        <v>12</v>
      </c>
      <c r="C2079">
        <v>2</v>
      </c>
      <c r="D2079" t="s">
        <v>50</v>
      </c>
      <c r="E2079">
        <v>8</v>
      </c>
      <c r="O2079">
        <v>2020</v>
      </c>
      <c r="P2079">
        <v>9</v>
      </c>
      <c r="Q2079">
        <v>9</v>
      </c>
      <c r="R2079">
        <f>R2078+1</f>
        <v>253</v>
      </c>
      <c r="S2079" t="s">
        <v>51</v>
      </c>
      <c r="T2079">
        <v>183</v>
      </c>
      <c r="U2079" t="s">
        <v>50</v>
      </c>
      <c r="V2079">
        <v>266</v>
      </c>
      <c r="W2079" t="s">
        <v>52</v>
      </c>
      <c r="X2079">
        <v>93</v>
      </c>
      <c r="Y2079">
        <f>0.0135*AB2079*(AC2079/AA2079)*((0.1*(V2079-X2079))^0.5)*(17.8+0.5*0.1*(X2079+V2079))</f>
        <v>3.9799748968147828</v>
      </c>
      <c r="Z2079">
        <f>IF(Y2079&lt;0,0,Y2079)</f>
        <v>3.9799748968147828</v>
      </c>
      <c r="AA2079">
        <f>2.501-0.002361*(V2079+X2079)*0.1</f>
        <v>2.4162401</v>
      </c>
      <c r="AB2079">
        <v>0.17</v>
      </c>
      <c r="AC2079">
        <f>37.6*AE2079*(AG2079*SIN(AF2079)*SIN(AD2079)+COS(AF2079)*COS(AD2079)*SIN(AG2079))</f>
        <v>28.179847133060694</v>
      </c>
      <c r="AD2079">
        <f>0.409*SIN(0.0172*R2079-1.39)</f>
        <v>7.322013939197318E-2</v>
      </c>
      <c r="AE2079">
        <f>1+0.033*COS(0.0172*R2079)</f>
        <v>0.98835058658290165</v>
      </c>
      <c r="AF2079">
        <f>47.70748439*PI()/180</f>
        <v>0.83265268044929852</v>
      </c>
      <c r="AG2079">
        <f>ACOS(-TAN(AF2079)*TAN(AD2079))</f>
        <v>1.6515171088264609</v>
      </c>
      <c r="AL2079" s="6">
        <f>24*AG2079/PI()</f>
        <v>12.616661350587211</v>
      </c>
      <c r="AS2079" s="6">
        <f>IF(O2079=2015,$AQ$2,IF(O2079=2016,$AQ$14,IF(O2079=2017,$AQ$26,IF(O2079=2018,$AQ$38,IF(O2079=2019,$AQ$50,$AQ$62)))))</f>
        <v>51.822309312356452</v>
      </c>
      <c r="AT2079" s="6">
        <f>IF(O2079=2015,$AR$2,IF(O2079=2016,$AR$14,IF(O2079=2017,$AR$26,IF(O2079=2018,$AR$38,IF(O2079=2019,$AR$50,$AR$62)))))</f>
        <v>1.3079305013571954</v>
      </c>
      <c r="AU2079" s="6">
        <f>IF(T2079*0.1&lt;0,0,IF(T2079*0.1&lt;=26,(16*AL2079/360)*(T2079/AS2079)^AT2079,(AL2079/360)*(-415.85+30.5332*0.1*T2079-0.43*0.01*T2079*T2079)))</f>
        <v>2.9202628778733253</v>
      </c>
    </row>
    <row r="2080" spans="1:47">
      <c r="A2080">
        <v>2016</v>
      </c>
      <c r="B2080">
        <v>12</v>
      </c>
      <c r="C2080">
        <v>3</v>
      </c>
      <c r="D2080" t="s">
        <v>50</v>
      </c>
      <c r="E2080">
        <v>-14</v>
      </c>
      <c r="O2080">
        <v>2020</v>
      </c>
      <c r="P2080">
        <v>9</v>
      </c>
      <c r="Q2080">
        <v>10</v>
      </c>
      <c r="R2080">
        <f>R2079+1</f>
        <v>254</v>
      </c>
      <c r="S2080" t="s">
        <v>51</v>
      </c>
      <c r="T2080">
        <v>219</v>
      </c>
      <c r="U2080" t="s">
        <v>50</v>
      </c>
      <c r="V2080">
        <v>305</v>
      </c>
      <c r="W2080" t="s">
        <v>52</v>
      </c>
      <c r="X2080">
        <v>118</v>
      </c>
      <c r="Y2080">
        <f>0.0135*AB2080*(AC2080/AA2080)*((0.1*(V2080-X2080))^0.5)*(17.8+0.5*0.1*(X2080+V2080))</f>
        <v>4.4905739076842748</v>
      </c>
      <c r="Z2080">
        <f>IF(Y2080&lt;0,0,Y2080)</f>
        <v>4.4905739076842748</v>
      </c>
      <c r="AA2080">
        <f>2.501-0.002361*(V2080+X2080)*0.1</f>
        <v>2.4011296999999998</v>
      </c>
      <c r="AB2080">
        <v>0.17</v>
      </c>
      <c r="AC2080">
        <f>37.6*AE2080*(AG2080*SIN(AF2080)*SIN(AD2080)+COS(AF2080)*COS(AD2080)*SIN(AG2080))</f>
        <v>27.893724879885625</v>
      </c>
      <c r="AD2080">
        <f>0.409*SIN(0.0172*R2080-1.39)</f>
        <v>6.6288497327712692E-2</v>
      </c>
      <c r="AE2080">
        <f>1+0.033*COS(0.0172*R2080)</f>
        <v>0.98888334065187933</v>
      </c>
      <c r="AF2080">
        <f>47.70748439*PI()/180</f>
        <v>0.83265268044929852</v>
      </c>
      <c r="AG2080">
        <f>ACOS(-TAN(AF2080)*TAN(AD2080))</f>
        <v>1.6438374035837175</v>
      </c>
      <c r="AL2080" s="6">
        <f>24*AG2080/PI()</f>
        <v>12.557992724145388</v>
      </c>
      <c r="AS2080" s="6">
        <f>IF(O2080=2015,$AQ$2,IF(O2080=2016,$AQ$14,IF(O2080=2017,$AQ$26,IF(O2080=2018,$AQ$38,IF(O2080=2019,$AQ$50,$AQ$62)))))</f>
        <v>51.822309312356452</v>
      </c>
      <c r="AT2080" s="6">
        <f>IF(O2080=2015,$AR$2,IF(O2080=2016,$AR$14,IF(O2080=2017,$AR$26,IF(O2080=2018,$AR$38,IF(O2080=2019,$AR$50,$AR$62)))))</f>
        <v>1.3079305013571954</v>
      </c>
      <c r="AU2080" s="6">
        <f>IF(T2080*0.1&lt;0,0,IF(T2080*0.1&lt;=26,(16*AL2080/360)*(T2080/AS2080)^AT2080,(AL2080/360)*(-415.85+30.5332*0.1*T2080-0.43*0.01*T2080*T2080)))</f>
        <v>3.6762681798019554</v>
      </c>
    </row>
    <row r="2081" spans="1:47">
      <c r="A2081">
        <v>2016</v>
      </c>
      <c r="B2081">
        <v>12</v>
      </c>
      <c r="C2081">
        <v>4</v>
      </c>
      <c r="D2081" t="s">
        <v>50</v>
      </c>
      <c r="E2081">
        <v>-17</v>
      </c>
      <c r="O2081">
        <v>2020</v>
      </c>
      <c r="P2081">
        <v>9</v>
      </c>
      <c r="Q2081">
        <v>11</v>
      </c>
      <c r="R2081">
        <f>R2080+1</f>
        <v>255</v>
      </c>
      <c r="S2081" t="s">
        <v>51</v>
      </c>
      <c r="T2081">
        <v>203</v>
      </c>
      <c r="U2081" t="s">
        <v>50</v>
      </c>
      <c r="V2081">
        <v>277</v>
      </c>
      <c r="W2081" t="s">
        <v>52</v>
      </c>
      <c r="X2081">
        <v>117</v>
      </c>
      <c r="Y2081">
        <f>0.0135*AB2081*(AC2081/AA2081)*((0.1*(V2081-X2081))^0.5)*(17.8+0.5*0.1*(X2081+V2081))</f>
        <v>3.9467107004034263</v>
      </c>
      <c r="Z2081">
        <f>IF(Y2081&lt;0,0,Y2081)</f>
        <v>3.9467107004034263</v>
      </c>
      <c r="AA2081">
        <f>2.501-0.002361*(V2081+X2081)*0.1</f>
        <v>2.4079766</v>
      </c>
      <c r="AB2081">
        <v>0.17</v>
      </c>
      <c r="AC2081">
        <f>37.6*AE2081*(AG2081*SIN(AF2081)*SIN(AD2081)+COS(AF2081)*COS(AD2081)*SIN(AG2081))</f>
        <v>27.606643467076427</v>
      </c>
      <c r="AD2081">
        <f>0.409*SIN(0.0172*R2081-1.39)</f>
        <v>5.9337244957869316E-2</v>
      </c>
      <c r="AE2081">
        <f>1+0.033*COS(0.0172*R2081)</f>
        <v>0.98941938339228064</v>
      </c>
      <c r="AF2081">
        <f>47.70748439*PI()/180</f>
        <v>0.83265268044929852</v>
      </c>
      <c r="AG2081">
        <f>ACOS(-TAN(AF2081)*TAN(AD2081))</f>
        <v>1.6361473908857738</v>
      </c>
      <c r="AL2081" s="6">
        <f>24*AG2081/PI()</f>
        <v>12.499245354546161</v>
      </c>
      <c r="AS2081" s="6">
        <f>IF(O2081=2015,$AQ$2,IF(O2081=2016,$AQ$14,IF(O2081=2017,$AQ$26,IF(O2081=2018,$AQ$38,IF(O2081=2019,$AQ$50,$AQ$62)))))</f>
        <v>51.822309312356452</v>
      </c>
      <c r="AT2081" s="6">
        <f>IF(O2081=2015,$AR$2,IF(O2081=2016,$AR$14,IF(O2081=2017,$AR$26,IF(O2081=2018,$AR$38,IF(O2081=2019,$AR$50,$AR$62)))))</f>
        <v>1.3079305013571954</v>
      </c>
      <c r="AU2081" s="6">
        <f>IF(T2081*0.1&lt;0,0,IF(T2081*0.1&lt;=26,(16*AL2081/360)*(T2081/AS2081)^AT2081,(AL2081/360)*(-415.85+30.5332*0.1*T2081-0.43*0.01*T2081*T2081)))</f>
        <v>3.3134235638102427</v>
      </c>
    </row>
    <row r="2082" spans="1:47">
      <c r="A2082">
        <v>2016</v>
      </c>
      <c r="B2082">
        <v>12</v>
      </c>
      <c r="C2082">
        <v>6</v>
      </c>
      <c r="D2082" t="s">
        <v>50</v>
      </c>
      <c r="E2082">
        <v>-12</v>
      </c>
      <c r="O2082">
        <v>2020</v>
      </c>
      <c r="P2082">
        <v>9</v>
      </c>
      <c r="Q2082">
        <v>12</v>
      </c>
      <c r="R2082">
        <f>R2081+1</f>
        <v>256</v>
      </c>
      <c r="S2082" t="s">
        <v>51</v>
      </c>
      <c r="T2082">
        <v>185</v>
      </c>
      <c r="U2082" t="s">
        <v>50</v>
      </c>
      <c r="V2082">
        <v>264</v>
      </c>
      <c r="W2082" t="s">
        <v>52</v>
      </c>
      <c r="X2082">
        <v>117</v>
      </c>
      <c r="Y2082">
        <f>0.0135*AB2082*(AC2082/AA2082)*((0.1*(V2082-X2082))^0.5)*(17.8+0.5*0.1*(X2082+V2082))</f>
        <v>3.6739509011595444</v>
      </c>
      <c r="Z2082">
        <f>IF(Y2082&lt;0,0,Y2082)</f>
        <v>3.6739509011595444</v>
      </c>
      <c r="AA2082">
        <f>2.501-0.002361*(V2082+X2082)*0.1</f>
        <v>2.4110459</v>
      </c>
      <c r="AB2082">
        <v>0.17</v>
      </c>
      <c r="AC2082">
        <f>37.6*AE2082*(AG2082*SIN(AF2082)*SIN(AD2082)+COS(AF2082)*COS(AD2082)*SIN(AG2082))</f>
        <v>27.318696726097926</v>
      </c>
      <c r="AD2082">
        <f>0.409*SIN(0.0172*R2082-1.39)</f>
        <v>5.2368438690246107E-2</v>
      </c>
      <c r="AE2082">
        <f>1+0.033*COS(0.0172*R2082)</f>
        <v>0.98995855622513085</v>
      </c>
      <c r="AF2082">
        <f>47.70748439*PI()/180</f>
        <v>0.83265268044929852</v>
      </c>
      <c r="AG2082">
        <f>ACOS(-TAN(AF2082)*TAN(AD2082))</f>
        <v>1.6284482087207137</v>
      </c>
      <c r="AL2082" s="6">
        <f>24*AG2082/PI()</f>
        <v>12.440427935378116</v>
      </c>
      <c r="AS2082" s="6">
        <f>IF(O2082=2015,$AQ$2,IF(O2082=2016,$AQ$14,IF(O2082=2017,$AQ$26,IF(O2082=2018,$AQ$38,IF(O2082=2019,$AQ$50,$AQ$62)))))</f>
        <v>51.822309312356452</v>
      </c>
      <c r="AT2082" s="6">
        <f>IF(O2082=2015,$AR$2,IF(O2082=2016,$AR$14,IF(O2082=2017,$AR$26,IF(O2082=2018,$AR$38,IF(O2082=2019,$AR$50,$AR$62)))))</f>
        <v>1.3079305013571954</v>
      </c>
      <c r="AU2082" s="6">
        <f>IF(T2082*0.1&lt;0,0,IF(T2082*0.1&lt;=26,(16*AL2082/360)*(T2082/AS2082)^AT2082,(AL2082/360)*(-415.85+30.5332*0.1*T2082-0.43*0.01*T2082*T2082)))</f>
        <v>2.9207009287398935</v>
      </c>
    </row>
    <row r="2083" spans="1:47">
      <c r="A2083">
        <v>2016</v>
      </c>
      <c r="B2083">
        <v>12</v>
      </c>
      <c r="C2083">
        <v>9</v>
      </c>
      <c r="D2083" t="s">
        <v>50</v>
      </c>
      <c r="E2083">
        <v>40</v>
      </c>
      <c r="O2083">
        <v>2020</v>
      </c>
      <c r="P2083">
        <v>9</v>
      </c>
      <c r="Q2083">
        <v>13</v>
      </c>
      <c r="R2083">
        <f>R2082+1</f>
        <v>257</v>
      </c>
      <c r="S2083" t="s">
        <v>51</v>
      </c>
      <c r="T2083">
        <v>195</v>
      </c>
      <c r="U2083" t="s">
        <v>50</v>
      </c>
      <c r="V2083">
        <v>287</v>
      </c>
      <c r="W2083" t="s">
        <v>52</v>
      </c>
      <c r="X2083">
        <v>87</v>
      </c>
      <c r="Y2083">
        <f>0.0135*AB2083*(AC2083/AA2083)*((0.1*(V2083-X2083))^0.5)*(17.8+0.5*0.1*(X2083+V2083))</f>
        <v>4.1969441980629503</v>
      </c>
      <c r="Z2083">
        <f>IF(Y2083&lt;0,0,Y2083)</f>
        <v>4.1969441980629503</v>
      </c>
      <c r="AA2083">
        <f>2.501-0.002361*(V2083+X2083)*0.1</f>
        <v>2.4126985999999997</v>
      </c>
      <c r="AB2083">
        <v>0.17</v>
      </c>
      <c r="AC2083">
        <f>37.6*AE2083*(AG2083*SIN(AF2083)*SIN(AD2083)+COS(AF2083)*COS(AD2083)*SIN(AG2083))</f>
        <v>27.029979416468738</v>
      </c>
      <c r="AD2083">
        <f>0.409*SIN(0.0172*R2083-1.39)</f>
        <v>4.5384140125663178E-2</v>
      </c>
      <c r="AE2083">
        <f>1+0.033*COS(0.0172*R2083)</f>
        <v>0.99050069964547138</v>
      </c>
      <c r="AF2083">
        <f>47.70748439*PI()/180</f>
        <v>0.83265268044929852</v>
      </c>
      <c r="AG2083">
        <f>ACOS(-TAN(AF2083)*TAN(AD2083))</f>
        <v>1.6207409787439329</v>
      </c>
      <c r="AL2083" s="6">
        <f>24*AG2083/PI()</f>
        <v>12.381549035457283</v>
      </c>
      <c r="AS2083" s="6">
        <f>IF(O2083=2015,$AQ$2,IF(O2083=2016,$AQ$14,IF(O2083=2017,$AQ$26,IF(O2083=2018,$AQ$38,IF(O2083=2019,$AQ$50,$AQ$62)))))</f>
        <v>51.822309312356452</v>
      </c>
      <c r="AT2083" s="6">
        <f>IF(O2083=2015,$AR$2,IF(O2083=2016,$AR$14,IF(O2083=2017,$AR$26,IF(O2083=2018,$AR$38,IF(O2083=2019,$AR$50,$AR$62)))))</f>
        <v>1.3079305013571954</v>
      </c>
      <c r="AU2083" s="6">
        <f>IF(T2083*0.1&lt;0,0,IF(T2083*0.1&lt;=26,(16*AL2083/360)*(T2083/AS2083)^AT2083,(AL2083/360)*(-415.85+30.5332*0.1*T2083-0.43*0.01*T2083*T2083)))</f>
        <v>3.1140803412065114</v>
      </c>
    </row>
    <row r="2084" spans="1:47">
      <c r="A2084">
        <v>2016</v>
      </c>
      <c r="B2084">
        <v>12</v>
      </c>
      <c r="C2084">
        <v>10</v>
      </c>
      <c r="D2084" t="s">
        <v>50</v>
      </c>
      <c r="E2084">
        <v>61</v>
      </c>
      <c r="O2084">
        <v>2020</v>
      </c>
      <c r="P2084">
        <v>9</v>
      </c>
      <c r="Q2084">
        <v>14</v>
      </c>
      <c r="R2084">
        <f>R2083+1</f>
        <v>258</v>
      </c>
      <c r="S2084" t="s">
        <v>51</v>
      </c>
      <c r="T2084">
        <v>202</v>
      </c>
      <c r="U2084" t="s">
        <v>50</v>
      </c>
      <c r="V2084">
        <v>274</v>
      </c>
      <c r="W2084" t="s">
        <v>52</v>
      </c>
      <c r="X2084">
        <v>140</v>
      </c>
      <c r="Y2084">
        <f>0.0135*AB2084*(AC2084/AA2084)*((0.1*(V2084-X2084))^0.5)*(17.8+0.5*0.1*(X2084+V2084))</f>
        <v>3.5988767661517751</v>
      </c>
      <c r="Z2084">
        <f>IF(Y2084&lt;0,0,Y2084)</f>
        <v>3.5988767661517751</v>
      </c>
      <c r="AA2084">
        <f>2.501-0.002361*(V2084+X2084)*0.1</f>
        <v>2.4032545999999999</v>
      </c>
      <c r="AB2084">
        <v>0.17</v>
      </c>
      <c r="AC2084">
        <f>37.6*AE2084*(AG2084*SIN(AF2084)*SIN(AD2084)+COS(AF2084)*COS(AD2084)*SIN(AG2084))</f>
        <v>26.740587174999298</v>
      </c>
      <c r="AD2084">
        <f>0.409*SIN(0.0172*R2084-1.39)</f>
        <v>3.8386415448068818E-2</v>
      </c>
      <c r="AE2084">
        <f>1+0.033*COS(0.0172*R2084)</f>
        <v>0.99104565326954697</v>
      </c>
      <c r="AF2084">
        <f>47.70748439*PI()/180</f>
        <v>0.83265268044929852</v>
      </c>
      <c r="AG2084">
        <f>ACOS(-TAN(AF2084)*TAN(AD2084))</f>
        <v>1.6130268081797878</v>
      </c>
      <c r="AL2084" s="6">
        <f>24*AG2084/PI()</f>
        <v>12.322617113354674</v>
      </c>
      <c r="AS2084" s="6">
        <f>IF(O2084=2015,$AQ$2,IF(O2084=2016,$AQ$14,IF(O2084=2017,$AQ$26,IF(O2084=2018,$AQ$38,IF(O2084=2019,$AQ$50,$AQ$62)))))</f>
        <v>51.822309312356452</v>
      </c>
      <c r="AT2084" s="6">
        <f>IF(O2084=2015,$AR$2,IF(O2084=2016,$AR$14,IF(O2084=2017,$AR$26,IF(O2084=2018,$AR$38,IF(O2084=2019,$AR$50,$AR$62)))))</f>
        <v>1.3079305013571954</v>
      </c>
      <c r="AU2084" s="6">
        <f>IF(T2084*0.1&lt;0,0,IF(T2084*0.1&lt;=26,(16*AL2084/360)*(T2084/AS2084)^AT2084,(AL2084/360)*(-415.85+30.5332*0.1*T2084-0.43*0.01*T2084*T2084)))</f>
        <v>3.2455704483104895</v>
      </c>
    </row>
    <row r="2085" spans="1:47">
      <c r="A2085">
        <v>2016</v>
      </c>
      <c r="B2085">
        <v>12</v>
      </c>
      <c r="C2085">
        <v>11</v>
      </c>
      <c r="D2085" t="s">
        <v>50</v>
      </c>
      <c r="E2085">
        <v>57</v>
      </c>
      <c r="O2085">
        <v>2020</v>
      </c>
      <c r="P2085">
        <v>9</v>
      </c>
      <c r="Q2085">
        <v>15</v>
      </c>
      <c r="R2085">
        <f>R2084+1</f>
        <v>259</v>
      </c>
      <c r="S2085" t="s">
        <v>51</v>
      </c>
      <c r="T2085">
        <v>203</v>
      </c>
      <c r="U2085" t="s">
        <v>50</v>
      </c>
      <c r="V2085">
        <v>289</v>
      </c>
      <c r="W2085" t="s">
        <v>52</v>
      </c>
      <c r="X2085">
        <v>121</v>
      </c>
      <c r="Y2085">
        <f>0.0135*AB2085*(AC2085/AA2085)*((0.1*(V2085-X2085))^0.5)*(17.8+0.5*0.1*(X2085+V2085))</f>
        <v>3.963706517281361</v>
      </c>
      <c r="Z2085">
        <f>IF(Y2085&lt;0,0,Y2085)</f>
        <v>3.963706517281361</v>
      </c>
      <c r="AA2085">
        <f>2.501-0.002361*(V2085+X2085)*0.1</f>
        <v>2.4041989999999998</v>
      </c>
      <c r="AB2085">
        <v>0.17</v>
      </c>
      <c r="AC2085">
        <f>37.6*AE2085*(AG2085*SIN(AF2085)*SIN(AD2085)+COS(AF2085)*COS(AD2085)*SIN(AG2085))</f>
        <v>26.450616462451958</v>
      </c>
      <c r="AD2085">
        <f>0.409*SIN(0.0172*R2085-1.39)</f>
        <v>3.137733481329464E-2</v>
      </c>
      <c r="AE2085">
        <f>1+0.033*COS(0.0172*R2085)</f>
        <v>0.99159325588225189</v>
      </c>
      <c r="AF2085">
        <f>47.70748439*PI()/180</f>
        <v>0.83265268044929852</v>
      </c>
      <c r="AG2085">
        <f>ACOS(-TAN(AF2085)*TAN(AD2085))</f>
        <v>1.6053067917340618</v>
      </c>
      <c r="AL2085" s="6">
        <f>24*AG2085/PI()</f>
        <v>12.263640532006448</v>
      </c>
      <c r="AS2085" s="6">
        <f>IF(O2085=2015,$AQ$2,IF(O2085=2016,$AQ$14,IF(O2085=2017,$AQ$26,IF(O2085=2018,$AQ$38,IF(O2085=2019,$AQ$50,$AQ$62)))))</f>
        <v>51.822309312356452</v>
      </c>
      <c r="AT2085" s="6">
        <f>IF(O2085=2015,$AR$2,IF(O2085=2016,$AR$14,IF(O2085=2017,$AR$26,IF(O2085=2018,$AR$38,IF(O2085=2019,$AR$50,$AR$62)))))</f>
        <v>1.3079305013571954</v>
      </c>
      <c r="AU2085" s="6">
        <f>IF(T2085*0.1&lt;0,0,IF(T2085*0.1&lt;=26,(16*AL2085/360)*(T2085/AS2085)^AT2085,(AL2085/360)*(-415.85+30.5332*0.1*T2085-0.43*0.01*T2085*T2085)))</f>
        <v>3.2509671075517472</v>
      </c>
    </row>
    <row r="2086" spans="1:47">
      <c r="A2086">
        <v>2016</v>
      </c>
      <c r="B2086">
        <v>12</v>
      </c>
      <c r="C2086">
        <v>12</v>
      </c>
      <c r="D2086" t="s">
        <v>50</v>
      </c>
      <c r="E2086">
        <v>58</v>
      </c>
      <c r="O2086">
        <v>2020</v>
      </c>
      <c r="P2086">
        <v>9</v>
      </c>
      <c r="Q2086">
        <v>16</v>
      </c>
      <c r="R2086">
        <f>R2085+1</f>
        <v>260</v>
      </c>
      <c r="S2086" t="s">
        <v>51</v>
      </c>
      <c r="T2086">
        <v>195</v>
      </c>
      <c r="U2086" t="s">
        <v>50</v>
      </c>
      <c r="V2086">
        <v>262</v>
      </c>
      <c r="W2086" t="s">
        <v>52</v>
      </c>
      <c r="X2086">
        <v>113</v>
      </c>
      <c r="Y2086">
        <f>0.0135*AB2086*(AC2086/AA2086)*((0.1*(V2086-X2086))^0.5)*(17.8+0.5*0.1*(X2086+V2086))</f>
        <v>3.5110992399463261</v>
      </c>
      <c r="Z2086">
        <f>IF(Y2086&lt;0,0,Y2086)</f>
        <v>3.5110992399463261</v>
      </c>
      <c r="AA2086">
        <f>2.501-0.002361*(V2086+X2086)*0.1</f>
        <v>2.4124624999999997</v>
      </c>
      <c r="AB2086">
        <v>0.17</v>
      </c>
      <c r="AC2086">
        <f>37.6*AE2086*(AG2086*SIN(AF2086)*SIN(AD2086)+COS(AF2086)*COS(AD2086)*SIN(AG2086))</f>
        <v>26.160164507699903</v>
      </c>
      <c r="AD2086">
        <f>0.409*SIN(0.0172*R2086-1.39)</f>
        <v>2.4358971736635447E-2</v>
      </c>
      <c r="AE2086">
        <f>1+0.033*COS(0.0172*R2086)</f>
        <v>0.99214334548482319</v>
      </c>
      <c r="AF2086">
        <f>47.70748439*PI()/180</f>
        <v>0.83265268044929852</v>
      </c>
      <c r="AG2086">
        <f>ACOS(-TAN(AF2086)*TAN(AD2086))</f>
        <v>1.5975820135155812</v>
      </c>
      <c r="AL2086" s="6">
        <f>24*AG2086/PI()</f>
        <v>12.20462757339398</v>
      </c>
      <c r="AS2086" s="6">
        <f>IF(O2086=2015,$AQ$2,IF(O2086=2016,$AQ$14,IF(O2086=2017,$AQ$26,IF(O2086=2018,$AQ$38,IF(O2086=2019,$AQ$50,$AQ$62)))))</f>
        <v>51.822309312356452</v>
      </c>
      <c r="AT2086" s="6">
        <f>IF(O2086=2015,$AR$2,IF(O2086=2016,$AR$14,IF(O2086=2017,$AR$26,IF(O2086=2018,$AR$38,IF(O2086=2019,$AR$50,$AR$62)))))</f>
        <v>1.3079305013571954</v>
      </c>
      <c r="AU2086" s="6">
        <f>IF(T2086*0.1&lt;0,0,IF(T2086*0.1&lt;=26,(16*AL2086/360)*(T2086/AS2086)^AT2086,(AL2086/360)*(-415.85+30.5332*0.1*T2086-0.43*0.01*T2086*T2086)))</f>
        <v>3.0695828679605479</v>
      </c>
    </row>
    <row r="2087" spans="1:47">
      <c r="A2087">
        <v>2016</v>
      </c>
      <c r="B2087">
        <v>12</v>
      </c>
      <c r="C2087">
        <v>14</v>
      </c>
      <c r="D2087" t="s">
        <v>50</v>
      </c>
      <c r="E2087">
        <v>-20</v>
      </c>
      <c r="O2087">
        <v>2020</v>
      </c>
      <c r="P2087">
        <v>9</v>
      </c>
      <c r="Q2087">
        <v>17</v>
      </c>
      <c r="R2087">
        <f>R2086+1</f>
        <v>261</v>
      </c>
      <c r="S2087" t="s">
        <v>51</v>
      </c>
      <c r="T2087">
        <v>211</v>
      </c>
      <c r="U2087" t="s">
        <v>50</v>
      </c>
      <c r="V2087">
        <v>297</v>
      </c>
      <c r="W2087" t="s">
        <v>52</v>
      </c>
      <c r="X2087">
        <v>126</v>
      </c>
      <c r="Y2087">
        <f>0.0135*AB2087*(AC2087/AA2087)*((0.1*(V2087-X2087))^0.5)*(17.8+0.5*0.1*(X2087+V2087))</f>
        <v>3.9825180765541965</v>
      </c>
      <c r="Z2087">
        <f>IF(Y2087&lt;0,0,Y2087)</f>
        <v>3.9825180765541965</v>
      </c>
      <c r="AA2087">
        <f>2.501-0.002361*(V2087+X2087)*0.1</f>
        <v>2.4011296999999998</v>
      </c>
      <c r="AB2087">
        <v>0.17</v>
      </c>
      <c r="AC2087">
        <f>37.6*AE2087*(AG2087*SIN(AF2087)*SIN(AD2087)+COS(AF2087)*COS(AD2087)*SIN(AG2087))</f>
        <v>25.869329249469644</v>
      </c>
      <c r="AD2087">
        <f>0.409*SIN(0.0172*R2087-1.39)</f>
        <v>1.733340247943705E-2</v>
      </c>
      <c r="AE2087">
        <f>1+0.033*COS(0.0172*R2087)</f>
        <v>0.99269575934276477</v>
      </c>
      <c r="AF2087">
        <f>47.70748439*PI()/180</f>
        <v>0.83265268044929852</v>
      </c>
      <c r="AG2087">
        <f>ACOS(-TAN(AF2087)*TAN(AD2087))</f>
        <v>1.5898535489654118</v>
      </c>
      <c r="AL2087" s="6">
        <f>24*AG2087/PI()</f>
        <v>12.145586453281823</v>
      </c>
      <c r="AS2087" s="6">
        <f>IF(O2087=2015,$AQ$2,IF(O2087=2016,$AQ$14,IF(O2087=2017,$AQ$26,IF(O2087=2018,$AQ$38,IF(O2087=2019,$AQ$50,$AQ$62)))))</f>
        <v>51.822309312356452</v>
      </c>
      <c r="AT2087" s="6">
        <f>IF(O2087=2015,$AR$2,IF(O2087=2016,$AR$14,IF(O2087=2017,$AR$26,IF(O2087=2018,$AR$38,IF(O2087=2019,$AR$50,$AR$62)))))</f>
        <v>1.3079305013571954</v>
      </c>
      <c r="AU2087" s="6">
        <f>IF(T2087*0.1&lt;0,0,IF(T2087*0.1&lt;=26,(16*AL2087/360)*(T2087/AS2087)^AT2087,(AL2087/360)*(-415.85+30.5332*0.1*T2087-0.43*0.01*T2087*T2087)))</f>
        <v>3.3866250802928004</v>
      </c>
    </row>
    <row r="2088" spans="1:47">
      <c r="A2088">
        <v>2016</v>
      </c>
      <c r="B2088">
        <v>12</v>
      </c>
      <c r="C2088">
        <v>15</v>
      </c>
      <c r="D2088" t="s">
        <v>50</v>
      </c>
      <c r="E2088">
        <v>-19</v>
      </c>
      <c r="O2088">
        <v>2020</v>
      </c>
      <c r="P2088">
        <v>9</v>
      </c>
      <c r="Q2088">
        <v>18</v>
      </c>
      <c r="R2088">
        <f>R2087+1</f>
        <v>262</v>
      </c>
      <c r="S2088" t="s">
        <v>51</v>
      </c>
      <c r="T2088">
        <v>144</v>
      </c>
      <c r="U2088" t="s">
        <v>50</v>
      </c>
      <c r="V2088">
        <v>183</v>
      </c>
      <c r="W2088" t="s">
        <v>52</v>
      </c>
      <c r="X2088">
        <v>108</v>
      </c>
      <c r="Y2088">
        <f>0.0135*AB2088*(AC2088/AA2088)*((0.1*(V2088-X2088))^0.5)*(17.8+0.5*0.1*(X2088+V2088))</f>
        <v>2.1381664647727412</v>
      </c>
      <c r="Z2088">
        <f>IF(Y2088&lt;0,0,Y2088)</f>
        <v>2.1381664647727412</v>
      </c>
      <c r="AA2088">
        <f>2.501-0.002361*(V2088+X2088)*0.1</f>
        <v>2.4322949</v>
      </c>
      <c r="AB2088">
        <v>0.17</v>
      </c>
      <c r="AC2088">
        <f>37.6*AE2088*(AG2088*SIN(AF2088)*SIN(AD2088)+COS(AF2088)*COS(AD2088)*SIN(AG2088))</f>
        <v>25.578209275759477</v>
      </c>
      <c r="AD2088">
        <f>0.409*SIN(0.0172*R2088-1.39)</f>
        <v>1.0302705434868062E-2</v>
      </c>
      <c r="AE2088">
        <f>1+0.033*COS(0.0172*R2088)</f>
        <v>0.99325033403398977</v>
      </c>
      <c r="AF2088">
        <f>47.70748439*PI()/180</f>
        <v>0.83265268044929852</v>
      </c>
      <c r="AG2088">
        <f>ACOS(-TAN(AF2088)*TAN(AD2088))</f>
        <v>1.5821224667921387</v>
      </c>
      <c r="AL2088" s="6">
        <f>24*AG2088/PI()</f>
        <v>12.086525336002172</v>
      </c>
      <c r="AS2088" s="6">
        <f>IF(O2088=2015,$AQ$2,IF(O2088=2016,$AQ$14,IF(O2088=2017,$AQ$26,IF(O2088=2018,$AQ$38,IF(O2088=2019,$AQ$50,$AQ$62)))))</f>
        <v>51.822309312356452</v>
      </c>
      <c r="AT2088" s="6">
        <f>IF(O2088=2015,$AR$2,IF(O2088=2016,$AR$14,IF(O2088=2017,$AR$26,IF(O2088=2018,$AR$38,IF(O2088=2019,$AR$50,$AR$62)))))</f>
        <v>1.3079305013571954</v>
      </c>
      <c r="AU2088" s="6">
        <f>IF(T2088*0.1&lt;0,0,IF(T2088*0.1&lt;=26,(16*AL2088/360)*(T2088/AS2088)^AT2088,(AL2088/360)*(-415.85+30.5332*0.1*T2088-0.43*0.01*T2088*T2088)))</f>
        <v>2.0447410537361415</v>
      </c>
    </row>
    <row r="2089" spans="1:47">
      <c r="A2089">
        <v>2016</v>
      </c>
      <c r="B2089">
        <v>12</v>
      </c>
      <c r="C2089">
        <v>17</v>
      </c>
      <c r="D2089" t="s">
        <v>50</v>
      </c>
      <c r="E2089">
        <v>-66</v>
      </c>
      <c r="O2089">
        <v>2020</v>
      </c>
      <c r="P2089">
        <v>9</v>
      </c>
      <c r="Q2089">
        <v>19</v>
      </c>
      <c r="R2089">
        <f>R2088+1</f>
        <v>263</v>
      </c>
      <c r="S2089" t="s">
        <v>51</v>
      </c>
      <c r="T2089">
        <v>143</v>
      </c>
      <c r="U2089" t="s">
        <v>50</v>
      </c>
      <c r="V2089">
        <v>208</v>
      </c>
      <c r="W2089" t="s">
        <v>52</v>
      </c>
      <c r="X2089">
        <v>63</v>
      </c>
      <c r="Y2089">
        <f>0.0135*AB2089*(AC2089/AA2089)*((0.1*(V2089-X2089))^0.5)*(17.8+0.5*0.1*(X2089+V2089))</f>
        <v>2.8427675603859943</v>
      </c>
      <c r="Z2089">
        <f>IF(Y2089&lt;0,0,Y2089)</f>
        <v>2.8427675603859943</v>
      </c>
      <c r="AA2089">
        <f>2.501-0.002361*(V2089+X2089)*0.1</f>
        <v>2.4370168999999997</v>
      </c>
      <c r="AB2089">
        <v>0.17</v>
      </c>
      <c r="AC2089">
        <f>37.6*AE2089*(AG2089*SIN(AF2089)*SIN(AD2089)+COS(AF2089)*COS(AD2089)*SIN(AG2089))</f>
        <v>25.286903761034065</v>
      </c>
      <c r="AD2089">
        <f>0.409*SIN(0.0172*R2089-1.39)</f>
        <v>3.2689605130646654E-3</v>
      </c>
      <c r="AE2089">
        <f>1+0.033*COS(0.0172*R2089)</f>
        <v>0.99380690549716633</v>
      </c>
      <c r="AF2089">
        <f>47.70748439*PI()/180</f>
        <v>0.83265268044929852</v>
      </c>
      <c r="AG2089">
        <f>ACOS(-TAN(AF2089)*TAN(AD2089))</f>
        <v>1.5743898309118052</v>
      </c>
      <c r="AL2089" s="6">
        <f>24*AG2089/PI()</f>
        <v>12.027452349274901</v>
      </c>
      <c r="AS2089" s="6">
        <f>IF(O2089=2015,$AQ$2,IF(O2089=2016,$AQ$14,IF(O2089=2017,$AQ$26,IF(O2089=2018,$AQ$38,IF(O2089=2019,$AQ$50,$AQ$62)))))</f>
        <v>51.822309312356452</v>
      </c>
      <c r="AT2089" s="6">
        <f>IF(O2089=2015,$AR$2,IF(O2089=2016,$AR$14,IF(O2089=2017,$AR$26,IF(O2089=2018,$AR$38,IF(O2089=2019,$AR$50,$AR$62)))))</f>
        <v>1.3079305013571954</v>
      </c>
      <c r="AU2089" s="6">
        <f>IF(T2089*0.1&lt;0,0,IF(T2089*0.1&lt;=26,(16*AL2089/360)*(T2089/AS2089)^AT2089,(AL2089/360)*(-415.85+30.5332*0.1*T2089-0.43*0.01*T2089*T2089)))</f>
        <v>2.0162858513842763</v>
      </c>
    </row>
    <row r="2090" spans="1:47">
      <c r="A2090">
        <v>2016</v>
      </c>
      <c r="B2090">
        <v>12</v>
      </c>
      <c r="C2090">
        <v>20</v>
      </c>
      <c r="D2090" t="s">
        <v>50</v>
      </c>
      <c r="E2090">
        <v>6</v>
      </c>
      <c r="O2090">
        <v>2020</v>
      </c>
      <c r="P2090">
        <v>9</v>
      </c>
      <c r="Q2090">
        <v>20</v>
      </c>
      <c r="R2090">
        <f>R2089+1</f>
        <v>264</v>
      </c>
      <c r="S2090" t="s">
        <v>51</v>
      </c>
      <c r="T2090">
        <v>150</v>
      </c>
      <c r="U2090" t="s">
        <v>50</v>
      </c>
      <c r="V2090">
        <v>236</v>
      </c>
      <c r="W2090" t="s">
        <v>52</v>
      </c>
      <c r="X2090">
        <v>63</v>
      </c>
      <c r="Y2090">
        <f>0.0135*AB2090*(AC2090/AA2090)*((0.1*(V2090-X2090))^0.5)*(17.8+0.5*0.1*(X2090+V2090))</f>
        <v>3.2151426261907474</v>
      </c>
      <c r="Z2090">
        <f>IF(Y2090&lt;0,0,Y2090)</f>
        <v>3.2151426261907474</v>
      </c>
      <c r="AA2090">
        <f>2.501-0.002361*(V2090+X2090)*0.1</f>
        <v>2.4304060999999999</v>
      </c>
      <c r="AB2090">
        <v>0.17</v>
      </c>
      <c r="AC2090">
        <f>37.6*AE2090*(AG2090*SIN(AF2090)*SIN(AD2090)+COS(AF2090)*COS(AD2090)*SIN(AG2090))</f>
        <v>24.995512401301966</v>
      </c>
      <c r="AD2090">
        <f>0.409*SIN(0.0172*R2090-1.39)</f>
        <v>-3.7657514741751773E-3</v>
      </c>
      <c r="AE2090">
        <f>1+0.033*COS(0.0172*R2090)</f>
        <v>0.99436530908025211</v>
      </c>
      <c r="AF2090">
        <f>47.70748439*PI()/180</f>
        <v>0.83265268044929852</v>
      </c>
      <c r="AG2090">
        <f>ACOS(-TAN(AF2090)*TAN(AD2090))</f>
        <v>1.5666567023911271</v>
      </c>
      <c r="AL2090" s="6">
        <f>24*AG2090/PI()</f>
        <v>11.968375599052621</v>
      </c>
      <c r="AS2090" s="6">
        <f>IF(O2090=2015,$AQ$2,IF(O2090=2016,$AQ$14,IF(O2090=2017,$AQ$26,IF(O2090=2018,$AQ$38,IF(O2090=2019,$AQ$50,$AQ$62)))))</f>
        <v>51.822309312356452</v>
      </c>
      <c r="AT2090" s="6">
        <f>IF(O2090=2015,$AR$2,IF(O2090=2016,$AR$14,IF(O2090=2017,$AR$26,IF(O2090=2018,$AR$38,IF(O2090=2019,$AR$50,$AR$62)))))</f>
        <v>1.3079305013571954</v>
      </c>
      <c r="AU2090" s="6">
        <f>IF(T2090*0.1&lt;0,0,IF(T2090*0.1&lt;=26,(16*AL2090/360)*(T2090/AS2090)^AT2090,(AL2090/360)*(-415.85+30.5332*0.1*T2090-0.43*0.01*T2090*T2090)))</f>
        <v>2.135797407688437</v>
      </c>
    </row>
    <row r="2091" spans="1:47">
      <c r="A2091">
        <v>2016</v>
      </c>
      <c r="B2091">
        <v>12</v>
      </c>
      <c r="C2091">
        <v>22</v>
      </c>
      <c r="D2091" t="s">
        <v>50</v>
      </c>
      <c r="E2091">
        <v>-10</v>
      </c>
      <c r="O2091">
        <v>2020</v>
      </c>
      <c r="P2091">
        <v>9</v>
      </c>
      <c r="Q2091">
        <v>21</v>
      </c>
      <c r="R2091">
        <f>R2090+1</f>
        <v>265</v>
      </c>
      <c r="S2091" t="s">
        <v>51</v>
      </c>
      <c r="T2091">
        <v>148</v>
      </c>
      <c r="U2091" t="s">
        <v>50</v>
      </c>
      <c r="V2091">
        <v>226</v>
      </c>
      <c r="W2091" t="s">
        <v>52</v>
      </c>
      <c r="X2091">
        <v>54</v>
      </c>
      <c r="Y2091">
        <f>0.0135*AB2091*(AC2091/AA2091)*((0.1*(V2091-X2091))^0.5)*(17.8+0.5*0.1*(X2091+V2091))</f>
        <v>3.0708880793916249</v>
      </c>
      <c r="Z2091">
        <f>IF(Y2091&lt;0,0,Y2091)</f>
        <v>3.0708880793916249</v>
      </c>
      <c r="AA2091">
        <f>2.501-0.002361*(V2091+X2091)*0.1</f>
        <v>2.4348920000000001</v>
      </c>
      <c r="AB2091">
        <v>0.17</v>
      </c>
      <c r="AC2091">
        <f>37.6*AE2091*(AG2091*SIN(AF2091)*SIN(AD2091)+COS(AF2091)*COS(AD2091)*SIN(AG2091))</f>
        <v>24.704135347190164</v>
      </c>
      <c r="AD2091">
        <f>0.409*SIN(0.0172*R2091-1.39)</f>
        <v>-1.079934942896392E-2</v>
      </c>
      <c r="AE2091">
        <f>1+0.033*COS(0.0172*R2091)</f>
        <v>0.99492537958920368</v>
      </c>
      <c r="AF2091">
        <f>47.70748439*PI()/180</f>
        <v>0.83265268044929852</v>
      </c>
      <c r="AG2091">
        <f>ACOS(-TAN(AF2091)*TAN(AD2091))</f>
        <v>1.5589241413926431</v>
      </c>
      <c r="AL2091" s="6">
        <f>24*AG2091/PI()</f>
        <v>11.909303184380542</v>
      </c>
      <c r="AS2091" s="6">
        <f>IF(O2091=2015,$AQ$2,IF(O2091=2016,$AQ$14,IF(O2091=2017,$AQ$26,IF(O2091=2018,$AQ$38,IF(O2091=2019,$AQ$50,$AQ$62)))))</f>
        <v>51.822309312356452</v>
      </c>
      <c r="AT2091" s="6">
        <f>IF(O2091=2015,$AR$2,IF(O2091=2016,$AR$14,IF(O2091=2017,$AR$26,IF(O2091=2018,$AR$38,IF(O2091=2019,$AR$50,$AR$62)))))</f>
        <v>1.3079305013571954</v>
      </c>
      <c r="AU2091" s="6">
        <f>IF(T2091*0.1&lt;0,0,IF(T2091*0.1&lt;=26,(16*AL2091/360)*(T2091/AS2091)^AT2091,(AL2091/360)*(-415.85+30.5332*0.1*T2091-0.43*0.01*T2091*T2091)))</f>
        <v>2.0882695631966772</v>
      </c>
    </row>
    <row r="2092" spans="1:47">
      <c r="A2092">
        <v>2016</v>
      </c>
      <c r="B2092">
        <v>12</v>
      </c>
      <c r="C2092">
        <v>23</v>
      </c>
      <c r="D2092" t="s">
        <v>50</v>
      </c>
      <c r="E2092">
        <v>-16</v>
      </c>
      <c r="O2092">
        <v>2020</v>
      </c>
      <c r="P2092">
        <v>9</v>
      </c>
      <c r="Q2092">
        <v>22</v>
      </c>
      <c r="R2092">
        <f>R2091+1</f>
        <v>266</v>
      </c>
      <c r="S2092" t="s">
        <v>51</v>
      </c>
      <c r="T2092">
        <v>158</v>
      </c>
      <c r="U2092" t="s">
        <v>50</v>
      </c>
      <c r="V2092">
        <v>247</v>
      </c>
      <c r="W2092" t="s">
        <v>52</v>
      </c>
      <c r="X2092">
        <v>52</v>
      </c>
      <c r="Y2092">
        <f>0.0135*AB2092*(AC2092/AA2092)*((0.1*(V2092-X2092))^0.5)*(17.8+0.5*0.1*(X2092+V2092))</f>
        <v>3.3338906233099217</v>
      </c>
      <c r="Z2092">
        <f>IF(Y2092&lt;0,0,Y2092)</f>
        <v>3.3338906233099217</v>
      </c>
      <c r="AA2092">
        <f>2.501-0.002361*(V2092+X2092)*0.1</f>
        <v>2.4304060999999999</v>
      </c>
      <c r="AB2092">
        <v>0.17</v>
      </c>
      <c r="AC2092">
        <f>37.6*AE2092*(AG2092*SIN(AF2092)*SIN(AD2092)+COS(AF2092)*COS(AD2092)*SIN(AG2092))</f>
        <v>24.412873135136177</v>
      </c>
      <c r="AD2092">
        <f>0.409*SIN(0.0172*R2092-1.39)</f>
        <v>-1.7829752582981251E-2</v>
      </c>
      <c r="AE2092">
        <f>1+0.033*COS(0.0172*R2092)</f>
        <v>0.9954869513368465</v>
      </c>
      <c r="AF2092">
        <f>47.70748439*PI()/180</f>
        <v>0.83265268044929852</v>
      </c>
      <c r="AG2092">
        <f>ACOS(-TAN(AF2092)*TAN(AD2092))</f>
        <v>1.5511932091204745</v>
      </c>
      <c r="AL2092" s="6">
        <f>24*AG2092/PI()</f>
        <v>11.850243212260976</v>
      </c>
      <c r="AS2092" s="6">
        <f>IF(O2092=2015,$AQ$2,IF(O2092=2016,$AQ$14,IF(O2092=2017,$AQ$26,IF(O2092=2018,$AQ$38,IF(O2092=2019,$AQ$50,$AQ$62)))))</f>
        <v>51.822309312356452</v>
      </c>
      <c r="AT2092" s="6">
        <f>IF(O2092=2015,$AR$2,IF(O2092=2016,$AR$14,IF(O2092=2017,$AR$26,IF(O2092=2018,$AR$38,IF(O2092=2019,$AR$50,$AR$62)))))</f>
        <v>1.3079305013571954</v>
      </c>
      <c r="AU2092" s="6">
        <f>IF(T2092*0.1&lt;0,0,IF(T2092*0.1&lt;=26,(16*AL2092/360)*(T2092/AS2092)^AT2092,(AL2092/360)*(-415.85+30.5332*0.1*T2092-0.43*0.01*T2092*T2092)))</f>
        <v>2.2634277881900737</v>
      </c>
    </row>
    <row r="2093" spans="1:47">
      <c r="A2093">
        <v>2016</v>
      </c>
      <c r="B2093">
        <v>12</v>
      </c>
      <c r="C2093">
        <v>24</v>
      </c>
      <c r="D2093" t="s">
        <v>50</v>
      </c>
      <c r="E2093">
        <v>2</v>
      </c>
      <c r="O2093">
        <v>2020</v>
      </c>
      <c r="P2093">
        <v>9</v>
      </c>
      <c r="Q2093">
        <v>23</v>
      </c>
      <c r="R2093">
        <f>R2092+1</f>
        <v>267</v>
      </c>
      <c r="S2093" t="s">
        <v>51</v>
      </c>
      <c r="T2093">
        <v>169</v>
      </c>
      <c r="U2093" t="s">
        <v>50</v>
      </c>
      <c r="V2093">
        <v>267</v>
      </c>
      <c r="W2093" t="s">
        <v>52</v>
      </c>
      <c r="X2093">
        <v>56</v>
      </c>
      <c r="Y2093">
        <f>0.0135*AB2093*(AC2093/AA2093)*((0.1*(V2093-X2093))^0.5)*(17.8+0.5*0.1*(X2093+V2093))</f>
        <v>3.5604817535103073</v>
      </c>
      <c r="Z2093">
        <f>IF(Y2093&lt;0,0,Y2093)</f>
        <v>3.5604817535103073</v>
      </c>
      <c r="AA2093">
        <f>2.501-0.002361*(V2093+X2093)*0.1</f>
        <v>2.4247396999999999</v>
      </c>
      <c r="AB2093">
        <v>0.17</v>
      </c>
      <c r="AC2093">
        <f>37.6*AE2093*(AG2093*SIN(AF2093)*SIN(AD2093)+COS(AF2093)*COS(AD2093)*SIN(AG2093))</f>
        <v>24.121826616824372</v>
      </c>
      <c r="AD2093">
        <f>0.409*SIN(0.0172*R2093-1.39)</f>
        <v>-2.4854881113033418E-2</v>
      </c>
      <c r="AE2093">
        <f>1+0.033*COS(0.0172*R2093)</f>
        <v>0.99604985819189051</v>
      </c>
      <c r="AF2093">
        <f>47.70748439*PI()/180</f>
        <v>0.83265268044929852</v>
      </c>
      <c r="AG2093">
        <f>ACOS(-TAN(AF2093)*TAN(AD2093))</f>
        <v>1.5434649697653817</v>
      </c>
      <c r="AL2093" s="6">
        <f>24*AG2093/PI()</f>
        <v>11.791203812512478</v>
      </c>
      <c r="AS2093" s="6">
        <f>IF(O2093=2015,$AQ$2,IF(O2093=2016,$AQ$14,IF(O2093=2017,$AQ$26,IF(O2093=2018,$AQ$38,IF(O2093=2019,$AQ$50,$AQ$62)))))</f>
        <v>51.822309312356452</v>
      </c>
      <c r="AT2093" s="6">
        <f>IF(O2093=2015,$AR$2,IF(O2093=2016,$AR$14,IF(O2093=2017,$AR$26,IF(O2093=2018,$AR$38,IF(O2093=2019,$AR$50,$AR$62)))))</f>
        <v>1.3079305013571954</v>
      </c>
      <c r="AU2093" s="6">
        <f>IF(T2093*0.1&lt;0,0,IF(T2093*0.1&lt;=26,(16*AL2093/360)*(T2093/AS2093)^AT2093,(AL2093/360)*(-415.85+30.5332*0.1*T2093-0.43*0.01*T2093*T2093)))</f>
        <v>2.4593924436937984</v>
      </c>
    </row>
    <row r="2094" spans="1:47">
      <c r="A2094">
        <v>2016</v>
      </c>
      <c r="B2094">
        <v>12</v>
      </c>
      <c r="C2094">
        <v>26</v>
      </c>
      <c r="D2094" t="s">
        <v>50</v>
      </c>
      <c r="E2094">
        <v>20</v>
      </c>
      <c r="O2094">
        <v>2020</v>
      </c>
      <c r="P2094">
        <v>9</v>
      </c>
      <c r="Q2094">
        <v>24</v>
      </c>
      <c r="R2094">
        <f>R2093+1</f>
        <v>268</v>
      </c>
      <c r="S2094" t="s">
        <v>51</v>
      </c>
      <c r="T2094">
        <v>188</v>
      </c>
      <c r="U2094" t="s">
        <v>50</v>
      </c>
      <c r="V2094">
        <v>274</v>
      </c>
      <c r="W2094" t="s">
        <v>52</v>
      </c>
      <c r="X2094">
        <v>100</v>
      </c>
      <c r="Y2094">
        <f>0.0135*AB2094*(AC2094/AA2094)*((0.1*(V2094-X2094))^0.5)*(17.8+0.5*0.1*(X2094+V2094))</f>
        <v>3.4513669703676042</v>
      </c>
      <c r="Z2094">
        <f>IF(Y2094&lt;0,0,Y2094)</f>
        <v>3.4513669703676042</v>
      </c>
      <c r="AA2094">
        <f>2.501-0.002361*(V2094+X2094)*0.1</f>
        <v>2.4126985999999997</v>
      </c>
      <c r="AB2094">
        <v>0.17</v>
      </c>
      <c r="AC2094">
        <f>37.6*AE2094*(AG2094*SIN(AF2094)*SIN(AD2094)+COS(AF2094)*COS(AD2094)*SIN(AG2094))</f>
        <v>23.831096886999099</v>
      </c>
      <c r="AD2094">
        <f>0.409*SIN(0.0172*R2094-1.39)</f>
        <v>-3.1872656756333322E-2</v>
      </c>
      <c r="AE2094">
        <f>1+0.033*COS(0.0172*R2094)</f>
        <v>0.99661393362807726</v>
      </c>
      <c r="AF2094">
        <f>47.70748439*PI()/180</f>
        <v>0.83265268044929852</v>
      </c>
      <c r="AG2094">
        <f>ACOS(-TAN(AF2094)*TAN(AD2094))</f>
        <v>1.535740492447792</v>
      </c>
      <c r="AL2094" s="6">
        <f>24*AG2094/PI()</f>
        <v>11.732193152613489</v>
      </c>
      <c r="AS2094" s="6">
        <f>IF(O2094=2015,$AQ$2,IF(O2094=2016,$AQ$14,IF(O2094=2017,$AQ$26,IF(O2094=2018,$AQ$38,IF(O2094=2019,$AQ$50,$AQ$62)))))</f>
        <v>51.822309312356452</v>
      </c>
      <c r="AT2094" s="6">
        <f>IF(O2094=2015,$AR$2,IF(O2094=2016,$AR$14,IF(O2094=2017,$AR$26,IF(O2094=2018,$AR$38,IF(O2094=2019,$AR$50,$AR$62)))))</f>
        <v>1.3079305013571954</v>
      </c>
      <c r="AU2094" s="6">
        <f>IF(T2094*0.1&lt;0,0,IF(T2094*0.1&lt;=26,(16*AL2094/360)*(T2094/AS2094)^AT2094,(AL2094/360)*(-415.85+30.5332*0.1*T2094-0.43*0.01*T2094*T2094)))</f>
        <v>2.8129909430590549</v>
      </c>
    </row>
    <row r="2095" spans="1:47">
      <c r="A2095">
        <v>2016</v>
      </c>
      <c r="B2095">
        <v>12</v>
      </c>
      <c r="C2095">
        <v>27</v>
      </c>
      <c r="D2095" t="s">
        <v>50</v>
      </c>
      <c r="E2095">
        <v>17</v>
      </c>
      <c r="O2095">
        <v>2020</v>
      </c>
      <c r="P2095">
        <v>9</v>
      </c>
      <c r="Q2095">
        <v>25</v>
      </c>
      <c r="R2095">
        <f>R2094+1</f>
        <v>269</v>
      </c>
      <c r="S2095" t="s">
        <v>51</v>
      </c>
      <c r="T2095">
        <v>208</v>
      </c>
      <c r="U2095" t="s">
        <v>50</v>
      </c>
      <c r="V2095">
        <v>280</v>
      </c>
      <c r="W2095" t="s">
        <v>52</v>
      </c>
      <c r="X2095">
        <v>124</v>
      </c>
      <c r="Y2095">
        <f>0.0135*AB2095*(AC2095/AA2095)*((0.1*(V2095-X2095))^0.5)*(17.8+0.5*0.1*(X2095+V2095))</f>
        <v>3.3707248205723443</v>
      </c>
      <c r="Z2095">
        <f>IF(Y2095&lt;0,0,Y2095)</f>
        <v>3.3707248205723443</v>
      </c>
      <c r="AA2095">
        <f>2.501-0.002361*(V2095+X2095)*0.1</f>
        <v>2.4056156</v>
      </c>
      <c r="AB2095">
        <v>0.17</v>
      </c>
      <c r="AC2095">
        <f>37.6*AE2095*(AG2095*SIN(AF2095)*SIN(AD2095)+COS(AF2095)*COS(AD2095)*SIN(AG2095))</f>
        <v>23.540785209793114</v>
      </c>
      <c r="AD2095">
        <f>0.409*SIN(0.0172*R2095-1.39)</f>
        <v>-3.8881003425317154E-2</v>
      </c>
      <c r="AE2095">
        <f>1+0.033*COS(0.0172*R2095)</f>
        <v>0.99717901077344351</v>
      </c>
      <c r="AF2095">
        <f>47.70748439*PI()/180</f>
        <v>0.83265268044929852</v>
      </c>
      <c r="AG2095">
        <f>ACOS(-TAN(AF2095)*TAN(AD2095))</f>
        <v>1.5280208531574564</v>
      </c>
      <c r="AL2095" s="6">
        <f>24*AG2095/PI()</f>
        <v>11.673219452520208</v>
      </c>
      <c r="AS2095" s="6">
        <f>IF(O2095=2015,$AQ$2,IF(O2095=2016,$AQ$14,IF(O2095=2017,$AQ$26,IF(O2095=2018,$AQ$38,IF(O2095=2019,$AQ$50,$AQ$62)))))</f>
        <v>51.822309312356452</v>
      </c>
      <c r="AT2095" s="6">
        <f>IF(O2095=2015,$AR$2,IF(O2095=2016,$AR$14,IF(O2095=2017,$AR$26,IF(O2095=2018,$AR$38,IF(O2095=2019,$AR$50,$AR$62)))))</f>
        <v>1.3079305013571954</v>
      </c>
      <c r="AU2095" s="6">
        <f>IF(T2095*0.1&lt;0,0,IF(T2095*0.1&lt;=26,(16*AL2095/360)*(T2095/AS2095)^AT2095,(AL2095/360)*(-415.85+30.5332*0.1*T2095-0.43*0.01*T2095*T2095)))</f>
        <v>3.1945162644449363</v>
      </c>
    </row>
    <row r="2096" spans="1:47">
      <c r="A2096">
        <v>2016</v>
      </c>
      <c r="B2096">
        <v>12</v>
      </c>
      <c r="C2096">
        <v>28</v>
      </c>
      <c r="D2096" t="s">
        <v>50</v>
      </c>
      <c r="E2096">
        <v>25</v>
      </c>
      <c r="O2096">
        <v>2020</v>
      </c>
      <c r="P2096">
        <v>9</v>
      </c>
      <c r="Q2096">
        <v>26</v>
      </c>
      <c r="R2096">
        <f>R2095+1</f>
        <v>270</v>
      </c>
      <c r="S2096" t="s">
        <v>51</v>
      </c>
      <c r="T2096">
        <v>217</v>
      </c>
      <c r="U2096" t="s">
        <v>50</v>
      </c>
      <c r="V2096">
        <v>296</v>
      </c>
      <c r="W2096" t="s">
        <v>52</v>
      </c>
      <c r="X2096">
        <v>140</v>
      </c>
      <c r="Y2096">
        <f>0.0135*AB2096*(AC2096/AA2096)*((0.1*(V2096-X2096))^0.5)*(17.8+0.5*0.1*(X2096+V2096))</f>
        <v>3.4803391096896488</v>
      </c>
      <c r="Z2096">
        <f>IF(Y2096&lt;0,0,Y2096)</f>
        <v>3.4803391096896488</v>
      </c>
      <c r="AA2096">
        <f>2.501-0.002361*(V2096+X2096)*0.1</f>
        <v>2.3980603999999999</v>
      </c>
      <c r="AB2096">
        <v>0.17</v>
      </c>
      <c r="AC2096">
        <f>37.6*AE2096*(AG2096*SIN(AF2096)*SIN(AD2096)+COS(AF2096)*COS(AD2096)*SIN(AG2096))</f>
        <v>23.250992943714206</v>
      </c>
      <c r="AD2096">
        <f>0.409*SIN(0.0172*R2096-1.39)</f>
        <v>-4.5877847821821187E-2</v>
      </c>
      <c r="AE2096">
        <f>1+0.033*COS(0.0172*R2096)</f>
        <v>0.99774492245968815</v>
      </c>
      <c r="AF2096">
        <f>47.70748439*PI()/180</f>
        <v>0.83265268044929852</v>
      </c>
      <c r="AG2096">
        <f>ACOS(-TAN(AF2096)*TAN(AD2096))</f>
        <v>1.5203071366883452</v>
      </c>
      <c r="AL2096" s="6">
        <f>24*AG2096/PI()</f>
        <v>11.614290999448125</v>
      </c>
      <c r="AS2096" s="6">
        <f>IF(O2096=2015,$AQ$2,IF(O2096=2016,$AQ$14,IF(O2096=2017,$AQ$26,IF(O2096=2018,$AQ$38,IF(O2096=2019,$AQ$50,$AQ$62)))))</f>
        <v>51.822309312356452</v>
      </c>
      <c r="AT2096" s="6">
        <f>IF(O2096=2015,$AR$2,IF(O2096=2016,$AR$14,IF(O2096=2017,$AR$26,IF(O2096=2018,$AR$38,IF(O2096=2019,$AR$50,$AR$62)))))</f>
        <v>1.3079305013571954</v>
      </c>
      <c r="AU2096" s="6">
        <f>IF(T2096*0.1&lt;0,0,IF(T2096*0.1&lt;=26,(16*AL2096/360)*(T2096/AS2096)^AT2096,(AL2096/360)*(-415.85+30.5332*0.1*T2096-0.43*0.01*T2096*T2096)))</f>
        <v>3.359451440054841</v>
      </c>
    </row>
    <row r="2097" spans="1:47">
      <c r="A2097">
        <v>2016</v>
      </c>
      <c r="B2097">
        <v>12</v>
      </c>
      <c r="C2097">
        <v>29</v>
      </c>
      <c r="D2097" t="s">
        <v>50</v>
      </c>
      <c r="E2097">
        <v>6</v>
      </c>
      <c r="O2097">
        <v>2020</v>
      </c>
      <c r="P2097">
        <v>9</v>
      </c>
      <c r="Q2097">
        <v>27</v>
      </c>
      <c r="R2097">
        <f>R2096+1</f>
        <v>271</v>
      </c>
      <c r="S2097" t="s">
        <v>51</v>
      </c>
      <c r="T2097">
        <v>179</v>
      </c>
      <c r="U2097" t="s">
        <v>50</v>
      </c>
      <c r="V2097">
        <v>204</v>
      </c>
      <c r="W2097" t="s">
        <v>52</v>
      </c>
      <c r="X2097">
        <v>93</v>
      </c>
      <c r="Y2097">
        <f>0.0135*AB2097*(AC2097/AA2097)*((0.1*(V2097-X2097))^0.5)*(17.8+0.5*0.1*(X2097+V2097))</f>
        <v>2.3581448807773278</v>
      </c>
      <c r="Z2097">
        <f>IF(Y2097&lt;0,0,Y2097)</f>
        <v>2.3581448807773278</v>
      </c>
      <c r="AA2097">
        <f>2.501-0.002361*(V2097+X2097)*0.1</f>
        <v>2.4308782999999998</v>
      </c>
      <c r="AB2097">
        <v>0.17</v>
      </c>
      <c r="AC2097">
        <f>37.6*AE2097*(AG2097*SIN(AF2097)*SIN(AD2097)+COS(AF2097)*COS(AD2097)*SIN(AG2097))</f>
        <v>22.961821465438742</v>
      </c>
      <c r="AD2097">
        <f>0.409*SIN(0.0172*R2097-1.39)</f>
        <v>-5.2861120050429734E-2</v>
      </c>
      <c r="AE2097">
        <f>1+0.033*COS(0.0172*R2097)</f>
        <v>0.99831150127162516</v>
      </c>
      <c r="AF2097">
        <f>47.70748439*PI()/180</f>
        <v>0.83265268044929852</v>
      </c>
      <c r="AG2097">
        <f>ACOS(-TAN(AF2097)*TAN(AD2097))</f>
        <v>1.5126004385673602</v>
      </c>
      <c r="AL2097" s="6">
        <f>24*AG2097/PI()</f>
        <v>11.555416162606278</v>
      </c>
      <c r="AS2097" s="6">
        <f>IF(O2097=2015,$AQ$2,IF(O2097=2016,$AQ$14,IF(O2097=2017,$AQ$26,IF(O2097=2018,$AQ$38,IF(O2097=2019,$AQ$50,$AQ$62)))))</f>
        <v>51.822309312356452</v>
      </c>
      <c r="AT2097" s="6">
        <f>IF(O2097=2015,$AR$2,IF(O2097=2016,$AR$14,IF(O2097=2017,$AR$26,IF(O2097=2018,$AR$38,IF(O2097=2019,$AR$50,$AR$62)))))</f>
        <v>1.3079305013571954</v>
      </c>
      <c r="AU2097" s="6">
        <f>IF(T2097*0.1&lt;0,0,IF(T2097*0.1&lt;=26,(16*AL2097/360)*(T2097/AS2097)^AT2097,(AL2097/360)*(-415.85+30.5332*0.1*T2097-0.43*0.01*T2097*T2097)))</f>
        <v>2.5984208886176337</v>
      </c>
    </row>
    <row r="2098" spans="1:47">
      <c r="A2098">
        <v>2016</v>
      </c>
      <c r="B2098">
        <v>12</v>
      </c>
      <c r="C2098">
        <v>30</v>
      </c>
      <c r="D2098" t="s">
        <v>50</v>
      </c>
      <c r="E2098">
        <v>6</v>
      </c>
      <c r="O2098">
        <v>2020</v>
      </c>
      <c r="P2098">
        <v>9</v>
      </c>
      <c r="Q2098">
        <v>28</v>
      </c>
      <c r="R2098">
        <f>R2097+1</f>
        <v>272</v>
      </c>
      <c r="S2098" t="s">
        <v>51</v>
      </c>
      <c r="T2098">
        <v>169</v>
      </c>
      <c r="U2098" t="s">
        <v>50</v>
      </c>
      <c r="V2098">
        <v>243</v>
      </c>
      <c r="W2098" t="s">
        <v>52</v>
      </c>
      <c r="X2098">
        <v>93</v>
      </c>
      <c r="Y2098">
        <f>0.0135*AB2098*(AC2098/AA2098)*((0.1*(V2098-X2098))^0.5)*(17.8+0.5*0.1*(X2098+V2098))</f>
        <v>2.8794232034990563</v>
      </c>
      <c r="Z2098">
        <f>IF(Y2098&lt;0,0,Y2098)</f>
        <v>2.8794232034990563</v>
      </c>
      <c r="AA2098">
        <f>2.501-0.002361*(V2098+X2098)*0.1</f>
        <v>2.4216704</v>
      </c>
      <c r="AB2098">
        <v>0.17</v>
      </c>
      <c r="AC2098">
        <f>37.6*AE2098*(AG2098*SIN(AF2098)*SIN(AD2098)+COS(AF2098)*COS(AD2098)*SIN(AG2098))</f>
        <v>22.673372092564616</v>
      </c>
      <c r="AD2098">
        <f>0.409*SIN(0.0172*R2098-1.39)</f>
        <v>-5.9828754230818293E-2</v>
      </c>
      <c r="AE2098">
        <f>1+0.033*COS(0.0172*R2098)</f>
        <v>0.998878579596711</v>
      </c>
      <c r="AF2098">
        <f>47.70748439*PI()/180</f>
        <v>0.83265268044929852</v>
      </c>
      <c r="AG2098">
        <f>ACOS(-TAN(AF2098)*TAN(AD2098))</f>
        <v>1.504901866975358</v>
      </c>
      <c r="AL2098" s="6">
        <f>24*AG2098/PI()</f>
        <v>11.496603407872808</v>
      </c>
      <c r="AS2098" s="6">
        <f>IF(O2098=2015,$AQ$2,IF(O2098=2016,$AQ$14,IF(O2098=2017,$AQ$26,IF(O2098=2018,$AQ$38,IF(O2098=2019,$AQ$50,$AQ$62)))))</f>
        <v>51.822309312356452</v>
      </c>
      <c r="AT2098" s="6">
        <f>IF(O2098=2015,$AR$2,IF(O2098=2016,$AR$14,IF(O2098=2017,$AR$26,IF(O2098=2018,$AR$38,IF(O2098=2019,$AR$50,$AR$62)))))</f>
        <v>1.3079305013571954</v>
      </c>
      <c r="AU2098" s="6">
        <f>IF(T2098*0.1&lt;0,0,IF(T2098*0.1&lt;=26,(16*AL2098/360)*(T2098/AS2098)^AT2098,(AL2098/360)*(-415.85+30.5332*0.1*T2098-0.43*0.01*T2098*T2098)))</f>
        <v>2.3979451122253117</v>
      </c>
    </row>
    <row r="2099" spans="1:47">
      <c r="A2099">
        <v>2016</v>
      </c>
      <c r="B2099">
        <v>12</v>
      </c>
      <c r="C2099">
        <v>31</v>
      </c>
      <c r="D2099" t="s">
        <v>50</v>
      </c>
      <c r="E2099">
        <v>-2</v>
      </c>
      <c r="O2099">
        <v>2020</v>
      </c>
      <c r="P2099">
        <v>9</v>
      </c>
      <c r="Q2099">
        <v>29</v>
      </c>
      <c r="R2099">
        <f>R2098+1</f>
        <v>273</v>
      </c>
      <c r="S2099" t="s">
        <v>51</v>
      </c>
      <c r="T2099">
        <v>169</v>
      </c>
      <c r="U2099" t="s">
        <v>50</v>
      </c>
      <c r="V2099">
        <v>240</v>
      </c>
      <c r="W2099" t="s">
        <v>52</v>
      </c>
      <c r="X2099">
        <v>136</v>
      </c>
      <c r="Y2099">
        <f>0.0135*AB2099*(AC2099/AA2099)*((0.1*(V2099-X2099))^0.5)*(17.8+0.5*0.1*(X2099+V2099))</f>
        <v>2.5138186884123614</v>
      </c>
      <c r="Z2099">
        <f>IF(Y2099&lt;0,0,Y2099)</f>
        <v>2.5138186884123614</v>
      </c>
      <c r="AA2099">
        <f>2.501-0.002361*(V2099+X2099)*0.1</f>
        <v>2.4122263999999998</v>
      </c>
      <c r="AB2099">
        <v>0.17</v>
      </c>
      <c r="AC2099">
        <f>37.6*AE2099*(AG2099*SIN(AF2099)*SIN(AD2099)+COS(AF2099)*COS(AD2099)*SIN(AG2099))</f>
        <v>22.385746005480406</v>
      </c>
      <c r="AD2099">
        <f>0.409*SIN(0.0172*R2099-1.39)</f>
        <v>-6.6778689108908468E-2</v>
      </c>
      <c r="AE2099">
        <f>1+0.033*COS(0.0172*R2099)</f>
        <v>0.99944598967463016</v>
      </c>
      <c r="AF2099">
        <f>47.70748439*PI()/180</f>
        <v>0.83265268044929852</v>
      </c>
      <c r="AG2099">
        <f>ACOS(-TAN(AF2099)*TAN(AD2099))</f>
        <v>1.4972125446589062</v>
      </c>
      <c r="AL2099" s="6">
        <f>24*AG2099/PI()</f>
        <v>11.437861312399683</v>
      </c>
      <c r="AS2099" s="6">
        <f>IF(O2099=2015,$AQ$2,IF(O2099=2016,$AQ$14,IF(O2099=2017,$AQ$26,IF(O2099=2018,$AQ$38,IF(O2099=2019,$AQ$50,$AQ$62)))))</f>
        <v>51.822309312356452</v>
      </c>
      <c r="AT2099" s="6">
        <f>IF(O2099=2015,$AR$2,IF(O2099=2016,$AR$14,IF(O2099=2017,$AR$26,IF(O2099=2018,$AR$38,IF(O2099=2019,$AR$50,$AR$62)))))</f>
        <v>1.3079305013571954</v>
      </c>
      <c r="AU2099" s="6">
        <f>IF(T2099*0.1&lt;0,0,IF(T2099*0.1&lt;=26,(16*AL2099/360)*(T2099/AS2099)^AT2099,(AL2099/360)*(-415.85+30.5332*0.1*T2099-0.43*0.01*T2099*T2099)))</f>
        <v>2.3856927698834691</v>
      </c>
    </row>
    <row r="2100" spans="1:47">
      <c r="A2100">
        <v>2016</v>
      </c>
      <c r="B2100">
        <v>12</v>
      </c>
      <c r="C2100">
        <v>1</v>
      </c>
      <c r="D2100" t="s">
        <v>52</v>
      </c>
      <c r="E2100">
        <v>-100</v>
      </c>
      <c r="O2100">
        <v>2020</v>
      </c>
      <c r="P2100">
        <v>9</v>
      </c>
      <c r="Q2100">
        <v>30</v>
      </c>
      <c r="R2100">
        <f>R2099+1</f>
        <v>274</v>
      </c>
      <c r="S2100" t="s">
        <v>51</v>
      </c>
      <c r="T2100">
        <v>146</v>
      </c>
      <c r="U2100" t="s">
        <v>50</v>
      </c>
      <c r="V2100">
        <v>176</v>
      </c>
      <c r="W2100" t="s">
        <v>52</v>
      </c>
      <c r="X2100">
        <v>121</v>
      </c>
      <c r="Y2100">
        <f>0.0135*AB2100*(AC2100/AA2100)*((0.1*(V2100-X2100))^0.5)*(17.8+0.5*0.1*(X2100+V2100))</f>
        <v>1.597561159891707</v>
      </c>
      <c r="Z2100">
        <f>IF(Y2100&lt;0,0,Y2100)</f>
        <v>1.597561159891707</v>
      </c>
      <c r="AA2100">
        <f>2.501-0.002361*(V2100+X2100)*0.1</f>
        <v>2.4308782999999998</v>
      </c>
      <c r="AB2100">
        <v>0.17</v>
      </c>
      <c r="AC2100">
        <f>37.6*AE2100*(AG2100*SIN(AF2100)*SIN(AD2100)+COS(AF2100)*COS(AD2100)*SIN(AG2100))</f>
        <v>22.099044168511359</v>
      </c>
      <c r="AD2100">
        <f>0.409*SIN(0.0172*R2100-1.39)</f>
        <v>-7.3708868666654354E-2</v>
      </c>
      <c r="AE2100">
        <f>1+0.033*COS(0.0172*R2100)</f>
        <v>1.0000135636469234</v>
      </c>
      <c r="AF2100">
        <f>47.70748439*PI()/180</f>
        <v>0.83265268044929852</v>
      </c>
      <c r="AG2100">
        <f>ACOS(-TAN(AF2100)*TAN(AD2100))</f>
        <v>1.4895336108311046</v>
      </c>
      <c r="AL2100" s="6">
        <f>24*AG2100/PI()</f>
        <v>11.379198579133911</v>
      </c>
      <c r="AS2100" s="6">
        <f>IF(O2100=2015,$AQ$2,IF(O2100=2016,$AQ$14,IF(O2100=2017,$AQ$26,IF(O2100=2018,$AQ$38,IF(O2100=2019,$AQ$50,$AQ$62)))))</f>
        <v>51.822309312356452</v>
      </c>
      <c r="AT2100" s="6">
        <f>IF(O2100=2015,$AR$2,IF(O2100=2016,$AR$14,IF(O2100=2017,$AR$26,IF(O2100=2018,$AR$38,IF(O2100=2019,$AR$50,$AR$62)))))</f>
        <v>1.3079305013571954</v>
      </c>
      <c r="AU2100" s="6">
        <f>IF(T2100*0.1&lt;0,0,IF(T2100*0.1&lt;=26,(16*AL2100/360)*(T2100/AS2100)^AT2100,(AL2100/360)*(-415.85+30.5332*0.1*T2100-0.43*0.01*T2100*T2100)))</f>
        <v>1.9601238170792119</v>
      </c>
    </row>
    <row r="2101" spans="1:47">
      <c r="A2101">
        <v>2016</v>
      </c>
      <c r="B2101">
        <v>12</v>
      </c>
      <c r="C2101">
        <v>2</v>
      </c>
      <c r="D2101" t="s">
        <v>52</v>
      </c>
      <c r="E2101">
        <v>-24</v>
      </c>
      <c r="O2101">
        <v>2020</v>
      </c>
      <c r="P2101">
        <v>10</v>
      </c>
      <c r="Q2101">
        <v>1</v>
      </c>
      <c r="R2101">
        <f>R2100+1</f>
        <v>275</v>
      </c>
      <c r="S2101" t="s">
        <v>51</v>
      </c>
      <c r="T2101">
        <v>143</v>
      </c>
      <c r="U2101" t="s">
        <v>50</v>
      </c>
      <c r="V2101">
        <v>176</v>
      </c>
      <c r="W2101" t="s">
        <v>52</v>
      </c>
      <c r="X2101">
        <v>121</v>
      </c>
      <c r="Y2101">
        <f>0.0135*AB2101*(AC2101/AA2101)*((0.1*(V2101-X2101))^0.5)*(17.8+0.5*0.1*(X2101+V2101))</f>
        <v>1.5769093006980317</v>
      </c>
      <c r="Z2101">
        <f>IF(Y2101&lt;0,0,Y2101)</f>
        <v>1.5769093006980317</v>
      </c>
      <c r="AA2101">
        <f>2.501-0.002361*(V2101+X2101)*0.1</f>
        <v>2.4308782999999998</v>
      </c>
      <c r="AB2101">
        <v>0.17</v>
      </c>
      <c r="AC2101">
        <f>37.6*AE2101*(AG2101*SIN(AF2101)*SIN(AD2101)+COS(AF2101)*COS(AD2101)*SIN(AG2101))</f>
        <v>21.813367250506015</v>
      </c>
      <c r="AD2101">
        <f>0.409*SIN(0.0172*R2101-1.39)</f>
        <v>-8.0617242730280328E-2</v>
      </c>
      <c r="AE2101">
        <f>1+0.033*COS(0.0172*R2101)</f>
        <v>1.0005811336066461</v>
      </c>
      <c r="AF2101">
        <f>47.70748439*PI()/180</f>
        <v>0.83265268044929852</v>
      </c>
      <c r="AG2101">
        <f>ACOS(-TAN(AF2101)*TAN(AD2101))</f>
        <v>1.481866223059686</v>
      </c>
      <c r="AL2101" s="6">
        <f>24*AG2101/PI()</f>
        <v>11.320624051241577</v>
      </c>
      <c r="AS2101" s="6">
        <f>IF(O2101=2015,$AQ$2,IF(O2101=2016,$AQ$14,IF(O2101=2017,$AQ$26,IF(O2101=2018,$AQ$38,IF(O2101=2019,$AQ$50,$AQ$62)))))</f>
        <v>51.822309312356452</v>
      </c>
      <c r="AT2101" s="6">
        <f>IF(O2101=2015,$AR$2,IF(O2101=2016,$AR$14,IF(O2101=2017,$AR$26,IF(O2101=2018,$AR$38,IF(O2101=2019,$AR$50,$AR$62)))))</f>
        <v>1.3079305013571954</v>
      </c>
      <c r="AU2101" s="6">
        <f>IF(T2101*0.1&lt;0,0,IF(T2101*0.1&lt;=26,(16*AL2101/360)*(T2101/AS2101)^AT2101,(AL2101/360)*(-415.85+30.5332*0.1*T2101-0.43*0.01*T2101*T2101)))</f>
        <v>1.8977929357363053</v>
      </c>
    </row>
    <row r="2102" spans="1:47">
      <c r="A2102">
        <v>2016</v>
      </c>
      <c r="B2102">
        <v>12</v>
      </c>
      <c r="C2102">
        <v>4</v>
      </c>
      <c r="D2102" t="s">
        <v>52</v>
      </c>
      <c r="E2102">
        <v>-67</v>
      </c>
      <c r="O2102">
        <v>2020</v>
      </c>
      <c r="P2102">
        <v>10</v>
      </c>
      <c r="Q2102">
        <v>2</v>
      </c>
      <c r="R2102">
        <f>R2101+1</f>
        <v>276</v>
      </c>
      <c r="S2102" t="s">
        <v>51</v>
      </c>
      <c r="T2102">
        <v>153</v>
      </c>
      <c r="U2102" t="s">
        <v>50</v>
      </c>
      <c r="V2102">
        <v>202</v>
      </c>
      <c r="W2102" t="s">
        <v>52</v>
      </c>
      <c r="X2102">
        <v>130</v>
      </c>
      <c r="Y2102">
        <f>0.0135*AB2102*(AC2102/AA2102)*((0.1*(V2102-X2102))^0.5)*(17.8+0.5*0.1*(X2102+V2102))</f>
        <v>1.882535399250699</v>
      </c>
      <c r="Z2102">
        <f>IF(Y2102&lt;0,0,Y2102)</f>
        <v>1.882535399250699</v>
      </c>
      <c r="AA2102">
        <f>2.501-0.002361*(V2102+X2102)*0.1</f>
        <v>2.4226147999999998</v>
      </c>
      <c r="AB2102">
        <v>0.17</v>
      </c>
      <c r="AC2102">
        <f>37.6*AE2102*(AG2102*SIN(AF2102)*SIN(AD2102)+COS(AF2102)*COS(AD2102)*SIN(AG2102))</f>
        <v>21.528815545030401</v>
      </c>
      <c r="AD2102">
        <f>0.409*SIN(0.0172*R2102-1.39)</f>
        <v>-8.7501767576788E-2</v>
      </c>
      <c r="AE2102">
        <f>1+0.033*COS(0.0172*R2102)</f>
        <v>1.0011485316480411</v>
      </c>
      <c r="AF2102">
        <f>47.70748439*PI()/180</f>
        <v>0.83265268044929852</v>
      </c>
      <c r="AG2102">
        <f>ACOS(-TAN(AF2102)*TAN(AD2102))</f>
        <v>1.4742115591405003</v>
      </c>
      <c r="AL2102" s="6">
        <f>24*AG2102/PI()</f>
        <v>11.262146726420189</v>
      </c>
      <c r="AS2102" s="6">
        <f>IF(O2102=2015,$AQ$2,IF(O2102=2016,$AQ$14,IF(O2102=2017,$AQ$26,IF(O2102=2018,$AQ$38,IF(O2102=2019,$AQ$50,$AQ$62)))))</f>
        <v>51.822309312356452</v>
      </c>
      <c r="AT2102" s="6">
        <f>IF(O2102=2015,$AR$2,IF(O2102=2016,$AR$14,IF(O2102=2017,$AR$26,IF(O2102=2018,$AR$38,IF(O2102=2019,$AR$50,$AR$62)))))</f>
        <v>1.3079305013571954</v>
      </c>
      <c r="AU2102" s="6">
        <f>IF(T2102*0.1&lt;0,0,IF(T2102*0.1&lt;=26,(16*AL2102/360)*(T2102/AS2102)^AT2102,(AL2102/360)*(-415.85+30.5332*0.1*T2102-0.43*0.01*T2102*T2102)))</f>
        <v>2.0625023551320552</v>
      </c>
    </row>
    <row r="2103" spans="1:47">
      <c r="A2103">
        <v>2016</v>
      </c>
      <c r="B2103">
        <v>12</v>
      </c>
      <c r="C2103">
        <v>5</v>
      </c>
      <c r="D2103" t="s">
        <v>52</v>
      </c>
      <c r="E2103">
        <v>-115</v>
      </c>
      <c r="O2103">
        <v>2020</v>
      </c>
      <c r="P2103">
        <v>10</v>
      </c>
      <c r="Q2103">
        <v>3</v>
      </c>
      <c r="R2103">
        <f>R2102+1</f>
        <v>277</v>
      </c>
      <c r="S2103" t="s">
        <v>51</v>
      </c>
      <c r="T2103">
        <v>158</v>
      </c>
      <c r="U2103" t="s">
        <v>50</v>
      </c>
      <c r="V2103">
        <v>208</v>
      </c>
      <c r="W2103" t="s">
        <v>52</v>
      </c>
      <c r="X2103">
        <v>115</v>
      </c>
      <c r="Y2103">
        <f>0.0135*AB2103*(AC2103/AA2103)*((0.1*(V2103-X2103))^0.5)*(17.8+0.5*0.1*(X2103+V2103))</f>
        <v>2.0819272464490854</v>
      </c>
      <c r="Z2103">
        <f>IF(Y2103&lt;0,0,Y2103)</f>
        <v>2.0819272464490854</v>
      </c>
      <c r="AA2103">
        <f>2.501-0.002361*(V2103+X2103)*0.1</f>
        <v>2.4247396999999999</v>
      </c>
      <c r="AB2103">
        <v>0.17</v>
      </c>
      <c r="AC2103">
        <f>37.6*AE2103*(AG2103*SIN(AF2103)*SIN(AD2103)+COS(AF2103)*COS(AD2103)*SIN(AG2103))</f>
        <v>21.24548889033899</v>
      </c>
      <c r="AD2103">
        <f>0.409*SIN(0.0172*R2103-1.39)</f>
        <v>-9.4360406538558553E-2</v>
      </c>
      <c r="AE2103">
        <f>1+0.033*COS(0.0172*R2103)</f>
        <v>1.00171558991621</v>
      </c>
      <c r="AF2103">
        <f>47.70748439*PI()/180</f>
        <v>0.83265268044929852</v>
      </c>
      <c r="AG2103">
        <f>ACOS(-TAN(AF2103)*TAN(AD2103))</f>
        <v>1.4665708189543327</v>
      </c>
      <c r="AL2103" s="6">
        <f>24*AG2103/PI()</f>
        <v>11.203775771083736</v>
      </c>
      <c r="AS2103" s="6">
        <f>IF(O2103=2015,$AQ$2,IF(O2103=2016,$AQ$14,IF(O2103=2017,$AQ$26,IF(O2103=2018,$AQ$38,IF(O2103=2019,$AQ$50,$AQ$62)))))</f>
        <v>51.822309312356452</v>
      </c>
      <c r="AT2103" s="6">
        <f>IF(O2103=2015,$AR$2,IF(O2103=2016,$AR$14,IF(O2103=2017,$AR$26,IF(O2103=2018,$AR$38,IF(O2103=2019,$AR$50,$AR$62)))))</f>
        <v>1.3079305013571954</v>
      </c>
      <c r="AU2103" s="6">
        <f>IF(T2103*0.1&lt;0,0,IF(T2103*0.1&lt;=26,(16*AL2103/360)*(T2103/AS2103)^AT2103,(AL2103/360)*(-415.85+30.5332*0.1*T2103-0.43*0.01*T2103*T2103)))</f>
        <v>2.1399507975231864</v>
      </c>
    </row>
    <row r="2104" spans="1:47">
      <c r="A2104">
        <v>2016</v>
      </c>
      <c r="B2104">
        <v>12</v>
      </c>
      <c r="C2104">
        <v>6</v>
      </c>
      <c r="D2104" t="s">
        <v>52</v>
      </c>
      <c r="E2104">
        <v>-92</v>
      </c>
      <c r="O2104">
        <v>2020</v>
      </c>
      <c r="P2104">
        <v>10</v>
      </c>
      <c r="Q2104">
        <v>4</v>
      </c>
      <c r="R2104">
        <f>R2103+1</f>
        <v>278</v>
      </c>
      <c r="S2104" t="s">
        <v>51</v>
      </c>
      <c r="T2104">
        <v>164</v>
      </c>
      <c r="U2104" t="s">
        <v>50</v>
      </c>
      <c r="V2104">
        <v>223</v>
      </c>
      <c r="W2104" t="s">
        <v>52</v>
      </c>
      <c r="X2104">
        <v>136</v>
      </c>
      <c r="Y2104">
        <f>0.0135*AB2104*(AC2104/AA2104)*((0.1*(V2104-X2104))^0.5)*(17.8+0.5*0.1*(X2104+V2104))</f>
        <v>2.0996252632927859</v>
      </c>
      <c r="Z2104">
        <f>IF(Y2104&lt;0,0,Y2104)</f>
        <v>2.0996252632927859</v>
      </c>
      <c r="AA2104">
        <f>2.501-0.002361*(V2104+X2104)*0.1</f>
        <v>2.4162401</v>
      </c>
      <c r="AB2104">
        <v>0.17</v>
      </c>
      <c r="AC2104">
        <f>37.6*AE2104*(AG2104*SIN(AF2104)*SIN(AD2104)+COS(AF2104)*COS(AD2104)*SIN(AG2104))</f>
        <v>20.963486589294224</v>
      </c>
      <c r="AD2104">
        <f>0.409*SIN(0.0172*R2104-1.39)</f>
        <v>-0.10119113060586411</v>
      </c>
      <c r="AE2104">
        <f>1+0.033*COS(0.0172*R2104)</f>
        <v>1.0022821406567706</v>
      </c>
      <c r="AF2104">
        <f>47.70748439*PI()/180</f>
        <v>0.83265268044929852</v>
      </c>
      <c r="AG2104">
        <f>ACOS(-TAN(AF2104)*TAN(AD2104))</f>
        <v>1.4589452263048759</v>
      </c>
      <c r="AL2104" s="6">
        <f>24*AG2104/PI()</f>
        <v>11.145520534403754</v>
      </c>
      <c r="AS2104" s="6">
        <f>IF(O2104=2015,$AQ$2,IF(O2104=2016,$AQ$14,IF(O2104=2017,$AQ$26,IF(O2104=2018,$AQ$38,IF(O2104=2019,$AQ$50,$AQ$62)))))</f>
        <v>51.822309312356452</v>
      </c>
      <c r="AT2104" s="6">
        <f>IF(O2104=2015,$AR$2,IF(O2104=2016,$AR$14,IF(O2104=2017,$AR$26,IF(O2104=2018,$AR$38,IF(O2104=2019,$AR$50,$AR$62)))))</f>
        <v>1.3079305013571954</v>
      </c>
      <c r="AU2104" s="6">
        <f>IF(T2104*0.1&lt;0,0,IF(T2104*0.1&lt;=26,(16*AL2104/360)*(T2104/AS2104)^AT2104,(AL2104/360)*(-415.85+30.5332*0.1*T2104-0.43*0.01*T2104*T2104)))</f>
        <v>2.2351717226765198</v>
      </c>
    </row>
    <row r="2105" spans="1:47">
      <c r="A2105">
        <v>2016</v>
      </c>
      <c r="B2105">
        <v>12</v>
      </c>
      <c r="C2105">
        <v>8</v>
      </c>
      <c r="D2105" t="s">
        <v>52</v>
      </c>
      <c r="E2105">
        <v>-158</v>
      </c>
      <c r="O2105">
        <v>2020</v>
      </c>
      <c r="P2105">
        <v>10</v>
      </c>
      <c r="Q2105">
        <v>5</v>
      </c>
      <c r="R2105">
        <f>R2104+1</f>
        <v>279</v>
      </c>
      <c r="S2105" t="s">
        <v>51</v>
      </c>
      <c r="T2105">
        <v>162</v>
      </c>
      <c r="U2105" t="s">
        <v>50</v>
      </c>
      <c r="V2105">
        <v>227</v>
      </c>
      <c r="W2105" t="s">
        <v>52</v>
      </c>
      <c r="X2105">
        <v>109</v>
      </c>
      <c r="Y2105">
        <f>0.0135*AB2105*(AC2105/AA2105)*((0.1*(V2105-X2105))^0.5)*(17.8+0.5*0.1*(X2105+V2105))</f>
        <v>2.3296803949652922</v>
      </c>
      <c r="Z2105">
        <f>IF(Y2105&lt;0,0,Y2105)</f>
        <v>2.3296803949652922</v>
      </c>
      <c r="AA2105">
        <f>2.501-0.002361*(V2105+X2105)*0.1</f>
        <v>2.4216704</v>
      </c>
      <c r="AB2105">
        <v>0.17</v>
      </c>
      <c r="AC2105">
        <f>37.6*AE2105*(AG2105*SIN(AF2105)*SIN(AD2105)+COS(AF2105)*COS(AD2105)*SIN(AG2105))</f>
        <v>20.682907329407819</v>
      </c>
      <c r="AD2105">
        <f>0.409*SIN(0.0172*R2105-1.39)</f>
        <v>-0.10799191902711562</v>
      </c>
      <c r="AE2105">
        <f>1+0.033*COS(0.0172*R2105)</f>
        <v>1.0028480162654838</v>
      </c>
      <c r="AF2105">
        <f>47.70748439*PI()/180</f>
        <v>0.83265268044929852</v>
      </c>
      <c r="AG2105">
        <f>ACOS(-TAN(AF2105)*TAN(AD2105))</f>
        <v>1.4513360307354941</v>
      </c>
      <c r="AL2105" s="6">
        <f>24*AG2105/PI()</f>
        <v>11.087390562188393</v>
      </c>
      <c r="AS2105" s="6">
        <f>IF(O2105=2015,$AQ$2,IF(O2105=2016,$AQ$14,IF(O2105=2017,$AQ$26,IF(O2105=2018,$AQ$38,IF(O2105=2019,$AQ$50,$AQ$62)))))</f>
        <v>51.822309312356452</v>
      </c>
      <c r="AT2105" s="6">
        <f>IF(O2105=2015,$AR$2,IF(O2105=2016,$AR$14,IF(O2105=2017,$AR$26,IF(O2105=2018,$AR$38,IF(O2105=2019,$AR$50,$AR$62)))))</f>
        <v>1.3079305013571954</v>
      </c>
      <c r="AU2105" s="6">
        <f>IF(T2105*0.1&lt;0,0,IF(T2105*0.1&lt;=26,(16*AL2105/360)*(T2105/AS2105)^AT2105,(AL2105/360)*(-415.85+30.5332*0.1*T2105-0.43*0.01*T2105*T2105)))</f>
        <v>2.1881149855487654</v>
      </c>
    </row>
    <row r="2106" spans="1:47">
      <c r="A2106">
        <v>2016</v>
      </c>
      <c r="B2106">
        <v>12</v>
      </c>
      <c r="C2106">
        <v>9</v>
      </c>
      <c r="D2106" t="s">
        <v>52</v>
      </c>
      <c r="E2106">
        <v>-2</v>
      </c>
      <c r="O2106">
        <v>2020</v>
      </c>
      <c r="P2106">
        <v>10</v>
      </c>
      <c r="Q2106">
        <v>6</v>
      </c>
      <c r="R2106">
        <f>R2105+1</f>
        <v>280</v>
      </c>
      <c r="S2106" t="s">
        <v>51</v>
      </c>
      <c r="T2106">
        <v>174</v>
      </c>
      <c r="U2106" t="s">
        <v>50</v>
      </c>
      <c r="V2106">
        <v>234</v>
      </c>
      <c r="W2106" t="s">
        <v>52</v>
      </c>
      <c r="X2106">
        <v>120</v>
      </c>
      <c r="Y2106">
        <f>0.0135*AB2106*(AC2106/AA2106)*((0.1*(V2106-X2106))^0.5)*(17.8+0.5*0.1*(X2106+V2106))</f>
        <v>2.3217922275822347</v>
      </c>
      <c r="Z2106">
        <f>IF(Y2106&lt;0,0,Y2106)</f>
        <v>2.3217922275822347</v>
      </c>
      <c r="AA2106">
        <f>2.501-0.002361*(V2106+X2106)*0.1</f>
        <v>2.4174205999999998</v>
      </c>
      <c r="AB2106">
        <v>0.17</v>
      </c>
      <c r="AC2106">
        <f>37.6*AE2106*(AG2106*SIN(AF2106)*SIN(AD2106)+COS(AF2106)*COS(AD2106)*SIN(AG2106))</f>
        <v>20.403849103178583</v>
      </c>
      <c r="AD2106">
        <f>0.409*SIN(0.0172*R2106-1.39)</f>
        <v>-0.11476075990666719</v>
      </c>
      <c r="AE2106">
        <f>1+0.033*COS(0.0172*R2106)</f>
        <v>1.0034130493378366</v>
      </c>
      <c r="AF2106">
        <f>47.70748439*PI()/180</f>
        <v>0.83265268044929852</v>
      </c>
      <c r="AG2106">
        <f>ACOS(-TAN(AF2106)*TAN(AD2106))</f>
        <v>1.4437445093222496</v>
      </c>
      <c r="AL2106" s="6">
        <f>24*AG2106/PI()</f>
        <v>11.029395610580112</v>
      </c>
      <c r="AS2106" s="6">
        <f>IF(O2106=2015,$AQ$2,IF(O2106=2016,$AQ$14,IF(O2106=2017,$AQ$26,IF(O2106=2018,$AQ$38,IF(O2106=2019,$AQ$50,$AQ$62)))))</f>
        <v>51.822309312356452</v>
      </c>
      <c r="AT2106" s="6">
        <f>IF(O2106=2015,$AR$2,IF(O2106=2016,$AR$14,IF(O2106=2017,$AR$26,IF(O2106=2018,$AR$38,IF(O2106=2019,$AR$50,$AR$62)))))</f>
        <v>1.3079305013571954</v>
      </c>
      <c r="AU2106" s="6">
        <f>IF(T2106*0.1&lt;0,0,IF(T2106*0.1&lt;=26,(16*AL2106/360)*(T2106/AS2106)^AT2106,(AL2106/360)*(-415.85+30.5332*0.1*T2106-0.43*0.01*T2106*T2106)))</f>
        <v>2.3899187130282966</v>
      </c>
    </row>
    <row r="2107" spans="1:47">
      <c r="A2107">
        <v>2016</v>
      </c>
      <c r="B2107">
        <v>12</v>
      </c>
      <c r="C2107">
        <v>10</v>
      </c>
      <c r="D2107" t="s">
        <v>52</v>
      </c>
      <c r="E2107">
        <v>30</v>
      </c>
      <c r="O2107">
        <v>2020</v>
      </c>
      <c r="P2107">
        <v>10</v>
      </c>
      <c r="Q2107">
        <v>7</v>
      </c>
      <c r="R2107">
        <f>R2106+1</f>
        <v>281</v>
      </c>
      <c r="S2107" t="s">
        <v>51</v>
      </c>
      <c r="T2107">
        <v>184</v>
      </c>
      <c r="U2107" t="s">
        <v>50</v>
      </c>
      <c r="V2107">
        <v>240</v>
      </c>
      <c r="W2107" t="s">
        <v>52</v>
      </c>
      <c r="X2107">
        <v>150</v>
      </c>
      <c r="Y2107">
        <f>0.0135*AB2107*(AC2107/AA2107)*((0.1*(V2107-X2107))^0.5)*(17.8+0.5*0.1*(X2107+V2107))</f>
        <v>2.1456383134183388</v>
      </c>
      <c r="Z2107">
        <f>IF(Y2107&lt;0,0,Y2107)</f>
        <v>2.1456383134183388</v>
      </c>
      <c r="AA2107">
        <f>2.501-0.002361*(V2107+X2107)*0.1</f>
        <v>2.4089209999999999</v>
      </c>
      <c r="AB2107">
        <v>0.17</v>
      </c>
      <c r="AC2107">
        <f>37.6*AE2107*(AG2107*SIN(AF2107)*SIN(AD2107)+COS(AF2107)*COS(AD2107)*SIN(AG2107))</f>
        <v>20.126409128902509</v>
      </c>
      <c r="AD2107">
        <f>0.409*SIN(0.0172*R2107-1.39)</f>
        <v>-0.12149565080000066</v>
      </c>
      <c r="AE2107">
        <f>1+0.033*COS(0.0172*R2107)</f>
        <v>1.003977072718566</v>
      </c>
      <c r="AF2107">
        <f>47.70748439*PI()/180</f>
        <v>0.83265268044929852</v>
      </c>
      <c r="AG2107">
        <f>ACOS(-TAN(AF2107)*TAN(AD2107))</f>
        <v>1.4361719684404655</v>
      </c>
      <c r="AL2107" s="6">
        <f>24*AG2107/PI()</f>
        <v>10.971545659551245</v>
      </c>
      <c r="AS2107" s="6">
        <f>IF(O2107=2015,$AQ$2,IF(O2107=2016,$AQ$14,IF(O2107=2017,$AQ$26,IF(O2107=2018,$AQ$38,IF(O2107=2019,$AQ$50,$AQ$62)))))</f>
        <v>51.822309312356452</v>
      </c>
      <c r="AT2107" s="6">
        <f>IF(O2107=2015,$AR$2,IF(O2107=2016,$AR$14,IF(O2107=2017,$AR$26,IF(O2107=2018,$AR$38,IF(O2107=2019,$AR$50,$AR$62)))))</f>
        <v>1.3079305013571954</v>
      </c>
      <c r="AU2107" s="6">
        <f>IF(T2107*0.1&lt;0,0,IF(T2107*0.1&lt;=26,(16*AL2107/360)*(T2107/AS2107)^AT2107,(AL2107/360)*(-415.85+30.5332*0.1*T2107-0.43*0.01*T2107*T2107)))</f>
        <v>2.5576483843765625</v>
      </c>
    </row>
    <row r="2108" spans="1:47">
      <c r="A2108">
        <v>2016</v>
      </c>
      <c r="B2108">
        <v>12</v>
      </c>
      <c r="C2108">
        <v>13</v>
      </c>
      <c r="D2108" t="s">
        <v>52</v>
      </c>
      <c r="E2108">
        <v>-74</v>
      </c>
      <c r="O2108">
        <v>2020</v>
      </c>
      <c r="P2108">
        <v>10</v>
      </c>
      <c r="Q2108">
        <v>8</v>
      </c>
      <c r="R2108">
        <f>R2107+1</f>
        <v>282</v>
      </c>
      <c r="S2108" t="s">
        <v>51</v>
      </c>
      <c r="T2108">
        <v>178</v>
      </c>
      <c r="U2108" t="s">
        <v>50</v>
      </c>
      <c r="V2108">
        <v>226</v>
      </c>
      <c r="W2108" t="s">
        <v>52</v>
      </c>
      <c r="X2108">
        <v>132</v>
      </c>
      <c r="Y2108">
        <f>0.0135*AB2108*(AC2108/AA2108)*((0.1*(V2108-X2108))^0.5)*(17.8+0.5*0.1*(X2108+V2108))</f>
        <v>2.0635157196846934</v>
      </c>
      <c r="Z2108">
        <f>IF(Y2108&lt;0,0,Y2108)</f>
        <v>2.0635157196846934</v>
      </c>
      <c r="AA2108">
        <f>2.501-0.002361*(V2108+X2108)*0.1</f>
        <v>2.4164762</v>
      </c>
      <c r="AB2108">
        <v>0.17</v>
      </c>
      <c r="AC2108">
        <f>37.6*AE2108*(AG2108*SIN(AF2108)*SIN(AD2108)+COS(AF2108)*COS(AD2108)*SIN(AG2108))</f>
        <v>19.850683772131507</v>
      </c>
      <c r="AD2108">
        <f>0.409*SIN(0.0172*R2108-1.39)</f>
        <v>-0.12819459930611424</v>
      </c>
      <c r="AE2108">
        <f>1+0.033*COS(0.0172*R2108)</f>
        <v>1.0045399195511084</v>
      </c>
      <c r="AF2108">
        <f>47.70748439*PI()/180</f>
        <v>0.83265268044929852</v>
      </c>
      <c r="AG2108">
        <f>ACOS(-TAN(AF2108)*TAN(AD2108))</f>
        <v>1.4286197455018947</v>
      </c>
      <c r="AL2108" s="6">
        <f>24*AG2108/PI()</f>
        <v>10.91385092617498</v>
      </c>
      <c r="AS2108" s="6">
        <f>IF(O2108=2015,$AQ$2,IF(O2108=2016,$AQ$14,IF(O2108=2017,$AQ$26,IF(O2108=2018,$AQ$38,IF(O2108=2019,$AQ$50,$AQ$62)))))</f>
        <v>51.822309312356452</v>
      </c>
      <c r="AT2108" s="6">
        <f>IF(O2108=2015,$AR$2,IF(O2108=2016,$AR$14,IF(O2108=2017,$AR$26,IF(O2108=2018,$AR$38,IF(O2108=2019,$AR$50,$AR$62)))))</f>
        <v>1.3079305013571954</v>
      </c>
      <c r="AU2108" s="6">
        <f>IF(T2108*0.1&lt;0,0,IF(T2108*0.1&lt;=26,(16*AL2108/360)*(T2108/AS2108)^AT2108,(AL2108/360)*(-415.85+30.5332*0.1*T2108-0.43*0.01*T2108*T2108)))</f>
        <v>2.4362378871686112</v>
      </c>
    </row>
    <row r="2109" spans="1:47">
      <c r="A2109">
        <v>2016</v>
      </c>
      <c r="B2109">
        <v>12</v>
      </c>
      <c r="C2109">
        <v>14</v>
      </c>
      <c r="D2109" t="s">
        <v>52</v>
      </c>
      <c r="E2109">
        <v>-81</v>
      </c>
      <c r="O2109">
        <v>2020</v>
      </c>
      <c r="P2109">
        <v>10</v>
      </c>
      <c r="Q2109">
        <v>9</v>
      </c>
      <c r="R2109">
        <f>R2108+1</f>
        <v>283</v>
      </c>
      <c r="S2109" t="s">
        <v>51</v>
      </c>
      <c r="T2109">
        <v>163</v>
      </c>
      <c r="U2109" t="s">
        <v>50</v>
      </c>
      <c r="V2109">
        <v>230</v>
      </c>
      <c r="W2109" t="s">
        <v>52</v>
      </c>
      <c r="X2109">
        <v>116</v>
      </c>
      <c r="Y2109">
        <f>0.0135*AB2109*(AC2109/AA2109)*((0.1*(V2109-X2109))^0.5)*(17.8+0.5*0.1*(X2109+V2109))</f>
        <v>2.2008569915973575</v>
      </c>
      <c r="Z2109">
        <f>IF(Y2109&lt;0,0,Y2109)</f>
        <v>2.2008569915973575</v>
      </c>
      <c r="AA2109">
        <f>2.501-0.002361*(V2109+X2109)*0.1</f>
        <v>2.4193093999999999</v>
      </c>
      <c r="AB2109">
        <v>0.17</v>
      </c>
      <c r="AC2109">
        <f>37.6*AE2109*(AG2109*SIN(AF2109)*SIN(AD2109)+COS(AF2109)*COS(AD2109)*SIN(AG2109))</f>
        <v>19.576768467957244</v>
      </c>
      <c r="AD2109">
        <f>0.409*SIN(0.0172*R2109-1.39)</f>
        <v>-0.13485562365694009</v>
      </c>
      <c r="AE2109">
        <f>1+0.033*COS(0.0172*R2109)</f>
        <v>1.0051014233269624</v>
      </c>
      <c r="AF2109">
        <f>47.70748439*PI()/180</f>
        <v>0.83265268044929852</v>
      </c>
      <c r="AG2109">
        <f>ACOS(-TAN(AF2109)*TAN(AD2109))</f>
        <v>1.4210892106593496</v>
      </c>
      <c r="AL2109" s="6">
        <f>24*AG2109/PI()</f>
        <v>10.856321877647771</v>
      </c>
      <c r="AS2109" s="6">
        <f>IF(O2109=2015,$AQ$2,IF(O2109=2016,$AQ$14,IF(O2109=2017,$AQ$26,IF(O2109=2018,$AQ$38,IF(O2109=2019,$AQ$50,$AQ$62)))))</f>
        <v>51.822309312356452</v>
      </c>
      <c r="AT2109" s="6">
        <f>IF(O2109=2015,$AR$2,IF(O2109=2016,$AR$14,IF(O2109=2017,$AR$26,IF(O2109=2018,$AR$38,IF(O2109=2019,$AR$50,$AR$62)))))</f>
        <v>1.3079305013571954</v>
      </c>
      <c r="AU2109" s="6">
        <f>IF(T2109*0.1&lt;0,0,IF(T2109*0.1&lt;=26,(16*AL2109/360)*(T2109/AS2109)^AT2109,(AL2109/360)*(-415.85+30.5332*0.1*T2109-0.43*0.01*T2109*T2109)))</f>
        <v>2.1598275036918073</v>
      </c>
    </row>
    <row r="2110" spans="1:47">
      <c r="A2110">
        <v>2016</v>
      </c>
      <c r="B2110">
        <v>12</v>
      </c>
      <c r="C2110">
        <v>16</v>
      </c>
      <c r="D2110" t="s">
        <v>52</v>
      </c>
      <c r="E2110">
        <v>-115</v>
      </c>
      <c r="O2110">
        <v>2020</v>
      </c>
      <c r="P2110">
        <v>10</v>
      </c>
      <c r="Q2110">
        <v>10</v>
      </c>
      <c r="R2110">
        <f>R2109+1</f>
        <v>284</v>
      </c>
      <c r="S2110" t="s">
        <v>51</v>
      </c>
      <c r="T2110">
        <v>151</v>
      </c>
      <c r="U2110" t="s">
        <v>50</v>
      </c>
      <c r="V2110">
        <v>221</v>
      </c>
      <c r="W2110" t="s">
        <v>52</v>
      </c>
      <c r="X2110">
        <v>113</v>
      </c>
      <c r="Y2110">
        <f>0.0135*AB2110*(AC2110/AA2110)*((0.1*(V2110-X2110))^0.5)*(17.8+0.5*0.1*(X2110+V2110))</f>
        <v>2.0738546199062986</v>
      </c>
      <c r="Z2110">
        <f>IF(Y2110&lt;0,0,Y2110)</f>
        <v>2.0738546199062986</v>
      </c>
      <c r="AA2110">
        <f>2.501-0.002361*(V2110+X2110)*0.1</f>
        <v>2.4221425999999999</v>
      </c>
      <c r="AB2110">
        <v>0.17</v>
      </c>
      <c r="AC2110">
        <f>37.6*AE2110*(AG2110*SIN(AF2110)*SIN(AD2110)+COS(AF2110)*COS(AD2110)*SIN(AG2110))</f>
        <v>19.304757644296558</v>
      </c>
      <c r="AD2110">
        <f>0.409*SIN(0.0172*R2110-1.39)</f>
        <v>-0.14147675330361495</v>
      </c>
      <c r="AE2110">
        <f>1+0.033*COS(0.0172*R2110)</f>
        <v>1.0056614179349457</v>
      </c>
      <c r="AF2110">
        <f>47.70748439*PI()/180</f>
        <v>0.83265268044929852</v>
      </c>
      <c r="AG2110">
        <f>ACOS(-TAN(AF2110)*TAN(AD2110))</f>
        <v>1.4135817684754151</v>
      </c>
      <c r="AL2110" s="6">
        <f>24*AG2110/PI()</f>
        <v>10.79896924403738</v>
      </c>
      <c r="AS2110" s="6">
        <f>IF(O2110=2015,$AQ$2,IF(O2110=2016,$AQ$14,IF(O2110=2017,$AQ$26,IF(O2110=2018,$AQ$38,IF(O2110=2019,$AQ$50,$AQ$62)))))</f>
        <v>51.822309312356452</v>
      </c>
      <c r="AT2110" s="6">
        <f>IF(O2110=2015,$AR$2,IF(O2110=2016,$AR$14,IF(O2110=2017,$AR$26,IF(O2110=2018,$AR$38,IF(O2110=2019,$AR$50,$AR$62)))))</f>
        <v>1.3079305013571954</v>
      </c>
      <c r="AU2110" s="6">
        <f>IF(T2110*0.1&lt;0,0,IF(T2110*0.1&lt;=26,(16*AL2110/360)*(T2110/AS2110)^AT2110,(AL2110/360)*(-415.85+30.5332*0.1*T2110-0.43*0.01*T2110*T2110)))</f>
        <v>1.9439336114364072</v>
      </c>
    </row>
    <row r="2111" spans="1:47">
      <c r="A2111">
        <v>2016</v>
      </c>
      <c r="B2111">
        <v>12</v>
      </c>
      <c r="C2111">
        <v>17</v>
      </c>
      <c r="D2111" t="s">
        <v>52</v>
      </c>
      <c r="E2111">
        <v>-147</v>
      </c>
      <c r="O2111">
        <v>2020</v>
      </c>
      <c r="P2111">
        <v>10</v>
      </c>
      <c r="Q2111">
        <v>11</v>
      </c>
      <c r="R2111">
        <f>R2110+1</f>
        <v>285</v>
      </c>
      <c r="S2111" t="s">
        <v>51</v>
      </c>
      <c r="T2111">
        <v>147</v>
      </c>
      <c r="U2111" t="s">
        <v>50</v>
      </c>
      <c r="V2111">
        <v>214</v>
      </c>
      <c r="W2111" t="s">
        <v>52</v>
      </c>
      <c r="X2111">
        <v>115</v>
      </c>
      <c r="Y2111">
        <f>0.0135*AB2111*(AC2111/AA2111)*((0.1*(V2111-X2111))^0.5)*(17.8+0.5*0.1*(X2111+V2111))</f>
        <v>1.9426590959148646</v>
      </c>
      <c r="Z2111">
        <f>IF(Y2111&lt;0,0,Y2111)</f>
        <v>1.9426590959148646</v>
      </c>
      <c r="AA2111">
        <f>2.501-0.002361*(V2111+X2111)*0.1</f>
        <v>2.4233230999999997</v>
      </c>
      <c r="AB2111">
        <v>0.17</v>
      </c>
      <c r="AC2111">
        <f>37.6*AE2111*(AG2111*SIN(AF2111)*SIN(AD2111)+COS(AF2111)*COS(AD2111)*SIN(AG2111))</f>
        <v>19.034744646354092</v>
      </c>
      <c r="AD2111">
        <f>0.409*SIN(0.0172*R2111-1.39)</f>
        <v>-0.14805602949943478</v>
      </c>
      <c r="AE2111">
        <f>1+0.033*COS(0.0172*R2111)</f>
        <v>1.0062197377103379</v>
      </c>
      <c r="AF2111">
        <f>47.70748439*PI()/180</f>
        <v>0.83265268044929852</v>
      </c>
      <c r="AG2111">
        <f>ACOS(-TAN(AF2111)*TAN(AD2111))</f>
        <v>1.4060988595516224</v>
      </c>
      <c r="AL2111" s="6">
        <f>24*AG2111/PI()</f>
        <v>10.741804030728835</v>
      </c>
      <c r="AS2111" s="6">
        <f>IF(O2111=2015,$AQ$2,IF(O2111=2016,$AQ$14,IF(O2111=2017,$AQ$26,IF(O2111=2018,$AQ$38,IF(O2111=2019,$AQ$50,$AQ$62)))))</f>
        <v>51.822309312356452</v>
      </c>
      <c r="AT2111" s="6">
        <f>IF(O2111=2015,$AR$2,IF(O2111=2016,$AR$14,IF(O2111=2017,$AR$26,IF(O2111=2018,$AR$38,IF(O2111=2019,$AR$50,$AR$62)))))</f>
        <v>1.3079305013571954</v>
      </c>
      <c r="AU2111" s="6">
        <f>IF(T2111*0.1&lt;0,0,IF(T2111*0.1&lt;=26,(16*AL2111/360)*(T2111/AS2111)^AT2111,(AL2111/360)*(-415.85+30.5332*0.1*T2111-0.43*0.01*T2111*T2111)))</f>
        <v>1.8669229169554864</v>
      </c>
    </row>
    <row r="2112" spans="1:47">
      <c r="A2112">
        <v>2016</v>
      </c>
      <c r="B2112">
        <v>12</v>
      </c>
      <c r="C2112">
        <v>18</v>
      </c>
      <c r="D2112" t="s">
        <v>52</v>
      </c>
      <c r="E2112">
        <v>-76</v>
      </c>
      <c r="O2112">
        <v>2020</v>
      </c>
      <c r="P2112">
        <v>10</v>
      </c>
      <c r="Q2112">
        <v>12</v>
      </c>
      <c r="R2112">
        <f>R2111+1</f>
        <v>286</v>
      </c>
      <c r="S2112" t="s">
        <v>51</v>
      </c>
      <c r="T2112">
        <v>158</v>
      </c>
      <c r="U2112" t="s">
        <v>50</v>
      </c>
      <c r="V2112">
        <v>226</v>
      </c>
      <c r="W2112" t="s">
        <v>52</v>
      </c>
      <c r="X2112">
        <v>102</v>
      </c>
      <c r="Y2112">
        <f>0.0135*AB2112*(AC2112/AA2112)*((0.1*(V2112-X2112))^0.5)*(17.8+0.5*0.1*(X2112+V2112))</f>
        <v>2.1402116948357417</v>
      </c>
      <c r="Z2112">
        <f>IF(Y2112&lt;0,0,Y2112)</f>
        <v>2.1402116948357417</v>
      </c>
      <c r="AA2112">
        <f>2.501-0.002361*(V2112+X2112)*0.1</f>
        <v>2.4235591999999997</v>
      </c>
      <c r="AB2112">
        <v>0.17</v>
      </c>
      <c r="AC2112">
        <f>37.6*AE2112*(AG2112*SIN(AF2112)*SIN(AD2112)+COS(AF2112)*COS(AD2112)*SIN(AG2112))</f>
        <v>18.766821662437113</v>
      </c>
      <c r="AD2112">
        <f>0.409*SIN(0.0172*R2112-1.39)</f>
        <v>-0.15459150587931494</v>
      </c>
      <c r="AE2112">
        <f>1+0.033*COS(0.0172*R2112)</f>
        <v>1.006776217483889</v>
      </c>
      <c r="AF2112">
        <f>47.70748439*PI()/180</f>
        <v>0.83265268044929852</v>
      </c>
      <c r="AG2112">
        <f>ACOS(-TAN(AF2112)*TAN(AD2112))</f>
        <v>1.3986419621142192</v>
      </c>
      <c r="AL2112" s="6">
        <f>24*AG2112/PI()</f>
        <v>10.68483753053882</v>
      </c>
      <c r="AS2112" s="6">
        <f>IF(O2112=2015,$AQ$2,IF(O2112=2016,$AQ$14,IF(O2112=2017,$AQ$26,IF(O2112=2018,$AQ$38,IF(O2112=2019,$AQ$50,$AQ$62)))))</f>
        <v>51.822309312356452</v>
      </c>
      <c r="AT2112" s="6">
        <f>IF(O2112=2015,$AR$2,IF(O2112=2016,$AR$14,IF(O2112=2017,$AR$26,IF(O2112=2018,$AR$38,IF(O2112=2019,$AR$50,$AR$62)))))</f>
        <v>1.3079305013571954</v>
      </c>
      <c r="AU2112" s="6">
        <f>IF(T2112*0.1&lt;0,0,IF(T2112*0.1&lt;=26,(16*AL2112/360)*(T2112/AS2112)^AT2112,(AL2112/360)*(-415.85+30.5332*0.1*T2112-0.43*0.01*T2112*T2112)))</f>
        <v>2.0408322213923151</v>
      </c>
    </row>
    <row r="2113" spans="1:47">
      <c r="A2113">
        <v>2016</v>
      </c>
      <c r="B2113">
        <v>12</v>
      </c>
      <c r="C2113">
        <v>19</v>
      </c>
      <c r="D2113" t="s">
        <v>52</v>
      </c>
      <c r="E2113">
        <v>-39</v>
      </c>
      <c r="O2113">
        <v>2020</v>
      </c>
      <c r="P2113">
        <v>10</v>
      </c>
      <c r="Q2113">
        <v>13</v>
      </c>
      <c r="R2113">
        <f>R2112+1</f>
        <v>287</v>
      </c>
      <c r="S2113" t="s">
        <v>51</v>
      </c>
      <c r="T2113">
        <v>173</v>
      </c>
      <c r="U2113" t="s">
        <v>50</v>
      </c>
      <c r="V2113">
        <v>245</v>
      </c>
      <c r="W2113" t="s">
        <v>52</v>
      </c>
      <c r="X2113">
        <v>111</v>
      </c>
      <c r="Y2113">
        <f>0.0135*AB2113*(AC2113/AA2113)*((0.1*(V2113-X2113))^0.5)*(17.8+0.5*0.1*(X2113+V2113))</f>
        <v>2.2893636413234417</v>
      </c>
      <c r="Z2113">
        <f>IF(Y2113&lt;0,0,Y2113)</f>
        <v>2.2893636413234417</v>
      </c>
      <c r="AA2113">
        <f>2.501-0.002361*(V2113+X2113)*0.1</f>
        <v>2.4169483999999999</v>
      </c>
      <c r="AB2113">
        <v>0.17</v>
      </c>
      <c r="AC2113">
        <f>37.6*AE2113*(AG2113*SIN(AF2113)*SIN(AD2113)+COS(AF2113)*COS(AD2113)*SIN(AG2113))</f>
        <v>18.501079651295989</v>
      </c>
      <c r="AD2113">
        <f>0.409*SIN(0.0172*R2113-1.39)</f>
        <v>-0.16108124903558887</v>
      </c>
      <c r="AE2113">
        <f>1+0.033*COS(0.0172*R2113)</f>
        <v>1.0073306926306809</v>
      </c>
      <c r="AF2113">
        <f>47.70748439*PI()/180</f>
        <v>0.83265268044929852</v>
      </c>
      <c r="AG2113">
        <f>ACOS(-TAN(AF2113)*TAN(AD2113))</f>
        <v>1.3912125935523956</v>
      </c>
      <c r="AL2113" s="6">
        <f>24*AG2113/PI()</f>
        <v>10.628081335466861</v>
      </c>
      <c r="AS2113" s="6">
        <f>IF(O2113=2015,$AQ$2,IF(O2113=2016,$AQ$14,IF(O2113=2017,$AQ$26,IF(O2113=2018,$AQ$38,IF(O2113=2019,$AQ$50,$AQ$62)))))</f>
        <v>51.822309312356452</v>
      </c>
      <c r="AT2113" s="6">
        <f>IF(O2113=2015,$AR$2,IF(O2113=2016,$AR$14,IF(O2113=2017,$AR$26,IF(O2113=2018,$AR$38,IF(O2113=2019,$AR$50,$AR$62)))))</f>
        <v>1.3079305013571954</v>
      </c>
      <c r="AU2113" s="6">
        <f>IF(T2113*0.1&lt;0,0,IF(T2113*0.1&lt;=26,(16*AL2113/360)*(T2113/AS2113)^AT2113,(AL2113/360)*(-415.85+30.5332*0.1*T2113-0.43*0.01*T2113*T2113)))</f>
        <v>2.2856637715141783</v>
      </c>
    </row>
    <row r="2114" spans="1:47">
      <c r="A2114">
        <v>2016</v>
      </c>
      <c r="B2114">
        <v>12</v>
      </c>
      <c r="C2114">
        <v>21</v>
      </c>
      <c r="D2114" t="s">
        <v>52</v>
      </c>
      <c r="E2114">
        <v>-136</v>
      </c>
      <c r="O2114">
        <v>2020</v>
      </c>
      <c r="P2114">
        <v>10</v>
      </c>
      <c r="Q2114">
        <v>14</v>
      </c>
      <c r="R2114">
        <f>R2113+1</f>
        <v>288</v>
      </c>
      <c r="S2114" t="s">
        <v>51</v>
      </c>
      <c r="T2114">
        <v>172</v>
      </c>
      <c r="U2114" t="s">
        <v>50</v>
      </c>
      <c r="V2114">
        <v>234</v>
      </c>
      <c r="W2114" t="s">
        <v>52</v>
      </c>
      <c r="X2114">
        <v>83</v>
      </c>
      <c r="Y2114">
        <f>0.0135*AB2114*(AC2114/AA2114)*((0.1*(V2114-X2114))^0.5)*(17.8+0.5*0.1*(X2114+V2114))</f>
        <v>2.2558246568969857</v>
      </c>
      <c r="Z2114">
        <f>IF(Y2114&lt;0,0,Y2114)</f>
        <v>2.2558246568969857</v>
      </c>
      <c r="AA2114">
        <f>2.501-0.002361*(V2114+X2114)*0.1</f>
        <v>2.4261562999999997</v>
      </c>
      <c r="AB2114">
        <v>0.17</v>
      </c>
      <c r="AC2114">
        <f>37.6*AE2114*(AG2114*SIN(AF2114)*SIN(AD2114)+COS(AF2114)*COS(AD2114)*SIN(AG2114))</f>
        <v>18.237608271161882</v>
      </c>
      <c r="AD2114">
        <f>0.409*SIN(0.0172*R2114-1.39)</f>
        <v>-0.16752333908997327</v>
      </c>
      <c r="AE2114">
        <f>1+0.033*COS(0.0172*R2114)</f>
        <v>1.0078829991188305</v>
      </c>
      <c r="AF2114">
        <f>47.70748439*PI()/180</f>
        <v>0.83265268044929852</v>
      </c>
      <c r="AG2114">
        <f>ACOS(-TAN(AF2114)*TAN(AD2114))</f>
        <v>1.3838123119045629</v>
      </c>
      <c r="AL2114" s="6">
        <f>24*AG2114/PI()</f>
        <v>10.571547348049672</v>
      </c>
      <c r="AS2114" s="6">
        <f>IF(O2114=2015,$AQ$2,IF(O2114=2016,$AQ$14,IF(O2114=2017,$AQ$26,IF(O2114=2018,$AQ$38,IF(O2114=2019,$AQ$50,$AQ$62)))))</f>
        <v>51.822309312356452</v>
      </c>
      <c r="AT2114" s="6">
        <f>IF(O2114=2015,$AR$2,IF(O2114=2016,$AR$14,IF(O2114=2017,$AR$26,IF(O2114=2018,$AR$38,IF(O2114=2019,$AR$50,$AR$62)))))</f>
        <v>1.3079305013571954</v>
      </c>
      <c r="AU2114" s="6">
        <f>IF(T2114*0.1&lt;0,0,IF(T2114*0.1&lt;=26,(16*AL2114/360)*(T2114/AS2114)^AT2114,(AL2114/360)*(-415.85+30.5332*0.1*T2114-0.43*0.01*T2114*T2114)))</f>
        <v>2.2563325841899657</v>
      </c>
    </row>
    <row r="2115" spans="1:47">
      <c r="A2115">
        <v>2016</v>
      </c>
      <c r="B2115">
        <v>12</v>
      </c>
      <c r="C2115">
        <v>22</v>
      </c>
      <c r="D2115" t="s">
        <v>52</v>
      </c>
      <c r="E2115">
        <v>-44</v>
      </c>
      <c r="O2115">
        <v>2020</v>
      </c>
      <c r="P2115">
        <v>10</v>
      </c>
      <c r="Q2115">
        <v>15</v>
      </c>
      <c r="R2115">
        <f>R2114+1</f>
        <v>289</v>
      </c>
      <c r="S2115" t="s">
        <v>51</v>
      </c>
      <c r="T2115">
        <v>147</v>
      </c>
      <c r="U2115" t="s">
        <v>50</v>
      </c>
      <c r="V2115">
        <v>216</v>
      </c>
      <c r="W2115" t="s">
        <v>52</v>
      </c>
      <c r="X2115">
        <v>83</v>
      </c>
      <c r="Y2115">
        <f>0.0135*AB2115*(AC2115/AA2115)*((0.1*(V2115-X2115))^0.5)*(17.8+0.5*0.1*(X2115+V2115))</f>
        <v>2.0274306420364216</v>
      </c>
      <c r="Z2115">
        <f>IF(Y2115&lt;0,0,Y2115)</f>
        <v>2.0274306420364216</v>
      </c>
      <c r="AA2115">
        <f>2.501-0.002361*(V2115+X2115)*0.1</f>
        <v>2.4304060999999999</v>
      </c>
      <c r="AB2115">
        <v>0.17</v>
      </c>
      <c r="AC2115">
        <f>37.6*AE2115*(AG2115*SIN(AF2115)*SIN(AD2115)+COS(AF2115)*COS(AD2115)*SIN(AG2115))</f>
        <v>17.976495810651492</v>
      </c>
      <c r="AD2115">
        <f>0.409*SIN(0.0172*R2115-1.39)</f>
        <v>-0.17391587026153102</v>
      </c>
      <c r="AE2115">
        <f>1+0.033*COS(0.0172*R2115)</f>
        <v>1.0084329735580144</v>
      </c>
      <c r="AF2115">
        <f>47.70748439*PI()/180</f>
        <v>0.83265268044929852</v>
      </c>
      <c r="AG2115">
        <f>ACOS(-TAN(AF2115)*TAN(AD2115))</f>
        <v>1.3764427172879943</v>
      </c>
      <c r="AL2115" s="6">
        <f>24*AG2115/PI()</f>
        <v>10.515247792282777</v>
      </c>
      <c r="AS2115" s="6">
        <f>IF(O2115=2015,$AQ$2,IF(O2115=2016,$AQ$14,IF(O2115=2017,$AQ$26,IF(O2115=2018,$AQ$38,IF(O2115=2019,$AQ$50,$AQ$62)))))</f>
        <v>51.822309312356452</v>
      </c>
      <c r="AT2115" s="6">
        <f>IF(O2115=2015,$AR$2,IF(O2115=2016,$AR$14,IF(O2115=2017,$AR$26,IF(O2115=2018,$AR$38,IF(O2115=2019,$AR$50,$AR$62)))))</f>
        <v>1.3079305013571954</v>
      </c>
      <c r="AU2115" s="6">
        <f>IF(T2115*0.1&lt;0,0,IF(T2115*0.1&lt;=26,(16*AL2115/360)*(T2115/AS2115)^AT2115,(AL2115/360)*(-415.85+30.5332*0.1*T2115-0.43*0.01*T2115*T2115)))</f>
        <v>1.8275474980478039</v>
      </c>
    </row>
    <row r="2116" spans="1:47">
      <c r="A2116">
        <v>2016</v>
      </c>
      <c r="B2116">
        <v>12</v>
      </c>
      <c r="C2116">
        <v>24</v>
      </c>
      <c r="D2116" t="s">
        <v>52</v>
      </c>
      <c r="E2116">
        <v>-46</v>
      </c>
      <c r="O2116">
        <v>2020</v>
      </c>
      <c r="P2116">
        <v>10</v>
      </c>
      <c r="Q2116">
        <v>16</v>
      </c>
      <c r="R2116">
        <f>R2115+1</f>
        <v>290</v>
      </c>
      <c r="S2116" t="s">
        <v>51</v>
      </c>
      <c r="T2116">
        <v>180</v>
      </c>
      <c r="U2116" t="s">
        <v>50</v>
      </c>
      <c r="V2116">
        <v>229</v>
      </c>
      <c r="W2116" t="s">
        <v>52</v>
      </c>
      <c r="X2116">
        <v>125</v>
      </c>
      <c r="Y2116">
        <f>0.0135*AB2116*(AC2116/AA2116)*((0.1*(V2116-X2116))^0.5)*(17.8+0.5*0.1*(X2116+V2116))</f>
        <v>1.9256883490359264</v>
      </c>
      <c r="Z2116">
        <f>IF(Y2116&lt;0,0,Y2116)</f>
        <v>1.9256883490359264</v>
      </c>
      <c r="AA2116">
        <f>2.501-0.002361*(V2116+X2116)*0.1</f>
        <v>2.4174205999999998</v>
      </c>
      <c r="AB2116">
        <v>0.17</v>
      </c>
      <c r="AC2116">
        <f>37.6*AE2116*(AG2116*SIN(AF2116)*SIN(AD2116)+COS(AF2116)*COS(AD2116)*SIN(AG2116))</f>
        <v>17.717829121705719</v>
      </c>
      <c r="AD2116">
        <f>0.409*SIN(0.0172*R2116-1.39)</f>
        <v>-0.18025695143046375</v>
      </c>
      <c r="AE2116">
        <f>1+0.033*COS(0.0172*R2116)</f>
        <v>1.0089804532478057</v>
      </c>
      <c r="AF2116">
        <f>47.70748439*PI()/180</f>
        <v>0.83265268044929852</v>
      </c>
      <c r="AG2116">
        <f>ACOS(-TAN(AF2116)*TAN(AD2116))</f>
        <v>1.3691054532668541</v>
      </c>
      <c r="AL2116" s="6">
        <f>24*AG2116/PI()</f>
        <v>10.459195224071506</v>
      </c>
      <c r="AS2116" s="6">
        <f>IF(O2116=2015,$AQ$2,IF(O2116=2016,$AQ$14,IF(O2116=2017,$AQ$26,IF(O2116=2018,$AQ$38,IF(O2116=2019,$AQ$50,$AQ$62)))))</f>
        <v>51.822309312356452</v>
      </c>
      <c r="AT2116" s="6">
        <f>IF(O2116=2015,$AR$2,IF(O2116=2016,$AR$14,IF(O2116=2017,$AR$26,IF(O2116=2018,$AR$38,IF(O2116=2019,$AR$50,$AR$62)))))</f>
        <v>1.3079305013571954</v>
      </c>
      <c r="AU2116" s="6">
        <f>IF(T2116*0.1&lt;0,0,IF(T2116*0.1&lt;=26,(16*AL2116/360)*(T2116/AS2116)^AT2116,(AL2116/360)*(-415.85+30.5332*0.1*T2116-0.43*0.01*T2116*T2116)))</f>
        <v>2.3691179386784307</v>
      </c>
    </row>
    <row r="2117" spans="1:47">
      <c r="A2117">
        <v>2016</v>
      </c>
      <c r="B2117">
        <v>12</v>
      </c>
      <c r="C2117">
        <v>25</v>
      </c>
      <c r="D2117" t="s">
        <v>52</v>
      </c>
      <c r="E2117">
        <v>-21</v>
      </c>
      <c r="O2117">
        <v>2020</v>
      </c>
      <c r="P2117">
        <v>10</v>
      </c>
      <c r="Q2117">
        <v>17</v>
      </c>
      <c r="R2117">
        <f>R2116+1</f>
        <v>291</v>
      </c>
      <c r="S2117" t="s">
        <v>51</v>
      </c>
      <c r="T2117">
        <v>169</v>
      </c>
      <c r="U2117" t="s">
        <v>50</v>
      </c>
      <c r="V2117">
        <v>226</v>
      </c>
      <c r="W2117" t="s">
        <v>52</v>
      </c>
      <c r="X2117">
        <v>67</v>
      </c>
      <c r="Y2117">
        <f>0.0135*AB2117*(AC2117/AA2117)*((0.1*(V2117-X2117))^0.5)*(17.8+0.5*0.1*(X2117+V2117))</f>
        <v>2.1323103127378813</v>
      </c>
      <c r="Z2117">
        <f>IF(Y2117&lt;0,0,Y2117)</f>
        <v>2.1323103127378813</v>
      </c>
      <c r="AA2117">
        <f>2.501-0.002361*(V2117+X2117)*0.1</f>
        <v>2.4318226999999997</v>
      </c>
      <c r="AB2117">
        <v>0.17</v>
      </c>
      <c r="AC2117">
        <f>37.6*AE2117*(AG2117*SIN(AF2117)*SIN(AD2117)+COS(AF2117)*COS(AD2117)*SIN(AG2117))</f>
        <v>17.461693554726576</v>
      </c>
      <c r="AD2117">
        <f>0.409*SIN(0.0172*R2117-1.39)</f>
        <v>-0.18654470669756568</v>
      </c>
      <c r="AE2117">
        <f>1+0.033*COS(0.0172*R2117)</f>
        <v>1.0095252762258058</v>
      </c>
      <c r="AF2117">
        <f>47.70748439*PI()/180</f>
        <v>0.83265268044929852</v>
      </c>
      <c r="AG2117">
        <f>ACOS(-TAN(AF2117)*TAN(AD2117))</f>
        <v>1.3618022081533452</v>
      </c>
      <c r="AL2117" s="6">
        <f>24*AG2117/PI()</f>
        <v>10.403402541171028</v>
      </c>
      <c r="AS2117" s="6">
        <f>IF(O2117=2015,$AQ$2,IF(O2117=2016,$AQ$14,IF(O2117=2017,$AQ$26,IF(O2117=2018,$AQ$38,IF(O2117=2019,$AQ$50,$AQ$62)))))</f>
        <v>51.822309312356452</v>
      </c>
      <c r="AT2117" s="6">
        <f>IF(O2117=2015,$AR$2,IF(O2117=2016,$AR$14,IF(O2117=2017,$AR$26,IF(O2117=2018,$AR$38,IF(O2117=2019,$AR$50,$AR$62)))))</f>
        <v>1.3079305013571954</v>
      </c>
      <c r="AU2117" s="6">
        <f>IF(T2117*0.1&lt;0,0,IF(T2117*0.1&lt;=26,(16*AL2117/360)*(T2117/AS2117)^AT2117,(AL2117/360)*(-415.85+30.5332*0.1*T2117-0.43*0.01*T2117*T2117)))</f>
        <v>2.1699268374370497</v>
      </c>
    </row>
    <row r="2118" spans="1:47">
      <c r="A2118">
        <v>2016</v>
      </c>
      <c r="B2118">
        <v>12</v>
      </c>
      <c r="C2118">
        <v>26</v>
      </c>
      <c r="D2118" t="s">
        <v>52</v>
      </c>
      <c r="E2118">
        <v>-14</v>
      </c>
      <c r="O2118">
        <v>2020</v>
      </c>
      <c r="P2118">
        <v>10</v>
      </c>
      <c r="Q2118">
        <v>18</v>
      </c>
      <c r="R2118">
        <f>R2117+1</f>
        <v>292</v>
      </c>
      <c r="S2118" t="s">
        <v>51</v>
      </c>
      <c r="T2118">
        <v>105</v>
      </c>
      <c r="U2118" t="s">
        <v>50</v>
      </c>
      <c r="V2118">
        <v>160</v>
      </c>
      <c r="W2118" t="s">
        <v>52</v>
      </c>
      <c r="X2118">
        <v>67</v>
      </c>
      <c r="Y2118">
        <f>0.0135*AB2118*(AC2118/AA2118)*((0.1*(V2118-X2118))^0.5)*(17.8+0.5*0.1*(X2118+V2118))</f>
        <v>1.4344703896085804</v>
      </c>
      <c r="Z2118">
        <f>IF(Y2118&lt;0,0,Y2118)</f>
        <v>1.4344703896085804</v>
      </c>
      <c r="AA2118">
        <f>2.501-0.002361*(V2118+X2118)*0.1</f>
        <v>2.4474052999999998</v>
      </c>
      <c r="AB2118">
        <v>0.17</v>
      </c>
      <c r="AC2118">
        <f>37.6*AE2118*(AG2118*SIN(AF2118)*SIN(AD2118)+COS(AF2118)*COS(AD2118)*SIN(AG2118))</f>
        <v>17.208172896072941</v>
      </c>
      <c r="AD2118">
        <f>0.409*SIN(0.0172*R2118-1.39)</f>
        <v>-0.19277727593917776</v>
      </c>
      <c r="AE2118">
        <f>1+0.033*COS(0.0172*R2118)</f>
        <v>1.0100672813155589</v>
      </c>
      <c r="AF2118">
        <f>47.70748439*PI()/180</f>
        <v>0.83265268044929852</v>
      </c>
      <c r="AG2118">
        <f>ACOS(-TAN(AF2118)*TAN(AD2118))</f>
        <v>1.3545347162364063</v>
      </c>
      <c r="AL2118" s="6">
        <f>24*AG2118/PI()</f>
        <v>10.347882992572888</v>
      </c>
      <c r="AS2118" s="6">
        <f>IF(O2118=2015,$AQ$2,IF(O2118=2016,$AQ$14,IF(O2118=2017,$AQ$26,IF(O2118=2018,$AQ$38,IF(O2118=2019,$AQ$50,$AQ$62)))))</f>
        <v>51.822309312356452</v>
      </c>
      <c r="AT2118" s="6">
        <f>IF(O2118=2015,$AR$2,IF(O2118=2016,$AR$14,IF(O2118=2017,$AR$26,IF(O2118=2018,$AR$38,IF(O2118=2019,$AR$50,$AR$62)))))</f>
        <v>1.3079305013571954</v>
      </c>
      <c r="AU2118" s="6">
        <f>IF(T2118*0.1&lt;0,0,IF(T2118*0.1&lt;=26,(16*AL2118/360)*(T2118/AS2118)^AT2118,(AL2118/360)*(-415.85+30.5332*0.1*T2118-0.43*0.01*T2118*T2118)))</f>
        <v>1.1581781202035668</v>
      </c>
    </row>
    <row r="2119" spans="1:47">
      <c r="A2119">
        <v>2016</v>
      </c>
      <c r="B2119">
        <v>12</v>
      </c>
      <c r="C2119">
        <v>27</v>
      </c>
      <c r="D2119" t="s">
        <v>52</v>
      </c>
      <c r="E2119">
        <v>-16</v>
      </c>
      <c r="O2119">
        <v>2020</v>
      </c>
      <c r="P2119">
        <v>10</v>
      </c>
      <c r="Q2119">
        <v>19</v>
      </c>
      <c r="R2119">
        <f>R2118+1</f>
        <v>293</v>
      </c>
      <c r="S2119" t="s">
        <v>51</v>
      </c>
      <c r="T2119">
        <v>80</v>
      </c>
      <c r="U2119" t="s">
        <v>50</v>
      </c>
      <c r="V2119">
        <v>139</v>
      </c>
      <c r="W2119" t="s">
        <v>52</v>
      </c>
      <c r="X2119">
        <v>40</v>
      </c>
      <c r="Y2119">
        <f>0.0135*AB2119*(AC2119/AA2119)*((0.1*(V2119-X2119))^0.5)*(17.8+0.5*0.1*(X2119+V2119))</f>
        <v>1.3322010417081007</v>
      </c>
      <c r="Z2119">
        <f>IF(Y2119&lt;0,0,Y2119)</f>
        <v>1.3322010417081007</v>
      </c>
      <c r="AA2119">
        <f>2.501-0.002361*(V2119+X2119)*0.1</f>
        <v>2.4587380999999997</v>
      </c>
      <c r="AB2119">
        <v>0.17</v>
      </c>
      <c r="AC2119">
        <f>37.6*AE2119*(AG2119*SIN(AF2119)*SIN(AD2119)+COS(AF2119)*COS(AD2119)*SIN(AG2119))</f>
        <v>16.957349308072651</v>
      </c>
      <c r="AD2119">
        <f>0.409*SIN(0.0172*R2119-1.39)</f>
        <v>-0.19895281535747208</v>
      </c>
      <c r="AE2119">
        <f>1+0.033*COS(0.0172*R2119)</f>
        <v>1.0106063081742318</v>
      </c>
      <c r="AF2119">
        <f>47.70748439*PI()/180</f>
        <v>0.83265268044929852</v>
      </c>
      <c r="AG2119">
        <f>ACOS(-TAN(AF2119)*TAN(AD2119))</f>
        <v>1.3473047589320917</v>
      </c>
      <c r="AL2119" s="6">
        <f>24*AG2119/PI()</f>
        <v>10.292650187293287</v>
      </c>
      <c r="AS2119" s="6">
        <f>IF(O2119=2015,$AQ$2,IF(O2119=2016,$AQ$14,IF(O2119=2017,$AQ$26,IF(O2119=2018,$AQ$38,IF(O2119=2019,$AQ$50,$AQ$62)))))</f>
        <v>51.822309312356452</v>
      </c>
      <c r="AT2119" s="6">
        <f>IF(O2119=2015,$AR$2,IF(O2119=2016,$AR$14,IF(O2119=2017,$AR$26,IF(O2119=2018,$AR$38,IF(O2119=2019,$AR$50,$AR$62)))))</f>
        <v>1.3079305013571954</v>
      </c>
      <c r="AU2119" s="6">
        <f>IF(T2119*0.1&lt;0,0,IF(T2119*0.1&lt;=26,(16*AL2119/360)*(T2119/AS2119)^AT2119,(AL2119/360)*(-415.85+30.5332*0.1*T2119-0.43*0.01*T2119*T2119)))</f>
        <v>0.80720783229942139</v>
      </c>
    </row>
    <row r="2120" spans="1:47">
      <c r="A2120">
        <v>2016</v>
      </c>
      <c r="B2120">
        <v>12</v>
      </c>
      <c r="C2120">
        <v>28</v>
      </c>
      <c r="D2120" t="s">
        <v>52</v>
      </c>
      <c r="E2120">
        <v>1</v>
      </c>
      <c r="O2120">
        <v>2020</v>
      </c>
      <c r="P2120">
        <v>10</v>
      </c>
      <c r="Q2120">
        <v>20</v>
      </c>
      <c r="R2120">
        <f>R2119+1</f>
        <v>294</v>
      </c>
      <c r="S2120" t="s">
        <v>51</v>
      </c>
      <c r="T2120">
        <v>69</v>
      </c>
      <c r="U2120" t="s">
        <v>50</v>
      </c>
      <c r="V2120">
        <v>138</v>
      </c>
      <c r="W2120" t="s">
        <v>52</v>
      </c>
      <c r="X2120">
        <v>14</v>
      </c>
      <c r="Y2120">
        <f>0.0135*AB2120*(AC2120/AA2120)*((0.1*(V2120-X2120))^0.5)*(17.8+0.5*0.1*(X2120+V2120))</f>
        <v>1.3913897310943153</v>
      </c>
      <c r="Z2120">
        <f>IF(Y2120&lt;0,0,Y2120)</f>
        <v>1.3913897310943153</v>
      </c>
      <c r="AA2120">
        <f>2.501-0.002361*(V2120+X2120)*0.1</f>
        <v>2.4651128</v>
      </c>
      <c r="AB2120">
        <v>0.17</v>
      </c>
      <c r="AC2120">
        <f>37.6*AE2120*(AG2120*SIN(AF2120)*SIN(AD2120)+COS(AF2120)*COS(AD2120)*SIN(AG2120))</f>
        <v>16.709303271703575</v>
      </c>
      <c r="AD2120">
        <f>0.409*SIN(0.0172*R2120-1.39)</f>
        <v>-0.20506949802590757</v>
      </c>
      <c r="AE2120">
        <f>1+0.033*COS(0.0172*R2120)</f>
        <v>1.0111421973400501</v>
      </c>
      <c r="AF2120">
        <f>47.70748439*PI()/180</f>
        <v>0.83265268044929852</v>
      </c>
      <c r="AG2120">
        <f>ACOS(-TAN(AF2120)*TAN(AD2120))</f>
        <v>1.3401141658494637</v>
      </c>
      <c r="AL2120" s="6">
        <f>24*AG2120/PI()</f>
        <v>10.237718102515881</v>
      </c>
      <c r="AS2120" s="6">
        <f>IF(O2120=2015,$AQ$2,IF(O2120=2016,$AQ$14,IF(O2120=2017,$AQ$26,IF(O2120=2018,$AQ$38,IF(O2120=2019,$AQ$50,$AQ$62)))))</f>
        <v>51.822309312356452</v>
      </c>
      <c r="AT2120" s="6">
        <f>IF(O2120=2015,$AR$2,IF(O2120=2016,$AR$14,IF(O2120=2017,$AR$26,IF(O2120=2018,$AR$38,IF(O2120=2019,$AR$50,$AR$62)))))</f>
        <v>1.3079305013571954</v>
      </c>
      <c r="AU2120" s="6">
        <f>IF(T2120*0.1&lt;0,0,IF(T2120*0.1&lt;=26,(16*AL2120/360)*(T2120/AS2120)^AT2120,(AL2120/360)*(-415.85+30.5332*0.1*T2120-0.43*0.01*T2120*T2120)))</f>
        <v>0.66166580944505005</v>
      </c>
    </row>
    <row r="2121" spans="1:47">
      <c r="A2121">
        <v>2016</v>
      </c>
      <c r="B2121">
        <v>12</v>
      </c>
      <c r="C2121">
        <v>29</v>
      </c>
      <c r="D2121" t="s">
        <v>52</v>
      </c>
      <c r="E2121">
        <v>-5</v>
      </c>
      <c r="O2121">
        <v>2020</v>
      </c>
      <c r="P2121">
        <v>10</v>
      </c>
      <c r="Q2121">
        <v>21</v>
      </c>
      <c r="R2121">
        <f>R2120+1</f>
        <v>295</v>
      </c>
      <c r="S2121" t="s">
        <v>51</v>
      </c>
      <c r="T2121">
        <v>93</v>
      </c>
      <c r="U2121" t="s">
        <v>50</v>
      </c>
      <c r="V2121">
        <v>153</v>
      </c>
      <c r="W2121" t="s">
        <v>52</v>
      </c>
      <c r="X2121">
        <v>17</v>
      </c>
      <c r="Y2121">
        <f>0.0135*AB2121*(AC2121/AA2121)*((0.1*(V2121-X2121))^0.5)*(17.8+0.5*0.1*(X2121+V2121))</f>
        <v>1.4892198221030437</v>
      </c>
      <c r="Z2121">
        <f>IF(Y2121&lt;0,0,Y2121)</f>
        <v>1.4892198221030437</v>
      </c>
      <c r="AA2121">
        <f>2.501-0.002361*(V2121+X2121)*0.1</f>
        <v>2.4608629999999998</v>
      </c>
      <c r="AB2121">
        <v>0.17</v>
      </c>
      <c r="AC2121">
        <f>37.6*AE2121*(AG2121*SIN(AF2121)*SIN(AD2121)+COS(AF2121)*COS(AD2121)*SIN(AG2121))</f>
        <v>16.464113532092469</v>
      </c>
      <c r="AD2121">
        <f>0.409*SIN(0.0172*R2121-1.39)</f>
        <v>-0.21112551442969485</v>
      </c>
      <c r="AE2121">
        <f>1+0.033*COS(0.0172*R2121)</f>
        <v>1.0116747902794716</v>
      </c>
      <c r="AF2121">
        <f>47.70748439*PI()/180</f>
        <v>0.83265268044929852</v>
      </c>
      <c r="AG2121">
        <f>ACOS(-TAN(AF2121)*TAN(AD2121))</f>
        <v>1.3329648157655345</v>
      </c>
      <c r="AL2121" s="6">
        <f>24*AG2121/PI()</f>
        <v>10.183101091039795</v>
      </c>
      <c r="AS2121" s="6">
        <f>IF(O2121=2015,$AQ$2,IF(O2121=2016,$AQ$14,IF(O2121=2017,$AQ$26,IF(O2121=2018,$AQ$38,IF(O2121=2019,$AQ$50,$AQ$62)))))</f>
        <v>51.822309312356452</v>
      </c>
      <c r="AT2121" s="6">
        <f>IF(O2121=2015,$AR$2,IF(O2121=2016,$AR$14,IF(O2121=2017,$AR$26,IF(O2121=2018,$AR$38,IF(O2121=2019,$AR$50,$AR$62)))))</f>
        <v>1.3079305013571954</v>
      </c>
      <c r="AU2121" s="6">
        <f>IF(T2121*0.1&lt;0,0,IF(T2121*0.1&lt;=26,(16*AL2121/360)*(T2121/AS2121)^AT2121,(AL2121/360)*(-415.85+30.5332*0.1*T2121-0.43*0.01*T2121*T2121)))</f>
        <v>0.97245084616096322</v>
      </c>
    </row>
    <row r="2122" spans="1:47">
      <c r="A2122">
        <v>2016</v>
      </c>
      <c r="B2122">
        <v>12</v>
      </c>
      <c r="C2122">
        <v>31</v>
      </c>
      <c r="D2122" t="s">
        <v>52</v>
      </c>
      <c r="E2122">
        <v>-87</v>
      </c>
      <c r="O2122">
        <v>2020</v>
      </c>
      <c r="P2122">
        <v>10</v>
      </c>
      <c r="Q2122">
        <v>22</v>
      </c>
      <c r="R2122">
        <f>R2121+1</f>
        <v>296</v>
      </c>
      <c r="S2122" t="s">
        <v>51</v>
      </c>
      <c r="T2122">
        <v>132</v>
      </c>
      <c r="U2122" t="s">
        <v>50</v>
      </c>
      <c r="V2122">
        <v>190</v>
      </c>
      <c r="W2122" t="s">
        <v>52</v>
      </c>
      <c r="X2122">
        <v>84</v>
      </c>
      <c r="Y2122">
        <f>0.0135*AB2122*(AC2122/AA2122)*((0.1*(V2122-X2122))^0.5)*(17.8+0.5*0.1*(X2122+V2122))</f>
        <v>1.5671640044584518</v>
      </c>
      <c r="Z2122">
        <f>IF(Y2122&lt;0,0,Y2122)</f>
        <v>1.5671640044584518</v>
      </c>
      <c r="AA2122">
        <f>2.501-0.002361*(V2122+X2122)*0.1</f>
        <v>2.4363085999999998</v>
      </c>
      <c r="AB2122">
        <v>0.17</v>
      </c>
      <c r="AC2122">
        <f>37.6*AE2122*(AG2122*SIN(AF2122)*SIN(AD2122)+COS(AF2122)*COS(AD2122)*SIN(AG2122))</f>
        <v>16.22185704697506</v>
      </c>
      <c r="AD2122">
        <f>0.409*SIN(0.0172*R2122-1.39)</f>
        <v>-0.21711907300110972</v>
      </c>
      <c r="AE2122">
        <f>1+0.033*COS(0.0172*R2122)</f>
        <v>1.0122039294340854</v>
      </c>
      <c r="AF2122">
        <f>47.70748439*PI()/180</f>
        <v>0.83265268044929852</v>
      </c>
      <c r="AG2122">
        <f>ACOS(-TAN(AF2122)*TAN(AD2122))</f>
        <v>1.3258586375024859</v>
      </c>
      <c r="AL2122" s="6">
        <f>24*AG2122/PI()</f>
        <v>10.128813887981091</v>
      </c>
      <c r="AS2122" s="6">
        <f>IF(O2122=2015,$AQ$2,IF(O2122=2016,$AQ$14,IF(O2122=2017,$AQ$26,IF(O2122=2018,$AQ$38,IF(O2122=2019,$AQ$50,$AQ$62)))))</f>
        <v>51.822309312356452</v>
      </c>
      <c r="AT2122" s="6">
        <f>IF(O2122=2015,$AR$2,IF(O2122=2016,$AR$14,IF(O2122=2017,$AR$26,IF(O2122=2018,$AR$38,IF(O2122=2019,$AR$50,$AR$62)))))</f>
        <v>1.3079305013571954</v>
      </c>
      <c r="AU2122" s="6">
        <f>IF(T2122*0.1&lt;0,0,IF(T2122*0.1&lt;=26,(16*AL2122/360)*(T2122/AS2122)^AT2122,(AL2122/360)*(-415.85+30.5332*0.1*T2122-0.43*0.01*T2122*T2122)))</f>
        <v>1.5292223257079189</v>
      </c>
    </row>
    <row r="2123" spans="1:47">
      <c r="A2123">
        <v>2016</v>
      </c>
      <c r="B2123">
        <v>12</v>
      </c>
      <c r="C2123">
        <v>1</v>
      </c>
      <c r="D2123" t="s">
        <v>53</v>
      </c>
      <c r="E2123">
        <v>3</v>
      </c>
      <c r="O2123">
        <v>2020</v>
      </c>
      <c r="P2123">
        <v>10</v>
      </c>
      <c r="Q2123">
        <v>23</v>
      </c>
      <c r="R2123">
        <f>R2122+1</f>
        <v>297</v>
      </c>
      <c r="S2123" t="s">
        <v>51</v>
      </c>
      <c r="T2123">
        <v>134</v>
      </c>
      <c r="U2123" t="s">
        <v>50</v>
      </c>
      <c r="V2123">
        <v>212</v>
      </c>
      <c r="W2123" t="s">
        <v>52</v>
      </c>
      <c r="X2123">
        <v>71</v>
      </c>
      <c r="Y2123">
        <f>0.0135*AB2123*(AC2123/AA2123)*((0.1*(V2123-X2123))^0.5)*(17.8+0.5*0.1*(X2123+V2123))</f>
        <v>1.8078293466256097</v>
      </c>
      <c r="Z2123">
        <f>IF(Y2123&lt;0,0,Y2123)</f>
        <v>1.8078293466256097</v>
      </c>
      <c r="AA2123">
        <f>2.501-0.002361*(V2123+X2123)*0.1</f>
        <v>2.4341836999999997</v>
      </c>
      <c r="AB2123">
        <v>0.17</v>
      </c>
      <c r="AC2123">
        <f>37.6*AE2123*(AG2123*SIN(AF2123)*SIN(AD2123)+COS(AF2123)*COS(AD2123)*SIN(AG2123))</f>
        <v>15.982608938255678</v>
      </c>
      <c r="AD2123">
        <f>0.409*SIN(0.0172*R2123-1.39)</f>
        <v>-0.2230484006494978</v>
      </c>
      <c r="AE2123">
        <f>1+0.033*COS(0.0172*R2123)</f>
        <v>1.0127294582672233</v>
      </c>
      <c r="AF2123">
        <f>47.70748439*PI()/180</f>
        <v>0.83265268044929852</v>
      </c>
      <c r="AG2123">
        <f>ACOS(-TAN(AF2123)*TAN(AD2123))</f>
        <v>1.3187976107001271</v>
      </c>
      <c r="AL2123" s="6">
        <f>24*AG2123/PI()</f>
        <v>10.074871616673901</v>
      </c>
      <c r="AS2123" s="6">
        <f>IF(O2123=2015,$AQ$2,IF(O2123=2016,$AQ$14,IF(O2123=2017,$AQ$26,IF(O2123=2018,$AQ$38,IF(O2123=2019,$AQ$50,$AQ$62)))))</f>
        <v>51.822309312356452</v>
      </c>
      <c r="AT2123" s="6">
        <f>IF(O2123=2015,$AR$2,IF(O2123=2016,$AR$14,IF(O2123=2017,$AR$26,IF(O2123=2018,$AR$38,IF(O2123=2019,$AR$50,$AR$62)))))</f>
        <v>1.3079305013571954</v>
      </c>
      <c r="AU2123" s="6">
        <f>IF(T2123*0.1&lt;0,0,IF(T2123*0.1&lt;=26,(16*AL2123/360)*(T2123/AS2123)^AT2123,(AL2123/360)*(-415.85+30.5332*0.1*T2123-0.43*0.01*T2123*T2123)))</f>
        <v>1.5512917383484914</v>
      </c>
    </row>
    <row r="2124" spans="1:47">
      <c r="A2124">
        <v>2016</v>
      </c>
      <c r="B2124">
        <v>12</v>
      </c>
      <c r="C2124">
        <v>2</v>
      </c>
      <c r="D2124" t="s">
        <v>53</v>
      </c>
      <c r="E2124">
        <v>64</v>
      </c>
      <c r="O2124">
        <v>2020</v>
      </c>
      <c r="P2124">
        <v>10</v>
      </c>
      <c r="Q2124">
        <v>24</v>
      </c>
      <c r="R2124">
        <f>R2123+1</f>
        <v>298</v>
      </c>
      <c r="S2124" t="s">
        <v>51</v>
      </c>
      <c r="T2124">
        <v>125</v>
      </c>
      <c r="U2124" t="s">
        <v>50</v>
      </c>
      <c r="V2124">
        <v>190</v>
      </c>
      <c r="W2124" t="s">
        <v>52</v>
      </c>
      <c r="X2124">
        <v>76</v>
      </c>
      <c r="Y2124">
        <f>0.0135*AB2124*(AC2124/AA2124)*((0.1*(V2124-X2124))^0.5)*(17.8+0.5*0.1*(X2124+V2124))</f>
        <v>1.556356525473741</v>
      </c>
      <c r="Z2124">
        <f>IF(Y2124&lt;0,0,Y2124)</f>
        <v>1.556356525473741</v>
      </c>
      <c r="AA2124">
        <f>2.501-0.002361*(V2124+X2124)*0.1</f>
        <v>2.4381974</v>
      </c>
      <c r="AB2124">
        <v>0.17</v>
      </c>
      <c r="AC2124">
        <f>37.6*AE2124*(AG2124*SIN(AF2124)*SIN(AD2124)+COS(AF2124)*COS(AD2124)*SIN(AG2124))</f>
        <v>15.746442446799005</v>
      </c>
      <c r="AD2124">
        <f>0.409*SIN(0.0172*R2124-1.39)</f>
        <v>-0.2289117432858126</v>
      </c>
      <c r="AE2124">
        <f>1+0.033*COS(0.0172*R2124)</f>
        <v>1.013251221310268</v>
      </c>
      <c r="AF2124">
        <f>47.70748439*PI()/180</f>
        <v>0.83265268044929852</v>
      </c>
      <c r="AG2124">
        <f>ACOS(-TAN(AF2124)*TAN(AD2124))</f>
        <v>1.3117837664762597</v>
      </c>
      <c r="AL2124" s="6">
        <f>24*AG2124/PI()</f>
        <v>10.02128979371526</v>
      </c>
      <c r="AS2124" s="6">
        <f>IF(O2124=2015,$AQ$2,IF(O2124=2016,$AQ$14,IF(O2124=2017,$AQ$26,IF(O2124=2018,$AQ$38,IF(O2124=2019,$AQ$50,$AQ$62)))))</f>
        <v>51.822309312356452</v>
      </c>
      <c r="AT2124" s="6">
        <f>IF(O2124=2015,$AR$2,IF(O2124=2016,$AR$14,IF(O2124=2017,$AR$26,IF(O2124=2018,$AR$38,IF(O2124=2019,$AR$50,$AR$62)))))</f>
        <v>1.3079305013571954</v>
      </c>
      <c r="AU2124" s="6">
        <f>IF(T2124*0.1&lt;0,0,IF(T2124*0.1&lt;=26,(16*AL2124/360)*(T2124/AS2124)^AT2124,(AL2124/360)*(-415.85+30.5332*0.1*T2124-0.43*0.01*T2124*T2124)))</f>
        <v>1.4089153453985255</v>
      </c>
    </row>
    <row r="2125" spans="1:47">
      <c r="A2125">
        <v>2016</v>
      </c>
      <c r="B2125">
        <v>12</v>
      </c>
      <c r="C2125">
        <v>3</v>
      </c>
      <c r="D2125" t="s">
        <v>53</v>
      </c>
      <c r="E2125">
        <v>61</v>
      </c>
      <c r="O2125">
        <v>2020</v>
      </c>
      <c r="P2125">
        <v>10</v>
      </c>
      <c r="Q2125">
        <v>25</v>
      </c>
      <c r="R2125">
        <f>R2124+1</f>
        <v>299</v>
      </c>
      <c r="S2125" t="s">
        <v>51</v>
      </c>
      <c r="T2125">
        <v>130</v>
      </c>
      <c r="U2125" t="s">
        <v>50</v>
      </c>
      <c r="V2125">
        <v>183</v>
      </c>
      <c r="W2125" t="s">
        <v>52</v>
      </c>
      <c r="X2125">
        <v>97</v>
      </c>
      <c r="Y2125">
        <f>0.0135*AB2125*(AC2125/AA2125)*((0.1*(V2125-X2125))^0.5)*(17.8+0.5*0.1*(X2125+V2125))</f>
        <v>1.3636004379454836</v>
      </c>
      <c r="Z2125">
        <f>IF(Y2125&lt;0,0,Y2125)</f>
        <v>1.3636004379454836</v>
      </c>
      <c r="AA2125">
        <f>2.501-0.002361*(V2125+X2125)*0.1</f>
        <v>2.4348920000000001</v>
      </c>
      <c r="AB2125">
        <v>0.17</v>
      </c>
      <c r="AC2125">
        <f>37.6*AE2125*(AG2125*SIN(AF2125)*SIN(AD2125)+COS(AF2125)*COS(AD2125)*SIN(AG2125))</f>
        <v>15.513428890580222</v>
      </c>
      <c r="AD2125">
        <f>0.409*SIN(0.0172*R2125-1.39)</f>
        <v>-0.23470736634153147</v>
      </c>
      <c r="AE2125">
        <f>1+0.033*COS(0.0172*R2125)</f>
        <v>1.0137690642086463</v>
      </c>
      <c r="AF2125">
        <f>47.70748439*PI()/180</f>
        <v>0.83265268044929852</v>
      </c>
      <c r="AG2125">
        <f>ACOS(-TAN(AF2125)*TAN(AD2125))</f>
        <v>1.3048191879673605</v>
      </c>
      <c r="AL2125" s="6">
        <f>24*AG2125/PI()</f>
        <v>9.9680843330956002</v>
      </c>
      <c r="AS2125" s="6">
        <f>IF(O2125=2015,$AQ$2,IF(O2125=2016,$AQ$14,IF(O2125=2017,$AQ$26,IF(O2125=2018,$AQ$38,IF(O2125=2019,$AQ$50,$AQ$62)))))</f>
        <v>51.822309312356452</v>
      </c>
      <c r="AT2125" s="6">
        <f>IF(O2125=2015,$AR$2,IF(O2125=2016,$AR$14,IF(O2125=2017,$AR$26,IF(O2125=2018,$AR$38,IF(O2125=2019,$AR$50,$AR$62)))))</f>
        <v>1.3079305013571954</v>
      </c>
      <c r="AU2125" s="6">
        <f>IF(T2125*0.1&lt;0,0,IF(T2125*0.1&lt;=26,(16*AL2125/360)*(T2125/AS2125)^AT2125,(AL2125/360)*(-415.85+30.5332*0.1*T2125-0.43*0.01*T2125*T2125)))</f>
        <v>1.4752017054293829</v>
      </c>
    </row>
    <row r="2126" spans="1:47">
      <c r="A2126">
        <v>2016</v>
      </c>
      <c r="B2126">
        <v>12</v>
      </c>
      <c r="C2126">
        <v>4</v>
      </c>
      <c r="D2126" t="s">
        <v>53</v>
      </c>
      <c r="E2126">
        <v>8</v>
      </c>
      <c r="O2126">
        <v>2020</v>
      </c>
      <c r="P2126">
        <v>10</v>
      </c>
      <c r="Q2126">
        <v>26</v>
      </c>
      <c r="R2126">
        <f>R2125+1</f>
        <v>300</v>
      </c>
      <c r="S2126" t="s">
        <v>51</v>
      </c>
      <c r="T2126">
        <v>131</v>
      </c>
      <c r="U2126" t="s">
        <v>50</v>
      </c>
      <c r="V2126">
        <v>184</v>
      </c>
      <c r="W2126" t="s">
        <v>52</v>
      </c>
      <c r="X2126">
        <v>92</v>
      </c>
      <c r="Y2126">
        <f>0.0135*AB2126*(AC2126/AA2126)*((0.1*(V2126-X2126))^0.5)*(17.8+0.5*0.1*(X2126+V2126))</f>
        <v>1.3802008868979072</v>
      </c>
      <c r="Z2126">
        <f>IF(Y2126&lt;0,0,Y2126)</f>
        <v>1.3802008868979072</v>
      </c>
      <c r="AA2126">
        <f>2.501-0.002361*(V2126+X2126)*0.1</f>
        <v>2.4358363999999999</v>
      </c>
      <c r="AB2126">
        <v>0.17</v>
      </c>
      <c r="AC2126">
        <f>37.6*AE2126*(AG2126*SIN(AF2126)*SIN(AD2126)+COS(AF2126)*COS(AD2126)*SIN(AG2126))</f>
        <v>15.28363762631318</v>
      </c>
      <c r="AD2126">
        <f>0.409*SIN(0.0172*R2126-1.39)</f>
        <v>-0.2404335552817996</v>
      </c>
      <c r="AE2126">
        <f>1+0.033*COS(0.0172*R2126)</f>
        <v>1.0142828337674918</v>
      </c>
      <c r="AF2126">
        <f>47.70748439*PI()/180</f>
        <v>0.83265268044929852</v>
      </c>
      <c r="AG2126">
        <f>ACOS(-TAN(AF2126)*TAN(AD2126))</f>
        <v>1.2979060107417448</v>
      </c>
      <c r="AL2126" s="6">
        <f>24*AG2126/PI()</f>
        <v>9.9152715493551025</v>
      </c>
      <c r="AS2126" s="6">
        <f>IF(O2126=2015,$AQ$2,IF(O2126=2016,$AQ$14,IF(O2126=2017,$AQ$26,IF(O2126=2018,$AQ$38,IF(O2126=2019,$AQ$50,$AQ$62)))))</f>
        <v>51.822309312356452</v>
      </c>
      <c r="AT2126" s="6">
        <f>IF(O2126=2015,$AR$2,IF(O2126=2016,$AR$14,IF(O2126=2017,$AR$26,IF(O2126=2018,$AR$38,IF(O2126=2019,$AR$50,$AR$62)))))</f>
        <v>1.3079305013571954</v>
      </c>
      <c r="AU2126" s="6">
        <f>IF(T2126*0.1&lt;0,0,IF(T2126*0.1&lt;=26,(16*AL2126/360)*(T2126/AS2126)^AT2126,(AL2126/360)*(-415.85+30.5332*0.1*T2126-0.43*0.01*T2126*T2126)))</f>
        <v>1.4821666379488505</v>
      </c>
    </row>
    <row r="2127" spans="1:47">
      <c r="A2127">
        <v>2016</v>
      </c>
      <c r="B2127">
        <v>12</v>
      </c>
      <c r="C2127">
        <v>9</v>
      </c>
      <c r="D2127" t="s">
        <v>53</v>
      </c>
      <c r="E2127">
        <v>5</v>
      </c>
      <c r="O2127">
        <v>2020</v>
      </c>
      <c r="P2127">
        <v>10</v>
      </c>
      <c r="Q2127">
        <v>27</v>
      </c>
      <c r="R2127">
        <f>R2126+1</f>
        <v>301</v>
      </c>
      <c r="S2127" t="s">
        <v>51</v>
      </c>
      <c r="T2127">
        <v>114</v>
      </c>
      <c r="U2127" t="s">
        <v>50</v>
      </c>
      <c r="V2127">
        <v>166</v>
      </c>
      <c r="W2127" t="s">
        <v>52</v>
      </c>
      <c r="X2127">
        <v>60</v>
      </c>
      <c r="Y2127">
        <f>0.0135*AB2127*(AC2127/AA2127)*((0.1*(V2127-X2127))^0.5)*(17.8+0.5*0.1*(X2127+V2127))</f>
        <v>1.3375905586438464</v>
      </c>
      <c r="Z2127">
        <f>IF(Y2127&lt;0,0,Y2127)</f>
        <v>1.3375905586438464</v>
      </c>
      <c r="AA2127">
        <f>2.501-0.002361*(V2127+X2127)*0.1</f>
        <v>2.4476413999999997</v>
      </c>
      <c r="AB2127">
        <v>0.17</v>
      </c>
      <c r="AC2127">
        <f>37.6*AE2127*(AG2127*SIN(AF2127)*SIN(AD2127)+COS(AF2127)*COS(AD2127)*SIN(AG2127))</f>
        <v>15.057136014669609</v>
      </c>
      <c r="AD2127">
        <f>0.409*SIN(0.0172*R2127-1.39)</f>
        <v>-0.24608861611264404</v>
      </c>
      <c r="AE2127">
        <f>1+0.033*COS(0.0172*R2127)</f>
        <v>1.0147923779969659</v>
      </c>
      <c r="AF2127">
        <f>47.70748439*PI()/180</f>
        <v>0.83265268044929852</v>
      </c>
      <c r="AG2127">
        <f>ACOS(-TAN(AF2127)*TAN(AD2127))</f>
        <v>1.2910464230771554</v>
      </c>
      <c r="AL2127" s="6">
        <f>24*AG2127/PI()</f>
        <v>9.8628681597043073</v>
      </c>
      <c r="AS2127" s="6">
        <f>IF(O2127=2015,$AQ$2,IF(O2127=2016,$AQ$14,IF(O2127=2017,$AQ$26,IF(O2127=2018,$AQ$38,IF(O2127=2019,$AQ$50,$AQ$62)))))</f>
        <v>51.822309312356452</v>
      </c>
      <c r="AT2127" s="6">
        <f>IF(O2127=2015,$AR$2,IF(O2127=2016,$AR$14,IF(O2127=2017,$AR$26,IF(O2127=2018,$AR$38,IF(O2127=2019,$AR$50,$AR$62)))))</f>
        <v>1.3079305013571954</v>
      </c>
      <c r="AU2127" s="6">
        <f>IF(T2127*0.1&lt;0,0,IF(T2127*0.1&lt;=26,(16*AL2127/360)*(T2127/AS2127)^AT2127,(AL2127/360)*(-415.85+30.5332*0.1*T2127-0.43*0.01*T2127*T2127)))</f>
        <v>1.2292508996698743</v>
      </c>
    </row>
    <row r="2128" spans="1:47">
      <c r="A2128">
        <v>2016</v>
      </c>
      <c r="B2128">
        <v>12</v>
      </c>
      <c r="C2128">
        <v>10</v>
      </c>
      <c r="D2128" t="s">
        <v>53</v>
      </c>
      <c r="E2128">
        <v>5</v>
      </c>
      <c r="O2128">
        <v>2020</v>
      </c>
      <c r="P2128">
        <v>10</v>
      </c>
      <c r="Q2128">
        <v>28</v>
      </c>
      <c r="R2128">
        <f>R2127+1</f>
        <v>302</v>
      </c>
      <c r="S2128" t="s">
        <v>51</v>
      </c>
      <c r="T2128">
        <v>97</v>
      </c>
      <c r="U2128" t="s">
        <v>50</v>
      </c>
      <c r="V2128">
        <v>167</v>
      </c>
      <c r="W2128" t="s">
        <v>52</v>
      </c>
      <c r="X2128">
        <v>60</v>
      </c>
      <c r="Y2128">
        <f>0.0135*AB2128*(AC2128/AA2128)*((0.1*(V2128-X2128))^0.5)*(17.8+0.5*0.1*(X2128+V2128))</f>
        <v>1.326371573619255</v>
      </c>
      <c r="Z2128">
        <f>IF(Y2128&lt;0,0,Y2128)</f>
        <v>1.326371573619255</v>
      </c>
      <c r="AA2128">
        <f>2.501-0.002361*(V2128+X2128)*0.1</f>
        <v>2.4474052999999998</v>
      </c>
      <c r="AB2128">
        <v>0.17</v>
      </c>
      <c r="AC2128">
        <f>37.6*AE2128*(AG2128*SIN(AF2128)*SIN(AD2128)+COS(AF2128)*COS(AD2128)*SIN(AG2128))</f>
        <v>14.83398938919418</v>
      </c>
      <c r="AD2128">
        <f>0.409*SIN(0.0172*R2128-1.39)</f>
        <v>-0.25167087588211318</v>
      </c>
      <c r="AE2128">
        <f>1+0.033*COS(0.0172*R2128)</f>
        <v>1.0152975461572193</v>
      </c>
      <c r="AF2128">
        <f>47.70748439*PI()/180</f>
        <v>0.83265268044929852</v>
      </c>
      <c r="AG2128">
        <f>ACOS(-TAN(AF2128)*TAN(AD2128))</f>
        <v>1.2842426660945154</v>
      </c>
      <c r="AL2128" s="6">
        <f>24*AG2128/PI()</f>
        <v>9.8108912850459138</v>
      </c>
      <c r="AS2128" s="6">
        <f>IF(O2128=2015,$AQ$2,IF(O2128=2016,$AQ$14,IF(O2128=2017,$AQ$26,IF(O2128=2018,$AQ$38,IF(O2128=2019,$AQ$50,$AQ$62)))))</f>
        <v>51.822309312356452</v>
      </c>
      <c r="AT2128" s="6">
        <f>IF(O2128=2015,$AR$2,IF(O2128=2016,$AR$14,IF(O2128=2017,$AR$26,IF(O2128=2018,$AR$38,IF(O2128=2019,$AR$50,$AR$62)))))</f>
        <v>1.3079305013571954</v>
      </c>
      <c r="AU2128" s="6">
        <f>IF(T2128*0.1&lt;0,0,IF(T2128*0.1&lt;=26,(16*AL2128/360)*(T2128/AS2128)^AT2128,(AL2128/360)*(-415.85+30.5332*0.1*T2128-0.43*0.01*T2128*T2128)))</f>
        <v>0.98995744780675043</v>
      </c>
    </row>
    <row r="2129" spans="1:47">
      <c r="A2129">
        <v>2016</v>
      </c>
      <c r="B2129">
        <v>12</v>
      </c>
      <c r="C2129">
        <v>11</v>
      </c>
      <c r="D2129" t="s">
        <v>53</v>
      </c>
      <c r="E2129">
        <v>5</v>
      </c>
      <c r="O2129">
        <v>2020</v>
      </c>
      <c r="P2129">
        <v>10</v>
      </c>
      <c r="Q2129">
        <v>29</v>
      </c>
      <c r="R2129">
        <f>R2128+1</f>
        <v>303</v>
      </c>
      <c r="S2129" t="s">
        <v>51</v>
      </c>
      <c r="T2129">
        <v>97</v>
      </c>
      <c r="U2129" t="s">
        <v>50</v>
      </c>
      <c r="V2129">
        <v>147</v>
      </c>
      <c r="W2129" t="s">
        <v>52</v>
      </c>
      <c r="X2129">
        <v>52</v>
      </c>
      <c r="Y2129">
        <f>0.0135*AB2129*(AC2129/AA2129)*((0.1*(V2129-X2129))^0.5)*(17.8+0.5*0.1*(X2129+V2129))</f>
        <v>1.1689796003485322</v>
      </c>
      <c r="Z2129">
        <f>IF(Y2129&lt;0,0,Y2129)</f>
        <v>1.1689796003485322</v>
      </c>
      <c r="AA2129">
        <f>2.501-0.002361*(V2129+X2129)*0.1</f>
        <v>2.4540161</v>
      </c>
      <c r="AB2129">
        <v>0.17</v>
      </c>
      <c r="AC2129">
        <f>37.6*AE2129*(AG2129*SIN(AF2129)*SIN(AD2129)+COS(AF2129)*COS(AD2129)*SIN(AG2129))</f>
        <v>14.614261029012864</v>
      </c>
      <c r="AD2129">
        <f>0.409*SIN(0.0172*R2129-1.39)</f>
        <v>-0.25717868317519021</v>
      </c>
      <c r="AE2129">
        <f>1+0.033*COS(0.0172*R2129)</f>
        <v>1.0157981888029886</v>
      </c>
      <c r="AF2129">
        <f>47.70748439*PI()/180</f>
        <v>0.83265268044929852</v>
      </c>
      <c r="AG2129">
        <f>ACOS(-TAN(AF2129)*TAN(AD2129))</f>
        <v>1.2774970337394178</v>
      </c>
      <c r="AL2129" s="6">
        <f>24*AG2129/PI()</f>
        <v>9.7593584498333836</v>
      </c>
      <c r="AS2129" s="6">
        <f>IF(O2129=2015,$AQ$2,IF(O2129=2016,$AQ$14,IF(O2129=2017,$AQ$26,IF(O2129=2018,$AQ$38,IF(O2129=2019,$AQ$50,$AQ$62)))))</f>
        <v>51.822309312356452</v>
      </c>
      <c r="AT2129" s="6">
        <f>IF(O2129=2015,$AR$2,IF(O2129=2016,$AR$14,IF(O2129=2017,$AR$26,IF(O2129=2018,$AR$38,IF(O2129=2019,$AR$50,$AR$62)))))</f>
        <v>1.3079305013571954</v>
      </c>
      <c r="AU2129" s="6">
        <f>IF(T2129*0.1&lt;0,0,IF(T2129*0.1&lt;=26,(16*AL2129/360)*(T2129/AS2129)^AT2129,(AL2129/360)*(-415.85+30.5332*0.1*T2129-0.43*0.01*T2129*T2129)))</f>
        <v>0.98475758241806743</v>
      </c>
    </row>
    <row r="2130" spans="1:47">
      <c r="A2130">
        <v>2016</v>
      </c>
      <c r="B2130">
        <v>12</v>
      </c>
      <c r="C2130">
        <v>12</v>
      </c>
      <c r="D2130" t="s">
        <v>53</v>
      </c>
      <c r="E2130">
        <v>10</v>
      </c>
      <c r="O2130">
        <v>2020</v>
      </c>
      <c r="P2130">
        <v>10</v>
      </c>
      <c r="Q2130">
        <v>30</v>
      </c>
      <c r="R2130">
        <f>R2129+1</f>
        <v>304</v>
      </c>
      <c r="S2130" t="s">
        <v>51</v>
      </c>
      <c r="T2130">
        <v>101</v>
      </c>
      <c r="U2130" t="s">
        <v>50</v>
      </c>
      <c r="V2130">
        <v>115</v>
      </c>
      <c r="W2130" t="s">
        <v>52</v>
      </c>
      <c r="X2130">
        <v>88</v>
      </c>
      <c r="Y2130">
        <f>0.0135*AB2130*(AC2130/AA2130)*((0.1*(V2130-X2130))^0.5)*(17.8+0.5*0.1*(X2130+V2130))</f>
        <v>0.61864096870158747</v>
      </c>
      <c r="Z2130">
        <f>IF(Y2130&lt;0,0,Y2130)</f>
        <v>0.61864096870158747</v>
      </c>
      <c r="AA2130">
        <f>2.501-0.002361*(V2130+X2130)*0.1</f>
        <v>2.4530716999999997</v>
      </c>
      <c r="AB2130">
        <v>0.17</v>
      </c>
      <c r="AC2130">
        <f>37.6*AE2130*(AG2130*SIN(AF2130)*SIN(AD2130)+COS(AF2130)*COS(AD2130)*SIN(AG2130))</f>
        <v>14.39801213542334</v>
      </c>
      <c r="AD2130">
        <f>0.409*SIN(0.0172*R2130-1.39)</f>
        <v>-0.26261040860233603</v>
      </c>
      <c r="AE2130">
        <f>1+0.033*COS(0.0172*R2130)</f>
        <v>1.0162941578278042</v>
      </c>
      <c r="AF2130">
        <f>47.70748439*PI()/180</f>
        <v>0.83265268044929852</v>
      </c>
      <c r="AG2130">
        <f>ACOS(-TAN(AF2130)*TAN(AD2130))</f>
        <v>1.2708118726027973</v>
      </c>
      <c r="AL2130" s="6">
        <f>24*AG2130/PI()</f>
        <v>9.7082875807009508</v>
      </c>
      <c r="AS2130" s="6">
        <f>IF(O2130=2015,$AQ$2,IF(O2130=2016,$AQ$14,IF(O2130=2017,$AQ$26,IF(O2130=2018,$AQ$38,IF(O2130=2019,$AQ$50,$AQ$62)))))</f>
        <v>51.822309312356452</v>
      </c>
      <c r="AT2130" s="6">
        <f>IF(O2130=2015,$AR$2,IF(O2130=2016,$AR$14,IF(O2130=2017,$AR$26,IF(O2130=2018,$AR$38,IF(O2130=2019,$AR$50,$AR$62)))))</f>
        <v>1.3079305013571954</v>
      </c>
      <c r="AU2130" s="6">
        <f>IF(T2130*0.1&lt;0,0,IF(T2130*0.1&lt;=26,(16*AL2130/360)*(T2130/AS2130)^AT2130,(AL2130/360)*(-415.85+30.5332*0.1*T2130-0.43*0.01*T2130*T2130)))</f>
        <v>1.0327718820837486</v>
      </c>
    </row>
    <row r="2131" spans="1:47">
      <c r="A2131">
        <v>2016</v>
      </c>
      <c r="B2131">
        <v>12</v>
      </c>
      <c r="C2131">
        <v>13</v>
      </c>
      <c r="D2131" t="s">
        <v>53</v>
      </c>
      <c r="E2131">
        <v>0</v>
      </c>
      <c r="O2131">
        <v>2020</v>
      </c>
      <c r="P2131">
        <v>10</v>
      </c>
      <c r="Q2131">
        <v>31</v>
      </c>
      <c r="R2131">
        <f>R2130+1</f>
        <v>305</v>
      </c>
      <c r="S2131" t="s">
        <v>51</v>
      </c>
      <c r="T2131">
        <v>92</v>
      </c>
      <c r="U2131" t="s">
        <v>50</v>
      </c>
      <c r="V2131">
        <v>106</v>
      </c>
      <c r="W2131" t="s">
        <v>52</v>
      </c>
      <c r="X2131">
        <v>79</v>
      </c>
      <c r="Y2131">
        <f>0.0135*AB2131*(AC2131/AA2131)*((0.1*(V2131-X2131))^0.5)*(17.8+0.5*0.1*(X2131+V2131))</f>
        <v>0.5888551008295887</v>
      </c>
      <c r="Z2131">
        <f>IF(Y2131&lt;0,0,Y2131)</f>
        <v>0.5888551008295887</v>
      </c>
      <c r="AA2131">
        <f>2.501-0.002361*(V2131+X2131)*0.1</f>
        <v>2.4573214999999999</v>
      </c>
      <c r="AB2131">
        <v>0.17</v>
      </c>
      <c r="AC2131">
        <f>37.6*AE2131*(AG2131*SIN(AF2131)*SIN(AD2131)+COS(AF2131)*COS(AD2131)*SIN(AG2131))</f>
        <v>14.185301812447271</v>
      </c>
      <c r="AD2131">
        <f>0.409*SIN(0.0172*R2131-1.39)</f>
        <v>-0.26796444528151608</v>
      </c>
      <c r="AE2131">
        <f>1+0.033*COS(0.0172*R2131)</f>
        <v>1.0167853065078074</v>
      </c>
      <c r="AF2131">
        <f>47.70748439*PI()/180</f>
        <v>0.83265268044929852</v>
      </c>
      <c r="AG2131">
        <f>ACOS(-TAN(AF2131)*TAN(AD2131))</f>
        <v>1.2641895815721276</v>
      </c>
      <c r="AL2131" s="6">
        <f>24*AG2131/PI()</f>
        <v>9.6576970037989902</v>
      </c>
      <c r="AS2131" s="6">
        <f>IF(O2131=2015,$AQ$2,IF(O2131=2016,$AQ$14,IF(O2131=2017,$AQ$26,IF(O2131=2018,$AQ$38,IF(O2131=2019,$AQ$50,$AQ$62)))))</f>
        <v>51.822309312356452</v>
      </c>
      <c r="AT2131" s="6">
        <f>IF(O2131=2015,$AR$2,IF(O2131=2016,$AR$14,IF(O2131=2017,$AR$26,IF(O2131=2018,$AR$38,IF(O2131=2019,$AR$50,$AR$62)))))</f>
        <v>1.3079305013571954</v>
      </c>
      <c r="AU2131" s="6">
        <f>IF(T2131*0.1&lt;0,0,IF(T2131*0.1&lt;=26,(16*AL2131/360)*(T2131/AS2131)^AT2131,(AL2131/360)*(-415.85+30.5332*0.1*T2131-0.43*0.01*T2131*T2131)))</f>
        <v>0.90932741998661948</v>
      </c>
    </row>
    <row r="2132" spans="1:47">
      <c r="A2132">
        <v>2016</v>
      </c>
      <c r="B2132">
        <v>12</v>
      </c>
      <c r="C2132">
        <v>15</v>
      </c>
      <c r="D2132" t="s">
        <v>53</v>
      </c>
      <c r="E2132">
        <v>51</v>
      </c>
      <c r="O2132">
        <v>2020</v>
      </c>
      <c r="P2132">
        <v>11</v>
      </c>
      <c r="Q2132">
        <v>1</v>
      </c>
      <c r="R2132">
        <f>R2131+1</f>
        <v>306</v>
      </c>
      <c r="S2132" t="s">
        <v>51</v>
      </c>
      <c r="T2132">
        <v>92</v>
      </c>
      <c r="U2132" t="s">
        <v>50</v>
      </c>
      <c r="V2132">
        <v>106</v>
      </c>
      <c r="W2132" t="s">
        <v>52</v>
      </c>
      <c r="X2132">
        <v>79</v>
      </c>
      <c r="Y2132">
        <f>0.0135*AB2132*(AC2132/AA2132)*((0.1*(V2132-X2132))^0.5)*(17.8+0.5*0.1*(X2132+V2132))</f>
        <v>0.580174404759768</v>
      </c>
      <c r="Z2132">
        <f>IF(Y2132&lt;0,0,Y2132)</f>
        <v>0.580174404759768</v>
      </c>
      <c r="AA2132">
        <f>2.501-0.002361*(V2132+X2132)*0.1</f>
        <v>2.4573214999999999</v>
      </c>
      <c r="AB2132">
        <v>0.17</v>
      </c>
      <c r="AC2132">
        <f>37.6*AE2132*(AG2132*SIN(AF2132)*SIN(AD2132)+COS(AF2132)*COS(AD2132)*SIN(AG2132))</f>
        <v>13.976187051415138</v>
      </c>
      <c r="AD2132">
        <f>0.409*SIN(0.0172*R2132-1.39)</f>
        <v>-0.27323920931356771</v>
      </c>
      <c r="AE2132">
        <f>1+0.033*COS(0.0172*R2132)</f>
        <v>1.0172714895451549</v>
      </c>
      <c r="AF2132">
        <f>47.70748439*PI()/180</f>
        <v>0.83265268044929852</v>
      </c>
      <c r="AG2132">
        <f>ACOS(-TAN(AF2132)*TAN(AD2132))</f>
        <v>1.2576326113044549</v>
      </c>
      <c r="AL2132" s="6">
        <f>24*AG2132/PI()</f>
        <v>9.6076054407682676</v>
      </c>
      <c r="AS2132" s="6">
        <f>IF(O2132=2015,$AQ$2,IF(O2132=2016,$AQ$14,IF(O2132=2017,$AQ$26,IF(O2132=2018,$AQ$38,IF(O2132=2019,$AQ$50,$AQ$62)))))</f>
        <v>51.822309312356452</v>
      </c>
      <c r="AT2132" s="6">
        <f>IF(O2132=2015,$AR$2,IF(O2132=2016,$AR$14,IF(O2132=2017,$AR$26,IF(O2132=2018,$AR$38,IF(O2132=2019,$AR$50,$AR$62)))))</f>
        <v>1.3079305013571954</v>
      </c>
      <c r="AU2132" s="6">
        <f>IF(T2132*0.1&lt;0,0,IF(T2132*0.1&lt;=26,(16*AL2132/360)*(T2132/AS2132)^AT2132,(AL2132/360)*(-415.85+30.5332*0.1*T2132-0.43*0.01*T2132*T2132)))</f>
        <v>0.9046110127773328</v>
      </c>
    </row>
    <row r="2133" spans="1:47">
      <c r="A2133">
        <v>2016</v>
      </c>
      <c r="B2133">
        <v>12</v>
      </c>
      <c r="C2133">
        <v>19</v>
      </c>
      <c r="D2133" t="s">
        <v>53</v>
      </c>
      <c r="E2133">
        <v>3</v>
      </c>
      <c r="O2133">
        <v>2020</v>
      </c>
      <c r="P2133">
        <v>11</v>
      </c>
      <c r="Q2133">
        <v>2</v>
      </c>
      <c r="R2133">
        <f>R2132+1</f>
        <v>307</v>
      </c>
      <c r="S2133" t="s">
        <v>51</v>
      </c>
      <c r="T2133">
        <v>82</v>
      </c>
      <c r="U2133" t="s">
        <v>50</v>
      </c>
      <c r="V2133">
        <v>92</v>
      </c>
      <c r="W2133" t="s">
        <v>52</v>
      </c>
      <c r="X2133">
        <v>74</v>
      </c>
      <c r="Y2133">
        <f>0.0135*AB2133*(AC2133/AA2133)*((0.1*(V2133-X2133))^0.5)*(17.8+0.5*0.1*(X2133+V2133))</f>
        <v>0.44953355067810297</v>
      </c>
      <c r="Z2133">
        <f>IF(Y2133&lt;0,0,Y2133)</f>
        <v>0.44953355067810297</v>
      </c>
      <c r="AA2133">
        <f>2.501-0.002361*(V2133+X2133)*0.1</f>
        <v>2.4618074000000001</v>
      </c>
      <c r="AB2133">
        <v>0.17</v>
      </c>
      <c r="AC2133">
        <f>37.6*AE2133*(AG2133*SIN(AF2133)*SIN(AD2133)+COS(AF2133)*COS(AD2133)*SIN(AG2133))</f>
        <v>13.770722719643912</v>
      </c>
      <c r="AD2133">
        <f>0.409*SIN(0.0172*R2133-1.39)</f>
        <v>-0.27843314025077076</v>
      </c>
      <c r="AE2133">
        <f>1+0.033*COS(0.0172*R2133)</f>
        <v>1.0177525631110025</v>
      </c>
      <c r="AF2133">
        <f>47.70748439*PI()/180</f>
        <v>0.83265268044929852</v>
      </c>
      <c r="AG2133">
        <f>ACOS(-TAN(AF2133)*TAN(AD2133))</f>
        <v>1.2511434635125724</v>
      </c>
      <c r="AL2133" s="6">
        <f>24*AG2133/PI()</f>
        <v>9.5580320032867352</v>
      </c>
      <c r="AS2133" s="6">
        <f>IF(O2133=2015,$AQ$2,IF(O2133=2016,$AQ$14,IF(O2133=2017,$AQ$26,IF(O2133=2018,$AQ$38,IF(O2133=2019,$AQ$50,$AQ$62)))))</f>
        <v>51.822309312356452</v>
      </c>
      <c r="AT2133" s="6">
        <f>IF(O2133=2015,$AR$2,IF(O2133=2016,$AR$14,IF(O2133=2017,$AR$26,IF(O2133=2018,$AR$38,IF(O2133=2019,$AR$50,$AR$62)))))</f>
        <v>1.3079305013571954</v>
      </c>
      <c r="AU2133" s="6">
        <f>IF(T2133*0.1&lt;0,0,IF(T2133*0.1&lt;=26,(16*AL2133/360)*(T2133/AS2133)^AT2133,(AL2133/360)*(-415.85+30.5332*0.1*T2133-0.43*0.01*T2133*T2133)))</f>
        <v>0.77419917707577723</v>
      </c>
    </row>
    <row r="2134" spans="1:47">
      <c r="A2134">
        <v>2016</v>
      </c>
      <c r="B2134">
        <v>12</v>
      </c>
      <c r="C2134">
        <v>27</v>
      </c>
      <c r="D2134" t="s">
        <v>53</v>
      </c>
      <c r="E2134">
        <v>10</v>
      </c>
      <c r="O2134">
        <v>2020</v>
      </c>
      <c r="P2134">
        <v>11</v>
      </c>
      <c r="Q2134">
        <v>3</v>
      </c>
      <c r="R2134">
        <f>R2133+1</f>
        <v>308</v>
      </c>
      <c r="S2134" t="s">
        <v>51</v>
      </c>
      <c r="T2134">
        <v>81</v>
      </c>
      <c r="U2134" t="s">
        <v>50</v>
      </c>
      <c r="V2134">
        <v>95</v>
      </c>
      <c r="W2134" t="s">
        <v>52</v>
      </c>
      <c r="X2134">
        <v>73</v>
      </c>
      <c r="Y2134">
        <f>0.0135*AB2134*(AC2134/AA2134)*((0.1*(V2134-X2134))^0.5)*(17.8+0.5*0.1*(X2134+V2134))</f>
        <v>0.49166712547160646</v>
      </c>
      <c r="Z2134">
        <f>IF(Y2134&lt;0,0,Y2134)</f>
        <v>0.49166712547160646</v>
      </c>
      <c r="AA2134">
        <f>2.501-0.002361*(V2134+X2134)*0.1</f>
        <v>2.4613351999999997</v>
      </c>
      <c r="AB2134">
        <v>0.17</v>
      </c>
      <c r="AC2134">
        <f>37.6*AE2134*(AG2134*SIN(AF2134)*SIN(AD2134)+COS(AF2134)*COS(AD2134)*SIN(AG2134))</f>
        <v>13.568961553258273</v>
      </c>
      <c r="AD2134">
        <f>0.409*SIN(0.0172*R2134-1.39)</f>
        <v>-0.28354470155847794</v>
      </c>
      <c r="AE2134">
        <f>1+0.033*COS(0.0172*R2134)</f>
        <v>1.0182283848880556</v>
      </c>
      <c r="AF2134">
        <f>47.70748439*PI()/180</f>
        <v>0.83265268044929852</v>
      </c>
      <c r="AG2134">
        <f>ACOS(-TAN(AF2134)*TAN(AD2134))</f>
        <v>1.2447246900557167</v>
      </c>
      <c r="AL2134" s="6">
        <f>24*AG2134/PI()</f>
        <v>9.5089961861229444</v>
      </c>
      <c r="AS2134" s="6">
        <f>IF(O2134=2015,$AQ$2,IF(O2134=2016,$AQ$14,IF(O2134=2017,$AQ$26,IF(O2134=2018,$AQ$38,IF(O2134=2019,$AQ$50,$AQ$62)))))</f>
        <v>51.822309312356452</v>
      </c>
      <c r="AT2134" s="6">
        <f>IF(O2134=2015,$AR$2,IF(O2134=2016,$AR$14,IF(O2134=2017,$AR$26,IF(O2134=2018,$AR$38,IF(O2134=2019,$AR$50,$AR$62)))))</f>
        <v>1.3079305013571954</v>
      </c>
      <c r="AU2134" s="6">
        <f>IF(T2134*0.1&lt;0,0,IF(T2134*0.1&lt;=26,(16*AL2134/360)*(T2134/AS2134)^AT2134,(AL2134/360)*(-415.85+30.5332*0.1*T2134-0.43*0.01*T2134*T2134)))</f>
        <v>0.75796500410845968</v>
      </c>
    </row>
    <row r="2135" spans="1:47">
      <c r="A2135">
        <v>2016</v>
      </c>
      <c r="B2135">
        <v>12</v>
      </c>
      <c r="C2135">
        <v>29</v>
      </c>
      <c r="D2135" t="s">
        <v>53</v>
      </c>
      <c r="E2135">
        <v>0</v>
      </c>
      <c r="O2135">
        <v>2020</v>
      </c>
      <c r="P2135">
        <v>11</v>
      </c>
      <c r="Q2135">
        <v>4</v>
      </c>
      <c r="R2135">
        <f>R2134+1</f>
        <v>309</v>
      </c>
      <c r="S2135" t="s">
        <v>51</v>
      </c>
      <c r="T2135">
        <v>94</v>
      </c>
      <c r="U2135" t="s">
        <v>50</v>
      </c>
      <c r="V2135">
        <v>112</v>
      </c>
      <c r="W2135" t="s">
        <v>52</v>
      </c>
      <c r="X2135">
        <v>65</v>
      </c>
      <c r="Y2135">
        <f>0.0135*AB2135*(AC2135/AA2135)*((0.1*(V2135-X2135))^0.5)*(17.8+0.5*0.1*(X2135+V2135))</f>
        <v>0.72093409130336528</v>
      </c>
      <c r="Z2135">
        <f>IF(Y2135&lt;0,0,Y2135)</f>
        <v>0.72093409130336528</v>
      </c>
      <c r="AA2135">
        <f>2.501-0.002361*(V2135+X2135)*0.1</f>
        <v>2.4592103000000001</v>
      </c>
      <c r="AB2135">
        <v>0.17</v>
      </c>
      <c r="AC2135">
        <f>37.6*AE2135*(AG2135*SIN(AF2135)*SIN(AD2135)+COS(AF2135)*COS(AD2135)*SIN(AG2135))</f>
        <v>13.370954154194342</v>
      </c>
      <c r="AD2135">
        <f>0.409*SIN(0.0172*R2135-1.39)</f>
        <v>-0.28857238106967259</v>
      </c>
      <c r="AE2135">
        <f>1+0.033*COS(0.0172*R2135)</f>
        <v>1.0186988141126696</v>
      </c>
      <c r="AF2135">
        <f>47.70748439*PI()/180</f>
        <v>0.83265268044929852</v>
      </c>
      <c r="AG2135">
        <f>ACOS(-TAN(AF2135)*TAN(AD2135))</f>
        <v>1.2383788918262875</v>
      </c>
      <c r="AL2135" s="6">
        <f>24*AG2135/PI()</f>
        <v>9.460517858631226</v>
      </c>
      <c r="AS2135" s="6">
        <f>IF(O2135=2015,$AQ$2,IF(O2135=2016,$AQ$14,IF(O2135=2017,$AQ$26,IF(O2135=2018,$AQ$38,IF(O2135=2019,$AQ$50,$AQ$62)))))</f>
        <v>51.822309312356452</v>
      </c>
      <c r="AT2135" s="6">
        <f>IF(O2135=2015,$AR$2,IF(O2135=2016,$AR$14,IF(O2135=2017,$AR$26,IF(O2135=2018,$AR$38,IF(O2135=2019,$AR$50,$AR$62)))))</f>
        <v>1.3079305013571954</v>
      </c>
      <c r="AU2135" s="6">
        <f>IF(T2135*0.1&lt;0,0,IF(T2135*0.1&lt;=26,(16*AL2135/360)*(T2135/AS2135)^AT2135,(AL2135/360)*(-415.85+30.5332*0.1*T2135-0.43*0.01*T2135*T2135)))</f>
        <v>0.91617350089820082</v>
      </c>
    </row>
    <row r="2136" spans="1:47">
      <c r="A2136">
        <v>2016</v>
      </c>
      <c r="B2136">
        <v>12</v>
      </c>
      <c r="C2136">
        <v>2</v>
      </c>
      <c r="D2136" t="s">
        <v>54</v>
      </c>
      <c r="E2136">
        <v>10</v>
      </c>
      <c r="O2136">
        <v>2020</v>
      </c>
      <c r="P2136">
        <v>11</v>
      </c>
      <c r="Q2136">
        <v>5</v>
      </c>
      <c r="R2136">
        <f>R2135+1</f>
        <v>310</v>
      </c>
      <c r="S2136" t="s">
        <v>51</v>
      </c>
      <c r="T2136">
        <v>96</v>
      </c>
      <c r="U2136" t="s">
        <v>50</v>
      </c>
      <c r="V2136">
        <v>116</v>
      </c>
      <c r="W2136" t="s">
        <v>52</v>
      </c>
      <c r="X2136">
        <v>82</v>
      </c>
      <c r="Y2136">
        <f>0.0135*AB2136*(AC2136/AA2136)*((0.1*(V2136-X2136))^0.5)*(17.8+0.5*0.1*(X2136+V2136))</f>
        <v>0.62934821024024423</v>
      </c>
      <c r="Z2136">
        <f>IF(Y2136&lt;0,0,Y2136)</f>
        <v>0.62934821024024423</v>
      </c>
      <c r="AA2136">
        <f>2.501-0.002361*(V2136+X2136)*0.1</f>
        <v>2.4542522</v>
      </c>
      <c r="AB2136">
        <v>0.17</v>
      </c>
      <c r="AC2136">
        <f>37.6*AE2136*(AG2136*SIN(AF2136)*SIN(AD2136)+COS(AF2136)*COS(AD2136)*SIN(AG2136))</f>
        <v>13.176748991414167</v>
      </c>
      <c r="AD2136">
        <f>0.409*SIN(0.0172*R2136-1.39)</f>
        <v>-0.29351469143231679</v>
      </c>
      <c r="AE2136">
        <f>1+0.033*COS(0.0172*R2136)</f>
        <v>1.019163711616494</v>
      </c>
      <c r="AF2136">
        <f>47.70748439*PI()/180</f>
        <v>0.83265268044929852</v>
      </c>
      <c r="AG2136">
        <f>ACOS(-TAN(AF2136)*TAN(AD2136))</f>
        <v>1.2321087174242999</v>
      </c>
      <c r="AL2136" s="6">
        <f>24*AG2136/PI()</f>
        <v>9.4126172546252462</v>
      </c>
      <c r="AS2136" s="6">
        <f>IF(O2136=2015,$AQ$2,IF(O2136=2016,$AQ$14,IF(O2136=2017,$AQ$26,IF(O2136=2018,$AQ$38,IF(O2136=2019,$AQ$50,$AQ$62)))))</f>
        <v>51.822309312356452</v>
      </c>
      <c r="AT2136" s="6">
        <f>IF(O2136=2015,$AR$2,IF(O2136=2016,$AR$14,IF(O2136=2017,$AR$26,IF(O2136=2018,$AR$38,IF(O2136=2019,$AR$50,$AR$62)))))</f>
        <v>1.3079305013571954</v>
      </c>
      <c r="AU2136" s="6">
        <f>IF(T2136*0.1&lt;0,0,IF(T2136*0.1&lt;=26,(16*AL2136/360)*(T2136/AS2136)^AT2136,(AL2136/360)*(-415.85+30.5332*0.1*T2136-0.43*0.01*T2136*T2136)))</f>
        <v>0.9369838827026421</v>
      </c>
    </row>
    <row r="2137" spans="1:47">
      <c r="A2137">
        <v>2016</v>
      </c>
      <c r="B2137">
        <v>12</v>
      </c>
      <c r="C2137">
        <v>3</v>
      </c>
      <c r="D2137" t="s">
        <v>54</v>
      </c>
      <c r="E2137">
        <v>99</v>
      </c>
      <c r="O2137">
        <v>2020</v>
      </c>
      <c r="P2137">
        <v>11</v>
      </c>
      <c r="Q2137">
        <v>6</v>
      </c>
      <c r="R2137">
        <f>R2136+1</f>
        <v>311</v>
      </c>
      <c r="S2137" t="s">
        <v>51</v>
      </c>
      <c r="T2137">
        <v>62</v>
      </c>
      <c r="U2137" t="s">
        <v>50</v>
      </c>
      <c r="V2137">
        <v>90</v>
      </c>
      <c r="W2137" t="s">
        <v>52</v>
      </c>
      <c r="X2137">
        <v>15</v>
      </c>
      <c r="Y2137">
        <f>0.0135*AB2137*(AC2137/AA2137)*((0.1*(V2137-X2137))^0.5)*(17.8+0.5*0.1*(X2137+V2137))</f>
        <v>0.75977567936403601</v>
      </c>
      <c r="Z2137">
        <f>IF(Y2137&lt;0,0,Y2137)</f>
        <v>0.75977567936403601</v>
      </c>
      <c r="AA2137">
        <f>2.501-0.002361*(V2137+X2137)*0.1</f>
        <v>2.4762095</v>
      </c>
      <c r="AB2137">
        <v>0.17</v>
      </c>
      <c r="AC2137">
        <f>37.6*AE2137*(AG2137*SIN(AF2137)*SIN(AD2137)+COS(AF2137)*COS(AD2137)*SIN(AG2137))</f>
        <v>12.986392406346855</v>
      </c>
      <c r="AD2137">
        <f>0.409*SIN(0.0172*R2137-1.39)</f>
        <v>-0.29837017054935894</v>
      </c>
      <c r="AE2137">
        <f>1+0.033*COS(0.0172*R2137)</f>
        <v>1.0196229398676417</v>
      </c>
      <c r="AF2137">
        <f>47.70748439*PI()/180</f>
        <v>0.83265268044929852</v>
      </c>
      <c r="AG2137">
        <f>ACOS(-TAN(AF2137)*TAN(AD2137))</f>
        <v>1.2259168616115494</v>
      </c>
      <c r="AL2137" s="6">
        <f>24*AG2137/PI()</f>
        <v>9.3653149605686927</v>
      </c>
      <c r="AS2137" s="6">
        <f>IF(O2137=2015,$AQ$2,IF(O2137=2016,$AQ$14,IF(O2137=2017,$AQ$26,IF(O2137=2018,$AQ$38,IF(O2137=2019,$AQ$50,$AQ$62)))))</f>
        <v>51.822309312356452</v>
      </c>
      <c r="AT2137" s="6">
        <f>IF(O2137=2015,$AR$2,IF(O2137=2016,$AR$14,IF(O2137=2017,$AR$26,IF(O2137=2018,$AR$38,IF(O2137=2019,$AR$50,$AR$62)))))</f>
        <v>1.3079305013571954</v>
      </c>
      <c r="AU2137" s="6">
        <f>IF(T2137*0.1&lt;0,0,IF(T2137*0.1&lt;=26,(16*AL2137/360)*(T2137/AS2137)^AT2137,(AL2137/360)*(-415.85+30.5332*0.1*T2137-0.43*0.01*T2137*T2137)))</f>
        <v>0.52625333628853155</v>
      </c>
    </row>
    <row r="2138" spans="1:47">
      <c r="A2138">
        <v>2016</v>
      </c>
      <c r="B2138">
        <v>12</v>
      </c>
      <c r="C2138">
        <v>4</v>
      </c>
      <c r="D2138" t="s">
        <v>54</v>
      </c>
      <c r="E2138">
        <v>99</v>
      </c>
      <c r="O2138">
        <v>2020</v>
      </c>
      <c r="P2138">
        <v>11</v>
      </c>
      <c r="Q2138">
        <v>7</v>
      </c>
      <c r="R2138">
        <f>R2137+1</f>
        <v>312</v>
      </c>
      <c r="S2138" t="s">
        <v>51</v>
      </c>
      <c r="T2138">
        <v>91</v>
      </c>
      <c r="U2138" t="s">
        <v>50</v>
      </c>
      <c r="V2138">
        <v>144</v>
      </c>
      <c r="W2138" t="s">
        <v>52</v>
      </c>
      <c r="X2138">
        <v>47</v>
      </c>
      <c r="Y2138">
        <f>0.0135*AB2138*(AC2138/AA2138)*((0.1*(V2138-X2138))^0.5)*(17.8+0.5*0.1*(X2138+V2138))</f>
        <v>1.018877307990117</v>
      </c>
      <c r="Z2138">
        <f>IF(Y2138&lt;0,0,Y2138)</f>
        <v>1.018877307990117</v>
      </c>
      <c r="AA2138">
        <f>2.501-0.002361*(V2138+X2138)*0.1</f>
        <v>2.4559048999999997</v>
      </c>
      <c r="AB2138">
        <v>0.17</v>
      </c>
      <c r="AC2138">
        <f>37.6*AE2138*(AG2138*SIN(AF2138)*SIN(AD2138)+COS(AF2138)*COS(AD2138)*SIN(AG2138))</f>
        <v>12.799928622560275</v>
      </c>
      <c r="AD2138">
        <f>0.409*SIN(0.0172*R2138-1.39)</f>
        <v>-0.30313738201126988</v>
      </c>
      <c r="AE2138">
        <f>1+0.033*COS(0.0172*R2138)</f>
        <v>1.0200763630113763</v>
      </c>
      <c r="AF2138">
        <f>47.70748439*PI()/180</f>
        <v>0.83265268044929852</v>
      </c>
      <c r="AG2138">
        <f>ACOS(-TAN(AF2138)*TAN(AD2138))</f>
        <v>1.2198060635378374</v>
      </c>
      <c r="AL2138" s="6">
        <f>24*AG2138/PI()</f>
        <v>9.3186319020246415</v>
      </c>
      <c r="AS2138" s="6">
        <f>IF(O2138=2015,$AQ$2,IF(O2138=2016,$AQ$14,IF(O2138=2017,$AQ$26,IF(O2138=2018,$AQ$38,IF(O2138=2019,$AQ$50,$AQ$62)))))</f>
        <v>51.822309312356452</v>
      </c>
      <c r="AT2138" s="6">
        <f>IF(O2138=2015,$AR$2,IF(O2138=2016,$AR$14,IF(O2138=2017,$AR$26,IF(O2138=2018,$AR$38,IF(O2138=2019,$AR$50,$AR$62)))))</f>
        <v>1.3079305013571954</v>
      </c>
      <c r="AU2138" s="6">
        <f>IF(T2138*0.1&lt;0,0,IF(T2138*0.1&lt;=26,(16*AL2138/360)*(T2138/AS2138)^AT2138,(AL2138/360)*(-415.85+30.5332*0.1*T2138-0.43*0.01*T2138*T2138)))</f>
        <v>0.86494971692794476</v>
      </c>
    </row>
    <row r="2139" spans="1:47">
      <c r="A2139">
        <v>2016</v>
      </c>
      <c r="B2139">
        <v>12</v>
      </c>
      <c r="C2139">
        <v>5</v>
      </c>
      <c r="D2139" t="s">
        <v>54</v>
      </c>
      <c r="E2139">
        <v>109</v>
      </c>
      <c r="O2139">
        <v>2020</v>
      </c>
      <c r="P2139">
        <v>11</v>
      </c>
      <c r="Q2139">
        <v>8</v>
      </c>
      <c r="R2139">
        <f>R2138+1</f>
        <v>313</v>
      </c>
      <c r="S2139" t="s">
        <v>51</v>
      </c>
      <c r="T2139">
        <v>66</v>
      </c>
      <c r="U2139" t="s">
        <v>50</v>
      </c>
      <c r="V2139">
        <v>117</v>
      </c>
      <c r="W2139" t="s">
        <v>52</v>
      </c>
      <c r="X2139">
        <v>16</v>
      </c>
      <c r="Y2139">
        <f>0.0135*AB2139*(AC2139/AA2139)*((0.1*(V2139-X2139))^0.5)*(17.8+0.5*0.1*(X2139+V2139))</f>
        <v>0.91109930527224958</v>
      </c>
      <c r="Z2139">
        <f>IF(Y2139&lt;0,0,Y2139)</f>
        <v>0.91109930527224958</v>
      </c>
      <c r="AA2139">
        <f>2.501-0.002361*(V2139+X2139)*0.1</f>
        <v>2.4695986999999997</v>
      </c>
      <c r="AB2139">
        <v>0.17</v>
      </c>
      <c r="AC2139">
        <f>37.6*AE2139*(AG2139*SIN(AF2139)*SIN(AD2139)+COS(AF2139)*COS(AD2139)*SIN(AG2139))</f>
        <v>12.617399759653924</v>
      </c>
      <c r="AD2139">
        <f>0.409*SIN(0.0172*R2139-1.39)</f>
        <v>-0.30781491552098</v>
      </c>
      <c r="AE2139">
        <f>1+0.033*COS(0.0172*R2139)</f>
        <v>1.0205238469103022</v>
      </c>
      <c r="AF2139">
        <f>47.70748439*PI()/180</f>
        <v>0.83265268044929852</v>
      </c>
      <c r="AG2139">
        <f>ACOS(-TAN(AF2139)*TAN(AD2139))</f>
        <v>1.213779104732051</v>
      </c>
      <c r="AL2139" s="6">
        <f>24*AG2139/PI()</f>
        <v>9.2725893283085394</v>
      </c>
      <c r="AS2139" s="6">
        <f>IF(O2139=2015,$AQ$2,IF(O2139=2016,$AQ$14,IF(O2139=2017,$AQ$26,IF(O2139=2018,$AQ$38,IF(O2139=2019,$AQ$50,$AQ$62)))))</f>
        <v>51.822309312356452</v>
      </c>
      <c r="AT2139" s="6">
        <f>IF(O2139=2015,$AR$2,IF(O2139=2016,$AR$14,IF(O2139=2017,$AR$26,IF(O2139=2018,$AR$38,IF(O2139=2019,$AR$50,$AR$62)))))</f>
        <v>1.3079305013571954</v>
      </c>
      <c r="AU2139" s="6">
        <f>IF(T2139*0.1&lt;0,0,IF(T2139*0.1&lt;=26,(16*AL2139/360)*(T2139/AS2139)^AT2139,(AL2139/360)*(-415.85+30.5332*0.1*T2139-0.43*0.01*T2139*T2139)))</f>
        <v>0.56544029089381453</v>
      </c>
    </row>
    <row r="2140" spans="1:47">
      <c r="A2140">
        <v>2016</v>
      </c>
      <c r="B2140">
        <v>12</v>
      </c>
      <c r="C2140">
        <v>6</v>
      </c>
      <c r="D2140" t="s">
        <v>54</v>
      </c>
      <c r="E2140">
        <v>99</v>
      </c>
      <c r="O2140">
        <v>2020</v>
      </c>
      <c r="P2140">
        <v>11</v>
      </c>
      <c r="Q2140">
        <v>9</v>
      </c>
      <c r="R2140">
        <f>R2139+1</f>
        <v>314</v>
      </c>
      <c r="S2140" t="s">
        <v>51</v>
      </c>
      <c r="T2140">
        <v>74</v>
      </c>
      <c r="U2140" t="s">
        <v>50</v>
      </c>
      <c r="V2140">
        <v>78</v>
      </c>
      <c r="W2140" t="s">
        <v>52</v>
      </c>
      <c r="X2140">
        <v>61</v>
      </c>
      <c r="Y2140">
        <f>0.0135*AB2140*(AC2140/AA2140)*((0.1*(V2140-X2140))^0.5)*(17.8+0.5*0.1*(X2140+V2140))</f>
        <v>0.37323747381376554</v>
      </c>
      <c r="Z2140">
        <f>IF(Y2140&lt;0,0,Y2140)</f>
        <v>0.37323747381376554</v>
      </c>
      <c r="AA2140">
        <f>2.501-0.002361*(V2140+X2140)*0.1</f>
        <v>2.4681820999999999</v>
      </c>
      <c r="AB2140">
        <v>0.17</v>
      </c>
      <c r="AC2140">
        <f>37.6*AE2140*(AG2140*SIN(AF2140)*SIN(AD2140)+COS(AF2140)*COS(AD2140)*SIN(AG2140))</f>
        <v>12.438845851350512</v>
      </c>
      <c r="AD2140">
        <f>0.409*SIN(0.0172*R2140-1.39)</f>
        <v>-0.3124013873110903</v>
      </c>
      <c r="AE2140">
        <f>1+0.033*COS(0.0172*R2140)</f>
        <v>1.0209652591840459</v>
      </c>
      <c r="AF2140">
        <f>47.70748439*PI()/180</f>
        <v>0.83265268044929852</v>
      </c>
      <c r="AG2140">
        <f>ACOS(-TAN(AF2140)*TAN(AD2140))</f>
        <v>1.2078388068514421</v>
      </c>
      <c r="AL2140" s="6">
        <f>24*AG2140/PI()</f>
        <v>9.2272087952939525</v>
      </c>
      <c r="AS2140" s="6">
        <f>IF(O2140=2015,$AQ$2,IF(O2140=2016,$AQ$14,IF(O2140=2017,$AQ$26,IF(O2140=2018,$AQ$38,IF(O2140=2019,$AQ$50,$AQ$62)))))</f>
        <v>51.822309312356452</v>
      </c>
      <c r="AT2140" s="6">
        <f>IF(O2140=2015,$AR$2,IF(O2140=2016,$AR$14,IF(O2140=2017,$AR$26,IF(O2140=2018,$AR$38,IF(O2140=2019,$AR$50,$AR$62)))))</f>
        <v>1.3079305013571954</v>
      </c>
      <c r="AU2140" s="6">
        <f>IF(T2140*0.1&lt;0,0,IF(T2140*0.1&lt;=26,(16*AL2140/360)*(T2140/AS2140)^AT2140,(AL2140/360)*(-415.85+30.5332*0.1*T2140-0.43*0.01*T2140*T2140)))</f>
        <v>0.65349796863319021</v>
      </c>
    </row>
    <row r="2141" spans="1:47">
      <c r="A2141">
        <v>2016</v>
      </c>
      <c r="B2141">
        <v>12</v>
      </c>
      <c r="C2141">
        <v>7</v>
      </c>
      <c r="D2141" t="s">
        <v>54</v>
      </c>
      <c r="E2141">
        <v>99</v>
      </c>
      <c r="O2141">
        <v>2020</v>
      </c>
      <c r="P2141">
        <v>11</v>
      </c>
      <c r="Q2141">
        <v>10</v>
      </c>
      <c r="R2141">
        <f>R2140+1</f>
        <v>315</v>
      </c>
      <c r="S2141" t="s">
        <v>51</v>
      </c>
      <c r="T2141">
        <v>66</v>
      </c>
      <c r="U2141" t="s">
        <v>50</v>
      </c>
      <c r="V2141">
        <v>113</v>
      </c>
      <c r="W2141" t="s">
        <v>52</v>
      </c>
      <c r="X2141">
        <v>-31</v>
      </c>
      <c r="Y2141">
        <f>0.0135*AB2141*(AC2141/AA2141)*((0.1*(V2141-X2141))^0.5)*(17.8+0.5*0.1*(X2141+V2141))</f>
        <v>0.94256702635369938</v>
      </c>
      <c r="Z2141">
        <f>IF(Y2141&lt;0,0,Y2141)</f>
        <v>0.94256702635369938</v>
      </c>
      <c r="AA2141">
        <f>2.501-0.002361*(V2141+X2141)*0.1</f>
        <v>2.4816398</v>
      </c>
      <c r="AB2141">
        <v>0.17</v>
      </c>
      <c r="AC2141">
        <f>37.6*AE2141*(AG2141*SIN(AF2141)*SIN(AD2141)+COS(AF2141)*COS(AD2141)*SIN(AG2141))</f>
        <v>12.264304867749773</v>
      </c>
      <c r="AD2141">
        <f>0.409*SIN(0.0172*R2141-1.39)</f>
        <v>-0.31689544055323748</v>
      </c>
      <c r="AE2141">
        <f>1+0.033*COS(0.0172*R2141)</f>
        <v>1.0214004692484202</v>
      </c>
      <c r="AF2141">
        <f>47.70748439*PI()/180</f>
        <v>0.83265268044929852</v>
      </c>
      <c r="AG2141">
        <f>ACOS(-TAN(AF2141)*TAN(AD2141))</f>
        <v>1.2019880291830924</v>
      </c>
      <c r="AL2141" s="6">
        <f>24*AG2141/PI()</f>
        <v>9.1825121463251769</v>
      </c>
      <c r="AS2141" s="6">
        <f>IF(O2141=2015,$AQ$2,IF(O2141=2016,$AQ$14,IF(O2141=2017,$AQ$26,IF(O2141=2018,$AQ$38,IF(O2141=2019,$AQ$50,$AQ$62)))))</f>
        <v>51.822309312356452</v>
      </c>
      <c r="AT2141" s="6">
        <f>IF(O2141=2015,$AR$2,IF(O2141=2016,$AR$14,IF(O2141=2017,$AR$26,IF(O2141=2018,$AR$38,IF(O2141=2019,$AR$50,$AR$62)))))</f>
        <v>1.3079305013571954</v>
      </c>
      <c r="AU2141" s="6">
        <f>IF(T2141*0.1&lt;0,0,IF(T2141*0.1&lt;=26,(16*AL2141/360)*(T2141/AS2141)^AT2141,(AL2141/360)*(-415.85+30.5332*0.1*T2141-0.43*0.01*T2141*T2141)))</f>
        <v>0.55994740576969149</v>
      </c>
    </row>
    <row r="2142" spans="1:47">
      <c r="A2142">
        <v>2016</v>
      </c>
      <c r="B2142">
        <v>12</v>
      </c>
      <c r="C2142">
        <v>8</v>
      </c>
      <c r="D2142" t="s">
        <v>54</v>
      </c>
      <c r="E2142">
        <v>99</v>
      </c>
      <c r="O2142">
        <v>2020</v>
      </c>
      <c r="P2142">
        <v>11</v>
      </c>
      <c r="Q2142">
        <v>11</v>
      </c>
      <c r="R2142">
        <f>R2141+1</f>
        <v>316</v>
      </c>
      <c r="S2142" t="s">
        <v>51</v>
      </c>
      <c r="T2142">
        <v>36</v>
      </c>
      <c r="U2142" t="s">
        <v>50</v>
      </c>
      <c r="V2142">
        <v>63</v>
      </c>
      <c r="W2142" t="s">
        <v>52</v>
      </c>
      <c r="X2142">
        <v>-31</v>
      </c>
      <c r="Y2142">
        <f>0.0135*AB2142*(AC2142/AA2142)*((0.1*(V2142-X2142))^0.5)*(17.8+0.5*0.1*(X2142+V2142))</f>
        <v>0.66208207206305614</v>
      </c>
      <c r="Z2142">
        <f>IF(Y2142&lt;0,0,Y2142)</f>
        <v>0.66208207206305614</v>
      </c>
      <c r="AA2142">
        <f>2.501-0.002361*(V2142+X2142)*0.1</f>
        <v>2.4934447999999998</v>
      </c>
      <c r="AB2142">
        <v>0.17</v>
      </c>
      <c r="AC2142">
        <f>37.6*AE2142*(AG2142*SIN(AF2142)*SIN(AD2142)+COS(AF2142)*COS(AD2142)*SIN(AG2142))</f>
        <v>12.093812741693851</v>
      </c>
      <c r="AD2142">
        <f>0.409*SIN(0.0172*R2142-1.39)</f>
        <v>-0.32129574575948711</v>
      </c>
      <c r="AE2142">
        <f>1+0.033*COS(0.0172*R2142)</f>
        <v>1.0218293483540535</v>
      </c>
      <c r="AF2142">
        <f>47.70748439*PI()/180</f>
        <v>0.83265268044929852</v>
      </c>
      <c r="AG2142">
        <f>ACOS(-TAN(AF2142)*TAN(AD2142))</f>
        <v>1.1962296658923195</v>
      </c>
      <c r="AL2142" s="6">
        <f>24*AG2142/PI()</f>
        <v>9.1385214911965953</v>
      </c>
      <c r="AS2142" s="6">
        <f>IF(O2142=2015,$AQ$2,IF(O2142=2016,$AQ$14,IF(O2142=2017,$AQ$26,IF(O2142=2018,$AQ$38,IF(O2142=2019,$AQ$50,$AQ$62)))))</f>
        <v>51.822309312356452</v>
      </c>
      <c r="AT2142" s="6">
        <f>IF(O2142=2015,$AR$2,IF(O2142=2016,$AR$14,IF(O2142=2017,$AR$26,IF(O2142=2018,$AR$38,IF(O2142=2019,$AR$50,$AR$62)))))</f>
        <v>1.3079305013571954</v>
      </c>
      <c r="AU2142" s="6">
        <f>IF(T2142*0.1&lt;0,0,IF(T2142*0.1&lt;=26,(16*AL2142/360)*(T2142/AS2142)^AT2142,(AL2142/360)*(-415.85+30.5332*0.1*T2142-0.43*0.01*T2142*T2142)))</f>
        <v>0.25220875666599651</v>
      </c>
    </row>
    <row r="2143" spans="1:47">
      <c r="A2143">
        <v>2016</v>
      </c>
      <c r="B2143">
        <v>12</v>
      </c>
      <c r="C2143">
        <v>9</v>
      </c>
      <c r="D2143" t="s">
        <v>54</v>
      </c>
      <c r="E2143">
        <v>51</v>
      </c>
      <c r="O2143">
        <v>2020</v>
      </c>
      <c r="P2143">
        <v>11</v>
      </c>
      <c r="Q2143">
        <v>12</v>
      </c>
      <c r="R2143">
        <f>R2142+1</f>
        <v>317</v>
      </c>
      <c r="S2143" t="s">
        <v>51</v>
      </c>
      <c r="T2143">
        <v>16</v>
      </c>
      <c r="U2143" t="s">
        <v>50</v>
      </c>
      <c r="V2143">
        <v>57</v>
      </c>
      <c r="W2143" t="s">
        <v>52</v>
      </c>
      <c r="X2143">
        <v>-31</v>
      </c>
      <c r="Y2143">
        <f>0.0135*AB2143*(AC2143/AA2143)*((0.1*(V2143-X2143))^0.5)*(17.8+0.5*0.1*(X2143+V2143))</f>
        <v>0.62166565876835334</v>
      </c>
      <c r="Z2143">
        <f>IF(Y2143&lt;0,0,Y2143)</f>
        <v>0.62166565876835334</v>
      </c>
      <c r="AA2143">
        <f>2.501-0.002361*(V2143+X2143)*0.1</f>
        <v>2.4948614</v>
      </c>
      <c r="AB2143">
        <v>0.17</v>
      </c>
      <c r="AC2143">
        <f>37.6*AE2143*(AG2143*SIN(AF2143)*SIN(AD2143)+COS(AF2143)*COS(AD2143)*SIN(AG2143))</f>
        <v>11.927403399178676</v>
      </c>
      <c r="AD2143">
        <f>0.409*SIN(0.0172*R2143-1.39)</f>
        <v>-0.32560100117564011</v>
      </c>
      <c r="AE2143">
        <f>1+0.033*COS(0.0172*R2143)</f>
        <v>1.0222517696244791</v>
      </c>
      <c r="AF2143">
        <f>47.70748439*PI()/180</f>
        <v>0.83265268044929852</v>
      </c>
      <c r="AG2143">
        <f>ACOS(-TAN(AF2143)*TAN(AD2143))</f>
        <v>1.1905666430136286</v>
      </c>
      <c r="AL2143" s="6">
        <f>24*AG2143/PI()</f>
        <v>9.0952591831652612</v>
      </c>
      <c r="AS2143" s="6">
        <f>IF(O2143=2015,$AQ$2,IF(O2143=2016,$AQ$14,IF(O2143=2017,$AQ$26,IF(O2143=2018,$AQ$38,IF(O2143=2019,$AQ$50,$AQ$62)))))</f>
        <v>51.822309312356452</v>
      </c>
      <c r="AT2143" s="6">
        <f>IF(O2143=2015,$AR$2,IF(O2143=2016,$AR$14,IF(O2143=2017,$AR$26,IF(O2143=2018,$AR$38,IF(O2143=2019,$AR$50,$AR$62)))))</f>
        <v>1.3079305013571954</v>
      </c>
      <c r="AU2143" s="6">
        <f>IF(T2143*0.1&lt;0,0,IF(T2143*0.1&lt;=26,(16*AL2143/360)*(T2143/AS2143)^AT2143,(AL2143/360)*(-415.85+30.5332*0.1*T2143-0.43*0.01*T2143*T2143)))</f>
        <v>8.6909859057626215E-2</v>
      </c>
    </row>
    <row r="2144" spans="1:47">
      <c r="A2144">
        <v>2016</v>
      </c>
      <c r="B2144">
        <v>12</v>
      </c>
      <c r="C2144">
        <v>10</v>
      </c>
      <c r="D2144" t="s">
        <v>54</v>
      </c>
      <c r="E2144">
        <v>10</v>
      </c>
      <c r="O2144">
        <v>2020</v>
      </c>
      <c r="P2144">
        <v>11</v>
      </c>
      <c r="Q2144">
        <v>13</v>
      </c>
      <c r="R2144">
        <f>R2143+1</f>
        <v>318</v>
      </c>
      <c r="S2144" t="s">
        <v>51</v>
      </c>
      <c r="T2144">
        <v>24</v>
      </c>
      <c r="U2144" t="s">
        <v>50</v>
      </c>
      <c r="V2144">
        <v>55</v>
      </c>
      <c r="W2144" t="s">
        <v>52</v>
      </c>
      <c r="X2144">
        <v>1</v>
      </c>
      <c r="Y2144">
        <f>0.0135*AB2144*(AC2144/AA2144)*((0.1*(V2144-X2144))^0.5)*(17.8+0.5*0.1*(X2144+V2144))</f>
        <v>0.519554421275505</v>
      </c>
      <c r="Z2144">
        <f>IF(Y2144&lt;0,0,Y2144)</f>
        <v>0.519554421275505</v>
      </c>
      <c r="AA2144">
        <f>2.501-0.002361*(V2144+X2144)*0.1</f>
        <v>2.4877783999999998</v>
      </c>
      <c r="AB2144">
        <v>0.17</v>
      </c>
      <c r="AC2144">
        <f>37.6*AE2144*(AG2144*SIN(AF2144)*SIN(AD2144)+COS(AF2144)*COS(AD2144)*SIN(AG2144))</f>
        <v>11.765108793730922</v>
      </c>
      <c r="AD2144">
        <f>0.409*SIN(0.0172*R2144-1.39)</f>
        <v>-0.32980993316633395</v>
      </c>
      <c r="AE2144">
        <f>1+0.033*COS(0.0172*R2144)</f>
        <v>1.0226676080936696</v>
      </c>
      <c r="AF2144">
        <f>47.70748439*PI()/180</f>
        <v>0.83265268044929852</v>
      </c>
      <c r="AG2144">
        <f>ACOS(-TAN(AF2144)*TAN(AD2144))</f>
        <v>1.1850019151808096</v>
      </c>
      <c r="AL2144" s="6">
        <f>24*AG2144/PI()</f>
        <v>9.05274779397066</v>
      </c>
      <c r="AS2144" s="6">
        <f>IF(O2144=2015,$AQ$2,IF(O2144=2016,$AQ$14,IF(O2144=2017,$AQ$26,IF(O2144=2018,$AQ$38,IF(O2144=2019,$AQ$50,$AQ$62)))))</f>
        <v>51.822309312356452</v>
      </c>
      <c r="AT2144" s="6">
        <f>IF(O2144=2015,$AR$2,IF(O2144=2016,$AR$14,IF(O2144=2017,$AR$26,IF(O2144=2018,$AR$38,IF(O2144=2019,$AR$50,$AR$62)))))</f>
        <v>1.3079305013571954</v>
      </c>
      <c r="AU2144" s="6">
        <f>IF(T2144*0.1&lt;0,0,IF(T2144*0.1&lt;=26,(16*AL2144/360)*(T2144/AS2144)^AT2144,(AL2144/360)*(-415.85+30.5332*0.1*T2144-0.43*0.01*T2144*T2144)))</f>
        <v>0.1470108931737692</v>
      </c>
    </row>
    <row r="2145" spans="1:47">
      <c r="A2145">
        <v>2016</v>
      </c>
      <c r="B2145">
        <v>12</v>
      </c>
      <c r="C2145">
        <v>15</v>
      </c>
      <c r="D2145" t="s">
        <v>54</v>
      </c>
      <c r="E2145">
        <v>71</v>
      </c>
      <c r="O2145">
        <v>2020</v>
      </c>
      <c r="P2145">
        <v>11</v>
      </c>
      <c r="Q2145">
        <v>14</v>
      </c>
      <c r="R2145">
        <f>R2144+1</f>
        <v>319</v>
      </c>
      <c r="S2145" t="s">
        <v>51</v>
      </c>
      <c r="T2145">
        <v>43</v>
      </c>
      <c r="U2145" t="s">
        <v>50</v>
      </c>
      <c r="V2145">
        <v>73</v>
      </c>
      <c r="W2145" t="s">
        <v>52</v>
      </c>
      <c r="X2145">
        <v>22</v>
      </c>
      <c r="Y2145">
        <f>0.0135*AB2145*(AC2145/AA2145)*((0.1*(V2145-X2145))^0.5)*(17.8+0.5*0.1*(X2145+V2145))</f>
        <v>0.54730762161029745</v>
      </c>
      <c r="Z2145">
        <f>IF(Y2145&lt;0,0,Y2145)</f>
        <v>0.54730762161029745</v>
      </c>
      <c r="AA2145">
        <f>2.501-0.002361*(V2145+X2145)*0.1</f>
        <v>2.4785705</v>
      </c>
      <c r="AB2145">
        <v>0.17</v>
      </c>
      <c r="AC2145">
        <f>37.6*AE2145*(AG2145*SIN(AF2145)*SIN(AD2145)+COS(AF2145)*COS(AD2145)*SIN(AG2145))</f>
        <v>11.606958944654236</v>
      </c>
      <c r="AD2145">
        <f>0.409*SIN(0.0172*R2145-1.39)</f>
        <v>-0.33392129659182579</v>
      </c>
      <c r="AE2145">
        <f>1+0.033*COS(0.0172*R2145)</f>
        <v>1.0230767407430048</v>
      </c>
      <c r="AF2145">
        <f>47.70748439*PI()/180</f>
        <v>0.83265268044929852</v>
      </c>
      <c r="AG2145">
        <f>ACOS(-TAN(AF2145)*TAN(AD2145))</f>
        <v>1.179538462093876</v>
      </c>
      <c r="AL2145" s="6">
        <f>24*AG2145/PI()</f>
        <v>9.0110100868441236</v>
      </c>
      <c r="AS2145" s="6">
        <f>IF(O2145=2015,$AQ$2,IF(O2145=2016,$AQ$14,IF(O2145=2017,$AQ$26,IF(O2145=2018,$AQ$38,IF(O2145=2019,$AQ$50,$AQ$62)))))</f>
        <v>51.822309312356452</v>
      </c>
      <c r="AT2145" s="6">
        <f>IF(O2145=2015,$AR$2,IF(O2145=2016,$AR$14,IF(O2145=2017,$AR$26,IF(O2145=2018,$AR$38,IF(O2145=2019,$AR$50,$AR$62)))))</f>
        <v>1.3079305013571954</v>
      </c>
      <c r="AU2145" s="6">
        <f>IF(T2145*0.1&lt;0,0,IF(T2145*0.1&lt;=26,(16*AL2145/360)*(T2145/AS2145)^AT2145,(AL2145/360)*(-415.85+30.5332*0.1*T2145-0.43*0.01*T2145*T2145)))</f>
        <v>0.3137512071682319</v>
      </c>
    </row>
    <row r="2146" spans="1:47">
      <c r="A2146">
        <v>2016</v>
      </c>
      <c r="B2146">
        <v>12</v>
      </c>
      <c r="C2146">
        <v>16</v>
      </c>
      <c r="D2146" t="s">
        <v>54</v>
      </c>
      <c r="E2146">
        <v>89</v>
      </c>
      <c r="O2146">
        <v>2020</v>
      </c>
      <c r="P2146">
        <v>11</v>
      </c>
      <c r="Q2146">
        <v>15</v>
      </c>
      <c r="R2146">
        <f>R2145+1</f>
        <v>320</v>
      </c>
      <c r="S2146" t="s">
        <v>51</v>
      </c>
      <c r="T2146">
        <v>38</v>
      </c>
      <c r="U2146" t="s">
        <v>50</v>
      </c>
      <c r="V2146">
        <v>84</v>
      </c>
      <c r="W2146" t="s">
        <v>52</v>
      </c>
      <c r="X2146">
        <v>-34</v>
      </c>
      <c r="Y2146">
        <f>0.0135*AB2146*(AC2146/AA2146)*((0.1*(V2146-X2146))^0.5)*(17.8+0.5*0.1*(X2146+V2146))</f>
        <v>0.73634168815277989</v>
      </c>
      <c r="Z2146">
        <f>IF(Y2146&lt;0,0,Y2146)</f>
        <v>0.73634168815277989</v>
      </c>
      <c r="AA2146">
        <f>2.501-0.002361*(V2146+X2146)*0.1</f>
        <v>2.489195</v>
      </c>
      <c r="AB2146">
        <v>0.17</v>
      </c>
      <c r="AC2146">
        <f>37.6*AE2146*(AG2146*SIN(AF2146)*SIN(AD2146)+COS(AF2146)*COS(AD2146)*SIN(AG2146))</f>
        <v>11.452981979033112</v>
      </c>
      <c r="AD2146">
        <f>0.409*SIN(0.0172*R2146-1.39)</f>
        <v>-0.33793387517634554</v>
      </c>
      <c r="AE2146">
        <f>1+0.033*COS(0.0172*R2146)</f>
        <v>1.023479046537666</v>
      </c>
      <c r="AF2146">
        <f>47.70748439*PI()/180</f>
        <v>0.83265268044929852</v>
      </c>
      <c r="AG2146">
        <f>ACOS(-TAN(AF2146)*TAN(AD2146))</f>
        <v>1.1741792847217516</v>
      </c>
      <c r="AL2146" s="6">
        <f>24*AG2146/PI()</f>
        <v>8.9700689874994914</v>
      </c>
      <c r="AS2146" s="6">
        <f>IF(O2146=2015,$AQ$2,IF(O2146=2016,$AQ$14,IF(O2146=2017,$AQ$26,IF(O2146=2018,$AQ$38,IF(O2146=2019,$AQ$50,$AQ$62)))))</f>
        <v>51.822309312356452</v>
      </c>
      <c r="AT2146" s="6">
        <f>IF(O2146=2015,$AR$2,IF(O2146=2016,$AR$14,IF(O2146=2017,$AR$26,IF(O2146=2018,$AR$38,IF(O2146=2019,$AR$50,$AR$62)))))</f>
        <v>1.3079305013571954</v>
      </c>
      <c r="AU2146" s="6">
        <f>IF(T2146*0.1&lt;0,0,IF(T2146*0.1&lt;=26,(16*AL2146/360)*(T2146/AS2146)^AT2146,(AL2146/360)*(-415.85+30.5332*0.1*T2146-0.43*0.01*T2146*T2146)))</f>
        <v>0.26570005742540803</v>
      </c>
    </row>
    <row r="2147" spans="1:47">
      <c r="A2147">
        <v>2016</v>
      </c>
      <c r="B2147">
        <v>12</v>
      </c>
      <c r="C2147">
        <v>17</v>
      </c>
      <c r="D2147" t="s">
        <v>54</v>
      </c>
      <c r="E2147">
        <v>89</v>
      </c>
      <c r="O2147">
        <v>2020</v>
      </c>
      <c r="P2147">
        <v>11</v>
      </c>
      <c r="Q2147">
        <v>16</v>
      </c>
      <c r="R2147">
        <f>R2146+1</f>
        <v>321</v>
      </c>
      <c r="S2147" t="s">
        <v>51</v>
      </c>
      <c r="T2147">
        <v>-2</v>
      </c>
      <c r="U2147" t="s">
        <v>50</v>
      </c>
      <c r="V2147">
        <v>-7</v>
      </c>
      <c r="W2147" t="s">
        <v>52</v>
      </c>
      <c r="X2147">
        <v>-34</v>
      </c>
      <c r="Y2147">
        <f>0.0135*AB2147*(AC2147/AA2147)*((0.1*(V2147-X2147))^0.5)*(17.8+0.5*0.1*(X2147+V2147))</f>
        <v>0.26739625617154278</v>
      </c>
      <c r="Z2147">
        <f>IF(Y2147&lt;0,0,Y2147)</f>
        <v>0.26739625617154278</v>
      </c>
      <c r="AA2147">
        <f>2.501-0.002361*(V2147+X2147)*0.1</f>
        <v>2.5106801000000001</v>
      </c>
      <c r="AB2147">
        <v>0.17</v>
      </c>
      <c r="AC2147">
        <f>37.6*AE2147*(AG2147*SIN(AF2147)*SIN(AD2147)+COS(AF2147)*COS(AD2147)*SIN(AG2147))</f>
        <v>11.303204177366307</v>
      </c>
      <c r="AD2147">
        <f>0.409*SIN(0.0172*R2147-1.39)</f>
        <v>-0.34184648186791022</v>
      </c>
      <c r="AE2147">
        <f>1+0.033*COS(0.0172*R2147)</f>
        <v>1.0238744064624408</v>
      </c>
      <c r="AF2147">
        <f>47.70748439*PI()/180</f>
        <v>0.83265268044929852</v>
      </c>
      <c r="AG2147">
        <f>ACOS(-TAN(AF2147)*TAN(AD2147))</f>
        <v>1.1689274012409669</v>
      </c>
      <c r="AL2147" s="6">
        <f>24*AG2147/PI()</f>
        <v>8.9299475531070343</v>
      </c>
      <c r="AS2147" s="6">
        <f>IF(O2147=2015,$AQ$2,IF(O2147=2016,$AQ$14,IF(O2147=2017,$AQ$26,IF(O2147=2018,$AQ$38,IF(O2147=2019,$AQ$50,$AQ$62)))))</f>
        <v>51.822309312356452</v>
      </c>
      <c r="AT2147" s="6">
        <f>IF(O2147=2015,$AR$2,IF(O2147=2016,$AR$14,IF(O2147=2017,$AR$26,IF(O2147=2018,$AR$38,IF(O2147=2019,$AR$50,$AR$62)))))</f>
        <v>1.3079305013571954</v>
      </c>
      <c r="AU2147" s="6">
        <f>IF(T2147*0.1&lt;0,0,IF(T2147*0.1&lt;=26,(16*AL2147/360)*(T2147/AS2147)^AT2147,(AL2147/360)*(-415.85+30.5332*0.1*T2147-0.43*0.01*T2147*T2147)))</f>
        <v>0</v>
      </c>
    </row>
    <row r="2148" spans="1:47">
      <c r="A2148">
        <v>2016</v>
      </c>
      <c r="B2148">
        <v>12</v>
      </c>
      <c r="C2148">
        <v>19</v>
      </c>
      <c r="D2148" t="s">
        <v>54</v>
      </c>
      <c r="E2148">
        <v>51</v>
      </c>
      <c r="O2148">
        <v>2020</v>
      </c>
      <c r="P2148">
        <v>11</v>
      </c>
      <c r="Q2148">
        <v>17</v>
      </c>
      <c r="R2148">
        <f>R2147+1</f>
        <v>322</v>
      </c>
      <c r="S2148" t="s">
        <v>51</v>
      </c>
      <c r="T2148">
        <v>-22</v>
      </c>
      <c r="U2148" t="s">
        <v>50</v>
      </c>
      <c r="V2148">
        <v>-7</v>
      </c>
      <c r="W2148" t="s">
        <v>52</v>
      </c>
      <c r="X2148">
        <v>-34</v>
      </c>
      <c r="Y2148">
        <f>0.0135*AB2148*(AC2148/AA2148)*((0.1*(V2148-X2148))^0.5)*(17.8+0.5*0.1*(X2148+V2148))</f>
        <v>0.26395292847250695</v>
      </c>
      <c r="Z2148">
        <f>IF(Y2148&lt;0,0,Y2148)</f>
        <v>0.26395292847250695</v>
      </c>
      <c r="AA2148">
        <f>2.501-0.002361*(V2148+X2148)*0.1</f>
        <v>2.5106801000000001</v>
      </c>
      <c r="AB2148">
        <v>0.17</v>
      </c>
      <c r="AC2148">
        <f>37.6*AE2148*(AG2148*SIN(AF2148)*SIN(AD2148)+COS(AF2148)*COS(AD2148)*SIN(AG2148))</f>
        <v>11.157650022685793</v>
      </c>
      <c r="AD2148">
        <f>0.409*SIN(0.0172*R2148-1.39)</f>
        <v>-0.34565795918949177</v>
      </c>
      <c r="AE2148">
        <f>1+0.033*COS(0.0172*R2148)</f>
        <v>1.0242627035569325</v>
      </c>
      <c r="AF2148">
        <f>47.70748439*PI()/180</f>
        <v>0.83265268044929852</v>
      </c>
      <c r="AG2148">
        <f>ACOS(-TAN(AF2148)*TAN(AD2148))</f>
        <v>1.1637858427120702</v>
      </c>
      <c r="AL2148" s="6">
        <f>24*AG2148/PI()</f>
        <v>8.890668939263664</v>
      </c>
      <c r="AS2148" s="6">
        <f>IF(O2148=2015,$AQ$2,IF(O2148=2016,$AQ$14,IF(O2148=2017,$AQ$26,IF(O2148=2018,$AQ$38,IF(O2148=2019,$AQ$50,$AQ$62)))))</f>
        <v>51.822309312356452</v>
      </c>
      <c r="AT2148" s="6">
        <f>IF(O2148=2015,$AR$2,IF(O2148=2016,$AR$14,IF(O2148=2017,$AR$26,IF(O2148=2018,$AR$38,IF(O2148=2019,$AR$50,$AR$62)))))</f>
        <v>1.3079305013571954</v>
      </c>
      <c r="AU2148" s="6">
        <f>IF(T2148*0.1&lt;0,0,IF(T2148*0.1&lt;=26,(16*AL2148/360)*(T2148/AS2148)^AT2148,(AL2148/360)*(-415.85+30.5332*0.1*T2148-0.43*0.01*T2148*T2148)))</f>
        <v>0</v>
      </c>
    </row>
    <row r="2149" spans="1:47">
      <c r="A2149">
        <v>2016</v>
      </c>
      <c r="B2149">
        <v>12</v>
      </c>
      <c r="C2149">
        <v>20</v>
      </c>
      <c r="D2149" t="s">
        <v>54</v>
      </c>
      <c r="E2149">
        <v>51</v>
      </c>
      <c r="O2149">
        <v>2020</v>
      </c>
      <c r="P2149">
        <v>11</v>
      </c>
      <c r="Q2149">
        <v>18</v>
      </c>
      <c r="R2149">
        <f>R2148+1</f>
        <v>323</v>
      </c>
      <c r="S2149" t="s">
        <v>51</v>
      </c>
      <c r="T2149">
        <v>-26</v>
      </c>
      <c r="U2149" t="s">
        <v>50</v>
      </c>
      <c r="V2149">
        <v>-8</v>
      </c>
      <c r="W2149" t="s">
        <v>52</v>
      </c>
      <c r="X2149">
        <v>-35</v>
      </c>
      <c r="Y2149">
        <f>0.0135*AB2149*(AC2149/AA2149)*((0.1*(V2149-X2149))^0.5)*(17.8+0.5*0.1*(X2149+V2149))</f>
        <v>0.2589066948382181</v>
      </c>
      <c r="Z2149">
        <f>IF(Y2149&lt;0,0,Y2149)</f>
        <v>0.2589066948382181</v>
      </c>
      <c r="AA2149">
        <f>2.501-0.002361*(V2149+X2149)*0.1</f>
        <v>2.5111523</v>
      </c>
      <c r="AB2149">
        <v>0.17</v>
      </c>
      <c r="AC2149">
        <f>37.6*AE2149*(AG2149*SIN(AF2149)*SIN(AD2149)+COS(AF2149)*COS(AD2149)*SIN(AG2149))</f>
        <v>11.016342253000527</v>
      </c>
      <c r="AD2149">
        <f>0.409*SIN(0.0172*R2149-1.39)</f>
        <v>-0.3493671795814382</v>
      </c>
      <c r="AE2149">
        <f>1+0.033*COS(0.0172*R2149)</f>
        <v>1.0246438229501609</v>
      </c>
      <c r="AF2149">
        <f>47.70748439*PI()/180</f>
        <v>0.83265268044929852</v>
      </c>
      <c r="AG2149">
        <f>ACOS(-TAN(AF2149)*TAN(AD2149))</f>
        <v>1.1587576484970343</v>
      </c>
      <c r="AL2149" s="6">
        <f>24*AG2149/PI()</f>
        <v>8.8522563649845107</v>
      </c>
      <c r="AS2149" s="6">
        <f>IF(O2149=2015,$AQ$2,IF(O2149=2016,$AQ$14,IF(O2149=2017,$AQ$26,IF(O2149=2018,$AQ$38,IF(O2149=2019,$AQ$50,$AQ$62)))))</f>
        <v>51.822309312356452</v>
      </c>
      <c r="AT2149" s="6">
        <f>IF(O2149=2015,$AR$2,IF(O2149=2016,$AR$14,IF(O2149=2017,$AR$26,IF(O2149=2018,$AR$38,IF(O2149=2019,$AR$50,$AR$62)))))</f>
        <v>1.3079305013571954</v>
      </c>
      <c r="AU2149" s="6">
        <f>IF(T2149*0.1&lt;0,0,IF(T2149*0.1&lt;=26,(16*AL2149/360)*(T2149/AS2149)^AT2149,(AL2149/360)*(-415.85+30.5332*0.1*T2149-0.43*0.01*T2149*T2149)))</f>
        <v>0</v>
      </c>
    </row>
    <row r="2150" spans="1:47">
      <c r="A2150">
        <v>2016</v>
      </c>
      <c r="B2150">
        <v>12</v>
      </c>
      <c r="C2150">
        <v>21</v>
      </c>
      <c r="D2150" t="s">
        <v>54</v>
      </c>
      <c r="E2150">
        <v>30</v>
      </c>
      <c r="O2150">
        <v>2020</v>
      </c>
      <c r="P2150">
        <v>11</v>
      </c>
      <c r="Q2150">
        <v>19</v>
      </c>
      <c r="R2150">
        <f>R2149+1</f>
        <v>324</v>
      </c>
      <c r="S2150" t="s">
        <v>51</v>
      </c>
      <c r="T2150">
        <v>-12</v>
      </c>
      <c r="U2150" t="s">
        <v>50</v>
      </c>
      <c r="V2150">
        <v>15</v>
      </c>
      <c r="W2150" t="s">
        <v>52</v>
      </c>
      <c r="X2150">
        <v>-55</v>
      </c>
      <c r="Y2150">
        <f>0.0135*AB2150*(AC2150/AA2150)*((0.1*(V2150-X2150))^0.5)*(17.8+0.5*0.1*(X2150+V2150))</f>
        <v>0.41575672996116186</v>
      </c>
      <c r="Z2150">
        <f>IF(Y2150&lt;0,0,Y2150)</f>
        <v>0.41575672996116186</v>
      </c>
      <c r="AA2150">
        <f>2.501-0.002361*(V2150+X2150)*0.1</f>
        <v>2.5104439999999997</v>
      </c>
      <c r="AB2150">
        <v>0.17</v>
      </c>
      <c r="AC2150">
        <f>37.6*AE2150*(AG2150*SIN(AF2150)*SIN(AD2150)+COS(AF2150)*COS(AD2150)*SIN(AG2150))</f>
        <v>10.879301916888288</v>
      </c>
      <c r="AD2150">
        <f>0.409*SIN(0.0172*R2150-1.39)</f>
        <v>-0.35297304573504146</v>
      </c>
      <c r="AE2150">
        <f>1+0.033*COS(0.0172*R2150)</f>
        <v>1.0250176518945442</v>
      </c>
      <c r="AF2150">
        <f>47.70748439*PI()/180</f>
        <v>0.83265268044929852</v>
      </c>
      <c r="AG2150">
        <f>ACOS(-TAN(AF2150)*TAN(AD2150))</f>
        <v>1.1538458614226386</v>
      </c>
      <c r="AL2150" s="6">
        <f>24*AG2150/PI()</f>
        <v>8.8147330757538711</v>
      </c>
      <c r="AS2150" s="6">
        <f>IF(O2150=2015,$AQ$2,IF(O2150=2016,$AQ$14,IF(O2150=2017,$AQ$26,IF(O2150=2018,$AQ$38,IF(O2150=2019,$AQ$50,$AQ$62)))))</f>
        <v>51.822309312356452</v>
      </c>
      <c r="AT2150" s="6">
        <f>IF(O2150=2015,$AR$2,IF(O2150=2016,$AR$14,IF(O2150=2017,$AR$26,IF(O2150=2018,$AR$38,IF(O2150=2019,$AR$50,$AR$62)))))</f>
        <v>1.3079305013571954</v>
      </c>
      <c r="AU2150" s="6">
        <f>IF(T2150*0.1&lt;0,0,IF(T2150*0.1&lt;=26,(16*AL2150/360)*(T2150/AS2150)^AT2150,(AL2150/360)*(-415.85+30.5332*0.1*T2150-0.43*0.01*T2150*T2150)))</f>
        <v>0</v>
      </c>
    </row>
    <row r="2151" spans="1:47">
      <c r="A2151">
        <v>2016</v>
      </c>
      <c r="B2151">
        <v>12</v>
      </c>
      <c r="C2151">
        <v>22</v>
      </c>
      <c r="D2151" t="s">
        <v>54</v>
      </c>
      <c r="E2151">
        <v>30</v>
      </c>
      <c r="O2151">
        <v>2020</v>
      </c>
      <c r="P2151">
        <v>11</v>
      </c>
      <c r="Q2151">
        <v>20</v>
      </c>
      <c r="R2151">
        <f>R2150+1</f>
        <v>325</v>
      </c>
      <c r="S2151" t="s">
        <v>51</v>
      </c>
      <c r="T2151">
        <v>-21</v>
      </c>
      <c r="U2151" t="s">
        <v>50</v>
      </c>
      <c r="V2151">
        <v>13</v>
      </c>
      <c r="W2151" t="s">
        <v>52</v>
      </c>
      <c r="X2151">
        <v>-55</v>
      </c>
      <c r="Y2151">
        <f>0.0135*AB2151*(AC2151/AA2151)*((0.1*(V2151-X2151))^0.5)*(17.8+0.5*0.1*(X2151+V2151))</f>
        <v>0.40213658010678538</v>
      </c>
      <c r="Z2151">
        <f>IF(Y2151&lt;0,0,Y2151)</f>
        <v>0.40213658010678538</v>
      </c>
      <c r="AA2151">
        <f>2.501-0.002361*(V2151+X2151)*0.1</f>
        <v>2.5109162</v>
      </c>
      <c r="AB2151">
        <v>0.17</v>
      </c>
      <c r="AC2151">
        <f>37.6*AE2151*(AG2151*SIN(AF2151)*SIN(AD2151)+COS(AF2151)*COS(AD2151)*SIN(AG2151))</f>
        <v>10.746548432042173</v>
      </c>
      <c r="AD2151">
        <f>0.409*SIN(0.0172*R2151-1.39)</f>
        <v>-0.35647449091715755</v>
      </c>
      <c r="AE2151">
        <f>1+0.033*COS(0.0172*R2151)</f>
        <v>1.0253840797992539</v>
      </c>
      <c r="AF2151">
        <f>47.70748439*PI()/180</f>
        <v>0.83265268044929852</v>
      </c>
      <c r="AG2151">
        <f>ACOS(-TAN(AF2151)*TAN(AD2151))</f>
        <v>1.1490535226965723</v>
      </c>
      <c r="AL2151" s="6">
        <f>24*AG2151/PI()</f>
        <v>8.7781223046871126</v>
      </c>
      <c r="AS2151" s="6">
        <f>IF(O2151=2015,$AQ$2,IF(O2151=2016,$AQ$14,IF(O2151=2017,$AQ$26,IF(O2151=2018,$AQ$38,IF(O2151=2019,$AQ$50,$AQ$62)))))</f>
        <v>51.822309312356452</v>
      </c>
      <c r="AT2151" s="6">
        <f>IF(O2151=2015,$AR$2,IF(O2151=2016,$AR$14,IF(O2151=2017,$AR$26,IF(O2151=2018,$AR$38,IF(O2151=2019,$AR$50,$AR$62)))))</f>
        <v>1.3079305013571954</v>
      </c>
      <c r="AU2151" s="6">
        <f>IF(T2151*0.1&lt;0,0,IF(T2151*0.1&lt;=26,(16*AL2151/360)*(T2151/AS2151)^AT2151,(AL2151/360)*(-415.85+30.5332*0.1*T2151-0.43*0.01*T2151*T2151)))</f>
        <v>0</v>
      </c>
    </row>
    <row r="2152" spans="1:47">
      <c r="A2152">
        <v>2016</v>
      </c>
      <c r="B2152">
        <v>12</v>
      </c>
      <c r="C2152">
        <v>23</v>
      </c>
      <c r="D2152" t="s">
        <v>54</v>
      </c>
      <c r="E2152">
        <v>20</v>
      </c>
      <c r="O2152">
        <v>2020</v>
      </c>
      <c r="P2152">
        <v>11</v>
      </c>
      <c r="Q2152">
        <v>21</v>
      </c>
      <c r="R2152">
        <f>R2151+1</f>
        <v>326</v>
      </c>
      <c r="S2152" t="s">
        <v>51</v>
      </c>
      <c r="T2152">
        <v>6</v>
      </c>
      <c r="U2152" t="s">
        <v>50</v>
      </c>
      <c r="V2152">
        <v>13</v>
      </c>
      <c r="W2152" t="s">
        <v>52</v>
      </c>
      <c r="X2152">
        <v>-5</v>
      </c>
      <c r="Y2152">
        <f>0.0135*AB2152*(AC2152/AA2152)*((0.1*(V2152-X2152))^0.5)*(17.8+0.5*0.1*(X2152+V2152))</f>
        <v>0.23809569678421258</v>
      </c>
      <c r="Z2152">
        <f>IF(Y2152&lt;0,0,Y2152)</f>
        <v>0.23809569678421258</v>
      </c>
      <c r="AA2152">
        <f>2.501-0.002361*(V2152+X2152)*0.1</f>
        <v>2.4991111999999998</v>
      </c>
      <c r="AB2152">
        <v>0.17</v>
      </c>
      <c r="AC2152">
        <f>37.6*AE2152*(AG2152*SIN(AF2152)*SIN(AD2152)+COS(AF2152)*COS(AD2152)*SIN(AG2152))</f>
        <v>10.618099646562261</v>
      </c>
      <c r="AD2152">
        <f>0.409*SIN(0.0172*R2152-1.39)</f>
        <v>-0.35987047928578109</v>
      </c>
      <c r="AE2152">
        <f>1+0.033*COS(0.0172*R2152)</f>
        <v>1.0257429982629316</v>
      </c>
      <c r="AF2152">
        <f>47.70748439*PI()/180</f>
        <v>0.83265268044929852</v>
      </c>
      <c r="AG2152">
        <f>ACOS(-TAN(AF2152)*TAN(AD2152))</f>
        <v>1.1443836665849143</v>
      </c>
      <c r="AL2152" s="6">
        <f>24*AG2152/PI()</f>
        <v>8.7424472318695958</v>
      </c>
      <c r="AS2152" s="6">
        <f>IF(O2152=2015,$AQ$2,IF(O2152=2016,$AQ$14,IF(O2152=2017,$AQ$26,IF(O2152=2018,$AQ$38,IF(O2152=2019,$AQ$50,$AQ$62)))))</f>
        <v>51.822309312356452</v>
      </c>
      <c r="AT2152" s="6">
        <f>IF(O2152=2015,$AR$2,IF(O2152=2016,$AR$14,IF(O2152=2017,$AR$26,IF(O2152=2018,$AR$38,IF(O2152=2019,$AR$50,$AR$62)))))</f>
        <v>1.3079305013571954</v>
      </c>
      <c r="AU2152" s="6">
        <f>IF(T2152*0.1&lt;0,0,IF(T2152*0.1&lt;=26,(16*AL2152/360)*(T2152/AS2152)^AT2152,(AL2152/360)*(-415.85+30.5332*0.1*T2152-0.43*0.01*T2152*T2152)))</f>
        <v>2.3160583051830896E-2</v>
      </c>
    </row>
    <row r="2153" spans="1:47">
      <c r="A2153">
        <v>2016</v>
      </c>
      <c r="B2153">
        <v>12</v>
      </c>
      <c r="C2153">
        <v>24</v>
      </c>
      <c r="D2153" t="s">
        <v>54</v>
      </c>
      <c r="E2153">
        <v>20</v>
      </c>
      <c r="O2153">
        <v>2020</v>
      </c>
      <c r="P2153">
        <v>11</v>
      </c>
      <c r="Q2153">
        <v>22</v>
      </c>
      <c r="R2153">
        <f>R2152+1</f>
        <v>327</v>
      </c>
      <c r="S2153" t="s">
        <v>51</v>
      </c>
      <c r="T2153">
        <v>-11</v>
      </c>
      <c r="U2153" t="s">
        <v>50</v>
      </c>
      <c r="V2153">
        <v>18</v>
      </c>
      <c r="W2153" t="s">
        <v>52</v>
      </c>
      <c r="X2153">
        <v>-37</v>
      </c>
      <c r="Y2153">
        <f>0.0135*AB2153*(AC2153/AA2153)*((0.1*(V2153-X2153))^0.5)*(17.8+0.5*0.1*(X2153+V2153))</f>
        <v>0.37984977531966041</v>
      </c>
      <c r="Z2153">
        <f>IF(Y2153&lt;0,0,Y2153)</f>
        <v>0.37984977531966041</v>
      </c>
      <c r="AA2153">
        <f>2.501-0.002361*(V2153+X2153)*0.1</f>
        <v>2.5054859</v>
      </c>
      <c r="AB2153">
        <v>0.17</v>
      </c>
      <c r="AC2153">
        <f>37.6*AE2153*(AG2153*SIN(AF2153)*SIN(AD2153)+COS(AF2153)*COS(AD2153)*SIN(AG2153))</f>
        <v>10.493971902766871</v>
      </c>
      <c r="AD2153">
        <f>0.409*SIN(0.0172*R2153-1.39)</f>
        <v>-0.36316000619648142</v>
      </c>
      <c r="AE2153">
        <f>1+0.033*COS(0.0172*R2153)</f>
        <v>1.0260943011057562</v>
      </c>
      <c r="AF2153">
        <f>47.70748439*PI()/180</f>
        <v>0.83265268044929852</v>
      </c>
      <c r="AG2153">
        <f>ACOS(-TAN(AF2153)*TAN(AD2153))</f>
        <v>1.1398393148615962</v>
      </c>
      <c r="AL2153" s="6">
        <f>24*AG2153/PI()</f>
        <v>8.7077309419537112</v>
      </c>
      <c r="AS2153" s="6">
        <f>IF(O2153=2015,$AQ$2,IF(O2153=2016,$AQ$14,IF(O2153=2017,$AQ$26,IF(O2153=2018,$AQ$38,IF(O2153=2019,$AQ$50,$AQ$62)))))</f>
        <v>51.822309312356452</v>
      </c>
      <c r="AT2153" s="6">
        <f>IF(O2153=2015,$AR$2,IF(O2153=2016,$AR$14,IF(O2153=2017,$AR$26,IF(O2153=2018,$AR$38,IF(O2153=2019,$AR$50,$AR$62)))))</f>
        <v>1.3079305013571954</v>
      </c>
      <c r="AU2153" s="6">
        <f>IF(T2153*0.1&lt;0,0,IF(T2153*0.1&lt;=26,(16*AL2153/360)*(T2153/AS2153)^AT2153,(AL2153/360)*(-415.85+30.5332*0.1*T2153-0.43*0.01*T2153*T2153)))</f>
        <v>0</v>
      </c>
    </row>
    <row r="2154" spans="1:47">
      <c r="A2154">
        <v>2016</v>
      </c>
      <c r="B2154">
        <v>12</v>
      </c>
      <c r="C2154">
        <v>25</v>
      </c>
      <c r="D2154" t="s">
        <v>54</v>
      </c>
      <c r="E2154">
        <v>20</v>
      </c>
      <c r="O2154">
        <v>2020</v>
      </c>
      <c r="P2154">
        <v>11</v>
      </c>
      <c r="Q2154">
        <v>23</v>
      </c>
      <c r="R2154">
        <f>R2153+1</f>
        <v>328</v>
      </c>
      <c r="S2154" t="s">
        <v>51</v>
      </c>
      <c r="T2154">
        <v>16</v>
      </c>
      <c r="U2154" t="s">
        <v>50</v>
      </c>
      <c r="V2154">
        <v>67</v>
      </c>
      <c r="W2154" t="s">
        <v>52</v>
      </c>
      <c r="X2154">
        <v>-37</v>
      </c>
      <c r="Y2154">
        <f>0.0135*AB2154*(AC2154/AA2154)*((0.1*(V2154-X2154))^0.5)*(17.8+0.5*0.1*(X2154+V2154))</f>
        <v>0.59419426566522993</v>
      </c>
      <c r="Z2154">
        <f>IF(Y2154&lt;0,0,Y2154)</f>
        <v>0.59419426566522993</v>
      </c>
      <c r="AA2154">
        <f>2.501-0.002361*(V2154+X2154)*0.1</f>
        <v>2.4939169999999997</v>
      </c>
      <c r="AB2154">
        <v>0.17</v>
      </c>
      <c r="AC2154">
        <f>37.6*AE2154*(AG2154*SIN(AF2154)*SIN(AD2154)+COS(AF2154)*COS(AD2154)*SIN(AG2154))</f>
        <v>10.374180103282463</v>
      </c>
      <c r="AD2154">
        <f>0.409*SIN(0.0172*R2154-1.39)</f>
        <v>-0.36634209849960914</v>
      </c>
      <c r="AE2154">
        <f>1+0.033*COS(0.0172*R2154)</f>
        <v>1.026437884400857</v>
      </c>
      <c r="AF2154">
        <f>47.70748439*PI()/180</f>
        <v>0.83265268044929852</v>
      </c>
      <c r="AG2154">
        <f>ACOS(-TAN(AF2154)*TAN(AD2154))</f>
        <v>1.1354234710425088</v>
      </c>
      <c r="AL2154" s="6">
        <f>24*AG2154/PI()</f>
        <v>8.6739963801106938</v>
      </c>
      <c r="AS2154" s="6">
        <f>IF(O2154=2015,$AQ$2,IF(O2154=2016,$AQ$14,IF(O2154=2017,$AQ$26,IF(O2154=2018,$AQ$38,IF(O2154=2019,$AQ$50,$AQ$62)))))</f>
        <v>51.822309312356452</v>
      </c>
      <c r="AT2154" s="6">
        <f>IF(O2154=2015,$AR$2,IF(O2154=2016,$AR$14,IF(O2154=2017,$AR$26,IF(O2154=2018,$AR$38,IF(O2154=2019,$AR$50,$AR$62)))))</f>
        <v>1.3079305013571954</v>
      </c>
      <c r="AU2154" s="6">
        <f>IF(T2154*0.1&lt;0,0,IF(T2154*0.1&lt;=26,(16*AL2154/360)*(T2154/AS2154)^AT2154,(AL2154/360)*(-415.85+30.5332*0.1*T2154-0.43*0.01*T2154*T2154)))</f>
        <v>8.2884477251304614E-2</v>
      </c>
    </row>
    <row r="2155" spans="1:47">
      <c r="A2155">
        <v>2016</v>
      </c>
      <c r="B2155">
        <v>12</v>
      </c>
      <c r="C2155">
        <v>26</v>
      </c>
      <c r="D2155" t="s">
        <v>54</v>
      </c>
      <c r="E2155">
        <v>20</v>
      </c>
      <c r="O2155">
        <v>2020</v>
      </c>
      <c r="P2155">
        <v>11</v>
      </c>
      <c r="Q2155">
        <v>24</v>
      </c>
      <c r="R2155">
        <f>R2154+1</f>
        <v>329</v>
      </c>
      <c r="S2155" t="s">
        <v>51</v>
      </c>
      <c r="T2155">
        <v>40</v>
      </c>
      <c r="U2155" t="s">
        <v>50</v>
      </c>
      <c r="V2155">
        <v>68</v>
      </c>
      <c r="W2155" t="s">
        <v>52</v>
      </c>
      <c r="X2155">
        <v>7</v>
      </c>
      <c r="Y2155">
        <f>0.0135*AB2155*(AC2155/AA2155)*((0.1*(V2155-X2155))^0.5)*(17.8+0.5*0.1*(X2155+V2155))</f>
        <v>0.50461590398633238</v>
      </c>
      <c r="Z2155">
        <f>IF(Y2155&lt;0,0,Y2155)</f>
        <v>0.50461590398633238</v>
      </c>
      <c r="AA2155">
        <f>2.501-0.002361*(V2155+X2155)*0.1</f>
        <v>2.4832924999999997</v>
      </c>
      <c r="AB2155">
        <v>0.17</v>
      </c>
      <c r="AC2155">
        <f>37.6*AE2155*(AG2155*SIN(AF2155)*SIN(AD2155)+COS(AF2155)*COS(AD2155)*SIN(AG2155))</f>
        <v>10.258737779155878</v>
      </c>
      <c r="AD2155">
        <f>0.409*SIN(0.0172*R2155-1.39)</f>
        <v>-0.36941581482818509</v>
      </c>
      <c r="AE2155">
        <f>1+0.033*COS(0.0172*R2155)</f>
        <v>1.0267736465050581</v>
      </c>
      <c r="AF2155">
        <f>47.70748439*PI()/180</f>
        <v>0.83265268044929852</v>
      </c>
      <c r="AG2155">
        <f>ACOS(-TAN(AF2155)*TAN(AD2155))</f>
        <v>1.1311391144190084</v>
      </c>
      <c r="AL2155" s="6">
        <f>24*AG2155/PI()</f>
        <v>8.6412663064499604</v>
      </c>
      <c r="AS2155" s="6">
        <f>IF(O2155=2015,$AQ$2,IF(O2155=2016,$AQ$14,IF(O2155=2017,$AQ$26,IF(O2155=2018,$AQ$38,IF(O2155=2019,$AQ$50,$AQ$62)))))</f>
        <v>51.822309312356452</v>
      </c>
      <c r="AT2155" s="6">
        <f>IF(O2155=2015,$AR$2,IF(O2155=2016,$AR$14,IF(O2155=2017,$AR$26,IF(O2155=2018,$AR$38,IF(O2155=2019,$AR$50,$AR$62)))))</f>
        <v>1.3079305013571954</v>
      </c>
      <c r="AU2155" s="6">
        <f>IF(T2155*0.1&lt;0,0,IF(T2155*0.1&lt;=26,(16*AL2155/360)*(T2155/AS2155)^AT2155,(AL2155/360)*(-415.85+30.5332*0.1*T2155-0.43*0.01*T2155*T2155)))</f>
        <v>0.27372170129078255</v>
      </c>
    </row>
    <row r="2156" spans="1:47">
      <c r="A2156">
        <v>2016</v>
      </c>
      <c r="B2156">
        <v>12</v>
      </c>
      <c r="C2156">
        <v>27</v>
      </c>
      <c r="D2156" t="s">
        <v>54</v>
      </c>
      <c r="E2156">
        <v>10</v>
      </c>
      <c r="O2156">
        <v>2020</v>
      </c>
      <c r="P2156">
        <v>11</v>
      </c>
      <c r="Q2156">
        <v>25</v>
      </c>
      <c r="R2156">
        <f>R2155+1</f>
        <v>330</v>
      </c>
      <c r="S2156" t="s">
        <v>51</v>
      </c>
      <c r="T2156">
        <v>35</v>
      </c>
      <c r="U2156" t="s">
        <v>50</v>
      </c>
      <c r="V2156">
        <v>71</v>
      </c>
      <c r="W2156" t="s">
        <v>52</v>
      </c>
      <c r="X2156">
        <v>-9</v>
      </c>
      <c r="Y2156">
        <f>0.0135*AB2156*(AC2156/AA2156)*((0.1*(V2156-X2156))^0.5)*(17.8+0.5*0.1*(X2156+V2156))</f>
        <v>0.55370115675840248</v>
      </c>
      <c r="Z2156">
        <f>IF(Y2156&lt;0,0,Y2156)</f>
        <v>0.55370115675840248</v>
      </c>
      <c r="AA2156">
        <f>2.501-0.002361*(V2156+X2156)*0.1</f>
        <v>2.4863618000000001</v>
      </c>
      <c r="AB2156">
        <v>0.17</v>
      </c>
      <c r="AC2156">
        <f>37.6*AE2156*(AG2156*SIN(AF2156)*SIN(AD2156)+COS(AF2156)*COS(AD2156)*SIN(AG2156))</f>
        <v>10.147657159718088</v>
      </c>
      <c r="AD2156">
        <f>0.409*SIN(0.0172*R2156-1.39)</f>
        <v>-0.37238024587638852</v>
      </c>
      <c r="AE2156">
        <f>1+0.033*COS(0.0172*R2156)</f>
        <v>1.0271014880889471</v>
      </c>
      <c r="AF2156">
        <f>47.70748439*PI()/180</f>
        <v>0.83265268044929852</v>
      </c>
      <c r="AG2156">
        <f>ACOS(-TAN(AF2156)*TAN(AD2156))</f>
        <v>1.1269891939077008</v>
      </c>
      <c r="AL2156" s="6">
        <f>24*AG2156/PI()</f>
        <v>8.6095632490349345</v>
      </c>
      <c r="AS2156" s="6">
        <f>IF(O2156=2015,$AQ$2,IF(O2156=2016,$AQ$14,IF(O2156=2017,$AQ$26,IF(O2156=2018,$AQ$38,IF(O2156=2019,$AQ$50,$AQ$62)))))</f>
        <v>51.822309312356452</v>
      </c>
      <c r="AT2156" s="6">
        <f>IF(O2156=2015,$AR$2,IF(O2156=2016,$AR$14,IF(O2156=2017,$AR$26,IF(O2156=2018,$AR$38,IF(O2156=2019,$AR$50,$AR$62)))))</f>
        <v>1.3079305013571954</v>
      </c>
      <c r="AU2156" s="6">
        <f>IF(T2156*0.1&lt;0,0,IF(T2156*0.1&lt;=26,(16*AL2156/360)*(T2156/AS2156)^AT2156,(AL2156/360)*(-415.85+30.5332*0.1*T2156-0.43*0.01*T2156*T2156)))</f>
        <v>0.22901478757262569</v>
      </c>
    </row>
    <row r="2157" spans="1:47">
      <c r="A2157">
        <v>2016</v>
      </c>
      <c r="B2157">
        <v>12</v>
      </c>
      <c r="C2157">
        <v>28</v>
      </c>
      <c r="D2157" t="s">
        <v>54</v>
      </c>
      <c r="E2157">
        <v>10</v>
      </c>
      <c r="O2157">
        <v>2020</v>
      </c>
      <c r="P2157">
        <v>11</v>
      </c>
      <c r="Q2157">
        <v>26</v>
      </c>
      <c r="R2157">
        <f>R2156+1</f>
        <v>331</v>
      </c>
      <c r="S2157" t="s">
        <v>51</v>
      </c>
      <c r="T2157">
        <v>58</v>
      </c>
      <c r="U2157" t="s">
        <v>50</v>
      </c>
      <c r="V2157">
        <v>83</v>
      </c>
      <c r="W2157" t="s">
        <v>52</v>
      </c>
      <c r="X2157">
        <v>44</v>
      </c>
      <c r="Y2157">
        <f>0.0135*AB2157*(AC2157/AA2157)*((0.1*(V2157-X2157))^0.5)*(17.8+0.5*0.1*(X2157+V2157))</f>
        <v>0.44476588267146955</v>
      </c>
      <c r="Z2157">
        <f>IF(Y2157&lt;0,0,Y2157)</f>
        <v>0.44476588267146955</v>
      </c>
      <c r="AA2157">
        <f>2.501-0.002361*(V2157+X2157)*0.1</f>
        <v>2.4710152999999999</v>
      </c>
      <c r="AB2157">
        <v>0.17</v>
      </c>
      <c r="AC2157">
        <f>37.6*AE2157*(AG2157*SIN(AF2157)*SIN(AD2157)+COS(AF2157)*COS(AD2157)*SIN(AG2157))</f>
        <v>10.040949243915231</v>
      </c>
      <c r="AD2157">
        <f>0.409*SIN(0.0172*R2157-1.39)</f>
        <v>-0.37523451466855895</v>
      </c>
      <c r="AE2157">
        <f>1+0.033*COS(0.0172*R2157)</f>
        <v>1.0274213121662612</v>
      </c>
      <c r="AF2157">
        <f>47.70748439*PI()/180</f>
        <v>0.83265268044929852</v>
      </c>
      <c r="AG2157">
        <f>ACOS(-TAN(AF2157)*TAN(AD2157))</f>
        <v>1.1229766217355561</v>
      </c>
      <c r="AL2157" s="6">
        <f>24*AG2157/PI()</f>
        <v>8.5789094556408632</v>
      </c>
      <c r="AS2157" s="6">
        <f>IF(O2157=2015,$AQ$2,IF(O2157=2016,$AQ$14,IF(O2157=2017,$AQ$26,IF(O2157=2018,$AQ$38,IF(O2157=2019,$AQ$50,$AQ$62)))))</f>
        <v>51.822309312356452</v>
      </c>
      <c r="AT2157" s="6">
        <f>IF(O2157=2015,$AR$2,IF(O2157=2016,$AR$14,IF(O2157=2017,$AR$26,IF(O2157=2018,$AR$38,IF(O2157=2019,$AR$50,$AR$62)))))</f>
        <v>1.3079305013571954</v>
      </c>
      <c r="AU2157" s="6">
        <f>IF(T2157*0.1&lt;0,0,IF(T2157*0.1&lt;=26,(16*AL2157/360)*(T2157/AS2157)^AT2157,(AL2157/360)*(-415.85+30.5332*0.1*T2157-0.43*0.01*T2157*T2157)))</f>
        <v>0.44179628279793404</v>
      </c>
    </row>
    <row r="2158" spans="1:47">
      <c r="A2158">
        <v>2016</v>
      </c>
      <c r="B2158">
        <v>12</v>
      </c>
      <c r="C2158">
        <v>29</v>
      </c>
      <c r="D2158" t="s">
        <v>54</v>
      </c>
      <c r="E2158">
        <v>10</v>
      </c>
      <c r="O2158">
        <v>2020</v>
      </c>
      <c r="P2158">
        <v>11</v>
      </c>
      <c r="Q2158">
        <v>27</v>
      </c>
      <c r="R2158">
        <f>R2157+1</f>
        <v>332</v>
      </c>
      <c r="S2158" t="s">
        <v>51</v>
      </c>
      <c r="T2158">
        <v>48</v>
      </c>
      <c r="U2158" t="s">
        <v>50</v>
      </c>
      <c r="V2158">
        <v>103</v>
      </c>
      <c r="W2158" t="s">
        <v>52</v>
      </c>
      <c r="X2158">
        <v>-33</v>
      </c>
      <c r="Y2158">
        <f>0.0135*AB2158*(AC2158/AA2158)*((0.1*(V2158-X2158))^0.5)*(17.8+0.5*0.1*(X2158+V2158))</f>
        <v>0.72114686707945319</v>
      </c>
      <c r="Z2158">
        <f>IF(Y2158&lt;0,0,Y2158)</f>
        <v>0.72114686707945319</v>
      </c>
      <c r="AA2158">
        <f>2.501-0.002361*(V2158+X2158)*0.1</f>
        <v>2.4844729999999999</v>
      </c>
      <c r="AB2158">
        <v>0.17</v>
      </c>
      <c r="AC2158">
        <f>37.6*AE2158*(AG2158*SIN(AF2158)*SIN(AD2158)+COS(AF2158)*COS(AD2158)*SIN(AG2158))</f>
        <v>9.9386238728093836</v>
      </c>
      <c r="AD2158">
        <f>0.409*SIN(0.0172*R2158-1.39)</f>
        <v>-0.37797777681863398</v>
      </c>
      <c r="AE2158">
        <f>1+0.033*COS(0.0172*R2158)</f>
        <v>1.0277330241225777</v>
      </c>
      <c r="AF2158">
        <f>47.70748439*PI()/180</f>
        <v>0.83265268044929852</v>
      </c>
      <c r="AG2158">
        <f>ACOS(-TAN(AF2158)*TAN(AD2158))</f>
        <v>1.1191042669815277</v>
      </c>
      <c r="AL2158" s="6">
        <f>24*AG2158/PI()</f>
        <v>8.549326844416429</v>
      </c>
      <c r="AS2158" s="6">
        <f>IF(O2158=2015,$AQ$2,IF(O2158=2016,$AQ$14,IF(O2158=2017,$AQ$26,IF(O2158=2018,$AQ$38,IF(O2158=2019,$AQ$50,$AQ$62)))))</f>
        <v>51.822309312356452</v>
      </c>
      <c r="AT2158" s="6">
        <f>IF(O2158=2015,$AR$2,IF(O2158=2016,$AR$14,IF(O2158=2017,$AR$26,IF(O2158=2018,$AR$38,IF(O2158=2019,$AR$50,$AR$62)))))</f>
        <v>1.3079305013571954</v>
      </c>
      <c r="AU2158" s="6">
        <f>IF(T2158*0.1&lt;0,0,IF(T2158*0.1&lt;=26,(16*AL2158/360)*(T2158/AS2158)^AT2158,(AL2158/360)*(-415.85+30.5332*0.1*T2158-0.43*0.01*T2158*T2158)))</f>
        <v>0.34373782823107263</v>
      </c>
    </row>
    <row r="2159" spans="1:47">
      <c r="A2159">
        <v>2016</v>
      </c>
      <c r="B2159">
        <v>12</v>
      </c>
      <c r="C2159">
        <v>30</v>
      </c>
      <c r="D2159" t="s">
        <v>54</v>
      </c>
      <c r="E2159">
        <v>10</v>
      </c>
      <c r="O2159">
        <v>2020</v>
      </c>
      <c r="P2159">
        <v>11</v>
      </c>
      <c r="Q2159">
        <v>28</v>
      </c>
      <c r="R2159">
        <f>R2158+1</f>
        <v>333</v>
      </c>
      <c r="S2159" t="s">
        <v>51</v>
      </c>
      <c r="T2159">
        <v>22</v>
      </c>
      <c r="U2159" t="s">
        <v>50</v>
      </c>
      <c r="V2159">
        <v>50</v>
      </c>
      <c r="W2159" t="s">
        <v>52</v>
      </c>
      <c r="X2159">
        <v>-33</v>
      </c>
      <c r="Y2159">
        <f>0.0135*AB2159*(AC2159/AA2159)*((0.1*(V2159-X2159))^0.5)*(17.8+0.5*0.1*(X2159+V2159))</f>
        <v>0.48597055363517871</v>
      </c>
      <c r="Z2159">
        <f>IF(Y2159&lt;0,0,Y2159)</f>
        <v>0.48597055363517871</v>
      </c>
      <c r="AA2159">
        <f>2.501-0.002361*(V2159+X2159)*0.1</f>
        <v>2.4969863000000001</v>
      </c>
      <c r="AB2159">
        <v>0.17</v>
      </c>
      <c r="AC2159">
        <f>37.6*AE2159*(AG2159*SIN(AF2159)*SIN(AD2159)+COS(AF2159)*COS(AD2159)*SIN(AG2159))</f>
        <v>9.8406898029400605</v>
      </c>
      <c r="AD2159">
        <f>0.409*SIN(0.0172*R2159-1.39)</f>
        <v>-0.38060922077994697</v>
      </c>
      <c r="AE2159">
        <f>1+0.033*COS(0.0172*R2159)</f>
        <v>1.0280365317433051</v>
      </c>
      <c r="AF2159">
        <f>47.70748439*PI()/180</f>
        <v>0.83265268044929852</v>
      </c>
      <c r="AG2159">
        <f>ACOS(-TAN(AF2159)*TAN(AD2159))</f>
        <v>1.1153749489979792</v>
      </c>
      <c r="AL2159" s="6">
        <f>24*AG2159/PI()</f>
        <v>8.5208369536271551</v>
      </c>
      <c r="AS2159" s="6">
        <f>IF(O2159=2015,$AQ$2,IF(O2159=2016,$AQ$14,IF(O2159=2017,$AQ$26,IF(O2159=2018,$AQ$38,IF(O2159=2019,$AQ$50,$AQ$62)))))</f>
        <v>51.822309312356452</v>
      </c>
      <c r="AT2159" s="6">
        <f>IF(O2159=2015,$AR$2,IF(O2159=2016,$AR$14,IF(O2159=2017,$AR$26,IF(O2159=2018,$AR$38,IF(O2159=2019,$AR$50,$AR$62)))))</f>
        <v>1.3079305013571954</v>
      </c>
      <c r="AU2159" s="6">
        <f>IF(T2159*0.1&lt;0,0,IF(T2159*0.1&lt;=26,(16*AL2159/360)*(T2159/AS2159)^AT2159,(AL2159/360)*(-415.85+30.5332*0.1*T2159-0.43*0.01*T2159*T2159)))</f>
        <v>0.12348850663659319</v>
      </c>
    </row>
    <row r="2160" spans="1:47">
      <c r="A2160">
        <v>2016</v>
      </c>
      <c r="B2160">
        <v>12</v>
      </c>
      <c r="C2160">
        <v>31</v>
      </c>
      <c r="D2160" t="s">
        <v>54</v>
      </c>
      <c r="E2160">
        <v>10</v>
      </c>
      <c r="O2160">
        <v>2020</v>
      </c>
      <c r="P2160">
        <v>11</v>
      </c>
      <c r="Q2160">
        <v>29</v>
      </c>
      <c r="R2160">
        <f>R2159+1</f>
        <v>334</v>
      </c>
      <c r="S2160" t="s">
        <v>51</v>
      </c>
      <c r="T2160">
        <v>32</v>
      </c>
      <c r="U2160" t="s">
        <v>50</v>
      </c>
      <c r="V2160">
        <v>43</v>
      </c>
      <c r="W2160" t="s">
        <v>52</v>
      </c>
      <c r="X2160">
        <v>24</v>
      </c>
      <c r="Y2160">
        <f>0.0135*AB2160*(AC2160/AA2160)*((0.1*(V2160-X2160))^0.5)*(17.8+0.5*0.1*(X2160+V2160))</f>
        <v>0.26241559893591321</v>
      </c>
      <c r="Z2160">
        <f>IF(Y2160&lt;0,0,Y2160)</f>
        <v>0.26241559893591321</v>
      </c>
      <c r="AA2160">
        <f>2.501-0.002361*(V2160+X2160)*0.1</f>
        <v>2.4851812999999998</v>
      </c>
      <c r="AB2160">
        <v>0.17</v>
      </c>
      <c r="AC2160">
        <f>37.6*AE2160*(AG2160*SIN(AF2160)*SIN(AD2160)+COS(AF2160)*COS(AD2160)*SIN(AG2160))</f>
        <v>9.7471547802266247</v>
      </c>
      <c r="AD2160">
        <f>0.409*SIN(0.0172*R2160-1.39)</f>
        <v>-0.38312806808530825</v>
      </c>
      <c r="AE2160">
        <f>1+0.033*COS(0.0172*R2160)</f>
        <v>1.0283317452409624</v>
      </c>
      <c r="AF2160">
        <f>47.70748439*PI()/180</f>
        <v>0.83265268044929852</v>
      </c>
      <c r="AG2160">
        <f>ACOS(-TAN(AF2160)*TAN(AD2160))</f>
        <v>1.1117914307372723</v>
      </c>
      <c r="AL2160" s="6">
        <f>24*AG2160/PI()</f>
        <v>8.4934608906742781</v>
      </c>
      <c r="AS2160" s="6">
        <f>IF(O2160=2015,$AQ$2,IF(O2160=2016,$AQ$14,IF(O2160=2017,$AQ$26,IF(O2160=2018,$AQ$38,IF(O2160=2019,$AQ$50,$AQ$62)))))</f>
        <v>51.822309312356452</v>
      </c>
      <c r="AT2160" s="6">
        <f>IF(O2160=2015,$AR$2,IF(O2160=2016,$AR$14,IF(O2160=2017,$AR$26,IF(O2160=2018,$AR$38,IF(O2160=2019,$AR$50,$AR$62)))))</f>
        <v>1.3079305013571954</v>
      </c>
      <c r="AU2160" s="6">
        <f>IF(T2160*0.1&lt;0,0,IF(T2160*0.1&lt;=26,(16*AL2160/360)*(T2160/AS2160)^AT2160,(AL2160/360)*(-415.85+30.5332*0.1*T2160-0.43*0.01*T2160*T2160)))</f>
        <v>0.20093933964250851</v>
      </c>
    </row>
    <row r="2161" spans="1:47">
      <c r="A2161">
        <v>2016</v>
      </c>
      <c r="B2161">
        <v>12</v>
      </c>
      <c r="C2161">
        <v>1</v>
      </c>
      <c r="D2161" t="s">
        <v>51</v>
      </c>
      <c r="E2161">
        <v>-38</v>
      </c>
      <c r="O2161">
        <v>2020</v>
      </c>
      <c r="P2161">
        <v>11</v>
      </c>
      <c r="Q2161">
        <v>30</v>
      </c>
      <c r="R2161">
        <f>R2160+1</f>
        <v>335</v>
      </c>
      <c r="S2161" t="s">
        <v>51</v>
      </c>
      <c r="T2161">
        <v>29</v>
      </c>
      <c r="U2161" t="s">
        <v>50</v>
      </c>
      <c r="V2161">
        <v>40</v>
      </c>
      <c r="W2161" t="s">
        <v>52</v>
      </c>
      <c r="X2161">
        <v>-17</v>
      </c>
      <c r="Y2161">
        <f>0.0135*AB2161*(AC2161/AA2161)*((0.1*(V2161-X2161))^0.5)*(17.8+0.5*0.1*(X2161+V2161))</f>
        <v>0.40183520317039517</v>
      </c>
      <c r="Z2161">
        <f>IF(Y2161&lt;0,0,Y2161)</f>
        <v>0.40183520317039517</v>
      </c>
      <c r="AA2161">
        <f>2.501-0.002361*(V2161+X2161)*0.1</f>
        <v>2.4955696999999999</v>
      </c>
      <c r="AB2161">
        <v>0.17</v>
      </c>
      <c r="AC2161">
        <f>37.6*AE2161*(AG2161*SIN(AF2161)*SIN(AD2161)+COS(AF2161)*COS(AD2161)*SIN(AG2161))</f>
        <v>9.6580256140825096</v>
      </c>
      <c r="AD2161">
        <f>0.409*SIN(0.0172*R2161-1.39)</f>
        <v>-0.38553357357730206</v>
      </c>
      <c r="AE2161">
        <f>1+0.033*COS(0.0172*R2161)</f>
        <v>1.0286185772817413</v>
      </c>
      <c r="AF2161">
        <f>47.70748439*PI()/180</f>
        <v>0.83265268044929852</v>
      </c>
      <c r="AG2161">
        <f>ACOS(-TAN(AF2161)*TAN(AD2161))</f>
        <v>1.1083564120108385</v>
      </c>
      <c r="AL2161" s="6">
        <f>24*AG2161/PI()</f>
        <v>8.4672192805978703</v>
      </c>
      <c r="AS2161" s="6">
        <f>IF(O2161=2015,$AQ$2,IF(O2161=2016,$AQ$14,IF(O2161=2017,$AQ$26,IF(O2161=2018,$AQ$38,IF(O2161=2019,$AQ$50,$AQ$62)))))</f>
        <v>51.822309312356452</v>
      </c>
      <c r="AT2161" s="6">
        <f>IF(O2161=2015,$AR$2,IF(O2161=2016,$AR$14,IF(O2161=2017,$AR$26,IF(O2161=2018,$AR$38,IF(O2161=2019,$AR$50,$AR$62)))))</f>
        <v>1.3079305013571954</v>
      </c>
      <c r="AU2161" s="6">
        <f>IF(T2161*0.1&lt;0,0,IF(T2161*0.1&lt;=26,(16*AL2161/360)*(T2161/AS2161)^AT2161,(AL2161/360)*(-415.85+30.5332*0.1*T2161-0.43*0.01*T2161*T2161)))</f>
        <v>0.17611829290377162</v>
      </c>
    </row>
    <row r="2162" spans="1:47">
      <c r="A2162">
        <v>2016</v>
      </c>
      <c r="B2162">
        <v>12</v>
      </c>
      <c r="C2162">
        <v>2</v>
      </c>
      <c r="D2162" t="s">
        <v>51</v>
      </c>
      <c r="E2162">
        <v>-3</v>
      </c>
      <c r="O2162">
        <v>2020</v>
      </c>
      <c r="P2162">
        <v>12</v>
      </c>
      <c r="Q2162">
        <v>1</v>
      </c>
      <c r="R2162">
        <f>R2161+1</f>
        <v>336</v>
      </c>
      <c r="S2162" t="s">
        <v>51</v>
      </c>
      <c r="T2162">
        <v>14</v>
      </c>
      <c r="U2162" t="s">
        <v>50</v>
      </c>
      <c r="V2162">
        <v>30</v>
      </c>
      <c r="W2162" t="s">
        <v>52</v>
      </c>
      <c r="X2162">
        <v>-17</v>
      </c>
      <c r="Y2162">
        <f>0.0135*AB2162*(AC2162/AA2162)*((0.1*(V2162-X2162))^0.5)*(17.8+0.5*0.1*(X2162+V2162))</f>
        <v>0.35181118828284585</v>
      </c>
      <c r="Z2162">
        <f>IF(Y2162&lt;0,0,Y2162)</f>
        <v>0.35181118828284585</v>
      </c>
      <c r="AA2162">
        <f>2.501-0.002361*(V2162+X2162)*0.1</f>
        <v>2.4979306999999999</v>
      </c>
      <c r="AB2162">
        <v>0.17</v>
      </c>
      <c r="AC2162">
        <f>37.6*AE2162*(AG2162*SIN(AF2162)*SIN(AD2162)+COS(AF2162)*COS(AD2162)*SIN(AG2162))</f>
        <v>9.5733082514043453</v>
      </c>
      <c r="AD2162">
        <f>0.409*SIN(0.0172*R2162-1.39)</f>
        <v>-0.387825025628728</v>
      </c>
      <c r="AE2162">
        <f>1+0.033*COS(0.0172*R2162)</f>
        <v>1.0288969430113433</v>
      </c>
      <c r="AF2162">
        <f>47.70748439*PI()/180</f>
        <v>0.83265268044929852</v>
      </c>
      <c r="AG2162">
        <f>ACOS(-TAN(AF2162)*TAN(AD2162))</f>
        <v>1.1050725227099147</v>
      </c>
      <c r="AL2162" s="6">
        <f>24*AG2162/PI()</f>
        <v>8.4421322142870583</v>
      </c>
      <c r="AS2162" s="6">
        <f>IF(O2162=2015,$AQ$2,IF(O2162=2016,$AQ$14,IF(O2162=2017,$AQ$26,IF(O2162=2018,$AQ$38,IF(O2162=2019,$AQ$50,$AQ$62)))))</f>
        <v>51.822309312356452</v>
      </c>
      <c r="AT2162" s="6">
        <f>IF(O2162=2015,$AR$2,IF(O2162=2016,$AR$14,IF(O2162=2017,$AR$26,IF(O2162=2018,$AR$38,IF(O2162=2019,$AR$50,$AR$62)))))</f>
        <v>1.3079305013571954</v>
      </c>
      <c r="AU2162" s="6">
        <f>IF(T2162*0.1&lt;0,0,IF(T2162*0.1&lt;=26,(16*AL2162/360)*(T2162/AS2162)^AT2162,(AL2162/360)*(-415.85+30.5332*0.1*T2162-0.43*0.01*T2162*T2162)))</f>
        <v>6.7741791739181559E-2</v>
      </c>
    </row>
    <row r="2163" spans="1:47">
      <c r="A2163">
        <v>2016</v>
      </c>
      <c r="B2163">
        <v>12</v>
      </c>
      <c r="C2163">
        <v>3</v>
      </c>
      <c r="D2163" t="s">
        <v>51</v>
      </c>
      <c r="E2163">
        <v>-24</v>
      </c>
      <c r="O2163">
        <v>2020</v>
      </c>
      <c r="P2163">
        <v>12</v>
      </c>
      <c r="Q2163">
        <v>2</v>
      </c>
      <c r="R2163">
        <f>R2162+1</f>
        <v>337</v>
      </c>
      <c r="S2163" t="s">
        <v>51</v>
      </c>
      <c r="T2163">
        <v>-7</v>
      </c>
      <c r="U2163" t="s">
        <v>50</v>
      </c>
      <c r="V2163">
        <v>2</v>
      </c>
      <c r="W2163" t="s">
        <v>52</v>
      </c>
      <c r="X2163">
        <v>-17</v>
      </c>
      <c r="Y2163">
        <f>0.0135*AB2163*(AC2163/AA2163)*((0.1*(V2163-X2163))^0.5)*(17.8+0.5*0.1*(X2163+V2163))</f>
        <v>0.20443699156700343</v>
      </c>
      <c r="Z2163">
        <f>IF(Y2163&lt;0,0,Y2163)</f>
        <v>0.20443699156700343</v>
      </c>
      <c r="AA2163">
        <f>2.501-0.002361*(V2163+X2163)*0.1</f>
        <v>2.5045414999999998</v>
      </c>
      <c r="AB2163">
        <v>0.17</v>
      </c>
      <c r="AC2163">
        <f>37.6*AE2163*(AG2163*SIN(AF2163)*SIN(AD2163)+COS(AF2163)*COS(AD2163)*SIN(AG2163))</f>
        <v>9.4930078500929422</v>
      </c>
      <c r="AD2163">
        <f>0.409*SIN(0.0172*R2163-1.39)</f>
        <v>-0.39000174635312324</v>
      </c>
      <c r="AE2163">
        <f>1+0.033*COS(0.0172*R2163)</f>
        <v>1.0291667600800807</v>
      </c>
      <c r="AF2163">
        <f>47.70748439*PI()/180</f>
        <v>0.83265268044929852</v>
      </c>
      <c r="AG2163">
        <f>ACOS(-TAN(AF2163)*TAN(AD2163))</f>
        <v>1.1019423160188306</v>
      </c>
      <c r="AL2163" s="6">
        <f>24*AG2163/PI()</f>
        <v>8.418219196633359</v>
      </c>
      <c r="AS2163" s="6">
        <f>IF(O2163=2015,$AQ$2,IF(O2163=2016,$AQ$14,IF(O2163=2017,$AQ$26,IF(O2163=2018,$AQ$38,IF(O2163=2019,$AQ$50,$AQ$62)))))</f>
        <v>51.822309312356452</v>
      </c>
      <c r="AT2163" s="6">
        <f>IF(O2163=2015,$AR$2,IF(O2163=2016,$AR$14,IF(O2163=2017,$AR$26,IF(O2163=2018,$AR$38,IF(O2163=2019,$AR$50,$AR$62)))))</f>
        <v>1.3079305013571954</v>
      </c>
      <c r="AU2163" s="6">
        <f>IF(T2163*0.1&lt;0,0,IF(T2163*0.1&lt;=26,(16*AL2163/360)*(T2163/AS2163)^AT2163,(AL2163/360)*(-415.85+30.5332*0.1*T2163-0.43*0.01*T2163*T2163)))</f>
        <v>0</v>
      </c>
    </row>
    <row r="2164" spans="1:47">
      <c r="A2164">
        <v>2016</v>
      </c>
      <c r="B2164">
        <v>12</v>
      </c>
      <c r="C2164">
        <v>4</v>
      </c>
      <c r="D2164" t="s">
        <v>51</v>
      </c>
      <c r="E2164">
        <v>-56</v>
      </c>
      <c r="O2164">
        <v>2020</v>
      </c>
      <c r="P2164">
        <v>12</v>
      </c>
      <c r="Q2164">
        <v>3</v>
      </c>
      <c r="R2164">
        <f>R2163+1</f>
        <v>338</v>
      </c>
      <c r="S2164" t="s">
        <v>51</v>
      </c>
      <c r="T2164">
        <v>-6</v>
      </c>
      <c r="U2164" t="s">
        <v>50</v>
      </c>
      <c r="V2164">
        <v>11</v>
      </c>
      <c r="W2164" t="s">
        <v>52</v>
      </c>
      <c r="X2164">
        <v>-17</v>
      </c>
      <c r="Y2164">
        <f>0.0135*AB2164*(AC2164/AA2164)*((0.1*(V2164-X2164))^0.5)*(17.8+0.5*0.1*(X2164+V2164))</f>
        <v>0.25290572159860608</v>
      </c>
      <c r="Z2164">
        <f>IF(Y2164&lt;0,0,Y2164)</f>
        <v>0.25290572159860608</v>
      </c>
      <c r="AA2164">
        <f>2.501-0.002361*(V2164+X2164)*0.1</f>
        <v>2.5024166000000001</v>
      </c>
      <c r="AB2164">
        <v>0.17</v>
      </c>
      <c r="AC2164">
        <f>37.6*AE2164*(AG2164*SIN(AF2164)*SIN(AD2164)+COS(AF2164)*COS(AD2164)*SIN(AG2164))</f>
        <v>9.4171288517584024</v>
      </c>
      <c r="AD2164">
        <f>0.409*SIN(0.0172*R2164-1.39)</f>
        <v>-0.39206309180530452</v>
      </c>
      <c r="AE2164">
        <f>1+0.033*COS(0.0172*R2164)</f>
        <v>1.0294279486672402</v>
      </c>
      <c r="AF2164">
        <f>47.70748439*PI()/180</f>
        <v>0.83265268044929852</v>
      </c>
      <c r="AG2164">
        <f>ACOS(-TAN(AF2164)*TAN(AD2164))</f>
        <v>1.0989682616532588</v>
      </c>
      <c r="AL2164" s="6">
        <f>24*AG2164/PI()</f>
        <v>8.3954990948747312</v>
      </c>
      <c r="AS2164" s="6">
        <f>IF(O2164=2015,$AQ$2,IF(O2164=2016,$AQ$14,IF(O2164=2017,$AQ$26,IF(O2164=2018,$AQ$38,IF(O2164=2019,$AQ$50,$AQ$62)))))</f>
        <v>51.822309312356452</v>
      </c>
      <c r="AT2164" s="6">
        <f>IF(O2164=2015,$AR$2,IF(O2164=2016,$AR$14,IF(O2164=2017,$AR$26,IF(O2164=2018,$AR$38,IF(O2164=2019,$AR$50,$AR$62)))))</f>
        <v>1.3079305013571954</v>
      </c>
      <c r="AU2164" s="6">
        <f>IF(T2164*0.1&lt;0,0,IF(T2164*0.1&lt;=26,(16*AL2164/360)*(T2164/AS2164)^AT2164,(AL2164/360)*(-415.85+30.5332*0.1*T2164-0.43*0.01*T2164*T2164)))</f>
        <v>0</v>
      </c>
    </row>
    <row r="2165" spans="1:47">
      <c r="A2165">
        <v>2016</v>
      </c>
      <c r="B2165">
        <v>12</v>
      </c>
      <c r="C2165">
        <v>5</v>
      </c>
      <c r="D2165" t="s">
        <v>51</v>
      </c>
      <c r="E2165">
        <v>-84</v>
      </c>
      <c r="O2165">
        <v>2020</v>
      </c>
      <c r="P2165">
        <v>12</v>
      </c>
      <c r="Q2165">
        <v>4</v>
      </c>
      <c r="R2165">
        <f>R2164+1</f>
        <v>339</v>
      </c>
      <c r="S2165" t="s">
        <v>51</v>
      </c>
      <c r="T2165">
        <v>-10</v>
      </c>
      <c r="U2165" t="s">
        <v>50</v>
      </c>
      <c r="V2165">
        <v>11</v>
      </c>
      <c r="W2165" t="s">
        <v>52</v>
      </c>
      <c r="X2165">
        <v>-92</v>
      </c>
      <c r="Y2165">
        <f>0.0135*AB2165*(AC2165/AA2165)*((0.1*(V2165-X2165))^0.5)*(17.8+0.5*0.1*(X2165+V2165))</f>
        <v>0.37557160447531207</v>
      </c>
      <c r="Z2165">
        <f>IF(Y2165&lt;0,0,Y2165)</f>
        <v>0.37557160447531207</v>
      </c>
      <c r="AA2165">
        <f>2.501-0.002361*(V2165+X2165)*0.1</f>
        <v>2.5201240999999999</v>
      </c>
      <c r="AB2165">
        <v>0.17</v>
      </c>
      <c r="AC2165">
        <f>37.6*AE2165*(AG2165*SIN(AF2165)*SIN(AD2165)+COS(AF2165)*COS(AD2165)*SIN(AG2165))</f>
        <v>9.345675053259157</v>
      </c>
      <c r="AD2165">
        <f>0.409*SIN(0.0172*R2165-1.39)</f>
        <v>-0.39400845217186742</v>
      </c>
      <c r="AE2165">
        <f>1+0.033*COS(0.0172*R2165)</f>
        <v>1.0296804315046948</v>
      </c>
      <c r="AF2165">
        <f>47.70748439*PI()/180</f>
        <v>0.83265268044929852</v>
      </c>
      <c r="AG2165">
        <f>ACOS(-TAN(AF2165)*TAN(AD2165))</f>
        <v>1.0961527391571757</v>
      </c>
      <c r="AL2165" s="6">
        <f>24*AG2165/PI()</f>
        <v>8.3739900873881048</v>
      </c>
      <c r="AS2165" s="6">
        <f>IF(O2165=2015,$AQ$2,IF(O2165=2016,$AQ$14,IF(O2165=2017,$AQ$26,IF(O2165=2018,$AQ$38,IF(O2165=2019,$AQ$50,$AQ$62)))))</f>
        <v>51.822309312356452</v>
      </c>
      <c r="AT2165" s="6">
        <f>IF(O2165=2015,$AR$2,IF(O2165=2016,$AR$14,IF(O2165=2017,$AR$26,IF(O2165=2018,$AR$38,IF(O2165=2019,$AR$50,$AR$62)))))</f>
        <v>1.3079305013571954</v>
      </c>
      <c r="AU2165" s="6">
        <f>IF(T2165*0.1&lt;0,0,IF(T2165*0.1&lt;=26,(16*AL2165/360)*(T2165/AS2165)^AT2165,(AL2165/360)*(-415.85+30.5332*0.1*T2165-0.43*0.01*T2165*T2165)))</f>
        <v>0</v>
      </c>
    </row>
    <row r="2166" spans="1:47">
      <c r="A2166">
        <v>2016</v>
      </c>
      <c r="B2166">
        <v>12</v>
      </c>
      <c r="C2166">
        <v>6</v>
      </c>
      <c r="D2166" t="s">
        <v>51</v>
      </c>
      <c r="E2166">
        <v>-36</v>
      </c>
      <c r="O2166">
        <v>2020</v>
      </c>
      <c r="P2166">
        <v>12</v>
      </c>
      <c r="Q2166">
        <v>5</v>
      </c>
      <c r="R2166">
        <f>R2165+1</f>
        <v>340</v>
      </c>
      <c r="S2166" t="s">
        <v>51</v>
      </c>
      <c r="T2166">
        <v>-12</v>
      </c>
      <c r="U2166" t="s">
        <v>50</v>
      </c>
      <c r="V2166">
        <v>11</v>
      </c>
      <c r="W2166" t="s">
        <v>52</v>
      </c>
      <c r="X2166">
        <v>-92</v>
      </c>
      <c r="Y2166">
        <f>0.0135*AB2166*(AC2166/AA2166)*((0.1*(V2166-X2166))^0.5)*(17.8+0.5*0.1*(X2166+V2166))</f>
        <v>0.37287807746283752</v>
      </c>
      <c r="Z2166">
        <f>IF(Y2166&lt;0,0,Y2166)</f>
        <v>0.37287807746283752</v>
      </c>
      <c r="AA2166">
        <f>2.501-0.002361*(V2166+X2166)*0.1</f>
        <v>2.5201240999999999</v>
      </c>
      <c r="AB2166">
        <v>0.17</v>
      </c>
      <c r="AC2166">
        <f>37.6*AE2166*(AG2166*SIN(AF2166)*SIN(AD2166)+COS(AF2166)*COS(AD2166)*SIN(AG2166))</f>
        <v>9.278649676724287</v>
      </c>
      <c r="AD2166">
        <f>0.409*SIN(0.0172*R2166-1.39)</f>
        <v>-0.39583725195158931</v>
      </c>
      <c r="AE2166">
        <f>1+0.033*COS(0.0172*R2166)</f>
        <v>1.0299241338997633</v>
      </c>
      <c r="AF2166">
        <f>47.70748439*PI()/180</f>
        <v>0.83265268044929852</v>
      </c>
      <c r="AG2166">
        <f>ACOS(-TAN(AF2166)*TAN(AD2166))</f>
        <v>1.0934980312933673</v>
      </c>
      <c r="AL2166" s="6">
        <f>24*AG2166/PI()</f>
        <v>8.3537096131965818</v>
      </c>
      <c r="AS2166" s="6">
        <f>IF(O2166=2015,$AQ$2,IF(O2166=2016,$AQ$14,IF(O2166=2017,$AQ$26,IF(O2166=2018,$AQ$38,IF(O2166=2019,$AQ$50,$AQ$62)))))</f>
        <v>51.822309312356452</v>
      </c>
      <c r="AT2166" s="6">
        <f>IF(O2166=2015,$AR$2,IF(O2166=2016,$AR$14,IF(O2166=2017,$AR$26,IF(O2166=2018,$AR$38,IF(O2166=2019,$AR$50,$AR$62)))))</f>
        <v>1.3079305013571954</v>
      </c>
      <c r="AU2166" s="6">
        <f>IF(T2166*0.1&lt;0,0,IF(T2166*0.1&lt;=26,(16*AL2166/360)*(T2166/AS2166)^AT2166,(AL2166/360)*(-415.85+30.5332*0.1*T2166-0.43*0.01*T2166*T2166)))</f>
        <v>0</v>
      </c>
    </row>
    <row r="2167" spans="1:47">
      <c r="A2167">
        <v>2016</v>
      </c>
      <c r="B2167">
        <v>12</v>
      </c>
      <c r="C2167">
        <v>7</v>
      </c>
      <c r="D2167" t="s">
        <v>51</v>
      </c>
      <c r="E2167">
        <v>-90</v>
      </c>
      <c r="O2167">
        <v>2020</v>
      </c>
      <c r="P2167">
        <v>12</v>
      </c>
      <c r="Q2167">
        <v>6</v>
      </c>
      <c r="R2167">
        <f>R2166+1</f>
        <v>341</v>
      </c>
      <c r="S2167" t="s">
        <v>51</v>
      </c>
      <c r="T2167">
        <v>-44</v>
      </c>
      <c r="U2167" t="s">
        <v>50</v>
      </c>
      <c r="V2167">
        <v>2</v>
      </c>
      <c r="W2167" t="s">
        <v>52</v>
      </c>
      <c r="X2167">
        <v>-92</v>
      </c>
      <c r="Y2167">
        <f>0.0135*AB2167*(AC2167/AA2167)*((0.1*(V2167-X2167))^0.5)*(17.8+0.5*0.1*(X2167+V2167))</f>
        <v>0.34194430702823198</v>
      </c>
      <c r="Z2167">
        <f>IF(Y2167&lt;0,0,Y2167)</f>
        <v>0.34194430702823198</v>
      </c>
      <c r="AA2167">
        <f>2.501-0.002361*(V2167+X2167)*0.1</f>
        <v>2.522249</v>
      </c>
      <c r="AB2167">
        <v>0.17</v>
      </c>
      <c r="AC2167">
        <f>37.6*AE2167*(AG2167*SIN(AF2167)*SIN(AD2167)+COS(AF2167)*COS(AD2167)*SIN(AG2167))</f>
        <v>9.2160554377095156</v>
      </c>
      <c r="AD2167">
        <f>0.409*SIN(0.0172*R2167-1.39)</f>
        <v>-0.39754895012568137</v>
      </c>
      <c r="AE2167">
        <f>1+0.033*COS(0.0172*R2167)</f>
        <v>1.0301589837573069</v>
      </c>
      <c r="AF2167">
        <f>47.70748439*PI()/180</f>
        <v>0.83265268044929852</v>
      </c>
      <c r="AG2167">
        <f>ACOS(-TAN(AF2167)*TAN(AD2167))</f>
        <v>1.0910063175631219</v>
      </c>
      <c r="AL2167" s="6">
        <f>24*AG2167/PI()</f>
        <v>8.3346743224635347</v>
      </c>
      <c r="AS2167" s="6">
        <f>IF(O2167=2015,$AQ$2,IF(O2167=2016,$AQ$14,IF(O2167=2017,$AQ$26,IF(O2167=2018,$AQ$38,IF(O2167=2019,$AQ$50,$AQ$62)))))</f>
        <v>51.822309312356452</v>
      </c>
      <c r="AT2167" s="6">
        <f>IF(O2167=2015,$AR$2,IF(O2167=2016,$AR$14,IF(O2167=2017,$AR$26,IF(O2167=2018,$AR$38,IF(O2167=2019,$AR$50,$AR$62)))))</f>
        <v>1.3079305013571954</v>
      </c>
      <c r="AU2167" s="6">
        <f>IF(T2167*0.1&lt;0,0,IF(T2167*0.1&lt;=26,(16*AL2167/360)*(T2167/AS2167)^AT2167,(AL2167/360)*(-415.85+30.5332*0.1*T2167-0.43*0.01*T2167*T2167)))</f>
        <v>0</v>
      </c>
    </row>
    <row r="2168" spans="1:47">
      <c r="A2168">
        <v>2016</v>
      </c>
      <c r="B2168">
        <v>12</v>
      </c>
      <c r="C2168">
        <v>8</v>
      </c>
      <c r="D2168" t="s">
        <v>51</v>
      </c>
      <c r="E2168">
        <v>-59</v>
      </c>
      <c r="O2168">
        <v>2020</v>
      </c>
      <c r="P2168">
        <v>12</v>
      </c>
      <c r="Q2168">
        <v>7</v>
      </c>
      <c r="R2168">
        <f>R2167+1</f>
        <v>342</v>
      </c>
      <c r="S2168" t="s">
        <v>51</v>
      </c>
      <c r="T2168">
        <v>-63</v>
      </c>
      <c r="U2168" t="s">
        <v>50</v>
      </c>
      <c r="V2168">
        <v>-23</v>
      </c>
      <c r="W2168" t="s">
        <v>52</v>
      </c>
      <c r="X2168">
        <v>-92</v>
      </c>
      <c r="Y2168">
        <f>0.0135*AB2168*(AC2168/AA2168)*((0.1*(V2168-X2168))^0.5)*(17.8+0.5*0.1*(X2168+V2168))</f>
        <v>0.26313997430406622</v>
      </c>
      <c r="Z2168">
        <f>IF(Y2168&lt;0,0,Y2168)</f>
        <v>0.26313997430406622</v>
      </c>
      <c r="AA2168">
        <f>2.501-0.002361*(V2168+X2168)*0.1</f>
        <v>2.5281514999999999</v>
      </c>
      <c r="AB2168">
        <v>0.17</v>
      </c>
      <c r="AC2168">
        <f>37.6*AE2168*(AG2168*SIN(AF2168)*SIN(AD2168)+COS(AF2168)*COS(AD2168)*SIN(AG2168))</f>
        <v>9.1578946111413142</v>
      </c>
      <c r="AD2168">
        <f>0.409*SIN(0.0172*R2168-1.39)</f>
        <v>-0.39914304031784004</v>
      </c>
      <c r="AE2168">
        <f>1+0.033*COS(0.0172*R2168)</f>
        <v>1.0303849116010562</v>
      </c>
      <c r="AF2168">
        <f>47.70748439*PI()/180</f>
        <v>0.83265268044929852</v>
      </c>
      <c r="AG2168">
        <f>ACOS(-TAN(AF2168)*TAN(AD2168))</f>
        <v>1.0886796678913158</v>
      </c>
      <c r="AL2168" s="6">
        <f>24*AG2168/PI()</f>
        <v>8.3169000282502026</v>
      </c>
      <c r="AS2168" s="6">
        <f>IF(O2168=2015,$AQ$2,IF(O2168=2016,$AQ$14,IF(O2168=2017,$AQ$26,IF(O2168=2018,$AQ$38,IF(O2168=2019,$AQ$50,$AQ$62)))))</f>
        <v>51.822309312356452</v>
      </c>
      <c r="AT2168" s="6">
        <f>IF(O2168=2015,$AR$2,IF(O2168=2016,$AR$14,IF(O2168=2017,$AR$26,IF(O2168=2018,$AR$38,IF(O2168=2019,$AR$50,$AR$62)))))</f>
        <v>1.3079305013571954</v>
      </c>
      <c r="AU2168" s="6">
        <f>IF(T2168*0.1&lt;0,0,IF(T2168*0.1&lt;=26,(16*AL2168/360)*(T2168/AS2168)^AT2168,(AL2168/360)*(-415.85+30.5332*0.1*T2168-0.43*0.01*T2168*T2168)))</f>
        <v>0</v>
      </c>
    </row>
    <row r="2169" spans="1:47">
      <c r="A2169">
        <v>2016</v>
      </c>
      <c r="B2169">
        <v>12</v>
      </c>
      <c r="C2169">
        <v>9</v>
      </c>
      <c r="D2169" t="s">
        <v>51</v>
      </c>
      <c r="E2169">
        <v>31</v>
      </c>
      <c r="O2169">
        <v>2020</v>
      </c>
      <c r="P2169">
        <v>12</v>
      </c>
      <c r="Q2169">
        <v>8</v>
      </c>
      <c r="R2169">
        <f>R2168+1</f>
        <v>343</v>
      </c>
      <c r="S2169" t="s">
        <v>51</v>
      </c>
      <c r="T2169">
        <v>-54</v>
      </c>
      <c r="U2169" t="s">
        <v>50</v>
      </c>
      <c r="V2169">
        <v>5</v>
      </c>
      <c r="W2169" t="s">
        <v>52</v>
      </c>
      <c r="X2169">
        <v>-72</v>
      </c>
      <c r="Y2169">
        <f>0.0135*AB2169*(AC2169/AA2169)*((0.1*(V2169-X2169))^0.5)*(17.8+0.5*0.1*(X2169+V2169))</f>
        <v>0.33287737869526002</v>
      </c>
      <c r="Z2169">
        <f>IF(Y2169&lt;0,0,Y2169)</f>
        <v>0.33287737869526002</v>
      </c>
      <c r="AA2169">
        <f>2.501-0.002361*(V2169+X2169)*0.1</f>
        <v>2.5168187</v>
      </c>
      <c r="AB2169">
        <v>0.17</v>
      </c>
      <c r="AC2169">
        <f>37.6*AE2169*(AG2169*SIN(AF2169)*SIN(AD2169)+COS(AF2169)*COS(AD2169)*SIN(AG2169))</f>
        <v>9.1041690947091674</v>
      </c>
      <c r="AD2169">
        <f>0.409*SIN(0.0172*R2169-1.39)</f>
        <v>-0.40061905094404904</v>
      </c>
      <c r="AE2169">
        <f>1+0.033*COS(0.0172*R2169)</f>
        <v>1.0306018505941661</v>
      </c>
      <c r="AF2169">
        <f>47.70748439*PI()/180</f>
        <v>0.83265268044929852</v>
      </c>
      <c r="AG2169">
        <f>ACOS(-TAN(AF2169)*TAN(AD2169))</f>
        <v>1.0865200365132943</v>
      </c>
      <c r="AL2169" s="6">
        <f>24*AG2169/PI()</f>
        <v>8.3004016598149146</v>
      </c>
      <c r="AS2169" s="6">
        <f>IF(O2169=2015,$AQ$2,IF(O2169=2016,$AQ$14,IF(O2169=2017,$AQ$26,IF(O2169=2018,$AQ$38,IF(O2169=2019,$AQ$50,$AQ$62)))))</f>
        <v>51.822309312356452</v>
      </c>
      <c r="AT2169" s="6">
        <f>IF(O2169=2015,$AR$2,IF(O2169=2016,$AR$14,IF(O2169=2017,$AR$26,IF(O2169=2018,$AR$38,IF(O2169=2019,$AR$50,$AR$62)))))</f>
        <v>1.3079305013571954</v>
      </c>
      <c r="AU2169" s="6">
        <f>IF(T2169*0.1&lt;0,0,IF(T2169*0.1&lt;=26,(16*AL2169/360)*(T2169/AS2169)^AT2169,(AL2169/360)*(-415.85+30.5332*0.1*T2169-0.43*0.01*T2169*T2169)))</f>
        <v>0</v>
      </c>
    </row>
    <row r="2170" spans="1:47">
      <c r="A2170">
        <v>2016</v>
      </c>
      <c r="B2170">
        <v>12</v>
      </c>
      <c r="C2170">
        <v>10</v>
      </c>
      <c r="D2170" t="s">
        <v>51</v>
      </c>
      <c r="E2170">
        <v>43</v>
      </c>
      <c r="O2170">
        <v>2020</v>
      </c>
      <c r="P2170">
        <v>12</v>
      </c>
      <c r="Q2170">
        <v>9</v>
      </c>
      <c r="R2170">
        <f>R2169+1</f>
        <v>344</v>
      </c>
      <c r="S2170" t="s">
        <v>51</v>
      </c>
      <c r="T2170">
        <v>-38</v>
      </c>
      <c r="U2170" t="s">
        <v>50</v>
      </c>
      <c r="V2170">
        <v>-11</v>
      </c>
      <c r="W2170" t="s">
        <v>52</v>
      </c>
      <c r="X2170">
        <v>-61</v>
      </c>
      <c r="Y2170">
        <f>0.0135*AB2170*(AC2170/AA2170)*((0.1*(V2170-X2170))^0.5)*(17.8+0.5*0.1*(X2170+V2170))</f>
        <v>0.26204940040837144</v>
      </c>
      <c r="Z2170">
        <f>IF(Y2170&lt;0,0,Y2170)</f>
        <v>0.26204940040837144</v>
      </c>
      <c r="AA2170">
        <f>2.501-0.002361*(V2170+X2170)*0.1</f>
        <v>2.5179991999999998</v>
      </c>
      <c r="AB2170">
        <v>0.17</v>
      </c>
      <c r="AC2170">
        <f>37.6*AE2170*(AG2170*SIN(AF2170)*SIN(AD2170)+COS(AF2170)*COS(AD2170)*SIN(AG2170))</f>
        <v>9.0548804693743392</v>
      </c>
      <c r="AD2170">
        <f>0.409*SIN(0.0172*R2170-1.39)</f>
        <v>-0.40197654535208976</v>
      </c>
      <c r="AE2170">
        <f>1+0.033*COS(0.0172*R2170)</f>
        <v>1.0308097365589866</v>
      </c>
      <c r="AF2170">
        <f>47.70748439*PI()/180</f>
        <v>0.83265268044929852</v>
      </c>
      <c r="AG2170">
        <f>ACOS(-TAN(AF2170)*TAN(AD2170))</f>
        <v>1.0845292560998583</v>
      </c>
      <c r="AL2170" s="6">
        <f>24*AG2170/PI()</f>
        <v>8.2851932177312886</v>
      </c>
      <c r="AS2170" s="6">
        <f>IF(O2170=2015,$AQ$2,IF(O2170=2016,$AQ$14,IF(O2170=2017,$AQ$26,IF(O2170=2018,$AQ$38,IF(O2170=2019,$AQ$50,$AQ$62)))))</f>
        <v>51.822309312356452</v>
      </c>
      <c r="AT2170" s="6">
        <f>IF(O2170=2015,$AR$2,IF(O2170=2016,$AR$14,IF(O2170=2017,$AR$26,IF(O2170=2018,$AR$38,IF(O2170=2019,$AR$50,$AR$62)))))</f>
        <v>1.3079305013571954</v>
      </c>
      <c r="AU2170" s="6">
        <f>IF(T2170*0.1&lt;0,0,IF(T2170*0.1&lt;=26,(16*AL2170/360)*(T2170/AS2170)^AT2170,(AL2170/360)*(-415.85+30.5332*0.1*T2170-0.43*0.01*T2170*T2170)))</f>
        <v>0</v>
      </c>
    </row>
    <row r="2171" spans="1:47">
      <c r="A2171">
        <v>2016</v>
      </c>
      <c r="B2171">
        <v>12</v>
      </c>
      <c r="C2171">
        <v>11</v>
      </c>
      <c r="D2171" t="s">
        <v>51</v>
      </c>
      <c r="E2171">
        <v>42</v>
      </c>
      <c r="O2171">
        <v>2020</v>
      </c>
      <c r="P2171">
        <v>12</v>
      </c>
      <c r="Q2171">
        <v>10</v>
      </c>
      <c r="R2171">
        <f>R2170+1</f>
        <v>345</v>
      </c>
      <c r="S2171" t="s">
        <v>51</v>
      </c>
      <c r="T2171">
        <v>-8</v>
      </c>
      <c r="U2171" t="s">
        <v>50</v>
      </c>
      <c r="V2171">
        <v>21</v>
      </c>
      <c r="W2171" t="s">
        <v>52</v>
      </c>
      <c r="X2171">
        <v>-51</v>
      </c>
      <c r="Y2171">
        <f>0.0135*AB2171*(AC2171/AA2171)*((0.1*(V2171-X2171))^0.5)*(17.8+0.5*0.1*(X2171+V2171))</f>
        <v>0.36059597745139216</v>
      </c>
      <c r="Z2171">
        <f>IF(Y2171&lt;0,0,Y2171)</f>
        <v>0.36059597745139216</v>
      </c>
      <c r="AA2171">
        <f>2.501-0.002361*(V2171+X2171)*0.1</f>
        <v>2.5080830000000001</v>
      </c>
      <c r="AB2171">
        <v>0.17</v>
      </c>
      <c r="AC2171">
        <f>37.6*AE2171*(AG2171*SIN(AF2171)*SIN(AD2171)+COS(AF2171)*COS(AD2171)*SIN(AG2171))</f>
        <v>9.0100300566737648</v>
      </c>
      <c r="AD2171">
        <f>0.409*SIN(0.0172*R2171-1.39)</f>
        <v>-0.40321512195071724</v>
      </c>
      <c r="AE2171">
        <f>1+0.033*COS(0.0172*R2171)</f>
        <v>1.0310085079960505</v>
      </c>
      <c r="AF2171">
        <f>47.70748439*PI()/180</f>
        <v>0.83265268044929852</v>
      </c>
      <c r="AG2171">
        <f>ACOS(-TAN(AF2171)*TAN(AD2171))</f>
        <v>1.0827090321562001</v>
      </c>
      <c r="AL2171" s="6">
        <f>24*AG2171/PI()</f>
        <v>8.2712877310992532</v>
      </c>
      <c r="AS2171" s="6">
        <f>IF(O2171=2015,$AQ$2,IF(O2171=2016,$AQ$14,IF(O2171=2017,$AQ$26,IF(O2171=2018,$AQ$38,IF(O2171=2019,$AQ$50,$AQ$62)))))</f>
        <v>51.822309312356452</v>
      </c>
      <c r="AT2171" s="6">
        <f>IF(O2171=2015,$AR$2,IF(O2171=2016,$AR$14,IF(O2171=2017,$AR$26,IF(O2171=2018,$AR$38,IF(O2171=2019,$AR$50,$AR$62)))))</f>
        <v>1.3079305013571954</v>
      </c>
      <c r="AU2171" s="6">
        <f>IF(T2171*0.1&lt;0,0,IF(T2171*0.1&lt;=26,(16*AL2171/360)*(T2171/AS2171)^AT2171,(AL2171/360)*(-415.85+30.5332*0.1*T2171-0.43*0.01*T2171*T2171)))</f>
        <v>0</v>
      </c>
    </row>
    <row r="2172" spans="1:47">
      <c r="A2172">
        <v>2016</v>
      </c>
      <c r="B2172">
        <v>12</v>
      </c>
      <c r="C2172">
        <v>12</v>
      </c>
      <c r="D2172" t="s">
        <v>51</v>
      </c>
      <c r="E2172">
        <v>22</v>
      </c>
      <c r="O2172">
        <v>2020</v>
      </c>
      <c r="P2172">
        <v>12</v>
      </c>
      <c r="Q2172">
        <v>11</v>
      </c>
      <c r="R2172">
        <f>R2171+1</f>
        <v>346</v>
      </c>
      <c r="S2172" t="s">
        <v>51</v>
      </c>
      <c r="T2172">
        <v>-14</v>
      </c>
      <c r="U2172" t="s">
        <v>50</v>
      </c>
      <c r="V2172">
        <v>12</v>
      </c>
      <c r="W2172" t="s">
        <v>52</v>
      </c>
      <c r="X2172">
        <v>-44</v>
      </c>
      <c r="Y2172">
        <f>0.0135*AB2172*(AC2172/AA2172)*((0.1*(V2172-X2172))^0.5)*(17.8+0.5*0.1*(X2172+V2172))</f>
        <v>0.31458792629338755</v>
      </c>
      <c r="Z2172">
        <f>IF(Y2172&lt;0,0,Y2172)</f>
        <v>0.31458792629338755</v>
      </c>
      <c r="AA2172">
        <f>2.501-0.002361*(V2172+X2172)*0.1</f>
        <v>2.5085552</v>
      </c>
      <c r="AB2172">
        <v>0.17</v>
      </c>
      <c r="AC2172">
        <f>37.6*AE2172*(AG2172*SIN(AF2172)*SIN(AD2172)+COS(AF2172)*COS(AD2172)*SIN(AG2172))</f>
        <v>8.9696189725105757</v>
      </c>
      <c r="AD2172">
        <f>0.409*SIN(0.0172*R2172-1.39)</f>
        <v>-0.40433441432846401</v>
      </c>
      <c r="AE2172">
        <f>1+0.033*COS(0.0172*R2172)</f>
        <v>1.031198106102265</v>
      </c>
      <c r="AF2172">
        <f>47.70748439*PI()/180</f>
        <v>0.83265268044929852</v>
      </c>
      <c r="AG2172">
        <f>ACOS(-TAN(AF2172)*TAN(AD2172))</f>
        <v>1.0810609377298326</v>
      </c>
      <c r="AL2172" s="6">
        <f>24*AG2172/PI()</f>
        <v>8.2586972171166018</v>
      </c>
      <c r="AS2172" s="6">
        <f>IF(O2172=2015,$AQ$2,IF(O2172=2016,$AQ$14,IF(O2172=2017,$AQ$26,IF(O2172=2018,$AQ$38,IF(O2172=2019,$AQ$50,$AQ$62)))))</f>
        <v>51.822309312356452</v>
      </c>
      <c r="AT2172" s="6">
        <f>IF(O2172=2015,$AR$2,IF(O2172=2016,$AR$14,IF(O2172=2017,$AR$26,IF(O2172=2018,$AR$38,IF(O2172=2019,$AR$50,$AR$62)))))</f>
        <v>1.3079305013571954</v>
      </c>
      <c r="AU2172" s="6">
        <f>IF(T2172*0.1&lt;0,0,IF(T2172*0.1&lt;=26,(16*AL2172/360)*(T2172/AS2172)^AT2172,(AL2172/360)*(-415.85+30.5332*0.1*T2172-0.43*0.01*T2172*T2172)))</f>
        <v>0</v>
      </c>
    </row>
    <row r="2173" spans="1:47">
      <c r="A2173">
        <v>2016</v>
      </c>
      <c r="B2173">
        <v>12</v>
      </c>
      <c r="C2173">
        <v>13</v>
      </c>
      <c r="D2173" t="s">
        <v>51</v>
      </c>
      <c r="E2173">
        <v>-66</v>
      </c>
      <c r="O2173">
        <v>2020</v>
      </c>
      <c r="P2173">
        <v>12</v>
      </c>
      <c r="Q2173">
        <v>12</v>
      </c>
      <c r="R2173">
        <f>R2172+1</f>
        <v>347</v>
      </c>
      <c r="S2173" t="s">
        <v>51</v>
      </c>
      <c r="T2173">
        <v>-2</v>
      </c>
      <c r="U2173" t="s">
        <v>50</v>
      </c>
      <c r="V2173">
        <v>27</v>
      </c>
      <c r="W2173" t="s">
        <v>52</v>
      </c>
      <c r="X2173">
        <v>-20</v>
      </c>
      <c r="Y2173">
        <f>0.0135*AB2173*(AC2173/AA2173)*((0.1*(V2173-X2173))^0.5)*(17.8+0.5*0.1*(X2173+V2173))</f>
        <v>0.3227828747314902</v>
      </c>
      <c r="Z2173">
        <f>IF(Y2173&lt;0,0,Y2173)</f>
        <v>0.3227828747314902</v>
      </c>
      <c r="AA2173">
        <f>2.501-0.002361*(V2173+X2173)*0.1</f>
        <v>2.4993472999999997</v>
      </c>
      <c r="AB2173">
        <v>0.17</v>
      </c>
      <c r="AC2173">
        <f>37.6*AE2173*(AG2173*SIN(AF2173)*SIN(AD2173)+COS(AF2173)*COS(AD2173)*SIN(AG2173))</f>
        <v>8.9336481771376164</v>
      </c>
      <c r="AD2173">
        <f>0.409*SIN(0.0172*R2173-1.39)</f>
        <v>-0.40533409136203646</v>
      </c>
      <c r="AE2173">
        <f>1+0.033*COS(0.0172*R2173)</f>
        <v>1.0313784747883099</v>
      </c>
      <c r="AF2173">
        <f>47.70748439*PI()/180</f>
        <v>0.83265268044929852</v>
      </c>
      <c r="AG2173">
        <f>ACOS(-TAN(AF2173)*TAN(AD2173))</f>
        <v>1.0795864084613631</v>
      </c>
      <c r="AL2173" s="6">
        <f>24*AG2173/PI()</f>
        <v>8.2474326432696916</v>
      </c>
      <c r="AS2173" s="6">
        <f>IF(O2173=2015,$AQ$2,IF(O2173=2016,$AQ$14,IF(O2173=2017,$AQ$26,IF(O2173=2018,$AQ$38,IF(O2173=2019,$AQ$50,$AQ$62)))))</f>
        <v>51.822309312356452</v>
      </c>
      <c r="AT2173" s="6">
        <f>IF(O2173=2015,$AR$2,IF(O2173=2016,$AR$14,IF(O2173=2017,$AR$26,IF(O2173=2018,$AR$38,IF(O2173=2019,$AR$50,$AR$62)))))</f>
        <v>1.3079305013571954</v>
      </c>
      <c r="AU2173" s="6">
        <f>IF(T2173*0.1&lt;0,0,IF(T2173*0.1&lt;=26,(16*AL2173/360)*(T2173/AS2173)^AT2173,(AL2173/360)*(-415.85+30.5332*0.1*T2173-0.43*0.01*T2173*T2173)))</f>
        <v>0</v>
      </c>
    </row>
    <row r="2174" spans="1:47">
      <c r="A2174">
        <v>2016</v>
      </c>
      <c r="B2174">
        <v>12</v>
      </c>
      <c r="C2174">
        <v>14</v>
      </c>
      <c r="D2174" t="s">
        <v>51</v>
      </c>
      <c r="E2174">
        <v>-40</v>
      </c>
      <c r="O2174">
        <v>2020</v>
      </c>
      <c r="P2174">
        <v>12</v>
      </c>
      <c r="Q2174">
        <v>13</v>
      </c>
      <c r="R2174">
        <f>R2173+1</f>
        <v>348</v>
      </c>
      <c r="S2174" t="s">
        <v>51</v>
      </c>
      <c r="T2174">
        <v>18</v>
      </c>
      <c r="U2174" t="s">
        <v>50</v>
      </c>
      <c r="V2174">
        <v>27</v>
      </c>
      <c r="W2174" t="s">
        <v>52</v>
      </c>
      <c r="X2174">
        <v>13</v>
      </c>
      <c r="Y2174">
        <f>0.0135*AB2174*(AC2174/AA2174)*((0.1*(V2174-X2174))^0.5)*(17.8+0.5*0.1*(X2174+V2174))</f>
        <v>0.19210320796777897</v>
      </c>
      <c r="Z2174">
        <f>IF(Y2174&lt;0,0,Y2174)</f>
        <v>0.19210320796777897</v>
      </c>
      <c r="AA2174">
        <f>2.501-0.002361*(V2174+X2174)*0.1</f>
        <v>2.4915560000000001</v>
      </c>
      <c r="AB2174">
        <v>0.17</v>
      </c>
      <c r="AC2174">
        <f>37.6*AE2174*(AG2174*SIN(AF2174)*SIN(AD2174)+COS(AF2174)*COS(AD2174)*SIN(AG2174))</f>
        <v>8.9021185210577407</v>
      </c>
      <c r="AD2174">
        <f>0.409*SIN(0.0172*R2174-1.39)</f>
        <v>-0.4062138573142719</v>
      </c>
      <c r="AE2174">
        <f>1+0.033*COS(0.0172*R2174)</f>
        <v>1.0315495606952283</v>
      </c>
      <c r="AF2174">
        <f>47.70748439*PI()/180</f>
        <v>0.83265268044929852</v>
      </c>
      <c r="AG2174">
        <f>ACOS(-TAN(AF2174)*TAN(AD2174))</f>
        <v>1.0782867380104459</v>
      </c>
      <c r="AL2174" s="6">
        <f>24*AG2174/PI()</f>
        <v>8.2375038923903041</v>
      </c>
      <c r="AS2174" s="6">
        <f>IF(O2174=2015,$AQ$2,IF(O2174=2016,$AQ$14,IF(O2174=2017,$AQ$26,IF(O2174=2018,$AQ$38,IF(O2174=2019,$AQ$50,$AQ$62)))))</f>
        <v>51.822309312356452</v>
      </c>
      <c r="AT2174" s="6">
        <f>IF(O2174=2015,$AR$2,IF(O2174=2016,$AR$14,IF(O2174=2017,$AR$26,IF(O2174=2018,$AR$38,IF(O2174=2019,$AR$50,$AR$62)))))</f>
        <v>1.3079305013571954</v>
      </c>
      <c r="AU2174" s="6">
        <f>IF(T2174*0.1&lt;0,0,IF(T2174*0.1&lt;=26,(16*AL2174/360)*(T2174/AS2174)^AT2174,(AL2174/360)*(-415.85+30.5332*0.1*T2174-0.43*0.01*T2174*T2174)))</f>
        <v>9.1823436727185404E-2</v>
      </c>
    </row>
    <row r="2175" spans="1:47">
      <c r="A2175">
        <v>2016</v>
      </c>
      <c r="B2175">
        <v>12</v>
      </c>
      <c r="C2175">
        <v>15</v>
      </c>
      <c r="D2175" t="s">
        <v>51</v>
      </c>
      <c r="E2175">
        <v>-36</v>
      </c>
      <c r="O2175">
        <v>2020</v>
      </c>
      <c r="P2175">
        <v>12</v>
      </c>
      <c r="Q2175">
        <v>14</v>
      </c>
      <c r="R2175">
        <f>R2174+1</f>
        <v>349</v>
      </c>
      <c r="S2175" t="s">
        <v>51</v>
      </c>
      <c r="T2175">
        <v>13</v>
      </c>
      <c r="U2175" t="s">
        <v>50</v>
      </c>
      <c r="V2175">
        <v>27</v>
      </c>
      <c r="W2175" t="s">
        <v>52</v>
      </c>
      <c r="X2175">
        <v>8</v>
      </c>
      <c r="Y2175">
        <f>0.0135*AB2175*(AC2175/AA2175)*((0.1*(V2175-X2175))^0.5)*(17.8+0.5*0.1*(X2175+V2175))</f>
        <v>0.22019109309041723</v>
      </c>
      <c r="Z2175">
        <f>IF(Y2175&lt;0,0,Y2175)</f>
        <v>0.22019109309041723</v>
      </c>
      <c r="AA2175">
        <f>2.501-0.002361*(V2175+X2175)*0.1</f>
        <v>2.4927364999999999</v>
      </c>
      <c r="AB2175">
        <v>0.17</v>
      </c>
      <c r="AC2175">
        <f>37.6*AE2175*(AG2175*SIN(AF2175)*SIN(AD2175)+COS(AF2175)*COS(AD2175)*SIN(AG2175))</f>
        <v>8.8750307865836451</v>
      </c>
      <c r="AD2175">
        <f>0.409*SIN(0.0172*R2175-1.39)</f>
        <v>-0.40697345192162754</v>
      </c>
      <c r="AE2175">
        <f>1+0.033*COS(0.0172*R2175)</f>
        <v>1.0317113132102129</v>
      </c>
      <c r="AF2175">
        <f>47.70748439*PI()/180</f>
        <v>0.83265268044929852</v>
      </c>
      <c r="AG2175">
        <f>ACOS(-TAN(AF2175)*TAN(AD2175))</f>
        <v>1.0771630738873332</v>
      </c>
      <c r="AL2175" s="6">
        <f>24*AG2175/PI()</f>
        <v>8.22891973081102</v>
      </c>
      <c r="AS2175" s="6">
        <f>IF(O2175=2015,$AQ$2,IF(O2175=2016,$AQ$14,IF(O2175=2017,$AQ$26,IF(O2175=2018,$AQ$38,IF(O2175=2019,$AQ$50,$AQ$62)))))</f>
        <v>51.822309312356452</v>
      </c>
      <c r="AT2175" s="6">
        <f>IF(O2175=2015,$AR$2,IF(O2175=2016,$AR$14,IF(O2175=2017,$AR$26,IF(O2175=2018,$AR$38,IF(O2175=2019,$AR$50,$AR$62)))))</f>
        <v>1.3079305013571954</v>
      </c>
      <c r="AU2175" s="6">
        <f>IF(T2175*0.1&lt;0,0,IF(T2175*0.1&lt;=26,(16*AL2175/360)*(T2175/AS2175)^AT2175,(AL2175/360)*(-415.85+30.5332*0.1*T2175-0.43*0.01*T2175*T2175)))</f>
        <v>5.9931069343922588E-2</v>
      </c>
    </row>
    <row r="2176" spans="1:47">
      <c r="A2176">
        <v>2016</v>
      </c>
      <c r="B2176">
        <v>12</v>
      </c>
      <c r="C2176">
        <v>16</v>
      </c>
      <c r="D2176" t="s">
        <v>51</v>
      </c>
      <c r="E2176">
        <v>-91</v>
      </c>
      <c r="O2176">
        <v>2020</v>
      </c>
      <c r="P2176">
        <v>12</v>
      </c>
      <c r="Q2176">
        <v>15</v>
      </c>
      <c r="R2176">
        <f>R2175+1</f>
        <v>350</v>
      </c>
      <c r="S2176" t="s">
        <v>51</v>
      </c>
      <c r="T2176">
        <v>10</v>
      </c>
      <c r="U2176" t="s">
        <v>50</v>
      </c>
      <c r="V2176">
        <v>27</v>
      </c>
      <c r="W2176" t="s">
        <v>52</v>
      </c>
      <c r="X2176">
        <v>-16</v>
      </c>
      <c r="Y2176">
        <f>0.0135*AB2176*(AC2176/AA2176)*((0.1*(V2176-X2176))^0.5)*(17.8+0.5*0.1*(X2176+V2176))</f>
        <v>0.30942175146468848</v>
      </c>
      <c r="Z2176">
        <f>IF(Y2176&lt;0,0,Y2176)</f>
        <v>0.30942175146468848</v>
      </c>
      <c r="AA2176">
        <f>2.501-0.002361*(V2176+X2176)*0.1</f>
        <v>2.4984028999999999</v>
      </c>
      <c r="AB2176">
        <v>0.17</v>
      </c>
      <c r="AC2176">
        <f>37.6*AE2176*(AG2176*SIN(AF2176)*SIN(AD2176)+COS(AF2176)*COS(AD2176)*SIN(AG2176))</f>
        <v>8.8523857248218665</v>
      </c>
      <c r="AD2176">
        <f>0.409*SIN(0.0172*R2176-1.39)</f>
        <v>-0.40761265047117473</v>
      </c>
      <c r="AE2176">
        <f>1+0.033*COS(0.0172*R2176)</f>
        <v>1.0318636844815801</v>
      </c>
      <c r="AF2176">
        <f>47.70748439*PI()/180</f>
        <v>0.83265268044929852</v>
      </c>
      <c r="AG2176">
        <f>ACOS(-TAN(AF2176)*TAN(AD2176))</f>
        <v>1.0762164137182213</v>
      </c>
      <c r="AL2176" s="6">
        <f>24*AG2176/PI()</f>
        <v>8.2216877798345855</v>
      </c>
      <c r="AS2176" s="6">
        <f>IF(O2176=2015,$AQ$2,IF(O2176=2016,$AQ$14,IF(O2176=2017,$AQ$26,IF(O2176=2018,$AQ$38,IF(O2176=2019,$AQ$50,$AQ$62)))))</f>
        <v>51.822309312356452</v>
      </c>
      <c r="AT2176" s="6">
        <f>IF(O2176=2015,$AR$2,IF(O2176=2016,$AR$14,IF(O2176=2017,$AR$26,IF(O2176=2018,$AR$38,IF(O2176=2019,$AR$50,$AR$62)))))</f>
        <v>1.3079305013571954</v>
      </c>
      <c r="AU2176" s="6">
        <f>IF(T2176*0.1&lt;0,0,IF(T2176*0.1&lt;=26,(16*AL2176/360)*(T2176/AS2176)^AT2176,(AL2176/360)*(-415.85+30.5332*0.1*T2176-0.43*0.01*T2176*T2176)))</f>
        <v>4.2485447325461084E-2</v>
      </c>
    </row>
    <row r="2177" spans="1:47">
      <c r="A2177">
        <v>2016</v>
      </c>
      <c r="B2177">
        <v>12</v>
      </c>
      <c r="C2177">
        <v>17</v>
      </c>
      <c r="D2177" t="s">
        <v>51</v>
      </c>
      <c r="E2177">
        <v>-97</v>
      </c>
      <c r="O2177">
        <v>2020</v>
      </c>
      <c r="P2177">
        <v>12</v>
      </c>
      <c r="Q2177">
        <v>16</v>
      </c>
      <c r="R2177">
        <f>R2176+1</f>
        <v>351</v>
      </c>
      <c r="S2177" t="s">
        <v>51</v>
      </c>
      <c r="T2177">
        <v>3</v>
      </c>
      <c r="U2177" t="s">
        <v>50</v>
      </c>
      <c r="V2177">
        <v>-1</v>
      </c>
      <c r="W2177" t="s">
        <v>52</v>
      </c>
      <c r="X2177">
        <v>-16</v>
      </c>
      <c r="Y2177">
        <f>0.0135*AB2177*(AC2177/AA2177)*((0.1*(V2177-X2177))^0.5)*(17.8+0.5*0.1*(X2177+V2177))</f>
        <v>0.16801743929274782</v>
      </c>
      <c r="Z2177">
        <f>IF(Y2177&lt;0,0,Y2177)</f>
        <v>0.16801743929274782</v>
      </c>
      <c r="AA2177">
        <f>2.501-0.002361*(V2177+X2177)*0.1</f>
        <v>2.5050136999999997</v>
      </c>
      <c r="AB2177">
        <v>0.17</v>
      </c>
      <c r="AC2177">
        <f>37.6*AE2177*(AG2177*SIN(AF2177)*SIN(AD2177)+COS(AF2177)*COS(AD2177)*SIN(AG2177))</f>
        <v>8.8341840878683655</v>
      </c>
      <c r="AD2177">
        <f>0.409*SIN(0.0172*R2177-1.39)</f>
        <v>-0.40813126386707654</v>
      </c>
      <c r="AE2177">
        <f>1+0.033*COS(0.0172*R2177)</f>
        <v>1.0320066294329238</v>
      </c>
      <c r="AF2177">
        <f>47.70748439*PI()/180</f>
        <v>0.83265268044929852</v>
      </c>
      <c r="AG2177">
        <f>ACOS(-TAN(AF2177)*TAN(AD2177))</f>
        <v>1.0754476019700148</v>
      </c>
      <c r="AL2177" s="6">
        <f>24*AG2177/PI()</f>
        <v>8.215814490712944</v>
      </c>
      <c r="AS2177" s="6">
        <f>IF(O2177=2015,$AQ$2,IF(O2177=2016,$AQ$14,IF(O2177=2017,$AQ$26,IF(O2177=2018,$AQ$38,IF(O2177=2019,$AQ$50,$AQ$62)))))</f>
        <v>51.822309312356452</v>
      </c>
      <c r="AT2177" s="6">
        <f>IF(O2177=2015,$AR$2,IF(O2177=2016,$AR$14,IF(O2177=2017,$AR$26,IF(O2177=2018,$AR$38,IF(O2177=2019,$AR$50,$AR$62)))))</f>
        <v>1.3079305013571954</v>
      </c>
      <c r="AU2177" s="6">
        <f>IF(T2177*0.1&lt;0,0,IF(T2177*0.1&lt;=26,(16*AL2177/360)*(T2177/AS2177)^AT2177,(AL2177/360)*(-415.85+30.5332*0.1*T2177-0.43*0.01*T2177*T2177)))</f>
        <v>8.7910506038523118E-3</v>
      </c>
    </row>
    <row r="2178" spans="1:47">
      <c r="A2178">
        <v>2016</v>
      </c>
      <c r="B2178">
        <v>12</v>
      </c>
      <c r="C2178">
        <v>18</v>
      </c>
      <c r="D2178" t="s">
        <v>51</v>
      </c>
      <c r="E2178">
        <v>-38</v>
      </c>
      <c r="O2178">
        <v>2020</v>
      </c>
      <c r="P2178">
        <v>12</v>
      </c>
      <c r="Q2178">
        <v>17</v>
      </c>
      <c r="R2178">
        <f>R2177+1</f>
        <v>352</v>
      </c>
      <c r="S2178" t="s">
        <v>51</v>
      </c>
      <c r="T2178">
        <v>-9</v>
      </c>
      <c r="U2178" t="s">
        <v>50</v>
      </c>
      <c r="V2178">
        <v>-1</v>
      </c>
      <c r="W2178" t="s">
        <v>52</v>
      </c>
      <c r="X2178">
        <v>-16</v>
      </c>
      <c r="Y2178">
        <f>0.0135*AB2178*(AC2178/AA2178)*((0.1*(V2178-X2178))^0.5)*(17.8+0.5*0.1*(X2178+V2178))</f>
        <v>0.16775578655311757</v>
      </c>
      <c r="Z2178">
        <f>IF(Y2178&lt;0,0,Y2178)</f>
        <v>0.16775578655311757</v>
      </c>
      <c r="AA2178">
        <f>2.501-0.002361*(V2178+X2178)*0.1</f>
        <v>2.5050136999999997</v>
      </c>
      <c r="AB2178">
        <v>0.17</v>
      </c>
      <c r="AC2178">
        <f>37.6*AE2178*(AG2178*SIN(AF2178)*SIN(AD2178)+COS(AF2178)*COS(AD2178)*SIN(AG2178))</f>
        <v>8.8204266560284381</v>
      </c>
      <c r="AD2178">
        <f>0.409*SIN(0.0172*R2178-1.39)</f>
        <v>-0.40852913868652829</v>
      </c>
      <c r="AE2178">
        <f>1+0.033*COS(0.0172*R2178)</f>
        <v>1.0321401057764521</v>
      </c>
      <c r="AF2178">
        <f>47.70748439*PI()/180</f>
        <v>0.83265268044929852</v>
      </c>
      <c r="AG2178">
        <f>ACOS(-TAN(AF2178)*TAN(AD2178))</f>
        <v>1.074857327157267</v>
      </c>
      <c r="AL2178" s="6">
        <f>24*AG2178/PI()</f>
        <v>8.2113051233098346</v>
      </c>
      <c r="AS2178" s="6">
        <f>IF(O2178=2015,$AQ$2,IF(O2178=2016,$AQ$14,IF(O2178=2017,$AQ$26,IF(O2178=2018,$AQ$38,IF(O2178=2019,$AQ$50,$AQ$62)))))</f>
        <v>51.822309312356452</v>
      </c>
      <c r="AT2178" s="6">
        <f>IF(O2178=2015,$AR$2,IF(O2178=2016,$AR$14,IF(O2178=2017,$AR$26,IF(O2178=2018,$AR$38,IF(O2178=2019,$AR$50,$AR$62)))))</f>
        <v>1.3079305013571954</v>
      </c>
      <c r="AU2178" s="6">
        <f>IF(T2178*0.1&lt;0,0,IF(T2178*0.1&lt;=26,(16*AL2178/360)*(T2178/AS2178)^AT2178,(AL2178/360)*(-415.85+30.5332*0.1*T2178-0.43*0.01*T2178*T2178)))</f>
        <v>0</v>
      </c>
    </row>
    <row r="2179" spans="1:47">
      <c r="A2179">
        <v>2016</v>
      </c>
      <c r="B2179">
        <v>12</v>
      </c>
      <c r="C2179">
        <v>19</v>
      </c>
      <c r="D2179" t="s">
        <v>51</v>
      </c>
      <c r="E2179">
        <v>-24</v>
      </c>
      <c r="O2179">
        <v>2020</v>
      </c>
      <c r="P2179">
        <v>12</v>
      </c>
      <c r="Q2179">
        <v>18</v>
      </c>
      <c r="R2179">
        <f>R2178+1</f>
        <v>353</v>
      </c>
      <c r="S2179" t="s">
        <v>51</v>
      </c>
      <c r="T2179">
        <v>-9</v>
      </c>
      <c r="U2179" t="s">
        <v>50</v>
      </c>
      <c r="V2179">
        <v>-5</v>
      </c>
      <c r="W2179" t="s">
        <v>52</v>
      </c>
      <c r="X2179">
        <v>-12</v>
      </c>
      <c r="Y2179">
        <f>0.0135*AB2179*(AC2179/AA2179)*((0.1*(V2179-X2179))^0.5)*(17.8+0.5*0.1*(X2179+V2179))</f>
        <v>0.11447802812278172</v>
      </c>
      <c r="Z2179">
        <f>IF(Y2179&lt;0,0,Y2179)</f>
        <v>0.11447802812278172</v>
      </c>
      <c r="AA2179">
        <f>2.501-0.002361*(V2179+X2179)*0.1</f>
        <v>2.5050136999999997</v>
      </c>
      <c r="AB2179">
        <v>0.17</v>
      </c>
      <c r="AC2179">
        <f>37.6*AE2179*(AG2179*SIN(AF2179)*SIN(AD2179)+COS(AF2179)*COS(AD2179)*SIN(AG2179))</f>
        <v>8.8111142599001102</v>
      </c>
      <c r="AD2179">
        <f>0.409*SIN(0.0172*R2179-1.39)</f>
        <v>-0.40880615722514524</v>
      </c>
      <c r="AE2179">
        <f>1+0.033*COS(0.0172*R2179)</f>
        <v>1.0322640740254974</v>
      </c>
      <c r="AF2179">
        <f>47.70748439*PI()/180</f>
        <v>0.83265268044929852</v>
      </c>
      <c r="AG2179">
        <f>ACOS(-TAN(AF2179)*TAN(AD2179))</f>
        <v>1.0744461195509081</v>
      </c>
      <c r="AL2179" s="6">
        <f>24*AG2179/PI()</f>
        <v>8.2081637285967624</v>
      </c>
      <c r="AS2179" s="6">
        <f>IF(O2179=2015,$AQ$2,IF(O2179=2016,$AQ$14,IF(O2179=2017,$AQ$26,IF(O2179=2018,$AQ$38,IF(O2179=2019,$AQ$50,$AQ$62)))))</f>
        <v>51.822309312356452</v>
      </c>
      <c r="AT2179" s="6">
        <f>IF(O2179=2015,$AR$2,IF(O2179=2016,$AR$14,IF(O2179=2017,$AR$26,IF(O2179=2018,$AR$38,IF(O2179=2019,$AR$50,$AR$62)))))</f>
        <v>1.3079305013571954</v>
      </c>
      <c r="AU2179" s="6">
        <f>IF(T2179*0.1&lt;0,0,IF(T2179*0.1&lt;=26,(16*AL2179/360)*(T2179/AS2179)^AT2179,(AL2179/360)*(-415.85+30.5332*0.1*T2179-0.43*0.01*T2179*T2179)))</f>
        <v>0</v>
      </c>
    </row>
    <row r="2180" spans="1:47">
      <c r="A2180">
        <v>2016</v>
      </c>
      <c r="B2180">
        <v>12</v>
      </c>
      <c r="C2180">
        <v>20</v>
      </c>
      <c r="D2180" t="s">
        <v>51</v>
      </c>
      <c r="E2180">
        <v>-15</v>
      </c>
      <c r="O2180">
        <v>2020</v>
      </c>
      <c r="P2180">
        <v>12</v>
      </c>
      <c r="Q2180">
        <v>19</v>
      </c>
      <c r="R2180">
        <f>R2179+1</f>
        <v>354</v>
      </c>
      <c r="S2180" t="s">
        <v>51</v>
      </c>
      <c r="T2180">
        <v>0</v>
      </c>
      <c r="U2180" t="s">
        <v>50</v>
      </c>
      <c r="V2180">
        <v>9</v>
      </c>
      <c r="W2180" t="s">
        <v>52</v>
      </c>
      <c r="X2180">
        <v>-9</v>
      </c>
      <c r="Y2180">
        <f>0.0135*AB2180*(AC2180/AA2180)*((0.1*(V2180-X2180))^0.5)*(17.8+0.5*0.1*(X2180+V2180))</f>
        <v>0.19298171199045569</v>
      </c>
      <c r="Z2180">
        <f>IF(Y2180&lt;0,0,Y2180)</f>
        <v>0.19298171199045569</v>
      </c>
      <c r="AA2180">
        <f>2.501-0.002361*(V2180+X2180)*0.1</f>
        <v>2.5009999999999999</v>
      </c>
      <c r="AB2180">
        <v>0.17</v>
      </c>
      <c r="AC2180">
        <f>37.6*AE2180*(AG2180*SIN(AF2180)*SIN(AD2180)+COS(AF2180)*COS(AD2180)*SIN(AG2180))</f>
        <v>8.8062477971880533</v>
      </c>
      <c r="AD2180">
        <f>0.409*SIN(0.0172*R2180-1.39)</f>
        <v>-0.4089622375317834</v>
      </c>
      <c r="AE2180">
        <f>1+0.033*COS(0.0172*R2180)</f>
        <v>1.0323784975061967</v>
      </c>
      <c r="AF2180">
        <f>47.70748439*PI()/180</f>
        <v>0.83265268044929852</v>
      </c>
      <c r="AG2180">
        <f>ACOS(-TAN(AF2180)*TAN(AD2180))</f>
        <v>1.0742143494049938</v>
      </c>
      <c r="AL2180" s="6">
        <f>24*AG2180/PI()</f>
        <v>8.2063931351063601</v>
      </c>
      <c r="AS2180" s="6">
        <f>IF(O2180=2015,$AQ$2,IF(O2180=2016,$AQ$14,IF(O2180=2017,$AQ$26,IF(O2180=2018,$AQ$38,IF(O2180=2019,$AQ$50,$AQ$62)))))</f>
        <v>51.822309312356452</v>
      </c>
      <c r="AT2180" s="6">
        <f>IF(O2180=2015,$AR$2,IF(O2180=2016,$AR$14,IF(O2180=2017,$AR$26,IF(O2180=2018,$AR$38,IF(O2180=2019,$AR$50,$AR$62)))))</f>
        <v>1.3079305013571954</v>
      </c>
      <c r="AU2180" s="6">
        <f>IF(T2180*0.1&lt;0,0,IF(T2180*0.1&lt;=26,(16*AL2180/360)*(T2180/AS2180)^AT2180,(AL2180/360)*(-415.85+30.5332*0.1*T2180-0.43*0.01*T2180*T2180)))</f>
        <v>0</v>
      </c>
    </row>
    <row r="2181" spans="1:47">
      <c r="A2181">
        <v>2016</v>
      </c>
      <c r="B2181">
        <v>12</v>
      </c>
      <c r="C2181">
        <v>21</v>
      </c>
      <c r="D2181" t="s">
        <v>51</v>
      </c>
      <c r="E2181">
        <v>-76</v>
      </c>
      <c r="O2181">
        <v>2020</v>
      </c>
      <c r="P2181">
        <v>12</v>
      </c>
      <c r="Q2181">
        <v>20</v>
      </c>
      <c r="R2181">
        <f>R2180+1</f>
        <v>355</v>
      </c>
      <c r="S2181" t="s">
        <v>51</v>
      </c>
      <c r="T2181">
        <v>9</v>
      </c>
      <c r="U2181" t="s">
        <v>50</v>
      </c>
      <c r="V2181">
        <v>23</v>
      </c>
      <c r="W2181" t="s">
        <v>52</v>
      </c>
      <c r="X2181">
        <v>-2</v>
      </c>
      <c r="Y2181">
        <f>0.0135*AB2181*(AC2181/AA2181)*((0.1*(V2181-X2181))^0.5)*(17.8+0.5*0.1*(X2181+V2181))</f>
        <v>0.24131392732538595</v>
      </c>
      <c r="Z2181">
        <f>IF(Y2181&lt;0,0,Y2181)</f>
        <v>0.24131392732538595</v>
      </c>
      <c r="AA2181">
        <f>2.501-0.002361*(V2181+X2181)*0.1</f>
        <v>2.4960418999999998</v>
      </c>
      <c r="AB2181">
        <v>0.17</v>
      </c>
      <c r="AC2181">
        <f>37.6*AE2181*(AG2181*SIN(AF2181)*SIN(AD2181)+COS(AF2181)*COS(AD2181)*SIN(AG2181))</f>
        <v>8.8058282441442284</v>
      </c>
      <c r="AD2181">
        <f>0.409*SIN(0.0172*R2181-1.39)</f>
        <v>-0.40899733343278311</v>
      </c>
      <c r="AE2181">
        <f>1+0.033*COS(0.0172*R2181)</f>
        <v>1.0324833423683422</v>
      </c>
      <c r="AF2181">
        <f>47.70748439*PI()/180</f>
        <v>0.83265268044929852</v>
      </c>
      <c r="AG2181">
        <f>ACOS(-TAN(AF2181)*TAN(AD2181))</f>
        <v>1.074162225714127</v>
      </c>
      <c r="AL2181" s="6">
        <f>24*AG2181/PI()</f>
        <v>8.2059949394397851</v>
      </c>
      <c r="AS2181" s="6">
        <f>IF(O2181=2015,$AQ$2,IF(O2181=2016,$AQ$14,IF(O2181=2017,$AQ$26,IF(O2181=2018,$AQ$38,IF(O2181=2019,$AQ$50,$AQ$62)))))</f>
        <v>51.822309312356452</v>
      </c>
      <c r="AT2181" s="6">
        <f>IF(O2181=2015,$AR$2,IF(O2181=2016,$AR$14,IF(O2181=2017,$AR$26,IF(O2181=2018,$AR$38,IF(O2181=2019,$AR$50,$AR$62)))))</f>
        <v>1.3079305013571954</v>
      </c>
      <c r="AU2181" s="6">
        <f>IF(T2181*0.1&lt;0,0,IF(T2181*0.1&lt;=26,(16*AL2181/360)*(T2181/AS2181)^AT2181,(AL2181/360)*(-415.85+30.5332*0.1*T2181-0.43*0.01*T2181*T2181)))</f>
        <v>3.6945610057021218E-2</v>
      </c>
    </row>
    <row r="2182" spans="1:47">
      <c r="A2182">
        <v>2016</v>
      </c>
      <c r="B2182">
        <v>12</v>
      </c>
      <c r="C2182">
        <v>22</v>
      </c>
      <c r="D2182" t="s">
        <v>51</v>
      </c>
      <c r="E2182">
        <v>-24</v>
      </c>
      <c r="O2182">
        <v>2020</v>
      </c>
      <c r="P2182">
        <v>12</v>
      </c>
      <c r="Q2182">
        <v>21</v>
      </c>
      <c r="R2182">
        <f>R2181+1</f>
        <v>356</v>
      </c>
      <c r="S2182" t="s">
        <v>51</v>
      </c>
      <c r="T2182">
        <v>-22</v>
      </c>
      <c r="U2182" t="s">
        <v>50</v>
      </c>
      <c r="V2182">
        <v>-11</v>
      </c>
      <c r="W2182" t="s">
        <v>52</v>
      </c>
      <c r="X2182">
        <v>-33</v>
      </c>
      <c r="Y2182">
        <f>0.0135*AB2182*(AC2182/AA2182)*((0.1*(V2182-X2182))^0.5)*(17.8+0.5*0.1*(X2182+V2182))</f>
        <v>0.18628315599309991</v>
      </c>
      <c r="Z2182">
        <f>IF(Y2182&lt;0,0,Y2182)</f>
        <v>0.18628315599309991</v>
      </c>
      <c r="AA2182">
        <f>2.501-0.002361*(V2182+X2182)*0.1</f>
        <v>2.5113884</v>
      </c>
      <c r="AB2182">
        <v>0.17</v>
      </c>
      <c r="AC2182">
        <f>37.6*AE2182*(AG2182*SIN(AF2182)*SIN(AD2182)+COS(AF2182)*COS(AD2182)*SIN(AG2182))</f>
        <v>8.809856661561291</v>
      </c>
      <c r="AD2182">
        <f>0.409*SIN(0.0172*R2182-1.39)</f>
        <v>-0.40891143454562906</v>
      </c>
      <c r="AE2182">
        <f>1+0.033*COS(0.0172*R2182)</f>
        <v>1.0325785775953946</v>
      </c>
      <c r="AF2182">
        <f>47.70748439*PI()/180</f>
        <v>0.83265268044929852</v>
      </c>
      <c r="AG2182">
        <f>ACOS(-TAN(AF2182)*TAN(AD2182))</f>
        <v>1.0742897955104571</v>
      </c>
      <c r="AL2182" s="6">
        <f>24*AG2182/PI()</f>
        <v>8.2069695008961929</v>
      </c>
      <c r="AS2182" s="6">
        <f>IF(O2182=2015,$AQ$2,IF(O2182=2016,$AQ$14,IF(O2182=2017,$AQ$26,IF(O2182=2018,$AQ$38,IF(O2182=2019,$AQ$50,$AQ$62)))))</f>
        <v>51.822309312356452</v>
      </c>
      <c r="AT2182" s="6">
        <f>IF(O2182=2015,$AR$2,IF(O2182=2016,$AR$14,IF(O2182=2017,$AR$26,IF(O2182=2018,$AR$38,IF(O2182=2019,$AR$50,$AR$62)))))</f>
        <v>1.3079305013571954</v>
      </c>
      <c r="AU2182" s="6">
        <f>IF(T2182*0.1&lt;0,0,IF(T2182*0.1&lt;=26,(16*AL2182/360)*(T2182/AS2182)^AT2182,(AL2182/360)*(-415.85+30.5332*0.1*T2182-0.43*0.01*T2182*T2182)))</f>
        <v>0</v>
      </c>
    </row>
    <row r="2183" spans="1:47">
      <c r="A2183">
        <v>2016</v>
      </c>
      <c r="B2183">
        <v>12</v>
      </c>
      <c r="C2183">
        <v>23</v>
      </c>
      <c r="D2183" t="s">
        <v>51</v>
      </c>
      <c r="E2183">
        <v>-22</v>
      </c>
      <c r="O2183">
        <v>2020</v>
      </c>
      <c r="P2183">
        <v>12</v>
      </c>
      <c r="Q2183">
        <v>22</v>
      </c>
      <c r="R2183">
        <f>R2182+1</f>
        <v>357</v>
      </c>
      <c r="S2183" t="s">
        <v>51</v>
      </c>
      <c r="T2183">
        <v>-19</v>
      </c>
      <c r="U2183" t="s">
        <v>50</v>
      </c>
      <c r="V2183">
        <v>-11</v>
      </c>
      <c r="W2183" t="s">
        <v>52</v>
      </c>
      <c r="X2183">
        <v>-33</v>
      </c>
      <c r="Y2183">
        <f>0.0135*AB2183*(AC2183/AA2183)*((0.1*(V2183-X2183))^0.5)*(17.8+0.5*0.1*(X2183+V2183))</f>
        <v>0.18646241222801252</v>
      </c>
      <c r="Z2183">
        <f>IF(Y2183&lt;0,0,Y2183)</f>
        <v>0.18646241222801252</v>
      </c>
      <c r="AA2183">
        <f>2.501-0.002361*(V2183+X2183)*0.1</f>
        <v>2.5113884</v>
      </c>
      <c r="AB2183">
        <v>0.17</v>
      </c>
      <c r="AC2183">
        <f>37.6*AE2183*(AG2183*SIN(AF2183)*SIN(AD2183)+COS(AF2183)*COS(AD2183)*SIN(AG2183))</f>
        <v>8.8183341952752325</v>
      </c>
      <c r="AD2183">
        <f>0.409*SIN(0.0172*R2183-1.39)</f>
        <v>-0.40870456628202151</v>
      </c>
      <c r="AE2183">
        <f>1+0.033*COS(0.0172*R2183)</f>
        <v>1.0326641750136587</v>
      </c>
      <c r="AF2183">
        <f>47.70748439*PI()/180</f>
        <v>0.83265268044929852</v>
      </c>
      <c r="AG2183">
        <f>ACOS(-TAN(AF2183)*TAN(AD2183))</f>
        <v>1.0745969437053167</v>
      </c>
      <c r="AL2183" s="6">
        <f>24*AG2183/PI()</f>
        <v>8.209315940262929</v>
      </c>
      <c r="AS2183" s="6">
        <f>IF(O2183=2015,$AQ$2,IF(O2183=2016,$AQ$14,IF(O2183=2017,$AQ$26,IF(O2183=2018,$AQ$38,IF(O2183=2019,$AQ$50,$AQ$62)))))</f>
        <v>51.822309312356452</v>
      </c>
      <c r="AT2183" s="6">
        <f>IF(O2183=2015,$AR$2,IF(O2183=2016,$AR$14,IF(O2183=2017,$AR$26,IF(O2183=2018,$AR$38,IF(O2183=2019,$AR$50,$AR$62)))))</f>
        <v>1.3079305013571954</v>
      </c>
      <c r="AU2183" s="6">
        <f>IF(T2183*0.1&lt;0,0,IF(T2183*0.1&lt;=26,(16*AL2183/360)*(T2183/AS2183)^AT2183,(AL2183/360)*(-415.85+30.5332*0.1*T2183-0.43*0.01*T2183*T2183)))</f>
        <v>0</v>
      </c>
    </row>
    <row r="2184" spans="1:47">
      <c r="A2184">
        <v>2016</v>
      </c>
      <c r="B2184">
        <v>12</v>
      </c>
      <c r="C2184">
        <v>24</v>
      </c>
      <c r="D2184" t="s">
        <v>51</v>
      </c>
      <c r="E2184">
        <v>-15</v>
      </c>
      <c r="O2184">
        <v>2020</v>
      </c>
      <c r="P2184">
        <v>12</v>
      </c>
      <c r="Q2184">
        <v>23</v>
      </c>
      <c r="R2184">
        <f>R2183+1</f>
        <v>358</v>
      </c>
      <c r="S2184" t="s">
        <v>51</v>
      </c>
      <c r="T2184">
        <v>-29</v>
      </c>
      <c r="U2184" t="s">
        <v>50</v>
      </c>
      <c r="V2184">
        <v>-24</v>
      </c>
      <c r="W2184" t="s">
        <v>52</v>
      </c>
      <c r="X2184">
        <v>-34</v>
      </c>
      <c r="Y2184">
        <f>0.0135*AB2184*(AC2184/AA2184)*((0.1*(V2184-X2184))^0.5)*(17.8+0.5*0.1*(X2184+V2184))</f>
        <v>0.12008993785029719</v>
      </c>
      <c r="Z2184">
        <f>IF(Y2184&lt;0,0,Y2184)</f>
        <v>0.12008993785029719</v>
      </c>
      <c r="AA2184">
        <f>2.501-0.002361*(V2184+X2184)*0.1</f>
        <v>2.5146937999999999</v>
      </c>
      <c r="AB2184">
        <v>0.17</v>
      </c>
      <c r="AC2184">
        <f>37.6*AE2184*(AG2184*SIN(AF2184)*SIN(AD2184)+COS(AF2184)*COS(AD2184)*SIN(AG2184))</f>
        <v>8.8312620711651419</v>
      </c>
      <c r="AD2184">
        <f>0.409*SIN(0.0172*R2184-1.39)</f>
        <v>-0.4083767898403588</v>
      </c>
      <c r="AE2184">
        <f>1+0.033*COS(0.0172*R2184)</f>
        <v>1.0327401093006185</v>
      </c>
      <c r="AF2184">
        <f>47.70748439*PI()/180</f>
        <v>0.83265268044929852</v>
      </c>
      <c r="AG2184">
        <f>ACOS(-TAN(AF2184)*TAN(AD2184))</f>
        <v>1.0750833934766355</v>
      </c>
      <c r="AL2184" s="6">
        <f>24*AG2184/PI()</f>
        <v>8.2130321427751518</v>
      </c>
      <c r="AS2184" s="6">
        <f>IF(O2184=2015,$AQ$2,IF(O2184=2016,$AQ$14,IF(O2184=2017,$AQ$26,IF(O2184=2018,$AQ$38,IF(O2184=2019,$AQ$50,$AQ$62)))))</f>
        <v>51.822309312356452</v>
      </c>
      <c r="AT2184" s="6">
        <f>IF(O2184=2015,$AR$2,IF(O2184=2016,$AR$14,IF(O2184=2017,$AR$26,IF(O2184=2018,$AR$38,IF(O2184=2019,$AR$50,$AR$62)))))</f>
        <v>1.3079305013571954</v>
      </c>
      <c r="AU2184" s="6">
        <f>IF(T2184*0.1&lt;0,0,IF(T2184*0.1&lt;=26,(16*AL2184/360)*(T2184/AS2184)^AT2184,(AL2184/360)*(-415.85+30.5332*0.1*T2184-0.43*0.01*T2184*T2184)))</f>
        <v>0</v>
      </c>
    </row>
    <row r="2185" spans="1:47">
      <c r="A2185">
        <v>2016</v>
      </c>
      <c r="B2185">
        <v>12</v>
      </c>
      <c r="C2185">
        <v>25</v>
      </c>
      <c r="D2185" t="s">
        <v>51</v>
      </c>
      <c r="E2185">
        <v>-16</v>
      </c>
      <c r="O2185">
        <v>2020</v>
      </c>
      <c r="P2185">
        <v>12</v>
      </c>
      <c r="Q2185">
        <v>24</v>
      </c>
      <c r="R2185">
        <f>R2184+1</f>
        <v>359</v>
      </c>
      <c r="S2185" t="s">
        <v>51</v>
      </c>
      <c r="T2185">
        <v>-12</v>
      </c>
      <c r="U2185" t="s">
        <v>50</v>
      </c>
      <c r="V2185">
        <v>64</v>
      </c>
      <c r="W2185" t="s">
        <v>52</v>
      </c>
      <c r="X2185">
        <v>-30</v>
      </c>
      <c r="Y2185">
        <f>0.0135*AB2185*(AC2185/AA2185)*((0.1*(V2185-X2185))^0.5)*(17.8+0.5*0.1*(X2185+V2185))</f>
        <v>0.48701274540066591</v>
      </c>
      <c r="Z2185">
        <f>IF(Y2185&lt;0,0,Y2185)</f>
        <v>0.48701274540066591</v>
      </c>
      <c r="AA2185">
        <f>2.501-0.002361*(V2185+X2185)*0.1</f>
        <v>2.4929725999999999</v>
      </c>
      <c r="AB2185">
        <v>0.17</v>
      </c>
      <c r="AC2185">
        <f>37.6*AE2185*(AG2185*SIN(AF2185)*SIN(AD2185)+COS(AF2185)*COS(AD2185)*SIN(AG2185))</f>
        <v>8.8486415846683411</v>
      </c>
      <c r="AD2185">
        <f>0.409*SIN(0.0172*R2185-1.39)</f>
        <v>-0.40792820218763282</v>
      </c>
      <c r="AE2185">
        <f>1+0.033*COS(0.0172*R2185)</f>
        <v>1.0328063579924287</v>
      </c>
      <c r="AF2185">
        <f>47.70748439*PI()/180</f>
        <v>0.83265268044929852</v>
      </c>
      <c r="AG2185">
        <f>ACOS(-TAN(AF2185)*TAN(AD2185))</f>
        <v>1.0757487071993437</v>
      </c>
      <c r="AL2185" s="6">
        <f>24*AG2185/PI()</f>
        <v>8.2181147652235946</v>
      </c>
      <c r="AS2185" s="6">
        <f>IF(O2185=2015,$AQ$2,IF(O2185=2016,$AQ$14,IF(O2185=2017,$AQ$26,IF(O2185=2018,$AQ$38,IF(O2185=2019,$AQ$50,$AQ$62)))))</f>
        <v>51.822309312356452</v>
      </c>
      <c r="AT2185" s="6">
        <f>IF(O2185=2015,$AR$2,IF(O2185=2016,$AR$14,IF(O2185=2017,$AR$26,IF(O2185=2018,$AR$38,IF(O2185=2019,$AR$50,$AR$62)))))</f>
        <v>1.3079305013571954</v>
      </c>
      <c r="AU2185" s="6">
        <f>IF(T2185*0.1&lt;0,0,IF(T2185*0.1&lt;=26,(16*AL2185/360)*(T2185/AS2185)^AT2185,(AL2185/360)*(-415.85+30.5332*0.1*T2185-0.43*0.01*T2185*T2185)))</f>
        <v>0</v>
      </c>
    </row>
    <row r="2186" spans="1:47">
      <c r="A2186">
        <v>2016</v>
      </c>
      <c r="B2186">
        <v>12</v>
      </c>
      <c r="C2186">
        <v>26</v>
      </c>
      <c r="D2186" t="s">
        <v>51</v>
      </c>
      <c r="E2186">
        <v>0</v>
      </c>
      <c r="O2186">
        <v>2020</v>
      </c>
      <c r="P2186">
        <v>12</v>
      </c>
      <c r="Q2186">
        <v>25</v>
      </c>
      <c r="R2186">
        <f>R2185+1</f>
        <v>360</v>
      </c>
      <c r="S2186" t="s">
        <v>51</v>
      </c>
      <c r="T2186">
        <v>36</v>
      </c>
      <c r="U2186" t="s">
        <v>50</v>
      </c>
      <c r="V2186">
        <v>64</v>
      </c>
      <c r="W2186" t="s">
        <v>52</v>
      </c>
      <c r="X2186">
        <v>-1</v>
      </c>
      <c r="Y2186">
        <f>0.0135*AB2186*(AC2186/AA2186)*((0.1*(V2186-X2186))^0.5)*(17.8+0.5*0.1*(X2186+V2186))</f>
        <v>0.4373681401317645</v>
      </c>
      <c r="Z2186">
        <f>IF(Y2186&lt;0,0,Y2186)</f>
        <v>0.4373681401317645</v>
      </c>
      <c r="AA2186">
        <f>2.501-0.002361*(V2186+X2186)*0.1</f>
        <v>2.4861257000000001</v>
      </c>
      <c r="AB2186">
        <v>0.17</v>
      </c>
      <c r="AC2186">
        <f>37.6*AE2186*(AG2186*SIN(AF2186)*SIN(AD2186)+COS(AF2186)*COS(AD2186)*SIN(AG2186))</f>
        <v>8.870474084860799</v>
      </c>
      <c r="AD2186">
        <f>0.409*SIN(0.0172*R2186-1.39)</f>
        <v>-0.40735893603074302</v>
      </c>
      <c r="AE2186">
        <f>1+0.033*COS(0.0172*R2186)</f>
        <v>1.0328629014905595</v>
      </c>
      <c r="AF2186">
        <f>47.70748439*PI()/180</f>
        <v>0.83265268044929852</v>
      </c>
      <c r="AG2186">
        <f>ACOS(-TAN(AF2186)*TAN(AD2186))</f>
        <v>1.0765922879120744</v>
      </c>
      <c r="AL2186" s="6">
        <f>24*AG2186/PI()</f>
        <v>8.2245592471593412</v>
      </c>
      <c r="AS2186" s="6">
        <f>IF(O2186=2015,$AQ$2,IF(O2186=2016,$AQ$14,IF(O2186=2017,$AQ$26,IF(O2186=2018,$AQ$38,IF(O2186=2019,$AQ$50,$AQ$62)))))</f>
        <v>51.822309312356452</v>
      </c>
      <c r="AT2186" s="6">
        <f>IF(O2186=2015,$AR$2,IF(O2186=2016,$AR$14,IF(O2186=2017,$AR$26,IF(O2186=2018,$AR$38,IF(O2186=2019,$AR$50,$AR$62)))))</f>
        <v>1.3079305013571954</v>
      </c>
      <c r="AU2186" s="6">
        <f>IF(T2186*0.1&lt;0,0,IF(T2186*0.1&lt;=26,(16*AL2186/360)*(T2186/AS2186)^AT2186,(AL2186/360)*(-415.85+30.5332*0.1*T2186-0.43*0.01*T2186*T2186)))</f>
        <v>0.22698484255359261</v>
      </c>
    </row>
    <row r="2187" spans="1:47">
      <c r="A2187">
        <v>2016</v>
      </c>
      <c r="B2187">
        <v>12</v>
      </c>
      <c r="C2187">
        <v>27</v>
      </c>
      <c r="D2187" t="s">
        <v>51</v>
      </c>
      <c r="E2187">
        <v>1</v>
      </c>
      <c r="O2187">
        <v>2020</v>
      </c>
      <c r="P2187">
        <v>12</v>
      </c>
      <c r="Q2187">
        <v>26</v>
      </c>
      <c r="R2187">
        <f>R2186+1</f>
        <v>361</v>
      </c>
      <c r="S2187" t="s">
        <v>51</v>
      </c>
      <c r="T2187">
        <v>14</v>
      </c>
      <c r="U2187" t="s">
        <v>50</v>
      </c>
      <c r="V2187">
        <v>36</v>
      </c>
      <c r="W2187" t="s">
        <v>52</v>
      </c>
      <c r="X2187">
        <v>4</v>
      </c>
      <c r="Y2187">
        <f>0.0135*AB2187*(AC2187/AA2187)*((0.1*(V2187-X2187))^0.5)*(17.8+0.5*0.1*(X2187+V2187))</f>
        <v>0.29025795971711132</v>
      </c>
      <c r="Z2187">
        <f>IF(Y2187&lt;0,0,Y2187)</f>
        <v>0.29025795971711132</v>
      </c>
      <c r="AA2187">
        <f>2.501-0.002361*(V2187+X2187)*0.1</f>
        <v>2.4915560000000001</v>
      </c>
      <c r="AB2187">
        <v>0.17</v>
      </c>
      <c r="AC2187">
        <f>37.6*AE2187*(AG2187*SIN(AF2187)*SIN(AD2187)+COS(AF2187)*COS(AD2187)*SIN(AG2187))</f>
        <v>8.8967609531826444</v>
      </c>
      <c r="AD2187">
        <f>0.409*SIN(0.0172*R2187-1.39)</f>
        <v>-0.40666915977723744</v>
      </c>
      <c r="AE2187">
        <f>1+0.033*COS(0.0172*R2187)</f>
        <v>1.0329097230675943</v>
      </c>
      <c r="AF2187">
        <f>47.70748439*PI()/180</f>
        <v>0.83265268044929852</v>
      </c>
      <c r="AG2187">
        <f>ACOS(-TAN(AF2187)*TAN(AD2187))</f>
        <v>1.0776133813096764</v>
      </c>
      <c r="AL2187" s="6">
        <f>24*AG2187/PI()</f>
        <v>8.2323598261155091</v>
      </c>
      <c r="AS2187" s="6">
        <f>IF(O2187=2015,$AQ$2,IF(O2187=2016,$AQ$14,IF(O2187=2017,$AQ$26,IF(O2187=2018,$AQ$38,IF(O2187=2019,$AQ$50,$AQ$62)))))</f>
        <v>51.822309312356452</v>
      </c>
      <c r="AT2187" s="6">
        <f>IF(O2187=2015,$AR$2,IF(O2187=2016,$AR$14,IF(O2187=2017,$AR$26,IF(O2187=2018,$AR$38,IF(O2187=2019,$AR$50,$AR$62)))))</f>
        <v>1.3079305013571954</v>
      </c>
      <c r="AU2187" s="6">
        <f>IF(T2187*0.1&lt;0,0,IF(T2187*0.1&lt;=26,(16*AL2187/360)*(T2187/AS2187)^AT2187,(AL2187/360)*(-415.85+30.5332*0.1*T2187-0.43*0.01*T2187*T2187)))</f>
        <v>6.6058525347297892E-2</v>
      </c>
    </row>
    <row r="2188" spans="1:47">
      <c r="A2188">
        <v>2016</v>
      </c>
      <c r="B2188">
        <v>12</v>
      </c>
      <c r="C2188">
        <v>28</v>
      </c>
      <c r="D2188" t="s">
        <v>51</v>
      </c>
      <c r="E2188">
        <v>9</v>
      </c>
      <c r="O2188">
        <v>2020</v>
      </c>
      <c r="P2188">
        <v>12</v>
      </c>
      <c r="Q2188">
        <v>27</v>
      </c>
      <c r="R2188">
        <f>R2187+1</f>
        <v>362</v>
      </c>
      <c r="S2188" t="s">
        <v>51</v>
      </c>
      <c r="T2188">
        <v>-2</v>
      </c>
      <c r="U2188" t="s">
        <v>50</v>
      </c>
      <c r="V2188">
        <v>34</v>
      </c>
      <c r="W2188" t="s">
        <v>52</v>
      </c>
      <c r="X2188">
        <v>-27</v>
      </c>
      <c r="Y2188">
        <f>0.0135*AB2188*(AC2188/AA2188)*((0.1*(V2188-X2188))^0.5)*(17.8+0.5*0.1*(X2188+V2188))</f>
        <v>0.3674748838953677</v>
      </c>
      <c r="Z2188">
        <f>IF(Y2188&lt;0,0,Y2188)</f>
        <v>0.3674748838953677</v>
      </c>
      <c r="AA2188">
        <f>2.501-0.002361*(V2188+X2188)*0.1</f>
        <v>2.4993472999999997</v>
      </c>
      <c r="AB2188">
        <v>0.17</v>
      </c>
      <c r="AC2188">
        <f>37.6*AE2188*(AG2188*SIN(AF2188)*SIN(AD2188)+COS(AF2188)*COS(AD2188)*SIN(AG2188))</f>
        <v>8.9275035769188165</v>
      </c>
      <c r="AD2188">
        <f>0.409*SIN(0.0172*R2188-1.39)</f>
        <v>-0.4058590774854921</v>
      </c>
      <c r="AE2188">
        <f>1+0.033*COS(0.0172*R2188)</f>
        <v>1.0329468088721798</v>
      </c>
      <c r="AF2188">
        <f>47.70748439*PI()/180</f>
        <v>0.83265268044929852</v>
      </c>
      <c r="AG2188">
        <f>ACOS(-TAN(AF2188)*TAN(AD2188))</f>
        <v>1.0788110782473566</v>
      </c>
      <c r="AL2188" s="6">
        <f>24*AG2188/PI()</f>
        <v>8.2415095567374852</v>
      </c>
      <c r="AS2188" s="6">
        <f>IF(O2188=2015,$AQ$2,IF(O2188=2016,$AQ$14,IF(O2188=2017,$AQ$26,IF(O2188=2018,$AQ$38,IF(O2188=2019,$AQ$50,$AQ$62)))))</f>
        <v>51.822309312356452</v>
      </c>
      <c r="AT2188" s="6">
        <f>IF(O2188=2015,$AR$2,IF(O2188=2016,$AR$14,IF(O2188=2017,$AR$26,IF(O2188=2018,$AR$38,IF(O2188=2019,$AR$50,$AR$62)))))</f>
        <v>1.3079305013571954</v>
      </c>
      <c r="AU2188" s="6">
        <f>IF(T2188*0.1&lt;0,0,IF(T2188*0.1&lt;=26,(16*AL2188/360)*(T2188/AS2188)^AT2188,(AL2188/360)*(-415.85+30.5332*0.1*T2188-0.43*0.01*T2188*T2188)))</f>
        <v>0</v>
      </c>
    </row>
    <row r="2189" spans="1:47">
      <c r="A2189">
        <v>2016</v>
      </c>
      <c r="B2189">
        <v>12</v>
      </c>
      <c r="C2189">
        <v>29</v>
      </c>
      <c r="D2189" t="s">
        <v>51</v>
      </c>
      <c r="E2189">
        <v>1</v>
      </c>
      <c r="O2189">
        <v>2020</v>
      </c>
      <c r="P2189">
        <v>12</v>
      </c>
      <c r="Q2189">
        <v>28</v>
      </c>
      <c r="R2189">
        <f>R2188+1</f>
        <v>363</v>
      </c>
      <c r="S2189" t="s">
        <v>51</v>
      </c>
      <c r="T2189">
        <v>-2</v>
      </c>
      <c r="U2189" t="s">
        <v>50</v>
      </c>
      <c r="V2189">
        <v>10</v>
      </c>
      <c r="W2189" t="s">
        <v>52</v>
      </c>
      <c r="X2189">
        <v>-27</v>
      </c>
      <c r="Y2189">
        <f>0.0135*AB2189*(AC2189/AA2189)*((0.1*(V2189-X2189))^0.5)*(17.8+0.5*0.1*(X2189+V2189))</f>
        <v>0.26772083431859633</v>
      </c>
      <c r="Z2189">
        <f>IF(Y2189&lt;0,0,Y2189)</f>
        <v>0.26772083431859633</v>
      </c>
      <c r="AA2189">
        <f>2.501-0.002361*(V2189+X2189)*0.1</f>
        <v>2.5050136999999997</v>
      </c>
      <c r="AB2189">
        <v>0.17</v>
      </c>
      <c r="AC2189">
        <f>37.6*AE2189*(AG2189*SIN(AF2189)*SIN(AD2189)+COS(AF2189)*COS(AD2189)*SIN(AG2189))</f>
        <v>8.9627033175736219</v>
      </c>
      <c r="AD2189">
        <f>0.409*SIN(0.0172*R2189-1.39)</f>
        <v>-0.404928928804344</v>
      </c>
      <c r="AE2189">
        <f>1+0.033*COS(0.0172*R2189)</f>
        <v>1.0329741479331218</v>
      </c>
      <c r="AF2189">
        <f>47.70748439*PI()/180</f>
        <v>0.83265268044929852</v>
      </c>
      <c r="AG2189">
        <f>ACOS(-TAN(AF2189)*TAN(AD2189))</f>
        <v>1.0801843177387742</v>
      </c>
      <c r="AL2189" s="6">
        <f>24*AG2189/PI()</f>
        <v>8.2520003336866754</v>
      </c>
      <c r="AS2189" s="6">
        <f>IF(O2189=2015,$AQ$2,IF(O2189=2016,$AQ$14,IF(O2189=2017,$AQ$26,IF(O2189=2018,$AQ$38,IF(O2189=2019,$AQ$50,$AQ$62)))))</f>
        <v>51.822309312356452</v>
      </c>
      <c r="AT2189" s="6">
        <f>IF(O2189=2015,$AR$2,IF(O2189=2016,$AR$14,IF(O2189=2017,$AR$26,IF(O2189=2018,$AR$38,IF(O2189=2019,$AR$50,$AR$62)))))</f>
        <v>1.3079305013571954</v>
      </c>
      <c r="AU2189" s="6">
        <f>IF(T2189*0.1&lt;0,0,IF(T2189*0.1&lt;=26,(16*AL2189/360)*(T2189/AS2189)^AT2189,(AL2189/360)*(-415.85+30.5332*0.1*T2189-0.43*0.01*T2189*T2189)))</f>
        <v>0</v>
      </c>
    </row>
    <row r="2190" spans="1:47">
      <c r="A2190">
        <v>2016</v>
      </c>
      <c r="B2190">
        <v>12</v>
      </c>
      <c r="C2190">
        <v>30</v>
      </c>
      <c r="D2190" t="s">
        <v>51</v>
      </c>
      <c r="E2190">
        <v>-19</v>
      </c>
      <c r="O2190">
        <v>2020</v>
      </c>
      <c r="P2190">
        <v>12</v>
      </c>
      <c r="Q2190">
        <v>29</v>
      </c>
      <c r="R2190">
        <f>R2189+1</f>
        <v>364</v>
      </c>
      <c r="S2190" t="s">
        <v>51</v>
      </c>
      <c r="T2190">
        <v>29</v>
      </c>
      <c r="U2190" t="s">
        <v>50</v>
      </c>
      <c r="V2190">
        <v>61</v>
      </c>
      <c r="W2190" t="s">
        <v>52</v>
      </c>
      <c r="X2190">
        <v>-4</v>
      </c>
      <c r="Y2190">
        <f>0.0135*AB2190*(AC2190/AA2190)*((0.1*(V2190-X2190))^0.5)*(17.8+0.5*0.1*(X2190+V2190))</f>
        <v>0.43726568509184799</v>
      </c>
      <c r="Z2190">
        <f>IF(Y2190&lt;0,0,Y2190)</f>
        <v>0.43726568509184799</v>
      </c>
      <c r="AA2190">
        <f>2.501-0.002361*(V2190+X2190)*0.1</f>
        <v>2.4875422999999999</v>
      </c>
      <c r="AB2190">
        <v>0.17</v>
      </c>
      <c r="AC2190">
        <f>37.6*AE2190*(AG2190*SIN(AF2190)*SIN(AD2190)+COS(AF2190)*COS(AD2190)*SIN(AG2190))</f>
        <v>9.0023614743057987</v>
      </c>
      <c r="AD2190">
        <f>0.409*SIN(0.0172*R2190-1.39)</f>
        <v>-0.40387898890219498</v>
      </c>
      <c r="AE2190">
        <f>1+0.033*COS(0.0172*R2190)</f>
        <v>1.0329917321626321</v>
      </c>
      <c r="AF2190">
        <f>47.70748439*PI()/180</f>
        <v>0.83265268044929852</v>
      </c>
      <c r="AG2190">
        <f>ACOS(-TAN(AF2190)*TAN(AD2190))</f>
        <v>1.081731890427124</v>
      </c>
      <c r="AL2190" s="6">
        <f>24*AG2190/PI()</f>
        <v>8.2638229181576293</v>
      </c>
      <c r="AS2190" s="6">
        <f>IF(O2190=2015,$AQ$2,IF(O2190=2016,$AQ$14,IF(O2190=2017,$AQ$26,IF(O2190=2018,$AQ$38,IF(O2190=2019,$AQ$50,$AQ$62)))))</f>
        <v>51.822309312356452</v>
      </c>
      <c r="AT2190" s="6">
        <f>IF(O2190=2015,$AR$2,IF(O2190=2016,$AR$14,IF(O2190=2017,$AR$26,IF(O2190=2018,$AR$38,IF(O2190=2019,$AR$50,$AR$62)))))</f>
        <v>1.3079305013571954</v>
      </c>
      <c r="AU2190" s="6">
        <f>IF(T2190*0.1&lt;0,0,IF(T2190*0.1&lt;=26,(16*AL2190/360)*(T2190/AS2190)^AT2190,(AL2190/360)*(-415.85+30.5332*0.1*T2190-0.43*0.01*T2190*T2190)))</f>
        <v>0.17188764539734697</v>
      </c>
    </row>
    <row r="2191" spans="1:47">
      <c r="A2191">
        <v>2016</v>
      </c>
      <c r="B2191">
        <v>12</v>
      </c>
      <c r="C2191">
        <v>31</v>
      </c>
      <c r="D2191" t="s">
        <v>51</v>
      </c>
      <c r="E2191">
        <v>-49</v>
      </c>
      <c r="O2191">
        <v>2020</v>
      </c>
      <c r="P2191">
        <v>12</v>
      </c>
      <c r="Q2191">
        <v>30</v>
      </c>
      <c r="R2191">
        <f>R2190+1</f>
        <v>365</v>
      </c>
      <c r="S2191" t="s">
        <v>51</v>
      </c>
      <c r="T2191">
        <v>77</v>
      </c>
      <c r="U2191" t="s">
        <v>50</v>
      </c>
      <c r="V2191">
        <v>111</v>
      </c>
      <c r="W2191" t="s">
        <v>52</v>
      </c>
      <c r="X2191">
        <v>57</v>
      </c>
      <c r="Y2191">
        <f>0.0135*AB2191*(AC2191/AA2191)*((0.1*(V2191-X2191))^0.5)*(17.8+0.5*0.1*(X2191+V2191))</f>
        <v>0.51355822537934381</v>
      </c>
      <c r="Z2191">
        <f>IF(Y2191&lt;0,0,Y2191)</f>
        <v>0.51355822537934381</v>
      </c>
      <c r="AA2191">
        <f>2.501-0.002361*(V2191+X2191)*0.1</f>
        <v>2.4613351999999997</v>
      </c>
      <c r="AB2191">
        <v>0.17</v>
      </c>
      <c r="AC2191">
        <f>37.6*AE2191*(AG2191*SIN(AF2191)*SIN(AD2191)+COS(AF2191)*COS(AD2191)*SIN(AG2191))</f>
        <v>9.0464792426169893</v>
      </c>
      <c r="AD2191">
        <f>0.409*SIN(0.0172*R2191-1.39)</f>
        <v>-0.40270956838560806</v>
      </c>
      <c r="AE2191">
        <f>1+0.033*COS(0.0172*R2191)</f>
        <v>1.03299955635872</v>
      </c>
      <c r="AF2191">
        <f>47.70748439*PI()/180</f>
        <v>0.83265268044929852</v>
      </c>
      <c r="AG2191">
        <f>ACOS(-TAN(AF2191)*TAN(AD2191))</f>
        <v>1.0834524425052101</v>
      </c>
      <c r="AL2191" s="6">
        <f>24*AG2191/PI()</f>
        <v>8.2769669678252029</v>
      </c>
      <c r="AS2191" s="6">
        <f>IF(O2191=2015,$AQ$2,IF(O2191=2016,$AQ$14,IF(O2191=2017,$AQ$26,IF(O2191=2018,$AQ$38,IF(O2191=2019,$AQ$50,$AQ$62)))))</f>
        <v>51.822309312356452</v>
      </c>
      <c r="AT2191" s="6">
        <f>IF(O2191=2015,$AR$2,IF(O2191=2016,$AR$14,IF(O2191=2017,$AR$26,IF(O2191=2018,$AR$38,IF(O2191=2019,$AR$50,$AR$62)))))</f>
        <v>1.3079305013571954</v>
      </c>
      <c r="AU2191" s="6">
        <f>IF(T2191*0.1&lt;0,0,IF(T2191*0.1&lt;=26,(16*AL2191/360)*(T2191/AS2191)^AT2191,(AL2191/360)*(-415.85+30.5332*0.1*T2191-0.43*0.01*T2191*T2191)))</f>
        <v>0.6174740285428908</v>
      </c>
    </row>
    <row r="2192" spans="1:47">
      <c r="A2192">
        <v>2017</v>
      </c>
      <c r="B2192">
        <v>1</v>
      </c>
      <c r="C2192">
        <v>1</v>
      </c>
      <c r="D2192" t="s">
        <v>50</v>
      </c>
      <c r="E2192">
        <v>-10</v>
      </c>
      <c r="O2192">
        <v>2020</v>
      </c>
      <c r="P2192">
        <v>12</v>
      </c>
      <c r="Q2192">
        <v>31</v>
      </c>
      <c r="R2192">
        <f>R2191</f>
        <v>365</v>
      </c>
      <c r="S2192" t="s">
        <v>51</v>
      </c>
      <c r="T2192">
        <v>37</v>
      </c>
      <c r="U2192" t="s">
        <v>50</v>
      </c>
      <c r="V2192">
        <v>55</v>
      </c>
      <c r="W2192" t="s">
        <v>52</v>
      </c>
      <c r="X2192">
        <v>26</v>
      </c>
      <c r="Y2192">
        <f>0.0135*AB2192*(AC2192/AA2192)*((0.1*(V2192-X2192))^0.5)*(17.8+0.5*0.1*(X2192+V2192))</f>
        <v>0.31126669847897365</v>
      </c>
      <c r="Z2192">
        <f>IF(Y2192&lt;0,0,Y2192)</f>
        <v>0.31126669847897365</v>
      </c>
      <c r="AA2192">
        <f>2.501-0.002361*(V2192+X2192)*0.1</f>
        <v>2.4818758999999999</v>
      </c>
      <c r="AB2192">
        <v>0.17</v>
      </c>
      <c r="AC2192">
        <f>37.6*AE2192*(AG2192*SIN(AF2192)*SIN(AD2192)+COS(AF2192)*COS(AD2192)*SIN(AG2192))</f>
        <v>9.0464792426169893</v>
      </c>
      <c r="AD2192">
        <f>0.409*SIN(0.0172*R2192-1.39)</f>
        <v>-0.40270956838560806</v>
      </c>
      <c r="AE2192">
        <f>1+0.033*COS(0.0172*R2192)</f>
        <v>1.03299955635872</v>
      </c>
      <c r="AF2192">
        <f>47.70748439*PI()/180</f>
        <v>0.83265268044929852</v>
      </c>
      <c r="AG2192">
        <f>ACOS(-TAN(AF2192)*TAN(AD2192))</f>
        <v>1.0834524425052101</v>
      </c>
      <c r="AL2192" s="6">
        <f>24*AG2192/PI()</f>
        <v>8.2769669678252029</v>
      </c>
      <c r="AS2192" s="6">
        <f>IF(O2192=2015,$AQ$2,IF(O2192=2016,$AQ$14,IF(O2192=2017,$AQ$26,IF(O2192=2018,$AQ$38,IF(O2192=2019,$AQ$50,$AQ$62)))))</f>
        <v>51.822309312356452</v>
      </c>
      <c r="AT2192" s="6">
        <f>IF(O2192=2015,$AR$2,IF(O2192=2016,$AR$14,IF(O2192=2017,$AR$26,IF(O2192=2018,$AR$38,IF(O2192=2019,$AR$50,$AR$62)))))</f>
        <v>1.3079305013571954</v>
      </c>
      <c r="AU2192" s="6">
        <f>IF(T2192*0.1&lt;0,0,IF(T2192*0.1&lt;=26,(16*AL2192/360)*(T2192/AS2192)^AT2192,(AL2192/360)*(-415.85+30.5332*0.1*T2192-0.43*0.01*T2192*T2192)))</f>
        <v>0.23676570868305588</v>
      </c>
    </row>
    <row r="2193" spans="1:5">
      <c r="A2193">
        <v>2017</v>
      </c>
      <c r="B2193">
        <v>1</v>
      </c>
      <c r="C2193">
        <v>2</v>
      </c>
      <c r="D2193" t="s">
        <v>50</v>
      </c>
      <c r="E2193">
        <v>11</v>
      </c>
    </row>
    <row r="2194" spans="1:5">
      <c r="A2194">
        <v>2017</v>
      </c>
      <c r="B2194">
        <v>1</v>
      </c>
      <c r="C2194">
        <v>3</v>
      </c>
      <c r="D2194" t="s">
        <v>50</v>
      </c>
      <c r="E2194">
        <v>11</v>
      </c>
    </row>
    <row r="2195" spans="1:5">
      <c r="A2195">
        <v>2017</v>
      </c>
      <c r="B2195">
        <v>1</v>
      </c>
      <c r="C2195">
        <v>4</v>
      </c>
      <c r="D2195" t="s">
        <v>50</v>
      </c>
      <c r="E2195">
        <v>14</v>
      </c>
    </row>
    <row r="2196" spans="1:5">
      <c r="A2196">
        <v>2017</v>
      </c>
      <c r="B2196">
        <v>1</v>
      </c>
      <c r="C2196">
        <v>5</v>
      </c>
      <c r="D2196" t="s">
        <v>50</v>
      </c>
      <c r="E2196">
        <v>4</v>
      </c>
    </row>
    <row r="2197" spans="1:5">
      <c r="A2197">
        <v>2017</v>
      </c>
      <c r="B2197">
        <v>1</v>
      </c>
      <c r="C2197">
        <v>10</v>
      </c>
      <c r="D2197" t="s">
        <v>50</v>
      </c>
      <c r="E2197">
        <v>-22</v>
      </c>
    </row>
    <row r="2198" spans="1:5">
      <c r="A2198">
        <v>2017</v>
      </c>
      <c r="B2198">
        <v>1</v>
      </c>
      <c r="C2198">
        <v>12</v>
      </c>
      <c r="D2198" t="s">
        <v>50</v>
      </c>
      <c r="E2198">
        <v>-22</v>
      </c>
    </row>
    <row r="2199" spans="1:5">
      <c r="A2199">
        <v>2017</v>
      </c>
      <c r="B2199">
        <v>1</v>
      </c>
      <c r="C2199">
        <v>14</v>
      </c>
      <c r="D2199" t="s">
        <v>50</v>
      </c>
      <c r="E2199">
        <v>29</v>
      </c>
    </row>
    <row r="2200" spans="1:5">
      <c r="A2200">
        <v>2017</v>
      </c>
      <c r="B2200">
        <v>1</v>
      </c>
      <c r="C2200">
        <v>16</v>
      </c>
      <c r="D2200" t="s">
        <v>50</v>
      </c>
      <c r="E2200">
        <v>-16</v>
      </c>
    </row>
    <row r="2201" spans="1:5">
      <c r="A2201">
        <v>2017</v>
      </c>
      <c r="B2201">
        <v>1</v>
      </c>
      <c r="C2201">
        <v>17</v>
      </c>
      <c r="D2201" t="s">
        <v>50</v>
      </c>
      <c r="E2201">
        <v>-61</v>
      </c>
    </row>
    <row r="2202" spans="1:5">
      <c r="A2202">
        <v>2017</v>
      </c>
      <c r="B2202">
        <v>1</v>
      </c>
      <c r="C2202">
        <v>19</v>
      </c>
      <c r="D2202" t="s">
        <v>50</v>
      </c>
      <c r="E2202">
        <v>-55</v>
      </c>
    </row>
    <row r="2203" spans="1:5">
      <c r="A2203">
        <v>2017</v>
      </c>
      <c r="B2203">
        <v>1</v>
      </c>
      <c r="C2203">
        <v>20</v>
      </c>
      <c r="D2203" t="s">
        <v>50</v>
      </c>
      <c r="E2203">
        <v>-41</v>
      </c>
    </row>
    <row r="2204" spans="1:5">
      <c r="A2204">
        <v>2017</v>
      </c>
      <c r="B2204">
        <v>1</v>
      </c>
      <c r="C2204">
        <v>23</v>
      </c>
      <c r="D2204" t="s">
        <v>50</v>
      </c>
      <c r="E2204">
        <v>-5</v>
      </c>
    </row>
    <row r="2205" spans="1:5">
      <c r="A2205">
        <v>2017</v>
      </c>
      <c r="B2205">
        <v>1</v>
      </c>
      <c r="C2205">
        <v>24</v>
      </c>
      <c r="D2205" t="s">
        <v>50</v>
      </c>
      <c r="E2205">
        <v>5</v>
      </c>
    </row>
    <row r="2206" spans="1:5">
      <c r="A2206">
        <v>2017</v>
      </c>
      <c r="B2206">
        <v>1</v>
      </c>
      <c r="C2206">
        <v>25</v>
      </c>
      <c r="D2206" t="s">
        <v>50</v>
      </c>
      <c r="E2206">
        <v>4</v>
      </c>
    </row>
    <row r="2207" spans="1:5">
      <c r="A2207">
        <v>2017</v>
      </c>
      <c r="B2207">
        <v>1</v>
      </c>
      <c r="C2207">
        <v>28</v>
      </c>
      <c r="D2207" t="s">
        <v>50</v>
      </c>
      <c r="E2207">
        <v>-53</v>
      </c>
    </row>
    <row r="2208" spans="1:5">
      <c r="A2208">
        <v>2017</v>
      </c>
      <c r="B2208">
        <v>1</v>
      </c>
      <c r="C2208">
        <v>29</v>
      </c>
      <c r="D2208" t="s">
        <v>50</v>
      </c>
      <c r="E2208">
        <v>-32</v>
      </c>
    </row>
    <row r="2209" spans="1:5">
      <c r="A2209">
        <v>2017</v>
      </c>
      <c r="B2209">
        <v>1</v>
      </c>
      <c r="C2209">
        <v>30</v>
      </c>
      <c r="D2209" t="s">
        <v>50</v>
      </c>
      <c r="E2209">
        <v>-120</v>
      </c>
    </row>
    <row r="2210" spans="1:5">
      <c r="A2210">
        <v>2017</v>
      </c>
      <c r="B2210">
        <v>1</v>
      </c>
      <c r="C2210">
        <v>31</v>
      </c>
      <c r="D2210" t="s">
        <v>50</v>
      </c>
      <c r="E2210">
        <v>-85</v>
      </c>
    </row>
    <row r="2211" spans="1:5">
      <c r="A2211">
        <v>2017</v>
      </c>
      <c r="B2211">
        <v>1</v>
      </c>
      <c r="C2211">
        <v>1</v>
      </c>
      <c r="D2211" t="s">
        <v>52</v>
      </c>
      <c r="E2211">
        <v>-54</v>
      </c>
    </row>
    <row r="2212" spans="1:5">
      <c r="A2212">
        <v>2017</v>
      </c>
      <c r="B2212">
        <v>1</v>
      </c>
      <c r="C2212">
        <v>4</v>
      </c>
      <c r="D2212" t="s">
        <v>52</v>
      </c>
      <c r="E2212">
        <v>-80</v>
      </c>
    </row>
    <row r="2213" spans="1:5">
      <c r="A2213">
        <v>2017</v>
      </c>
      <c r="B2213">
        <v>1</v>
      </c>
      <c r="C2213">
        <v>9</v>
      </c>
      <c r="D2213" t="s">
        <v>52</v>
      </c>
      <c r="E2213">
        <v>-108</v>
      </c>
    </row>
    <row r="2214" spans="1:5">
      <c r="A2214">
        <v>2017</v>
      </c>
      <c r="B2214">
        <v>1</v>
      </c>
      <c r="C2214">
        <v>11</v>
      </c>
      <c r="D2214" t="s">
        <v>52</v>
      </c>
      <c r="E2214">
        <v>-103</v>
      </c>
    </row>
    <row r="2215" spans="1:5">
      <c r="A2215">
        <v>2017</v>
      </c>
      <c r="B2215">
        <v>1</v>
      </c>
      <c r="C2215">
        <v>13</v>
      </c>
      <c r="D2215" t="s">
        <v>52</v>
      </c>
      <c r="E2215">
        <v>-95</v>
      </c>
    </row>
    <row r="2216" spans="1:5">
      <c r="A2216">
        <v>2017</v>
      </c>
      <c r="B2216">
        <v>1</v>
      </c>
      <c r="C2216">
        <v>14</v>
      </c>
      <c r="D2216" t="s">
        <v>52</v>
      </c>
      <c r="E2216">
        <v>-63</v>
      </c>
    </row>
    <row r="2217" spans="1:5">
      <c r="A2217">
        <v>2017</v>
      </c>
      <c r="B2217">
        <v>1</v>
      </c>
      <c r="C2217">
        <v>16</v>
      </c>
      <c r="D2217" t="s">
        <v>52</v>
      </c>
      <c r="E2217">
        <v>-91</v>
      </c>
    </row>
    <row r="2218" spans="1:5">
      <c r="A2218">
        <v>2017</v>
      </c>
      <c r="B2218">
        <v>1</v>
      </c>
      <c r="C2218">
        <v>17</v>
      </c>
      <c r="D2218" t="s">
        <v>52</v>
      </c>
      <c r="E2218">
        <v>-107</v>
      </c>
    </row>
    <row r="2219" spans="1:5">
      <c r="A2219">
        <v>2017</v>
      </c>
      <c r="B2219">
        <v>1</v>
      </c>
      <c r="C2219">
        <v>18</v>
      </c>
      <c r="D2219" t="s">
        <v>52</v>
      </c>
      <c r="E2219">
        <v>-104</v>
      </c>
    </row>
    <row r="2220" spans="1:5">
      <c r="A2220">
        <v>2017</v>
      </c>
      <c r="B2220">
        <v>1</v>
      </c>
      <c r="C2220">
        <v>20</v>
      </c>
      <c r="D2220" t="s">
        <v>52</v>
      </c>
      <c r="E2220">
        <v>-161</v>
      </c>
    </row>
    <row r="2221" spans="1:5">
      <c r="A2221">
        <v>2017</v>
      </c>
      <c r="B2221">
        <v>1</v>
      </c>
      <c r="C2221">
        <v>21</v>
      </c>
      <c r="D2221" t="s">
        <v>52</v>
      </c>
      <c r="E2221">
        <v>-43</v>
      </c>
    </row>
    <row r="2222" spans="1:5">
      <c r="A2222">
        <v>2017</v>
      </c>
      <c r="B2222">
        <v>1</v>
      </c>
      <c r="C2222">
        <v>23</v>
      </c>
      <c r="D2222" t="s">
        <v>52</v>
      </c>
      <c r="E2222">
        <v>-90</v>
      </c>
    </row>
    <row r="2223" spans="1:5">
      <c r="A2223">
        <v>2017</v>
      </c>
      <c r="B2223">
        <v>1</v>
      </c>
      <c r="C2223">
        <v>24</v>
      </c>
      <c r="D2223" t="s">
        <v>52</v>
      </c>
      <c r="E2223">
        <v>-83</v>
      </c>
    </row>
    <row r="2224" spans="1:5">
      <c r="A2224">
        <v>2017</v>
      </c>
      <c r="B2224">
        <v>1</v>
      </c>
      <c r="C2224">
        <v>27</v>
      </c>
      <c r="D2224" t="s">
        <v>52</v>
      </c>
      <c r="E2224">
        <v>-152</v>
      </c>
    </row>
    <row r="2225" spans="1:5">
      <c r="A2225">
        <v>2017</v>
      </c>
      <c r="B2225">
        <v>1</v>
      </c>
      <c r="C2225">
        <v>28</v>
      </c>
      <c r="D2225" t="s">
        <v>52</v>
      </c>
      <c r="E2225">
        <v>-66</v>
      </c>
    </row>
    <row r="2226" spans="1:5">
      <c r="A2226">
        <v>2017</v>
      </c>
      <c r="B2226">
        <v>1</v>
      </c>
      <c r="C2226">
        <v>30</v>
      </c>
      <c r="D2226" t="s">
        <v>52</v>
      </c>
      <c r="E2226">
        <v>-198</v>
      </c>
    </row>
    <row r="2227" spans="1:5">
      <c r="A2227">
        <v>2017</v>
      </c>
      <c r="B2227">
        <v>1</v>
      </c>
      <c r="C2227">
        <v>31</v>
      </c>
      <c r="D2227" t="s">
        <v>52</v>
      </c>
      <c r="E2227">
        <v>-201</v>
      </c>
    </row>
    <row r="2228" spans="1:5">
      <c r="A2228">
        <v>2017</v>
      </c>
      <c r="B2228">
        <v>1</v>
      </c>
      <c r="C2228">
        <v>7</v>
      </c>
      <c r="D2228" t="s">
        <v>53</v>
      </c>
      <c r="E2228">
        <v>71</v>
      </c>
    </row>
    <row r="2229" spans="1:5">
      <c r="A2229">
        <v>2017</v>
      </c>
      <c r="B2229">
        <v>1</v>
      </c>
      <c r="C2229">
        <v>8</v>
      </c>
      <c r="D2229" t="s">
        <v>53</v>
      </c>
      <c r="E2229">
        <v>51</v>
      </c>
    </row>
    <row r="2230" spans="1:5">
      <c r="A2230">
        <v>2017</v>
      </c>
      <c r="B2230">
        <v>1</v>
      </c>
      <c r="C2230">
        <v>9</v>
      </c>
      <c r="D2230" t="s">
        <v>53</v>
      </c>
      <c r="E2230">
        <v>8</v>
      </c>
    </row>
    <row r="2231" spans="1:5">
      <c r="A2231">
        <v>2017</v>
      </c>
      <c r="B2231">
        <v>1</v>
      </c>
      <c r="C2231">
        <v>10</v>
      </c>
      <c r="D2231" t="s">
        <v>53</v>
      </c>
      <c r="E2231">
        <v>38</v>
      </c>
    </row>
    <row r="2232" spans="1:5">
      <c r="A2232">
        <v>2017</v>
      </c>
      <c r="B2232">
        <v>1</v>
      </c>
      <c r="C2232">
        <v>12</v>
      </c>
      <c r="D2232" t="s">
        <v>53</v>
      </c>
      <c r="E2232">
        <v>36</v>
      </c>
    </row>
    <row r="2233" spans="1:5">
      <c r="A2233">
        <v>2017</v>
      </c>
      <c r="B2233">
        <v>1</v>
      </c>
      <c r="C2233">
        <v>15</v>
      </c>
      <c r="D2233" t="s">
        <v>53</v>
      </c>
      <c r="E2233">
        <v>28</v>
      </c>
    </row>
    <row r="2234" spans="1:5">
      <c r="A2234">
        <v>2017</v>
      </c>
      <c r="B2234">
        <v>1</v>
      </c>
      <c r="C2234">
        <v>25</v>
      </c>
      <c r="D2234" t="s">
        <v>53</v>
      </c>
      <c r="E2234">
        <v>3</v>
      </c>
    </row>
    <row r="2235" spans="1:5">
      <c r="A2235">
        <v>2017</v>
      </c>
      <c r="B2235">
        <v>1</v>
      </c>
      <c r="C2235">
        <v>27</v>
      </c>
      <c r="D2235" t="s">
        <v>53</v>
      </c>
      <c r="E2235">
        <v>5</v>
      </c>
    </row>
    <row r="2236" spans="1:5">
      <c r="A2236">
        <v>2017</v>
      </c>
      <c r="B2236">
        <v>1</v>
      </c>
      <c r="C2236">
        <v>1</v>
      </c>
      <c r="D2236" t="s">
        <v>54</v>
      </c>
      <c r="E2236">
        <v>10</v>
      </c>
    </row>
    <row r="2237" spans="1:5">
      <c r="A2237">
        <v>2017</v>
      </c>
      <c r="B2237">
        <v>1</v>
      </c>
      <c r="C2237">
        <v>7</v>
      </c>
      <c r="D2237" t="s">
        <v>54</v>
      </c>
      <c r="E2237">
        <v>30</v>
      </c>
    </row>
    <row r="2238" spans="1:5">
      <c r="A2238">
        <v>2017</v>
      </c>
      <c r="B2238">
        <v>1</v>
      </c>
      <c r="C2238">
        <v>8</v>
      </c>
      <c r="D2238" t="s">
        <v>54</v>
      </c>
      <c r="E2238">
        <v>79</v>
      </c>
    </row>
    <row r="2239" spans="1:5">
      <c r="A2239">
        <v>2017</v>
      </c>
      <c r="B2239">
        <v>1</v>
      </c>
      <c r="C2239">
        <v>9</v>
      </c>
      <c r="D2239" t="s">
        <v>54</v>
      </c>
      <c r="E2239">
        <v>79</v>
      </c>
    </row>
    <row r="2240" spans="1:5">
      <c r="A2240">
        <v>2017</v>
      </c>
      <c r="B2240">
        <v>1</v>
      </c>
      <c r="C2240">
        <v>10</v>
      </c>
      <c r="D2240" t="s">
        <v>54</v>
      </c>
      <c r="E2240">
        <v>89</v>
      </c>
    </row>
    <row r="2241" spans="1:5">
      <c r="A2241">
        <v>2017</v>
      </c>
      <c r="B2241">
        <v>1</v>
      </c>
      <c r="C2241">
        <v>11</v>
      </c>
      <c r="D2241" t="s">
        <v>54</v>
      </c>
      <c r="E2241">
        <v>119</v>
      </c>
    </row>
    <row r="2242" spans="1:5">
      <c r="A2242">
        <v>2017</v>
      </c>
      <c r="B2242">
        <v>1</v>
      </c>
      <c r="C2242">
        <v>12</v>
      </c>
      <c r="D2242" t="s">
        <v>54</v>
      </c>
      <c r="E2242">
        <v>140</v>
      </c>
    </row>
    <row r="2243" spans="1:5">
      <c r="A2243">
        <v>2017</v>
      </c>
      <c r="B2243">
        <v>1</v>
      </c>
      <c r="C2243">
        <v>13</v>
      </c>
      <c r="D2243" t="s">
        <v>54</v>
      </c>
      <c r="E2243">
        <v>160</v>
      </c>
    </row>
    <row r="2244" spans="1:5">
      <c r="A2244">
        <v>2017</v>
      </c>
      <c r="B2244">
        <v>1</v>
      </c>
      <c r="C2244">
        <v>14</v>
      </c>
      <c r="D2244" t="s">
        <v>54</v>
      </c>
      <c r="E2244">
        <v>150</v>
      </c>
    </row>
    <row r="2245" spans="1:5">
      <c r="A2245">
        <v>2017</v>
      </c>
      <c r="B2245">
        <v>1</v>
      </c>
      <c r="C2245">
        <v>15</v>
      </c>
      <c r="D2245" t="s">
        <v>54</v>
      </c>
      <c r="E2245">
        <v>61</v>
      </c>
    </row>
    <row r="2246" spans="1:5">
      <c r="A2246">
        <v>2017</v>
      </c>
      <c r="B2246">
        <v>1</v>
      </c>
      <c r="C2246">
        <v>16</v>
      </c>
      <c r="D2246" t="s">
        <v>54</v>
      </c>
      <c r="E2246">
        <v>41</v>
      </c>
    </row>
    <row r="2247" spans="1:5">
      <c r="A2247">
        <v>2017</v>
      </c>
      <c r="B2247">
        <v>1</v>
      </c>
      <c r="C2247">
        <v>17</v>
      </c>
      <c r="D2247" t="s">
        <v>54</v>
      </c>
      <c r="E2247">
        <v>41</v>
      </c>
    </row>
    <row r="2248" spans="1:5">
      <c r="A2248">
        <v>2017</v>
      </c>
      <c r="B2248">
        <v>1</v>
      </c>
      <c r="C2248">
        <v>18</v>
      </c>
      <c r="D2248" t="s">
        <v>54</v>
      </c>
      <c r="E2248">
        <v>41</v>
      </c>
    </row>
    <row r="2249" spans="1:5">
      <c r="A2249">
        <v>2017</v>
      </c>
      <c r="B2249">
        <v>1</v>
      </c>
      <c r="C2249">
        <v>19</v>
      </c>
      <c r="D2249" t="s">
        <v>54</v>
      </c>
      <c r="E2249">
        <v>41</v>
      </c>
    </row>
    <row r="2250" spans="1:5">
      <c r="A2250">
        <v>2017</v>
      </c>
      <c r="B2250">
        <v>1</v>
      </c>
      <c r="C2250">
        <v>20</v>
      </c>
      <c r="D2250" t="s">
        <v>54</v>
      </c>
      <c r="E2250">
        <v>41</v>
      </c>
    </row>
    <row r="2251" spans="1:5">
      <c r="A2251">
        <v>2017</v>
      </c>
      <c r="B2251">
        <v>1</v>
      </c>
      <c r="C2251">
        <v>21</v>
      </c>
      <c r="D2251" t="s">
        <v>54</v>
      </c>
      <c r="E2251">
        <v>41</v>
      </c>
    </row>
    <row r="2252" spans="1:5">
      <c r="A2252">
        <v>2017</v>
      </c>
      <c r="B2252">
        <v>1</v>
      </c>
      <c r="C2252">
        <v>22</v>
      </c>
      <c r="D2252" t="s">
        <v>54</v>
      </c>
      <c r="E2252">
        <v>41</v>
      </c>
    </row>
    <row r="2253" spans="1:5">
      <c r="A2253">
        <v>2017</v>
      </c>
      <c r="B2253">
        <v>1</v>
      </c>
      <c r="C2253">
        <v>23</v>
      </c>
      <c r="D2253" t="s">
        <v>54</v>
      </c>
      <c r="E2253">
        <v>41</v>
      </c>
    </row>
    <row r="2254" spans="1:5">
      <c r="A2254">
        <v>2017</v>
      </c>
      <c r="B2254">
        <v>1</v>
      </c>
      <c r="C2254">
        <v>24</v>
      </c>
      <c r="D2254" t="s">
        <v>54</v>
      </c>
      <c r="E2254">
        <v>41</v>
      </c>
    </row>
    <row r="2255" spans="1:5">
      <c r="A2255">
        <v>2017</v>
      </c>
      <c r="B2255">
        <v>1</v>
      </c>
      <c r="C2255">
        <v>25</v>
      </c>
      <c r="D2255" t="s">
        <v>54</v>
      </c>
      <c r="E2255">
        <v>41</v>
      </c>
    </row>
    <row r="2256" spans="1:5">
      <c r="A2256">
        <v>2017</v>
      </c>
      <c r="B2256">
        <v>1</v>
      </c>
      <c r="C2256">
        <v>26</v>
      </c>
      <c r="D2256" t="s">
        <v>54</v>
      </c>
      <c r="E2256">
        <v>51</v>
      </c>
    </row>
    <row r="2257" spans="1:5">
      <c r="A2257">
        <v>2017</v>
      </c>
      <c r="B2257">
        <v>1</v>
      </c>
      <c r="C2257">
        <v>27</v>
      </c>
      <c r="D2257" t="s">
        <v>54</v>
      </c>
      <c r="E2257">
        <v>51</v>
      </c>
    </row>
    <row r="2258" spans="1:5">
      <c r="A2258">
        <v>2017</v>
      </c>
      <c r="B2258">
        <v>1</v>
      </c>
      <c r="C2258">
        <v>28</v>
      </c>
      <c r="D2258" t="s">
        <v>54</v>
      </c>
      <c r="E2258">
        <v>51</v>
      </c>
    </row>
    <row r="2259" spans="1:5">
      <c r="A2259">
        <v>2017</v>
      </c>
      <c r="B2259">
        <v>1</v>
      </c>
      <c r="C2259">
        <v>29</v>
      </c>
      <c r="D2259" t="s">
        <v>54</v>
      </c>
      <c r="E2259">
        <v>51</v>
      </c>
    </row>
    <row r="2260" spans="1:5">
      <c r="A2260">
        <v>2017</v>
      </c>
      <c r="B2260">
        <v>1</v>
      </c>
      <c r="C2260">
        <v>30</v>
      </c>
      <c r="D2260" t="s">
        <v>54</v>
      </c>
      <c r="E2260">
        <v>51</v>
      </c>
    </row>
    <row r="2261" spans="1:5">
      <c r="A2261">
        <v>2017</v>
      </c>
      <c r="B2261">
        <v>1</v>
      </c>
      <c r="C2261">
        <v>31</v>
      </c>
      <c r="D2261" t="s">
        <v>54</v>
      </c>
      <c r="E2261">
        <v>51</v>
      </c>
    </row>
    <row r="2262" spans="1:5">
      <c r="A2262">
        <v>2017</v>
      </c>
      <c r="B2262">
        <v>1</v>
      </c>
      <c r="C2262">
        <v>1</v>
      </c>
      <c r="D2262" t="s">
        <v>51</v>
      </c>
      <c r="E2262">
        <v>-31</v>
      </c>
    </row>
    <row r="2263" spans="1:5">
      <c r="A2263">
        <v>2017</v>
      </c>
      <c r="B2263">
        <v>1</v>
      </c>
      <c r="C2263">
        <v>2</v>
      </c>
      <c r="D2263" t="s">
        <v>51</v>
      </c>
      <c r="E2263">
        <v>-3</v>
      </c>
    </row>
    <row r="2264" spans="1:5">
      <c r="A2264">
        <v>2017</v>
      </c>
      <c r="B2264">
        <v>1</v>
      </c>
      <c r="C2264">
        <v>3</v>
      </c>
      <c r="D2264" t="s">
        <v>51</v>
      </c>
      <c r="E2264">
        <v>-26</v>
      </c>
    </row>
    <row r="2265" spans="1:5">
      <c r="A2265">
        <v>2017</v>
      </c>
      <c r="B2265">
        <v>1</v>
      </c>
      <c r="C2265">
        <v>4</v>
      </c>
      <c r="D2265" t="s">
        <v>51</v>
      </c>
      <c r="E2265">
        <v>-24</v>
      </c>
    </row>
    <row r="2266" spans="1:5">
      <c r="A2266">
        <v>2017</v>
      </c>
      <c r="B2266">
        <v>1</v>
      </c>
      <c r="C2266">
        <v>5</v>
      </c>
      <c r="D2266" t="s">
        <v>51</v>
      </c>
      <c r="E2266">
        <v>-18</v>
      </c>
    </row>
    <row r="2267" spans="1:5">
      <c r="A2267">
        <v>2017</v>
      </c>
      <c r="B2267">
        <v>1</v>
      </c>
      <c r="C2267">
        <v>6</v>
      </c>
      <c r="D2267" t="s">
        <v>51</v>
      </c>
      <c r="E2267">
        <v>-84</v>
      </c>
    </row>
    <row r="2268" spans="1:5">
      <c r="A2268">
        <v>2017</v>
      </c>
      <c r="B2268">
        <v>1</v>
      </c>
      <c r="C2268">
        <v>7</v>
      </c>
      <c r="D2268" t="s">
        <v>51</v>
      </c>
      <c r="E2268">
        <v>-125</v>
      </c>
    </row>
    <row r="2269" spans="1:5">
      <c r="A2269">
        <v>2017</v>
      </c>
      <c r="B2269">
        <v>1</v>
      </c>
      <c r="C2269">
        <v>8</v>
      </c>
      <c r="D2269" t="s">
        <v>51</v>
      </c>
      <c r="E2269">
        <v>-113</v>
      </c>
    </row>
    <row r="2270" spans="1:5">
      <c r="A2270">
        <v>2017</v>
      </c>
      <c r="B2270">
        <v>1</v>
      </c>
      <c r="C2270">
        <v>9</v>
      </c>
      <c r="D2270" t="s">
        <v>51</v>
      </c>
      <c r="E2270">
        <v>-71</v>
      </c>
    </row>
    <row r="2271" spans="1:5">
      <c r="A2271">
        <v>2017</v>
      </c>
      <c r="B2271">
        <v>1</v>
      </c>
      <c r="C2271">
        <v>10</v>
      </c>
      <c r="D2271" t="s">
        <v>51</v>
      </c>
      <c r="E2271">
        <v>-44</v>
      </c>
    </row>
    <row r="2272" spans="1:5">
      <c r="A2272">
        <v>2017</v>
      </c>
      <c r="B2272">
        <v>1</v>
      </c>
      <c r="C2272">
        <v>11</v>
      </c>
      <c r="D2272" t="s">
        <v>51</v>
      </c>
      <c r="E2272">
        <v>-31</v>
      </c>
    </row>
    <row r="2273" spans="1:5">
      <c r="A2273">
        <v>2017</v>
      </c>
      <c r="B2273">
        <v>1</v>
      </c>
      <c r="C2273">
        <v>12</v>
      </c>
      <c r="D2273" t="s">
        <v>51</v>
      </c>
      <c r="E2273">
        <v>-55</v>
      </c>
    </row>
    <row r="2274" spans="1:5">
      <c r="A2274">
        <v>2017</v>
      </c>
      <c r="B2274">
        <v>1</v>
      </c>
      <c r="C2274">
        <v>13</v>
      </c>
      <c r="D2274" t="s">
        <v>51</v>
      </c>
      <c r="E2274">
        <v>-57</v>
      </c>
    </row>
    <row r="2275" spans="1:5">
      <c r="A2275">
        <v>2017</v>
      </c>
      <c r="B2275">
        <v>1</v>
      </c>
      <c r="C2275">
        <v>14</v>
      </c>
      <c r="D2275" t="s">
        <v>51</v>
      </c>
      <c r="E2275">
        <v>14</v>
      </c>
    </row>
    <row r="2276" spans="1:5">
      <c r="A2276">
        <v>2017</v>
      </c>
      <c r="B2276">
        <v>1</v>
      </c>
      <c r="C2276">
        <v>15</v>
      </c>
      <c r="D2276" t="s">
        <v>51</v>
      </c>
      <c r="E2276">
        <v>-11</v>
      </c>
    </row>
    <row r="2277" spans="1:5">
      <c r="A2277">
        <v>2017</v>
      </c>
      <c r="B2277">
        <v>1</v>
      </c>
      <c r="C2277">
        <v>16</v>
      </c>
      <c r="D2277" t="s">
        <v>51</v>
      </c>
      <c r="E2277">
        <v>-62</v>
      </c>
    </row>
    <row r="2278" spans="1:5">
      <c r="A2278">
        <v>2017</v>
      </c>
      <c r="B2278">
        <v>1</v>
      </c>
      <c r="C2278">
        <v>17</v>
      </c>
      <c r="D2278" t="s">
        <v>51</v>
      </c>
      <c r="E2278">
        <v>-83</v>
      </c>
    </row>
    <row r="2279" spans="1:5">
      <c r="A2279">
        <v>2017</v>
      </c>
      <c r="B2279">
        <v>1</v>
      </c>
      <c r="C2279">
        <v>18</v>
      </c>
      <c r="D2279" t="s">
        <v>51</v>
      </c>
      <c r="E2279">
        <v>-76</v>
      </c>
    </row>
    <row r="2280" spans="1:5">
      <c r="A2280">
        <v>2017</v>
      </c>
      <c r="B2280">
        <v>1</v>
      </c>
      <c r="C2280">
        <v>19</v>
      </c>
      <c r="D2280" t="s">
        <v>51</v>
      </c>
      <c r="E2280">
        <v>-89</v>
      </c>
    </row>
    <row r="2281" spans="1:5">
      <c r="A2281">
        <v>2017</v>
      </c>
      <c r="B2281">
        <v>1</v>
      </c>
      <c r="C2281">
        <v>20</v>
      </c>
      <c r="D2281" t="s">
        <v>51</v>
      </c>
      <c r="E2281">
        <v>-92</v>
      </c>
    </row>
    <row r="2282" spans="1:5">
      <c r="A2282">
        <v>2017</v>
      </c>
      <c r="B2282">
        <v>1</v>
      </c>
      <c r="C2282">
        <v>21</v>
      </c>
      <c r="D2282" t="s">
        <v>51</v>
      </c>
      <c r="E2282">
        <v>-18</v>
      </c>
    </row>
    <row r="2283" spans="1:5">
      <c r="A2283">
        <v>2017</v>
      </c>
      <c r="B2283">
        <v>1</v>
      </c>
      <c r="C2283">
        <v>22</v>
      </c>
      <c r="D2283" t="s">
        <v>51</v>
      </c>
      <c r="E2283">
        <v>-37</v>
      </c>
    </row>
    <row r="2284" spans="1:5">
      <c r="A2284">
        <v>2017</v>
      </c>
      <c r="B2284">
        <v>1</v>
      </c>
      <c r="C2284">
        <v>23</v>
      </c>
      <c r="D2284" t="s">
        <v>51</v>
      </c>
      <c r="E2284">
        <v>-54</v>
      </c>
    </row>
    <row r="2285" spans="1:5">
      <c r="A2285">
        <v>2017</v>
      </c>
      <c r="B2285">
        <v>1</v>
      </c>
      <c r="C2285">
        <v>24</v>
      </c>
      <c r="D2285" t="s">
        <v>51</v>
      </c>
      <c r="E2285">
        <v>-20</v>
      </c>
    </row>
    <row r="2286" spans="1:5">
      <c r="A2286">
        <v>2017</v>
      </c>
      <c r="B2286">
        <v>1</v>
      </c>
      <c r="C2286">
        <v>25</v>
      </c>
      <c r="D2286" t="s">
        <v>51</v>
      </c>
      <c r="E2286">
        <v>-39</v>
      </c>
    </row>
    <row r="2287" spans="1:5">
      <c r="A2287">
        <v>2017</v>
      </c>
      <c r="B2287">
        <v>1</v>
      </c>
      <c r="C2287">
        <v>26</v>
      </c>
      <c r="D2287" t="s">
        <v>51</v>
      </c>
      <c r="E2287">
        <v>-102</v>
      </c>
    </row>
    <row r="2288" spans="1:5">
      <c r="A2288">
        <v>2017</v>
      </c>
      <c r="B2288">
        <v>1</v>
      </c>
      <c r="C2288">
        <v>27</v>
      </c>
      <c r="D2288" t="s">
        <v>51</v>
      </c>
      <c r="E2288">
        <v>-96</v>
      </c>
    </row>
    <row r="2289" spans="1:5">
      <c r="A2289">
        <v>2017</v>
      </c>
      <c r="B2289">
        <v>1</v>
      </c>
      <c r="C2289">
        <v>28</v>
      </c>
      <c r="D2289" t="s">
        <v>51</v>
      </c>
      <c r="E2289">
        <v>-59</v>
      </c>
    </row>
    <row r="2290" spans="1:5">
      <c r="A2290">
        <v>2017</v>
      </c>
      <c r="B2290">
        <v>1</v>
      </c>
      <c r="C2290">
        <v>29</v>
      </c>
      <c r="D2290" t="s">
        <v>51</v>
      </c>
      <c r="E2290">
        <v>-76</v>
      </c>
    </row>
    <row r="2291" spans="1:5">
      <c r="A2291">
        <v>2017</v>
      </c>
      <c r="B2291">
        <v>1</v>
      </c>
      <c r="C2291">
        <v>30</v>
      </c>
      <c r="D2291" t="s">
        <v>51</v>
      </c>
      <c r="E2291">
        <v>-162</v>
      </c>
    </row>
    <row r="2292" spans="1:5">
      <c r="A2292">
        <v>2017</v>
      </c>
      <c r="B2292">
        <v>1</v>
      </c>
      <c r="C2292">
        <v>31</v>
      </c>
      <c r="D2292" t="s">
        <v>51</v>
      </c>
      <c r="E2292">
        <v>-146</v>
      </c>
    </row>
    <row r="2293" spans="1:5">
      <c r="A2293">
        <v>2017</v>
      </c>
      <c r="B2293">
        <v>2</v>
      </c>
      <c r="C2293">
        <v>1</v>
      </c>
      <c r="D2293" t="s">
        <v>50</v>
      </c>
      <c r="E2293">
        <v>-39</v>
      </c>
    </row>
    <row r="2294" spans="1:5">
      <c r="A2294">
        <v>2017</v>
      </c>
      <c r="B2294">
        <v>2</v>
      </c>
      <c r="C2294">
        <v>2</v>
      </c>
      <c r="D2294" t="s">
        <v>50</v>
      </c>
      <c r="E2294">
        <v>-30</v>
      </c>
    </row>
    <row r="2295" spans="1:5">
      <c r="A2295">
        <v>2017</v>
      </c>
      <c r="B2295">
        <v>2</v>
      </c>
      <c r="C2295">
        <v>4</v>
      </c>
      <c r="D2295" t="s">
        <v>50</v>
      </c>
      <c r="E2295">
        <v>14</v>
      </c>
    </row>
    <row r="2296" spans="1:5">
      <c r="A2296">
        <v>2017</v>
      </c>
      <c r="B2296">
        <v>2</v>
      </c>
      <c r="C2296">
        <v>5</v>
      </c>
      <c r="D2296" t="s">
        <v>50</v>
      </c>
      <c r="E2296">
        <v>0</v>
      </c>
    </row>
    <row r="2297" spans="1:5">
      <c r="A2297">
        <v>2017</v>
      </c>
      <c r="B2297">
        <v>2</v>
      </c>
      <c r="C2297">
        <v>7</v>
      </c>
      <c r="D2297" t="s">
        <v>50</v>
      </c>
      <c r="E2297">
        <v>-85</v>
      </c>
    </row>
    <row r="2298" spans="1:5">
      <c r="A2298">
        <v>2017</v>
      </c>
      <c r="B2298">
        <v>2</v>
      </c>
      <c r="C2298">
        <v>8</v>
      </c>
      <c r="D2298" t="s">
        <v>50</v>
      </c>
      <c r="E2298">
        <v>-81</v>
      </c>
    </row>
    <row r="2299" spans="1:5">
      <c r="A2299">
        <v>2017</v>
      </c>
      <c r="B2299">
        <v>2</v>
      </c>
      <c r="C2299">
        <v>9</v>
      </c>
      <c r="D2299" t="s">
        <v>50</v>
      </c>
      <c r="E2299">
        <v>-85</v>
      </c>
    </row>
    <row r="2300" spans="1:5">
      <c r="A2300">
        <v>2017</v>
      </c>
      <c r="B2300">
        <v>2</v>
      </c>
      <c r="C2300">
        <v>10</v>
      </c>
      <c r="D2300" t="s">
        <v>50</v>
      </c>
      <c r="E2300">
        <v>-89</v>
      </c>
    </row>
    <row r="2301" spans="1:5">
      <c r="A2301">
        <v>2017</v>
      </c>
      <c r="B2301">
        <v>2</v>
      </c>
      <c r="C2301">
        <v>11</v>
      </c>
      <c r="D2301" t="s">
        <v>50</v>
      </c>
      <c r="E2301">
        <v>-38</v>
      </c>
    </row>
    <row r="2302" spans="1:5">
      <c r="A2302">
        <v>2017</v>
      </c>
      <c r="B2302">
        <v>2</v>
      </c>
      <c r="C2302">
        <v>12</v>
      </c>
      <c r="D2302" t="s">
        <v>50</v>
      </c>
      <c r="E2302">
        <v>-24</v>
      </c>
    </row>
    <row r="2303" spans="1:5">
      <c r="A2303">
        <v>2017</v>
      </c>
      <c r="B2303">
        <v>2</v>
      </c>
      <c r="C2303">
        <v>13</v>
      </c>
      <c r="D2303" t="s">
        <v>50</v>
      </c>
      <c r="E2303">
        <v>-56</v>
      </c>
    </row>
    <row r="2304" spans="1:5">
      <c r="A2304">
        <v>2017</v>
      </c>
      <c r="B2304">
        <v>2</v>
      </c>
      <c r="C2304">
        <v>15</v>
      </c>
      <c r="D2304" t="s">
        <v>50</v>
      </c>
      <c r="E2304">
        <v>8</v>
      </c>
    </row>
    <row r="2305" spans="1:5">
      <c r="A2305">
        <v>2017</v>
      </c>
      <c r="B2305">
        <v>2</v>
      </c>
      <c r="C2305">
        <v>16</v>
      </c>
      <c r="D2305" t="s">
        <v>50</v>
      </c>
      <c r="E2305">
        <v>-20</v>
      </c>
    </row>
    <row r="2306" spans="1:5">
      <c r="A2306">
        <v>2017</v>
      </c>
      <c r="B2306">
        <v>2</v>
      </c>
      <c r="C2306">
        <v>17</v>
      </c>
      <c r="D2306" t="s">
        <v>50</v>
      </c>
      <c r="E2306">
        <v>3</v>
      </c>
    </row>
    <row r="2307" spans="1:5">
      <c r="A2307">
        <v>2017</v>
      </c>
      <c r="B2307">
        <v>2</v>
      </c>
      <c r="C2307">
        <v>18</v>
      </c>
      <c r="D2307" t="s">
        <v>50</v>
      </c>
      <c r="E2307">
        <v>18</v>
      </c>
    </row>
    <row r="2308" spans="1:5">
      <c r="A2308">
        <v>2017</v>
      </c>
      <c r="B2308">
        <v>2</v>
      </c>
      <c r="C2308">
        <v>19</v>
      </c>
      <c r="D2308" t="s">
        <v>50</v>
      </c>
      <c r="E2308">
        <v>27</v>
      </c>
    </row>
    <row r="2309" spans="1:5">
      <c r="A2309">
        <v>2017</v>
      </c>
      <c r="B2309">
        <v>2</v>
      </c>
      <c r="C2309">
        <v>20</v>
      </c>
      <c r="D2309" t="s">
        <v>50</v>
      </c>
      <c r="E2309">
        <v>27</v>
      </c>
    </row>
    <row r="2310" spans="1:5">
      <c r="A2310">
        <v>2017</v>
      </c>
      <c r="B2310">
        <v>2</v>
      </c>
      <c r="C2310">
        <v>21</v>
      </c>
      <c r="D2310" t="s">
        <v>50</v>
      </c>
      <c r="E2310">
        <v>14</v>
      </c>
    </row>
    <row r="2311" spans="1:5">
      <c r="A2311">
        <v>2017</v>
      </c>
      <c r="B2311">
        <v>2</v>
      </c>
      <c r="C2311">
        <v>22</v>
      </c>
      <c r="D2311" t="s">
        <v>50</v>
      </c>
      <c r="E2311">
        <v>46</v>
      </c>
    </row>
    <row r="2312" spans="1:5">
      <c r="A2312">
        <v>2017</v>
      </c>
      <c r="B2312">
        <v>2</v>
      </c>
      <c r="C2312">
        <v>23</v>
      </c>
      <c r="D2312" t="s">
        <v>50</v>
      </c>
      <c r="E2312">
        <v>57</v>
      </c>
    </row>
    <row r="2313" spans="1:5">
      <c r="A2313">
        <v>2017</v>
      </c>
      <c r="B2313">
        <v>2</v>
      </c>
      <c r="C2313">
        <v>24</v>
      </c>
      <c r="D2313" t="s">
        <v>50</v>
      </c>
      <c r="E2313">
        <v>115</v>
      </c>
    </row>
    <row r="2314" spans="1:5">
      <c r="A2314">
        <v>2017</v>
      </c>
      <c r="B2314">
        <v>2</v>
      </c>
      <c r="C2314">
        <v>25</v>
      </c>
      <c r="D2314" t="s">
        <v>50</v>
      </c>
      <c r="E2314">
        <v>40</v>
      </c>
    </row>
    <row r="2315" spans="1:5">
      <c r="A2315">
        <v>2017</v>
      </c>
      <c r="B2315">
        <v>2</v>
      </c>
      <c r="C2315">
        <v>26</v>
      </c>
      <c r="D2315" t="s">
        <v>50</v>
      </c>
      <c r="E2315">
        <v>27</v>
      </c>
    </row>
    <row r="2316" spans="1:5">
      <c r="A2316">
        <v>2017</v>
      </c>
      <c r="B2316">
        <v>2</v>
      </c>
      <c r="C2316">
        <v>27</v>
      </c>
      <c r="D2316" t="s">
        <v>50</v>
      </c>
      <c r="E2316">
        <v>70</v>
      </c>
    </row>
    <row r="2317" spans="1:5">
      <c r="A2317">
        <v>2017</v>
      </c>
      <c r="B2317">
        <v>2</v>
      </c>
      <c r="C2317">
        <v>28</v>
      </c>
      <c r="D2317" t="s">
        <v>50</v>
      </c>
      <c r="E2317">
        <v>72</v>
      </c>
    </row>
    <row r="2318" spans="1:5">
      <c r="A2318">
        <v>2017</v>
      </c>
      <c r="B2318">
        <v>2</v>
      </c>
      <c r="C2318">
        <v>1</v>
      </c>
      <c r="D2318" t="s">
        <v>52</v>
      </c>
      <c r="E2318">
        <v>-170</v>
      </c>
    </row>
    <row r="2319" spans="1:5">
      <c r="A2319">
        <v>2017</v>
      </c>
      <c r="B2319">
        <v>2</v>
      </c>
      <c r="C2319">
        <v>3</v>
      </c>
      <c r="D2319" t="s">
        <v>52</v>
      </c>
      <c r="E2319">
        <v>-87</v>
      </c>
    </row>
    <row r="2320" spans="1:5">
      <c r="A2320">
        <v>2017</v>
      </c>
      <c r="B2320">
        <v>2</v>
      </c>
      <c r="C2320">
        <v>5</v>
      </c>
      <c r="D2320" t="s">
        <v>52</v>
      </c>
      <c r="E2320">
        <v>-12</v>
      </c>
    </row>
    <row r="2321" spans="1:5">
      <c r="A2321">
        <v>2017</v>
      </c>
      <c r="B2321">
        <v>2</v>
      </c>
      <c r="C2321">
        <v>9</v>
      </c>
      <c r="D2321" t="s">
        <v>52</v>
      </c>
      <c r="E2321">
        <v>-167</v>
      </c>
    </row>
    <row r="2322" spans="1:5">
      <c r="A2322">
        <v>2017</v>
      </c>
      <c r="B2322">
        <v>2</v>
      </c>
      <c r="C2322">
        <v>10</v>
      </c>
      <c r="D2322" t="s">
        <v>52</v>
      </c>
      <c r="E2322">
        <v>-148</v>
      </c>
    </row>
    <row r="2323" spans="1:5">
      <c r="A2323">
        <v>2017</v>
      </c>
      <c r="B2323">
        <v>2</v>
      </c>
      <c r="C2323">
        <v>11</v>
      </c>
      <c r="D2323" t="s">
        <v>52</v>
      </c>
      <c r="E2323">
        <v>-154</v>
      </c>
    </row>
    <row r="2324" spans="1:5">
      <c r="A2324">
        <v>2017</v>
      </c>
      <c r="B2324">
        <v>2</v>
      </c>
      <c r="C2324">
        <v>13</v>
      </c>
      <c r="D2324" t="s">
        <v>52</v>
      </c>
      <c r="E2324">
        <v>-91</v>
      </c>
    </row>
    <row r="2325" spans="1:5">
      <c r="A2325">
        <v>2017</v>
      </c>
      <c r="B2325">
        <v>2</v>
      </c>
      <c r="C2325">
        <v>14</v>
      </c>
      <c r="D2325" t="s">
        <v>52</v>
      </c>
      <c r="E2325">
        <v>-93</v>
      </c>
    </row>
    <row r="2326" spans="1:5">
      <c r="A2326">
        <v>2017</v>
      </c>
      <c r="B2326">
        <v>2</v>
      </c>
      <c r="C2326">
        <v>16</v>
      </c>
      <c r="D2326" t="s">
        <v>52</v>
      </c>
      <c r="E2326">
        <v>-86</v>
      </c>
    </row>
    <row r="2327" spans="1:5">
      <c r="A2327">
        <v>2017</v>
      </c>
      <c r="B2327">
        <v>2</v>
      </c>
      <c r="C2327">
        <v>17</v>
      </c>
      <c r="D2327" t="s">
        <v>52</v>
      </c>
      <c r="E2327">
        <v>-96</v>
      </c>
    </row>
    <row r="2328" spans="1:5">
      <c r="A2328">
        <v>2017</v>
      </c>
      <c r="B2328">
        <v>2</v>
      </c>
      <c r="C2328">
        <v>18</v>
      </c>
      <c r="D2328" t="s">
        <v>52</v>
      </c>
      <c r="E2328">
        <v>-8</v>
      </c>
    </row>
    <row r="2329" spans="1:5">
      <c r="A2329">
        <v>2017</v>
      </c>
      <c r="B2329">
        <v>2</v>
      </c>
      <c r="C2329">
        <v>20</v>
      </c>
      <c r="D2329" t="s">
        <v>52</v>
      </c>
      <c r="E2329">
        <v>-41</v>
      </c>
    </row>
    <row r="2330" spans="1:5">
      <c r="A2330">
        <v>2017</v>
      </c>
      <c r="B2330">
        <v>2</v>
      </c>
      <c r="C2330">
        <v>21</v>
      </c>
      <c r="D2330" t="s">
        <v>52</v>
      </c>
      <c r="E2330">
        <v>2</v>
      </c>
    </row>
    <row r="2331" spans="1:5">
      <c r="A2331">
        <v>2017</v>
      </c>
      <c r="B2331">
        <v>2</v>
      </c>
      <c r="C2331">
        <v>23</v>
      </c>
      <c r="D2331" t="s">
        <v>52</v>
      </c>
      <c r="E2331">
        <v>5</v>
      </c>
    </row>
    <row r="2332" spans="1:5">
      <c r="A2332">
        <v>2017</v>
      </c>
      <c r="B2332">
        <v>2</v>
      </c>
      <c r="C2332">
        <v>24</v>
      </c>
      <c r="D2332" t="s">
        <v>52</v>
      </c>
      <c r="E2332">
        <v>11</v>
      </c>
    </row>
    <row r="2333" spans="1:5">
      <c r="A2333">
        <v>2017</v>
      </c>
      <c r="B2333">
        <v>2</v>
      </c>
      <c r="C2333">
        <v>26</v>
      </c>
      <c r="D2333" t="s">
        <v>52</v>
      </c>
      <c r="E2333">
        <v>-23</v>
      </c>
    </row>
    <row r="2334" spans="1:5">
      <c r="A2334">
        <v>2017</v>
      </c>
      <c r="B2334">
        <v>2</v>
      </c>
      <c r="C2334">
        <v>27</v>
      </c>
      <c r="D2334" t="s">
        <v>52</v>
      </c>
      <c r="E2334">
        <v>9</v>
      </c>
    </row>
    <row r="2335" spans="1:5">
      <c r="A2335">
        <v>2017</v>
      </c>
      <c r="B2335">
        <v>2</v>
      </c>
      <c r="C2335">
        <v>28</v>
      </c>
      <c r="D2335" t="s">
        <v>52</v>
      </c>
      <c r="E2335">
        <v>2</v>
      </c>
    </row>
    <row r="2336" spans="1:5">
      <c r="A2336">
        <v>2017</v>
      </c>
      <c r="B2336">
        <v>2</v>
      </c>
      <c r="C2336">
        <v>4</v>
      </c>
      <c r="D2336" t="s">
        <v>53</v>
      </c>
      <c r="E2336">
        <v>28</v>
      </c>
    </row>
    <row r="2337" spans="1:5">
      <c r="A2337">
        <v>2017</v>
      </c>
      <c r="B2337">
        <v>2</v>
      </c>
      <c r="C2337">
        <v>7</v>
      </c>
      <c r="D2337" t="s">
        <v>53</v>
      </c>
      <c r="E2337">
        <v>10</v>
      </c>
    </row>
    <row r="2338" spans="1:5">
      <c r="A2338">
        <v>2017</v>
      </c>
      <c r="B2338">
        <v>2</v>
      </c>
      <c r="C2338">
        <v>10</v>
      </c>
      <c r="D2338" t="s">
        <v>53</v>
      </c>
      <c r="E2338">
        <v>0</v>
      </c>
    </row>
    <row r="2339" spans="1:5">
      <c r="A2339">
        <v>2017</v>
      </c>
      <c r="B2339">
        <v>2</v>
      </c>
      <c r="C2339">
        <v>14</v>
      </c>
      <c r="D2339" t="s">
        <v>53</v>
      </c>
      <c r="E2339">
        <v>3</v>
      </c>
    </row>
    <row r="2340" spans="1:5">
      <c r="A2340">
        <v>2017</v>
      </c>
      <c r="B2340">
        <v>2</v>
      </c>
      <c r="C2340">
        <v>21</v>
      </c>
      <c r="D2340" t="s">
        <v>53</v>
      </c>
      <c r="E2340">
        <v>15</v>
      </c>
    </row>
    <row r="2341" spans="1:5">
      <c r="A2341">
        <v>2017</v>
      </c>
      <c r="B2341">
        <v>2</v>
      </c>
      <c r="C2341">
        <v>23</v>
      </c>
      <c r="D2341" t="s">
        <v>53</v>
      </c>
      <c r="E2341">
        <v>30</v>
      </c>
    </row>
    <row r="2342" spans="1:5">
      <c r="A2342">
        <v>2017</v>
      </c>
      <c r="B2342">
        <v>2</v>
      </c>
      <c r="C2342">
        <v>1</v>
      </c>
      <c r="D2342" t="s">
        <v>54</v>
      </c>
      <c r="E2342">
        <v>51</v>
      </c>
    </row>
    <row r="2343" spans="1:5">
      <c r="A2343">
        <v>2017</v>
      </c>
      <c r="B2343">
        <v>2</v>
      </c>
      <c r="C2343">
        <v>2</v>
      </c>
      <c r="D2343" t="s">
        <v>54</v>
      </c>
      <c r="E2343">
        <v>51</v>
      </c>
    </row>
    <row r="2344" spans="1:5">
      <c r="A2344">
        <v>2017</v>
      </c>
      <c r="B2344">
        <v>2</v>
      </c>
      <c r="C2344">
        <v>3</v>
      </c>
      <c r="D2344" t="s">
        <v>54</v>
      </c>
      <c r="E2344">
        <v>51</v>
      </c>
    </row>
    <row r="2345" spans="1:5">
      <c r="A2345">
        <v>2017</v>
      </c>
      <c r="B2345">
        <v>2</v>
      </c>
      <c r="C2345">
        <v>4</v>
      </c>
      <c r="D2345" t="s">
        <v>54</v>
      </c>
      <c r="E2345">
        <v>41</v>
      </c>
    </row>
    <row r="2346" spans="1:5">
      <c r="A2346">
        <v>2017</v>
      </c>
      <c r="B2346">
        <v>2</v>
      </c>
      <c r="C2346">
        <v>5</v>
      </c>
      <c r="D2346" t="s">
        <v>54</v>
      </c>
      <c r="E2346">
        <v>20</v>
      </c>
    </row>
    <row r="2347" spans="1:5">
      <c r="A2347">
        <v>2017</v>
      </c>
      <c r="B2347">
        <v>2</v>
      </c>
      <c r="C2347">
        <v>6</v>
      </c>
      <c r="D2347" t="s">
        <v>54</v>
      </c>
      <c r="E2347">
        <v>20</v>
      </c>
    </row>
    <row r="2348" spans="1:5">
      <c r="A2348">
        <v>2017</v>
      </c>
      <c r="B2348">
        <v>2</v>
      </c>
      <c r="C2348">
        <v>7</v>
      </c>
      <c r="D2348" t="s">
        <v>54</v>
      </c>
      <c r="E2348">
        <v>41</v>
      </c>
    </row>
    <row r="2349" spans="1:5">
      <c r="A2349">
        <v>2017</v>
      </c>
      <c r="B2349">
        <v>2</v>
      </c>
      <c r="C2349">
        <v>8</v>
      </c>
      <c r="D2349" t="s">
        <v>54</v>
      </c>
      <c r="E2349">
        <v>99</v>
      </c>
    </row>
    <row r="2350" spans="1:5">
      <c r="A2350">
        <v>2017</v>
      </c>
      <c r="B2350">
        <v>2</v>
      </c>
      <c r="C2350">
        <v>9</v>
      </c>
      <c r="D2350" t="s">
        <v>54</v>
      </c>
      <c r="E2350">
        <v>109</v>
      </c>
    </row>
    <row r="2351" spans="1:5">
      <c r="A2351">
        <v>2017</v>
      </c>
      <c r="B2351">
        <v>2</v>
      </c>
      <c r="C2351">
        <v>10</v>
      </c>
      <c r="D2351" t="s">
        <v>54</v>
      </c>
      <c r="E2351">
        <v>109</v>
      </c>
    </row>
    <row r="2352" spans="1:5">
      <c r="A2352">
        <v>2017</v>
      </c>
      <c r="B2352">
        <v>2</v>
      </c>
      <c r="C2352">
        <v>11</v>
      </c>
      <c r="D2352" t="s">
        <v>54</v>
      </c>
      <c r="E2352">
        <v>109</v>
      </c>
    </row>
    <row r="2353" spans="1:5">
      <c r="A2353">
        <v>2017</v>
      </c>
      <c r="B2353">
        <v>2</v>
      </c>
      <c r="C2353">
        <v>12</v>
      </c>
      <c r="D2353" t="s">
        <v>54</v>
      </c>
      <c r="E2353">
        <v>109</v>
      </c>
    </row>
    <row r="2354" spans="1:5">
      <c r="A2354">
        <v>2017</v>
      </c>
      <c r="B2354">
        <v>2</v>
      </c>
      <c r="C2354">
        <v>13</v>
      </c>
      <c r="D2354" t="s">
        <v>54</v>
      </c>
      <c r="E2354">
        <v>99</v>
      </c>
    </row>
    <row r="2355" spans="1:5">
      <c r="A2355">
        <v>2017</v>
      </c>
      <c r="B2355">
        <v>2</v>
      </c>
      <c r="C2355">
        <v>14</v>
      </c>
      <c r="D2355" t="s">
        <v>54</v>
      </c>
      <c r="E2355">
        <v>99</v>
      </c>
    </row>
    <row r="2356" spans="1:5">
      <c r="A2356">
        <v>2017</v>
      </c>
      <c r="B2356">
        <v>2</v>
      </c>
      <c r="C2356">
        <v>15</v>
      </c>
      <c r="D2356" t="s">
        <v>54</v>
      </c>
      <c r="E2356">
        <v>99</v>
      </c>
    </row>
    <row r="2357" spans="1:5">
      <c r="A2357">
        <v>2017</v>
      </c>
      <c r="B2357">
        <v>2</v>
      </c>
      <c r="C2357">
        <v>16</v>
      </c>
      <c r="D2357" t="s">
        <v>54</v>
      </c>
      <c r="E2357">
        <v>99</v>
      </c>
    </row>
    <row r="2358" spans="1:5">
      <c r="A2358">
        <v>2017</v>
      </c>
      <c r="B2358">
        <v>2</v>
      </c>
      <c r="C2358">
        <v>17</v>
      </c>
      <c r="D2358" t="s">
        <v>54</v>
      </c>
      <c r="E2358">
        <v>79</v>
      </c>
    </row>
    <row r="2359" spans="1:5">
      <c r="A2359">
        <v>2017</v>
      </c>
      <c r="B2359">
        <v>2</v>
      </c>
      <c r="C2359">
        <v>18</v>
      </c>
      <c r="D2359" t="s">
        <v>54</v>
      </c>
      <c r="E2359">
        <v>71</v>
      </c>
    </row>
    <row r="2360" spans="1:5">
      <c r="A2360">
        <v>2017</v>
      </c>
      <c r="B2360">
        <v>2</v>
      </c>
      <c r="C2360">
        <v>19</v>
      </c>
      <c r="D2360" t="s">
        <v>54</v>
      </c>
      <c r="E2360">
        <v>51</v>
      </c>
    </row>
    <row r="2361" spans="1:5">
      <c r="A2361">
        <v>2017</v>
      </c>
      <c r="B2361">
        <v>2</v>
      </c>
      <c r="C2361">
        <v>20</v>
      </c>
      <c r="D2361" t="s">
        <v>54</v>
      </c>
      <c r="E2361">
        <v>41</v>
      </c>
    </row>
    <row r="2362" spans="1:5">
      <c r="A2362">
        <v>2017</v>
      </c>
      <c r="B2362">
        <v>2</v>
      </c>
      <c r="C2362">
        <v>21</v>
      </c>
      <c r="D2362" t="s">
        <v>54</v>
      </c>
      <c r="E2362">
        <v>30</v>
      </c>
    </row>
    <row r="2363" spans="1:5">
      <c r="A2363">
        <v>2017</v>
      </c>
      <c r="B2363">
        <v>2</v>
      </c>
      <c r="C2363">
        <v>22</v>
      </c>
      <c r="D2363" t="s">
        <v>54</v>
      </c>
      <c r="E2363">
        <v>30</v>
      </c>
    </row>
    <row r="2364" spans="1:5">
      <c r="A2364">
        <v>2017</v>
      </c>
      <c r="B2364">
        <v>2</v>
      </c>
      <c r="C2364">
        <v>23</v>
      </c>
      <c r="D2364" t="s">
        <v>54</v>
      </c>
      <c r="E2364">
        <v>20</v>
      </c>
    </row>
    <row r="2365" spans="1:5">
      <c r="A2365">
        <v>2017</v>
      </c>
      <c r="B2365">
        <v>2</v>
      </c>
      <c r="C2365">
        <v>24</v>
      </c>
      <c r="D2365" t="s">
        <v>54</v>
      </c>
      <c r="E2365">
        <v>10</v>
      </c>
    </row>
    <row r="2366" spans="1:5">
      <c r="A2366">
        <v>2017</v>
      </c>
      <c r="B2366">
        <v>2</v>
      </c>
      <c r="C2366">
        <v>26</v>
      </c>
      <c r="D2366" t="s">
        <v>54</v>
      </c>
      <c r="E2366">
        <v>10</v>
      </c>
    </row>
    <row r="2367" spans="1:5">
      <c r="A2367">
        <v>2017</v>
      </c>
      <c r="B2367">
        <v>2</v>
      </c>
      <c r="C2367">
        <v>1</v>
      </c>
      <c r="D2367" t="s">
        <v>51</v>
      </c>
      <c r="E2367">
        <v>-96</v>
      </c>
    </row>
    <row r="2368" spans="1:5">
      <c r="A2368">
        <v>2017</v>
      </c>
      <c r="B2368">
        <v>2</v>
      </c>
      <c r="C2368">
        <v>2</v>
      </c>
      <c r="D2368" t="s">
        <v>51</v>
      </c>
      <c r="E2368">
        <v>-60</v>
      </c>
    </row>
    <row r="2369" spans="1:5">
      <c r="A2369">
        <v>2017</v>
      </c>
      <c r="B2369">
        <v>2</v>
      </c>
      <c r="C2369">
        <v>3</v>
      </c>
      <c r="D2369" t="s">
        <v>51</v>
      </c>
      <c r="E2369">
        <v>-21</v>
      </c>
    </row>
    <row r="2370" spans="1:5">
      <c r="A2370">
        <v>2017</v>
      </c>
      <c r="B2370">
        <v>2</v>
      </c>
      <c r="C2370">
        <v>4</v>
      </c>
      <c r="D2370" t="s">
        <v>51</v>
      </c>
      <c r="E2370">
        <v>7</v>
      </c>
    </row>
    <row r="2371" spans="1:5">
      <c r="A2371">
        <v>2017</v>
      </c>
      <c r="B2371">
        <v>2</v>
      </c>
      <c r="C2371">
        <v>5</v>
      </c>
      <c r="D2371" t="s">
        <v>51</v>
      </c>
      <c r="E2371">
        <v>-6</v>
      </c>
    </row>
    <row r="2372" spans="1:5">
      <c r="A2372">
        <v>2017</v>
      </c>
      <c r="B2372">
        <v>2</v>
      </c>
      <c r="C2372">
        <v>6</v>
      </c>
      <c r="D2372" t="s">
        <v>51</v>
      </c>
      <c r="E2372">
        <v>-28</v>
      </c>
    </row>
    <row r="2373" spans="1:5">
      <c r="A2373">
        <v>2017</v>
      </c>
      <c r="B2373">
        <v>2</v>
      </c>
      <c r="C2373">
        <v>7</v>
      </c>
      <c r="D2373" t="s">
        <v>51</v>
      </c>
      <c r="E2373">
        <v>-92</v>
      </c>
    </row>
    <row r="2374" spans="1:5">
      <c r="A2374">
        <v>2017</v>
      </c>
      <c r="B2374">
        <v>2</v>
      </c>
      <c r="C2374">
        <v>8</v>
      </c>
      <c r="D2374" t="s">
        <v>51</v>
      </c>
      <c r="E2374">
        <v>-108</v>
      </c>
    </row>
    <row r="2375" spans="1:5">
      <c r="A2375">
        <v>2017</v>
      </c>
      <c r="B2375">
        <v>2</v>
      </c>
      <c r="C2375">
        <v>9</v>
      </c>
      <c r="D2375" t="s">
        <v>51</v>
      </c>
      <c r="E2375">
        <v>-132</v>
      </c>
    </row>
    <row r="2376" spans="1:5">
      <c r="A2376">
        <v>2017</v>
      </c>
      <c r="B2376">
        <v>2</v>
      </c>
      <c r="C2376">
        <v>10</v>
      </c>
      <c r="D2376" t="s">
        <v>51</v>
      </c>
      <c r="E2376">
        <v>-128</v>
      </c>
    </row>
    <row r="2377" spans="1:5">
      <c r="A2377">
        <v>2017</v>
      </c>
      <c r="B2377">
        <v>2</v>
      </c>
      <c r="C2377">
        <v>11</v>
      </c>
      <c r="D2377" t="s">
        <v>51</v>
      </c>
      <c r="E2377">
        <v>-68</v>
      </c>
    </row>
    <row r="2378" spans="1:5">
      <c r="A2378">
        <v>2017</v>
      </c>
      <c r="B2378">
        <v>2</v>
      </c>
      <c r="C2378">
        <v>12</v>
      </c>
      <c r="D2378" t="s">
        <v>51</v>
      </c>
      <c r="E2378">
        <v>-59</v>
      </c>
    </row>
    <row r="2379" spans="1:5">
      <c r="A2379">
        <v>2017</v>
      </c>
      <c r="B2379">
        <v>2</v>
      </c>
      <c r="C2379">
        <v>13</v>
      </c>
      <c r="D2379" t="s">
        <v>51</v>
      </c>
      <c r="E2379">
        <v>-73</v>
      </c>
    </row>
    <row r="2380" spans="1:5">
      <c r="A2380">
        <v>2017</v>
      </c>
      <c r="B2380">
        <v>2</v>
      </c>
      <c r="C2380">
        <v>14</v>
      </c>
      <c r="D2380" t="s">
        <v>51</v>
      </c>
      <c r="E2380">
        <v>-51</v>
      </c>
    </row>
    <row r="2381" spans="1:5">
      <c r="A2381">
        <v>2017</v>
      </c>
      <c r="B2381">
        <v>2</v>
      </c>
      <c r="C2381">
        <v>15</v>
      </c>
      <c r="D2381" t="s">
        <v>51</v>
      </c>
      <c r="E2381">
        <v>-15</v>
      </c>
    </row>
    <row r="2382" spans="1:5">
      <c r="A2382">
        <v>2017</v>
      </c>
      <c r="B2382">
        <v>2</v>
      </c>
      <c r="C2382">
        <v>16</v>
      </c>
      <c r="D2382" t="s">
        <v>51</v>
      </c>
      <c r="E2382">
        <v>-57</v>
      </c>
    </row>
    <row r="2383" spans="1:5">
      <c r="A2383">
        <v>2017</v>
      </c>
      <c r="B2383">
        <v>2</v>
      </c>
      <c r="C2383">
        <v>17</v>
      </c>
      <c r="D2383" t="s">
        <v>51</v>
      </c>
      <c r="E2383">
        <v>-36</v>
      </c>
    </row>
    <row r="2384" spans="1:5">
      <c r="A2384">
        <v>2017</v>
      </c>
      <c r="B2384">
        <v>2</v>
      </c>
      <c r="C2384">
        <v>18</v>
      </c>
      <c r="D2384" t="s">
        <v>51</v>
      </c>
      <c r="E2384">
        <v>6</v>
      </c>
    </row>
    <row r="2385" spans="1:5">
      <c r="A2385">
        <v>2017</v>
      </c>
      <c r="B2385">
        <v>2</v>
      </c>
      <c r="C2385">
        <v>19</v>
      </c>
      <c r="D2385" t="s">
        <v>51</v>
      </c>
      <c r="E2385">
        <v>8</v>
      </c>
    </row>
    <row r="2386" spans="1:5">
      <c r="A2386">
        <v>2017</v>
      </c>
      <c r="B2386">
        <v>2</v>
      </c>
      <c r="C2386">
        <v>20</v>
      </c>
      <c r="D2386" t="s">
        <v>51</v>
      </c>
      <c r="E2386">
        <v>-2</v>
      </c>
    </row>
    <row r="2387" spans="1:5">
      <c r="A2387">
        <v>2017</v>
      </c>
      <c r="B2387">
        <v>2</v>
      </c>
      <c r="C2387">
        <v>21</v>
      </c>
      <c r="D2387" t="s">
        <v>51</v>
      </c>
      <c r="E2387">
        <v>9</v>
      </c>
    </row>
    <row r="2388" spans="1:5">
      <c r="A2388">
        <v>2017</v>
      </c>
      <c r="B2388">
        <v>2</v>
      </c>
      <c r="C2388">
        <v>22</v>
      </c>
      <c r="D2388" t="s">
        <v>51</v>
      </c>
      <c r="E2388">
        <v>22</v>
      </c>
    </row>
    <row r="2389" spans="1:5">
      <c r="A2389">
        <v>2017</v>
      </c>
      <c r="B2389">
        <v>2</v>
      </c>
      <c r="C2389">
        <v>23</v>
      </c>
      <c r="D2389" t="s">
        <v>51</v>
      </c>
      <c r="E2389">
        <v>21</v>
      </c>
    </row>
    <row r="2390" spans="1:5">
      <c r="A2390">
        <v>2017</v>
      </c>
      <c r="B2390">
        <v>2</v>
      </c>
      <c r="C2390">
        <v>24</v>
      </c>
      <c r="D2390" t="s">
        <v>51</v>
      </c>
      <c r="E2390">
        <v>51</v>
      </c>
    </row>
    <row r="2391" spans="1:5">
      <c r="A2391">
        <v>2017</v>
      </c>
      <c r="B2391">
        <v>2</v>
      </c>
      <c r="C2391">
        <v>25</v>
      </c>
      <c r="D2391" t="s">
        <v>51</v>
      </c>
      <c r="E2391">
        <v>18</v>
      </c>
    </row>
    <row r="2392" spans="1:5">
      <c r="A2392">
        <v>2017</v>
      </c>
      <c r="B2392">
        <v>2</v>
      </c>
      <c r="C2392">
        <v>26</v>
      </c>
      <c r="D2392" t="s">
        <v>51</v>
      </c>
      <c r="E2392">
        <v>6</v>
      </c>
    </row>
    <row r="2393" spans="1:5">
      <c r="A2393">
        <v>2017</v>
      </c>
      <c r="B2393">
        <v>2</v>
      </c>
      <c r="C2393">
        <v>27</v>
      </c>
      <c r="D2393" t="s">
        <v>51</v>
      </c>
      <c r="E2393">
        <v>36</v>
      </c>
    </row>
    <row r="2394" spans="1:5">
      <c r="A2394">
        <v>2017</v>
      </c>
      <c r="B2394">
        <v>2</v>
      </c>
      <c r="C2394">
        <v>28</v>
      </c>
      <c r="D2394" t="s">
        <v>51</v>
      </c>
      <c r="E2394">
        <v>29</v>
      </c>
    </row>
    <row r="2395" spans="1:5">
      <c r="A2395">
        <v>2017</v>
      </c>
      <c r="B2395">
        <v>3</v>
      </c>
      <c r="C2395">
        <v>1</v>
      </c>
      <c r="D2395" t="s">
        <v>50</v>
      </c>
      <c r="E2395">
        <v>126</v>
      </c>
    </row>
    <row r="2396" spans="1:5">
      <c r="A2396">
        <v>2017</v>
      </c>
      <c r="B2396">
        <v>3</v>
      </c>
      <c r="C2396">
        <v>2</v>
      </c>
      <c r="D2396" t="s">
        <v>50</v>
      </c>
      <c r="E2396">
        <v>61</v>
      </c>
    </row>
    <row r="2397" spans="1:5">
      <c r="A2397">
        <v>2017</v>
      </c>
      <c r="B2397">
        <v>3</v>
      </c>
      <c r="C2397">
        <v>3</v>
      </c>
      <c r="D2397" t="s">
        <v>50</v>
      </c>
      <c r="E2397">
        <v>113</v>
      </c>
    </row>
    <row r="2398" spans="1:5">
      <c r="A2398">
        <v>2017</v>
      </c>
      <c r="B2398">
        <v>3</v>
      </c>
      <c r="C2398">
        <v>4</v>
      </c>
      <c r="D2398" t="s">
        <v>50</v>
      </c>
      <c r="E2398">
        <v>112</v>
      </c>
    </row>
    <row r="2399" spans="1:5">
      <c r="A2399">
        <v>2017</v>
      </c>
      <c r="B2399">
        <v>3</v>
      </c>
      <c r="C2399">
        <v>5</v>
      </c>
      <c r="D2399" t="s">
        <v>50</v>
      </c>
      <c r="E2399">
        <v>129</v>
      </c>
    </row>
    <row r="2400" spans="1:5">
      <c r="A2400">
        <v>2017</v>
      </c>
      <c r="B2400">
        <v>3</v>
      </c>
      <c r="C2400">
        <v>6</v>
      </c>
      <c r="D2400" t="s">
        <v>50</v>
      </c>
      <c r="E2400">
        <v>131</v>
      </c>
    </row>
    <row r="2401" spans="1:5">
      <c r="A2401">
        <v>2017</v>
      </c>
      <c r="B2401">
        <v>3</v>
      </c>
      <c r="C2401">
        <v>7</v>
      </c>
      <c r="D2401" t="s">
        <v>50</v>
      </c>
      <c r="E2401">
        <v>140</v>
      </c>
    </row>
    <row r="2402" spans="1:5">
      <c r="A2402">
        <v>2017</v>
      </c>
      <c r="B2402">
        <v>3</v>
      </c>
      <c r="C2402">
        <v>8</v>
      </c>
      <c r="D2402" t="s">
        <v>50</v>
      </c>
      <c r="E2402">
        <v>139</v>
      </c>
    </row>
    <row r="2403" spans="1:5">
      <c r="A2403">
        <v>2017</v>
      </c>
      <c r="B2403">
        <v>3</v>
      </c>
      <c r="C2403">
        <v>9</v>
      </c>
      <c r="D2403" t="s">
        <v>50</v>
      </c>
      <c r="E2403">
        <v>107</v>
      </c>
    </row>
    <row r="2404" spans="1:5">
      <c r="A2404">
        <v>2017</v>
      </c>
      <c r="B2404">
        <v>3</v>
      </c>
      <c r="C2404">
        <v>10</v>
      </c>
      <c r="D2404" t="s">
        <v>50</v>
      </c>
      <c r="E2404">
        <v>144</v>
      </c>
    </row>
    <row r="2405" spans="1:5">
      <c r="A2405">
        <v>2017</v>
      </c>
      <c r="B2405">
        <v>3</v>
      </c>
      <c r="C2405">
        <v>11</v>
      </c>
      <c r="D2405" t="s">
        <v>50</v>
      </c>
      <c r="E2405">
        <v>95</v>
      </c>
    </row>
    <row r="2406" spans="1:5">
      <c r="A2406">
        <v>2017</v>
      </c>
      <c r="B2406">
        <v>3</v>
      </c>
      <c r="C2406">
        <v>12</v>
      </c>
      <c r="D2406" t="s">
        <v>50</v>
      </c>
      <c r="E2406">
        <v>61</v>
      </c>
    </row>
    <row r="2407" spans="1:5">
      <c r="A2407">
        <v>2017</v>
      </c>
      <c r="B2407">
        <v>3</v>
      </c>
      <c r="C2407">
        <v>13</v>
      </c>
      <c r="D2407" t="s">
        <v>50</v>
      </c>
      <c r="E2407">
        <v>108</v>
      </c>
    </row>
    <row r="2408" spans="1:5">
      <c r="A2408">
        <v>2017</v>
      </c>
      <c r="B2408">
        <v>3</v>
      </c>
      <c r="C2408">
        <v>14</v>
      </c>
      <c r="D2408" t="s">
        <v>50</v>
      </c>
      <c r="E2408">
        <v>73</v>
      </c>
    </row>
    <row r="2409" spans="1:5">
      <c r="A2409">
        <v>2017</v>
      </c>
      <c r="B2409">
        <v>3</v>
      </c>
      <c r="C2409">
        <v>15</v>
      </c>
      <c r="D2409" t="s">
        <v>50</v>
      </c>
      <c r="E2409">
        <v>81</v>
      </c>
    </row>
    <row r="2410" spans="1:5">
      <c r="A2410">
        <v>2017</v>
      </c>
      <c r="B2410">
        <v>3</v>
      </c>
      <c r="C2410">
        <v>16</v>
      </c>
      <c r="D2410" t="s">
        <v>50</v>
      </c>
      <c r="E2410">
        <v>82</v>
      </c>
    </row>
    <row r="2411" spans="1:5">
      <c r="A2411">
        <v>2017</v>
      </c>
      <c r="B2411">
        <v>3</v>
      </c>
      <c r="C2411">
        <v>17</v>
      </c>
      <c r="D2411" t="s">
        <v>50</v>
      </c>
      <c r="E2411">
        <v>84</v>
      </c>
    </row>
    <row r="2412" spans="1:5">
      <c r="A2412">
        <v>2017</v>
      </c>
      <c r="B2412">
        <v>3</v>
      </c>
      <c r="C2412">
        <v>18</v>
      </c>
      <c r="D2412" t="s">
        <v>50</v>
      </c>
      <c r="E2412">
        <v>88</v>
      </c>
    </row>
    <row r="2413" spans="1:5">
      <c r="A2413">
        <v>2017</v>
      </c>
      <c r="B2413">
        <v>3</v>
      </c>
      <c r="C2413">
        <v>19</v>
      </c>
      <c r="D2413" t="s">
        <v>50</v>
      </c>
      <c r="E2413">
        <v>79</v>
      </c>
    </row>
    <row r="2414" spans="1:5">
      <c r="A2414">
        <v>2017</v>
      </c>
      <c r="B2414">
        <v>3</v>
      </c>
      <c r="C2414">
        <v>20</v>
      </c>
      <c r="D2414" t="s">
        <v>50</v>
      </c>
      <c r="E2414">
        <v>72</v>
      </c>
    </row>
    <row r="2415" spans="1:5">
      <c r="A2415">
        <v>2017</v>
      </c>
      <c r="B2415">
        <v>3</v>
      </c>
      <c r="C2415">
        <v>21</v>
      </c>
      <c r="D2415" t="s">
        <v>50</v>
      </c>
      <c r="E2415">
        <v>100</v>
      </c>
    </row>
    <row r="2416" spans="1:5">
      <c r="A2416">
        <v>2017</v>
      </c>
      <c r="B2416">
        <v>3</v>
      </c>
      <c r="C2416">
        <v>22</v>
      </c>
      <c r="D2416" t="s">
        <v>50</v>
      </c>
      <c r="E2416">
        <v>155</v>
      </c>
    </row>
    <row r="2417" spans="1:5">
      <c r="A2417">
        <v>2017</v>
      </c>
      <c r="B2417">
        <v>3</v>
      </c>
      <c r="C2417">
        <v>23</v>
      </c>
      <c r="D2417" t="s">
        <v>50</v>
      </c>
      <c r="E2417">
        <v>176</v>
      </c>
    </row>
    <row r="2418" spans="1:5">
      <c r="A2418">
        <v>2017</v>
      </c>
      <c r="B2418">
        <v>3</v>
      </c>
      <c r="C2418">
        <v>24</v>
      </c>
      <c r="D2418" t="s">
        <v>50</v>
      </c>
      <c r="E2418">
        <v>160</v>
      </c>
    </row>
    <row r="2419" spans="1:5">
      <c r="A2419">
        <v>2017</v>
      </c>
      <c r="B2419">
        <v>3</v>
      </c>
      <c r="C2419">
        <v>25</v>
      </c>
      <c r="D2419" t="s">
        <v>50</v>
      </c>
      <c r="E2419">
        <v>101</v>
      </c>
    </row>
    <row r="2420" spans="1:5">
      <c r="A2420">
        <v>2017</v>
      </c>
      <c r="B2420">
        <v>3</v>
      </c>
      <c r="C2420">
        <v>26</v>
      </c>
      <c r="D2420" t="s">
        <v>50</v>
      </c>
      <c r="E2420">
        <v>82</v>
      </c>
    </row>
    <row r="2421" spans="1:5">
      <c r="A2421">
        <v>2017</v>
      </c>
      <c r="B2421">
        <v>3</v>
      </c>
      <c r="C2421">
        <v>27</v>
      </c>
      <c r="D2421" t="s">
        <v>50</v>
      </c>
      <c r="E2421">
        <v>84</v>
      </c>
    </row>
    <row r="2422" spans="1:5">
      <c r="A2422">
        <v>2017</v>
      </c>
      <c r="B2422">
        <v>3</v>
      </c>
      <c r="C2422">
        <v>28</v>
      </c>
      <c r="D2422" t="s">
        <v>50</v>
      </c>
      <c r="E2422">
        <v>192</v>
      </c>
    </row>
    <row r="2423" spans="1:5">
      <c r="A2423">
        <v>2017</v>
      </c>
      <c r="B2423">
        <v>3</v>
      </c>
      <c r="C2423">
        <v>29</v>
      </c>
      <c r="D2423" t="s">
        <v>50</v>
      </c>
      <c r="E2423">
        <v>191</v>
      </c>
    </row>
    <row r="2424" spans="1:5">
      <c r="A2424">
        <v>2017</v>
      </c>
      <c r="B2424">
        <v>3</v>
      </c>
      <c r="C2424">
        <v>30</v>
      </c>
      <c r="D2424" t="s">
        <v>50</v>
      </c>
      <c r="E2424">
        <v>134</v>
      </c>
    </row>
    <row r="2425" spans="1:5">
      <c r="A2425">
        <v>2017</v>
      </c>
      <c r="B2425">
        <v>3</v>
      </c>
      <c r="C2425">
        <v>31</v>
      </c>
      <c r="D2425" t="s">
        <v>50</v>
      </c>
      <c r="E2425">
        <v>107</v>
      </c>
    </row>
    <row r="2426" spans="1:5">
      <c r="A2426">
        <v>2017</v>
      </c>
      <c r="B2426">
        <v>3</v>
      </c>
      <c r="C2426">
        <v>1</v>
      </c>
      <c r="D2426" t="s">
        <v>52</v>
      </c>
      <c r="E2426">
        <v>0</v>
      </c>
    </row>
    <row r="2427" spans="1:5">
      <c r="A2427">
        <v>2017</v>
      </c>
      <c r="B2427">
        <v>3</v>
      </c>
      <c r="C2427">
        <v>2</v>
      </c>
      <c r="D2427" t="s">
        <v>52</v>
      </c>
      <c r="E2427">
        <v>25</v>
      </c>
    </row>
    <row r="2428" spans="1:5">
      <c r="A2428">
        <v>2017</v>
      </c>
      <c r="B2428">
        <v>3</v>
      </c>
      <c r="C2428">
        <v>3</v>
      </c>
      <c r="D2428" t="s">
        <v>52</v>
      </c>
      <c r="E2428">
        <v>-19</v>
      </c>
    </row>
    <row r="2429" spans="1:5">
      <c r="A2429">
        <v>2017</v>
      </c>
      <c r="B2429">
        <v>3</v>
      </c>
      <c r="C2429">
        <v>4</v>
      </c>
      <c r="D2429" t="s">
        <v>52</v>
      </c>
      <c r="E2429">
        <v>-9</v>
      </c>
    </row>
    <row r="2430" spans="1:5">
      <c r="A2430">
        <v>2017</v>
      </c>
      <c r="B2430">
        <v>3</v>
      </c>
      <c r="C2430">
        <v>5</v>
      </c>
      <c r="D2430" t="s">
        <v>52</v>
      </c>
      <c r="E2430">
        <v>15</v>
      </c>
    </row>
    <row r="2431" spans="1:5">
      <c r="A2431">
        <v>2017</v>
      </c>
      <c r="B2431">
        <v>3</v>
      </c>
      <c r="C2431">
        <v>6</v>
      </c>
      <c r="D2431" t="s">
        <v>52</v>
      </c>
      <c r="E2431">
        <v>6</v>
      </c>
    </row>
    <row r="2432" spans="1:5">
      <c r="A2432">
        <v>2017</v>
      </c>
      <c r="B2432">
        <v>3</v>
      </c>
      <c r="C2432">
        <v>7</v>
      </c>
      <c r="D2432" t="s">
        <v>52</v>
      </c>
      <c r="E2432">
        <v>13</v>
      </c>
    </row>
    <row r="2433" spans="1:5">
      <c r="A2433">
        <v>2017</v>
      </c>
      <c r="B2433">
        <v>3</v>
      </c>
      <c r="C2433">
        <v>8</v>
      </c>
      <c r="D2433" t="s">
        <v>52</v>
      </c>
      <c r="E2433">
        <v>7</v>
      </c>
    </row>
    <row r="2434" spans="1:5">
      <c r="A2434">
        <v>2017</v>
      </c>
      <c r="B2434">
        <v>3</v>
      </c>
      <c r="C2434">
        <v>9</v>
      </c>
      <c r="D2434" t="s">
        <v>52</v>
      </c>
      <c r="E2434">
        <v>12</v>
      </c>
    </row>
    <row r="2435" spans="1:5">
      <c r="A2435">
        <v>2017</v>
      </c>
      <c r="B2435">
        <v>3</v>
      </c>
      <c r="C2435">
        <v>10</v>
      </c>
      <c r="D2435" t="s">
        <v>52</v>
      </c>
      <c r="E2435">
        <v>5</v>
      </c>
    </row>
    <row r="2436" spans="1:5">
      <c r="A2436">
        <v>2017</v>
      </c>
      <c r="B2436">
        <v>3</v>
      </c>
      <c r="C2436">
        <v>12</v>
      </c>
      <c r="D2436" t="s">
        <v>52</v>
      </c>
      <c r="E2436">
        <v>20</v>
      </c>
    </row>
    <row r="2437" spans="1:5">
      <c r="A2437">
        <v>2017</v>
      </c>
      <c r="B2437">
        <v>3</v>
      </c>
      <c r="C2437">
        <v>13</v>
      </c>
      <c r="D2437" t="s">
        <v>52</v>
      </c>
      <c r="E2437">
        <v>22</v>
      </c>
    </row>
    <row r="2438" spans="1:5">
      <c r="A2438">
        <v>2017</v>
      </c>
      <c r="B2438">
        <v>3</v>
      </c>
      <c r="C2438">
        <v>14</v>
      </c>
      <c r="D2438" t="s">
        <v>52</v>
      </c>
      <c r="E2438">
        <v>28</v>
      </c>
    </row>
    <row r="2439" spans="1:5">
      <c r="A2439">
        <v>2017</v>
      </c>
      <c r="B2439">
        <v>3</v>
      </c>
      <c r="C2439">
        <v>15</v>
      </c>
      <c r="D2439" t="s">
        <v>52</v>
      </c>
      <c r="E2439">
        <v>-6</v>
      </c>
    </row>
    <row r="2440" spans="1:5">
      <c r="A2440">
        <v>2017</v>
      </c>
      <c r="B2440">
        <v>3</v>
      </c>
      <c r="C2440">
        <v>16</v>
      </c>
      <c r="D2440" t="s">
        <v>52</v>
      </c>
      <c r="E2440">
        <v>7</v>
      </c>
    </row>
    <row r="2441" spans="1:5">
      <c r="A2441">
        <v>2017</v>
      </c>
      <c r="B2441">
        <v>3</v>
      </c>
      <c r="C2441">
        <v>17</v>
      </c>
      <c r="D2441" t="s">
        <v>52</v>
      </c>
      <c r="E2441">
        <v>-2</v>
      </c>
    </row>
    <row r="2442" spans="1:5">
      <c r="A2442">
        <v>2017</v>
      </c>
      <c r="B2442">
        <v>3</v>
      </c>
      <c r="C2442">
        <v>18</v>
      </c>
      <c r="D2442" t="s">
        <v>52</v>
      </c>
      <c r="E2442">
        <v>-28</v>
      </c>
    </row>
    <row r="2443" spans="1:5">
      <c r="A2443">
        <v>2017</v>
      </c>
      <c r="B2443">
        <v>3</v>
      </c>
      <c r="C2443">
        <v>20</v>
      </c>
      <c r="D2443" t="s">
        <v>52</v>
      </c>
      <c r="E2443">
        <v>-12</v>
      </c>
    </row>
    <row r="2444" spans="1:5">
      <c r="A2444">
        <v>2017</v>
      </c>
      <c r="B2444">
        <v>3</v>
      </c>
      <c r="C2444">
        <v>21</v>
      </c>
      <c r="D2444" t="s">
        <v>52</v>
      </c>
      <c r="E2444">
        <v>-16</v>
      </c>
    </row>
    <row r="2445" spans="1:5">
      <c r="A2445">
        <v>2017</v>
      </c>
      <c r="B2445">
        <v>3</v>
      </c>
      <c r="C2445">
        <v>22</v>
      </c>
      <c r="D2445" t="s">
        <v>52</v>
      </c>
      <c r="E2445">
        <v>9</v>
      </c>
    </row>
    <row r="2446" spans="1:5">
      <c r="A2446">
        <v>2017</v>
      </c>
      <c r="B2446">
        <v>3</v>
      </c>
      <c r="C2446">
        <v>23</v>
      </c>
      <c r="D2446" t="s">
        <v>52</v>
      </c>
      <c r="E2446">
        <v>22</v>
      </c>
    </row>
    <row r="2447" spans="1:5">
      <c r="A2447">
        <v>2017</v>
      </c>
      <c r="B2447">
        <v>3</v>
      </c>
      <c r="C2447">
        <v>24</v>
      </c>
      <c r="D2447" t="s">
        <v>52</v>
      </c>
      <c r="E2447">
        <v>44</v>
      </c>
    </row>
    <row r="2448" spans="1:5">
      <c r="A2448">
        <v>2017</v>
      </c>
      <c r="B2448">
        <v>3</v>
      </c>
      <c r="C2448">
        <v>25</v>
      </c>
      <c r="D2448" t="s">
        <v>52</v>
      </c>
      <c r="E2448">
        <v>28</v>
      </c>
    </row>
    <row r="2449" spans="1:5">
      <c r="A2449">
        <v>2017</v>
      </c>
      <c r="B2449">
        <v>3</v>
      </c>
      <c r="C2449">
        <v>26</v>
      </c>
      <c r="D2449" t="s">
        <v>52</v>
      </c>
      <c r="E2449">
        <v>2</v>
      </c>
    </row>
    <row r="2450" spans="1:5">
      <c r="A2450">
        <v>2017</v>
      </c>
      <c r="B2450">
        <v>3</v>
      </c>
      <c r="C2450">
        <v>27</v>
      </c>
      <c r="D2450" t="s">
        <v>52</v>
      </c>
      <c r="E2450">
        <v>-27</v>
      </c>
    </row>
    <row r="2451" spans="1:5">
      <c r="A2451">
        <v>2017</v>
      </c>
      <c r="B2451">
        <v>3</v>
      </c>
      <c r="C2451">
        <v>28</v>
      </c>
      <c r="D2451" t="s">
        <v>52</v>
      </c>
      <c r="E2451">
        <v>0</v>
      </c>
    </row>
    <row r="2452" spans="1:5">
      <c r="A2452">
        <v>2017</v>
      </c>
      <c r="B2452">
        <v>3</v>
      </c>
      <c r="C2452">
        <v>29</v>
      </c>
      <c r="D2452" t="s">
        <v>52</v>
      </c>
      <c r="E2452">
        <v>4</v>
      </c>
    </row>
    <row r="2453" spans="1:5">
      <c r="A2453">
        <v>2017</v>
      </c>
      <c r="B2453">
        <v>3</v>
      </c>
      <c r="C2453">
        <v>31</v>
      </c>
      <c r="D2453" t="s">
        <v>52</v>
      </c>
      <c r="E2453">
        <v>-51</v>
      </c>
    </row>
    <row r="2454" spans="1:5">
      <c r="A2454">
        <v>2017</v>
      </c>
      <c r="B2454">
        <v>3</v>
      </c>
      <c r="C2454">
        <v>19</v>
      </c>
      <c r="D2454" t="s">
        <v>53</v>
      </c>
      <c r="E2454">
        <v>61</v>
      </c>
    </row>
    <row r="2455" spans="1:5">
      <c r="A2455">
        <v>2017</v>
      </c>
      <c r="B2455">
        <v>3</v>
      </c>
      <c r="C2455">
        <v>1</v>
      </c>
      <c r="D2455" t="s">
        <v>51</v>
      </c>
      <c r="E2455">
        <v>57</v>
      </c>
    </row>
    <row r="2456" spans="1:5">
      <c r="A2456">
        <v>2017</v>
      </c>
      <c r="B2456">
        <v>3</v>
      </c>
      <c r="C2456">
        <v>2</v>
      </c>
      <c r="D2456" t="s">
        <v>51</v>
      </c>
      <c r="E2456">
        <v>42</v>
      </c>
    </row>
    <row r="2457" spans="1:5">
      <c r="A2457">
        <v>2017</v>
      </c>
      <c r="B2457">
        <v>3</v>
      </c>
      <c r="C2457">
        <v>3</v>
      </c>
      <c r="D2457" t="s">
        <v>51</v>
      </c>
      <c r="E2457">
        <v>47</v>
      </c>
    </row>
    <row r="2458" spans="1:5">
      <c r="A2458">
        <v>2017</v>
      </c>
      <c r="B2458">
        <v>3</v>
      </c>
      <c r="C2458">
        <v>4</v>
      </c>
      <c r="D2458" t="s">
        <v>51</v>
      </c>
      <c r="E2458">
        <v>44</v>
      </c>
    </row>
    <row r="2459" spans="1:5">
      <c r="A2459">
        <v>2017</v>
      </c>
      <c r="B2459">
        <v>3</v>
      </c>
      <c r="C2459">
        <v>5</v>
      </c>
      <c r="D2459" t="s">
        <v>51</v>
      </c>
      <c r="E2459">
        <v>61</v>
      </c>
    </row>
    <row r="2460" spans="1:5">
      <c r="A2460">
        <v>2017</v>
      </c>
      <c r="B2460">
        <v>3</v>
      </c>
      <c r="C2460">
        <v>6</v>
      </c>
      <c r="D2460" t="s">
        <v>51</v>
      </c>
      <c r="E2460">
        <v>55</v>
      </c>
    </row>
    <row r="2461" spans="1:5">
      <c r="A2461">
        <v>2017</v>
      </c>
      <c r="B2461">
        <v>3</v>
      </c>
      <c r="C2461">
        <v>7</v>
      </c>
      <c r="D2461" t="s">
        <v>51</v>
      </c>
      <c r="E2461">
        <v>72</v>
      </c>
    </row>
    <row r="2462" spans="1:5">
      <c r="A2462">
        <v>2017</v>
      </c>
      <c r="B2462">
        <v>3</v>
      </c>
      <c r="C2462">
        <v>8</v>
      </c>
      <c r="D2462" t="s">
        <v>51</v>
      </c>
      <c r="E2462">
        <v>62</v>
      </c>
    </row>
    <row r="2463" spans="1:5">
      <c r="A2463">
        <v>2017</v>
      </c>
      <c r="B2463">
        <v>3</v>
      </c>
      <c r="C2463">
        <v>9</v>
      </c>
      <c r="D2463" t="s">
        <v>51</v>
      </c>
      <c r="E2463">
        <v>53</v>
      </c>
    </row>
    <row r="2464" spans="1:5">
      <c r="A2464">
        <v>2017</v>
      </c>
      <c r="B2464">
        <v>3</v>
      </c>
      <c r="C2464">
        <v>10</v>
      </c>
      <c r="D2464" t="s">
        <v>51</v>
      </c>
      <c r="E2464">
        <v>77</v>
      </c>
    </row>
    <row r="2465" spans="1:5">
      <c r="A2465">
        <v>2017</v>
      </c>
      <c r="B2465">
        <v>3</v>
      </c>
      <c r="C2465">
        <v>11</v>
      </c>
      <c r="D2465" t="s">
        <v>51</v>
      </c>
      <c r="E2465">
        <v>50</v>
      </c>
    </row>
    <row r="2466" spans="1:5">
      <c r="A2466">
        <v>2017</v>
      </c>
      <c r="B2466">
        <v>3</v>
      </c>
      <c r="C2466">
        <v>12</v>
      </c>
      <c r="D2466" t="s">
        <v>51</v>
      </c>
      <c r="E2466">
        <v>37</v>
      </c>
    </row>
    <row r="2467" spans="1:5">
      <c r="A2467">
        <v>2017</v>
      </c>
      <c r="B2467">
        <v>3</v>
      </c>
      <c r="C2467">
        <v>13</v>
      </c>
      <c r="D2467" t="s">
        <v>51</v>
      </c>
      <c r="E2467">
        <v>61</v>
      </c>
    </row>
    <row r="2468" spans="1:5">
      <c r="A2468">
        <v>2017</v>
      </c>
      <c r="B2468">
        <v>3</v>
      </c>
      <c r="C2468">
        <v>14</v>
      </c>
      <c r="D2468" t="s">
        <v>51</v>
      </c>
      <c r="E2468">
        <v>42</v>
      </c>
    </row>
    <row r="2469" spans="1:5">
      <c r="A2469">
        <v>2017</v>
      </c>
      <c r="B2469">
        <v>3</v>
      </c>
      <c r="C2469">
        <v>15</v>
      </c>
      <c r="D2469" t="s">
        <v>51</v>
      </c>
      <c r="E2469">
        <v>41</v>
      </c>
    </row>
    <row r="2470" spans="1:5">
      <c r="A2470">
        <v>2017</v>
      </c>
      <c r="B2470">
        <v>3</v>
      </c>
      <c r="C2470">
        <v>16</v>
      </c>
      <c r="D2470" t="s">
        <v>51</v>
      </c>
      <c r="E2470">
        <v>38</v>
      </c>
    </row>
    <row r="2471" spans="1:5">
      <c r="A2471">
        <v>2017</v>
      </c>
      <c r="B2471">
        <v>3</v>
      </c>
      <c r="C2471">
        <v>17</v>
      </c>
      <c r="D2471" t="s">
        <v>51</v>
      </c>
      <c r="E2471">
        <v>41</v>
      </c>
    </row>
    <row r="2472" spans="1:5">
      <c r="A2472">
        <v>2017</v>
      </c>
      <c r="B2472">
        <v>3</v>
      </c>
      <c r="C2472">
        <v>18</v>
      </c>
      <c r="D2472" t="s">
        <v>51</v>
      </c>
      <c r="E2472">
        <v>34</v>
      </c>
    </row>
    <row r="2473" spans="1:5">
      <c r="A2473">
        <v>2017</v>
      </c>
      <c r="B2473">
        <v>3</v>
      </c>
      <c r="C2473">
        <v>19</v>
      </c>
      <c r="D2473" t="s">
        <v>51</v>
      </c>
      <c r="E2473">
        <v>44</v>
      </c>
    </row>
    <row r="2474" spans="1:5">
      <c r="A2474">
        <v>2017</v>
      </c>
      <c r="B2474">
        <v>3</v>
      </c>
      <c r="C2474">
        <v>20</v>
      </c>
      <c r="D2474" t="s">
        <v>51</v>
      </c>
      <c r="E2474">
        <v>28</v>
      </c>
    </row>
    <row r="2475" spans="1:5">
      <c r="A2475">
        <v>2017</v>
      </c>
      <c r="B2475">
        <v>3</v>
      </c>
      <c r="C2475">
        <v>21</v>
      </c>
      <c r="D2475" t="s">
        <v>51</v>
      </c>
      <c r="E2475">
        <v>55</v>
      </c>
    </row>
    <row r="2476" spans="1:5">
      <c r="A2476">
        <v>2017</v>
      </c>
      <c r="B2476">
        <v>3</v>
      </c>
      <c r="C2476">
        <v>22</v>
      </c>
      <c r="D2476" t="s">
        <v>51</v>
      </c>
      <c r="E2476">
        <v>82</v>
      </c>
    </row>
    <row r="2477" spans="1:5">
      <c r="A2477">
        <v>2017</v>
      </c>
      <c r="B2477">
        <v>3</v>
      </c>
      <c r="C2477">
        <v>23</v>
      </c>
      <c r="D2477" t="s">
        <v>51</v>
      </c>
      <c r="E2477">
        <v>95</v>
      </c>
    </row>
    <row r="2478" spans="1:5">
      <c r="A2478">
        <v>2017</v>
      </c>
      <c r="B2478">
        <v>3</v>
      </c>
      <c r="C2478">
        <v>24</v>
      </c>
      <c r="D2478" t="s">
        <v>51</v>
      </c>
      <c r="E2478">
        <v>101</v>
      </c>
    </row>
    <row r="2479" spans="1:5">
      <c r="A2479">
        <v>2017</v>
      </c>
      <c r="B2479">
        <v>3</v>
      </c>
      <c r="C2479">
        <v>25</v>
      </c>
      <c r="D2479" t="s">
        <v>51</v>
      </c>
      <c r="E2479">
        <v>61</v>
      </c>
    </row>
    <row r="2480" spans="1:5">
      <c r="A2480">
        <v>2017</v>
      </c>
      <c r="B2480">
        <v>3</v>
      </c>
      <c r="C2480">
        <v>26</v>
      </c>
      <c r="D2480" t="s">
        <v>51</v>
      </c>
      <c r="E2480">
        <v>41</v>
      </c>
    </row>
    <row r="2481" spans="1:5">
      <c r="A2481">
        <v>2017</v>
      </c>
      <c r="B2481">
        <v>3</v>
      </c>
      <c r="C2481">
        <v>27</v>
      </c>
      <c r="D2481" t="s">
        <v>51</v>
      </c>
      <c r="E2481">
        <v>29</v>
      </c>
    </row>
    <row r="2482" spans="1:5">
      <c r="A2482">
        <v>2017</v>
      </c>
      <c r="B2482">
        <v>3</v>
      </c>
      <c r="C2482">
        <v>28</v>
      </c>
      <c r="D2482" t="s">
        <v>51</v>
      </c>
      <c r="E2482">
        <v>98</v>
      </c>
    </row>
    <row r="2483" spans="1:5">
      <c r="A2483">
        <v>2017</v>
      </c>
      <c r="B2483">
        <v>3</v>
      </c>
      <c r="C2483">
        <v>29</v>
      </c>
      <c r="D2483" t="s">
        <v>51</v>
      </c>
      <c r="E2483">
        <v>105</v>
      </c>
    </row>
    <row r="2484" spans="1:5">
      <c r="A2484">
        <v>2017</v>
      </c>
      <c r="B2484">
        <v>3</v>
      </c>
      <c r="C2484">
        <v>30</v>
      </c>
      <c r="D2484" t="s">
        <v>51</v>
      </c>
      <c r="E2484">
        <v>92</v>
      </c>
    </row>
    <row r="2485" spans="1:5">
      <c r="A2485">
        <v>2017</v>
      </c>
      <c r="B2485">
        <v>3</v>
      </c>
      <c r="C2485">
        <v>31</v>
      </c>
      <c r="D2485" t="s">
        <v>51</v>
      </c>
      <c r="E2485">
        <v>42</v>
      </c>
    </row>
    <row r="2486" spans="1:5">
      <c r="A2486">
        <v>2017</v>
      </c>
      <c r="B2486">
        <v>4</v>
      </c>
      <c r="C2486">
        <v>1</v>
      </c>
      <c r="D2486" t="s">
        <v>50</v>
      </c>
      <c r="E2486">
        <v>157</v>
      </c>
    </row>
    <row r="2487" spans="1:5">
      <c r="A2487">
        <v>2017</v>
      </c>
      <c r="B2487">
        <v>4</v>
      </c>
      <c r="C2487">
        <v>2</v>
      </c>
      <c r="D2487" t="s">
        <v>50</v>
      </c>
      <c r="E2487">
        <v>192</v>
      </c>
    </row>
    <row r="2488" spans="1:5">
      <c r="A2488">
        <v>2017</v>
      </c>
      <c r="B2488">
        <v>4</v>
      </c>
      <c r="C2488">
        <v>3</v>
      </c>
      <c r="D2488" t="s">
        <v>50</v>
      </c>
      <c r="E2488">
        <v>204</v>
      </c>
    </row>
    <row r="2489" spans="1:5">
      <c r="A2489">
        <v>2017</v>
      </c>
      <c r="B2489">
        <v>4</v>
      </c>
      <c r="C2489">
        <v>4</v>
      </c>
      <c r="D2489" t="s">
        <v>50</v>
      </c>
      <c r="E2489">
        <v>231</v>
      </c>
    </row>
    <row r="2490" spans="1:5">
      <c r="A2490">
        <v>2017</v>
      </c>
      <c r="B2490">
        <v>4</v>
      </c>
      <c r="C2490">
        <v>5</v>
      </c>
      <c r="D2490" t="s">
        <v>50</v>
      </c>
      <c r="E2490">
        <v>194</v>
      </c>
    </row>
    <row r="2491" spans="1:5">
      <c r="A2491">
        <v>2017</v>
      </c>
      <c r="B2491">
        <v>4</v>
      </c>
      <c r="C2491">
        <v>6</v>
      </c>
      <c r="D2491" t="s">
        <v>50</v>
      </c>
      <c r="E2491">
        <v>175</v>
      </c>
    </row>
    <row r="2492" spans="1:5">
      <c r="A2492">
        <v>2017</v>
      </c>
      <c r="B2492">
        <v>4</v>
      </c>
      <c r="C2492">
        <v>7</v>
      </c>
      <c r="D2492" t="s">
        <v>50</v>
      </c>
      <c r="E2492">
        <v>116</v>
      </c>
    </row>
    <row r="2493" spans="1:5">
      <c r="A2493">
        <v>2017</v>
      </c>
      <c r="B2493">
        <v>4</v>
      </c>
      <c r="C2493">
        <v>8</v>
      </c>
      <c r="D2493" t="s">
        <v>50</v>
      </c>
      <c r="E2493">
        <v>76</v>
      </c>
    </row>
    <row r="2494" spans="1:5">
      <c r="A2494">
        <v>2017</v>
      </c>
      <c r="B2494">
        <v>4</v>
      </c>
      <c r="C2494">
        <v>9</v>
      </c>
      <c r="D2494" t="s">
        <v>50</v>
      </c>
      <c r="E2494">
        <v>99</v>
      </c>
    </row>
    <row r="2495" spans="1:5">
      <c r="A2495">
        <v>2017</v>
      </c>
      <c r="B2495">
        <v>4</v>
      </c>
      <c r="C2495">
        <v>10</v>
      </c>
      <c r="D2495" t="s">
        <v>50</v>
      </c>
      <c r="E2495">
        <v>129</v>
      </c>
    </row>
    <row r="2496" spans="1:5">
      <c r="A2496">
        <v>2017</v>
      </c>
      <c r="B2496">
        <v>4</v>
      </c>
      <c r="C2496">
        <v>11</v>
      </c>
      <c r="D2496" t="s">
        <v>50</v>
      </c>
      <c r="E2496">
        <v>159</v>
      </c>
    </row>
    <row r="2497" spans="1:5">
      <c r="A2497">
        <v>2017</v>
      </c>
      <c r="B2497">
        <v>4</v>
      </c>
      <c r="C2497">
        <v>12</v>
      </c>
      <c r="D2497" t="s">
        <v>50</v>
      </c>
      <c r="E2497">
        <v>138</v>
      </c>
    </row>
    <row r="2498" spans="1:5">
      <c r="A2498">
        <v>2017</v>
      </c>
      <c r="B2498">
        <v>4</v>
      </c>
      <c r="C2498">
        <v>13</v>
      </c>
      <c r="D2498" t="s">
        <v>50</v>
      </c>
      <c r="E2498">
        <v>179</v>
      </c>
    </row>
    <row r="2499" spans="1:5">
      <c r="A2499">
        <v>2017</v>
      </c>
      <c r="B2499">
        <v>4</v>
      </c>
      <c r="C2499">
        <v>14</v>
      </c>
      <c r="D2499" t="s">
        <v>50</v>
      </c>
      <c r="E2499">
        <v>148</v>
      </c>
    </row>
    <row r="2500" spans="1:5">
      <c r="A2500">
        <v>2017</v>
      </c>
      <c r="B2500">
        <v>4</v>
      </c>
      <c r="C2500">
        <v>15</v>
      </c>
      <c r="D2500" t="s">
        <v>50</v>
      </c>
      <c r="E2500">
        <v>153</v>
      </c>
    </row>
    <row r="2501" spans="1:5">
      <c r="A2501">
        <v>2017</v>
      </c>
      <c r="B2501">
        <v>4</v>
      </c>
      <c r="C2501">
        <v>16</v>
      </c>
      <c r="D2501" t="s">
        <v>50</v>
      </c>
      <c r="E2501">
        <v>133</v>
      </c>
    </row>
    <row r="2502" spans="1:5">
      <c r="A2502">
        <v>2017</v>
      </c>
      <c r="B2502">
        <v>4</v>
      </c>
      <c r="C2502">
        <v>17</v>
      </c>
      <c r="D2502" t="s">
        <v>50</v>
      </c>
      <c r="E2502">
        <v>103</v>
      </c>
    </row>
    <row r="2503" spans="1:5">
      <c r="A2503">
        <v>2017</v>
      </c>
      <c r="B2503">
        <v>4</v>
      </c>
      <c r="C2503">
        <v>19</v>
      </c>
      <c r="D2503" t="s">
        <v>50</v>
      </c>
      <c r="E2503">
        <v>91</v>
      </c>
    </row>
    <row r="2504" spans="1:5">
      <c r="A2504">
        <v>2017</v>
      </c>
      <c r="B2504">
        <v>4</v>
      </c>
      <c r="C2504">
        <v>20</v>
      </c>
      <c r="D2504" t="s">
        <v>50</v>
      </c>
      <c r="E2504">
        <v>43</v>
      </c>
    </row>
    <row r="2505" spans="1:5">
      <c r="A2505">
        <v>2017</v>
      </c>
      <c r="B2505">
        <v>4</v>
      </c>
      <c r="C2505">
        <v>21</v>
      </c>
      <c r="D2505" t="s">
        <v>50</v>
      </c>
      <c r="E2505">
        <v>12</v>
      </c>
    </row>
    <row r="2506" spans="1:5">
      <c r="A2506">
        <v>2017</v>
      </c>
      <c r="B2506">
        <v>4</v>
      </c>
      <c r="C2506">
        <v>22</v>
      </c>
      <c r="D2506" t="s">
        <v>50</v>
      </c>
      <c r="E2506">
        <v>137</v>
      </c>
    </row>
    <row r="2507" spans="1:5">
      <c r="A2507">
        <v>2017</v>
      </c>
      <c r="B2507">
        <v>4</v>
      </c>
      <c r="C2507">
        <v>23</v>
      </c>
      <c r="D2507" t="s">
        <v>50</v>
      </c>
      <c r="E2507">
        <v>128</v>
      </c>
    </row>
    <row r="2508" spans="1:5">
      <c r="A2508">
        <v>2017</v>
      </c>
      <c r="B2508">
        <v>4</v>
      </c>
      <c r="C2508">
        <v>24</v>
      </c>
      <c r="D2508" t="s">
        <v>50</v>
      </c>
      <c r="E2508">
        <v>107</v>
      </c>
    </row>
    <row r="2509" spans="1:5">
      <c r="A2509">
        <v>2017</v>
      </c>
      <c r="B2509">
        <v>4</v>
      </c>
      <c r="C2509">
        <v>25</v>
      </c>
      <c r="D2509" t="s">
        <v>50</v>
      </c>
      <c r="E2509">
        <v>156</v>
      </c>
    </row>
    <row r="2510" spans="1:5">
      <c r="A2510">
        <v>2017</v>
      </c>
      <c r="B2510">
        <v>4</v>
      </c>
      <c r="C2510">
        <v>26</v>
      </c>
      <c r="D2510" t="s">
        <v>50</v>
      </c>
      <c r="E2510">
        <v>175</v>
      </c>
    </row>
    <row r="2511" spans="1:5">
      <c r="A2511">
        <v>2017</v>
      </c>
      <c r="B2511">
        <v>4</v>
      </c>
      <c r="C2511">
        <v>27</v>
      </c>
      <c r="D2511" t="s">
        <v>50</v>
      </c>
      <c r="E2511">
        <v>217</v>
      </c>
    </row>
    <row r="2512" spans="1:5">
      <c r="A2512">
        <v>2017</v>
      </c>
      <c r="B2512">
        <v>4</v>
      </c>
      <c r="C2512">
        <v>28</v>
      </c>
      <c r="D2512" t="s">
        <v>50</v>
      </c>
      <c r="E2512">
        <v>234</v>
      </c>
    </row>
    <row r="2513" spans="1:5">
      <c r="A2513">
        <v>2017</v>
      </c>
      <c r="B2513">
        <v>4</v>
      </c>
      <c r="C2513">
        <v>29</v>
      </c>
      <c r="D2513" t="s">
        <v>50</v>
      </c>
      <c r="E2513">
        <v>242</v>
      </c>
    </row>
    <row r="2514" spans="1:5">
      <c r="A2514">
        <v>2017</v>
      </c>
      <c r="B2514">
        <v>4</v>
      </c>
      <c r="C2514">
        <v>30</v>
      </c>
      <c r="D2514" t="s">
        <v>50</v>
      </c>
      <c r="E2514">
        <v>244</v>
      </c>
    </row>
    <row r="2515" spans="1:5">
      <c r="A2515">
        <v>2017</v>
      </c>
      <c r="B2515">
        <v>4</v>
      </c>
      <c r="C2515">
        <v>2</v>
      </c>
      <c r="D2515" t="s">
        <v>52</v>
      </c>
      <c r="E2515">
        <v>33</v>
      </c>
    </row>
    <row r="2516" spans="1:5">
      <c r="A2516">
        <v>2017</v>
      </c>
      <c r="B2516">
        <v>4</v>
      </c>
      <c r="C2516">
        <v>3</v>
      </c>
      <c r="D2516" t="s">
        <v>52</v>
      </c>
      <c r="E2516">
        <v>22</v>
      </c>
    </row>
    <row r="2517" spans="1:5">
      <c r="A2517">
        <v>2017</v>
      </c>
      <c r="B2517">
        <v>4</v>
      </c>
      <c r="C2517">
        <v>4</v>
      </c>
      <c r="D2517" t="s">
        <v>52</v>
      </c>
      <c r="E2517">
        <v>44</v>
      </c>
    </row>
    <row r="2518" spans="1:5">
      <c r="A2518">
        <v>2017</v>
      </c>
      <c r="B2518">
        <v>4</v>
      </c>
      <c r="C2518">
        <v>5</v>
      </c>
      <c r="D2518" t="s">
        <v>52</v>
      </c>
      <c r="E2518">
        <v>54</v>
      </c>
    </row>
    <row r="2519" spans="1:5">
      <c r="A2519">
        <v>2017</v>
      </c>
      <c r="B2519">
        <v>4</v>
      </c>
      <c r="C2519">
        <v>7</v>
      </c>
      <c r="D2519" t="s">
        <v>52</v>
      </c>
      <c r="E2519">
        <v>52</v>
      </c>
    </row>
    <row r="2520" spans="1:5">
      <c r="A2520">
        <v>2017</v>
      </c>
      <c r="B2520">
        <v>4</v>
      </c>
      <c r="C2520">
        <v>9</v>
      </c>
      <c r="D2520" t="s">
        <v>52</v>
      </c>
      <c r="E2520">
        <v>46</v>
      </c>
    </row>
    <row r="2521" spans="1:5">
      <c r="A2521">
        <v>2017</v>
      </c>
      <c r="B2521">
        <v>4</v>
      </c>
      <c r="C2521">
        <v>11</v>
      </c>
      <c r="D2521" t="s">
        <v>52</v>
      </c>
      <c r="E2521">
        <v>20</v>
      </c>
    </row>
    <row r="2522" spans="1:5">
      <c r="A2522">
        <v>2017</v>
      </c>
      <c r="B2522">
        <v>4</v>
      </c>
      <c r="C2522">
        <v>12</v>
      </c>
      <c r="D2522" t="s">
        <v>52</v>
      </c>
      <c r="E2522">
        <v>47</v>
      </c>
    </row>
    <row r="2523" spans="1:5">
      <c r="A2523">
        <v>2017</v>
      </c>
      <c r="B2523">
        <v>4</v>
      </c>
      <c r="C2523">
        <v>13</v>
      </c>
      <c r="D2523" t="s">
        <v>52</v>
      </c>
      <c r="E2523">
        <v>8</v>
      </c>
    </row>
    <row r="2524" spans="1:5">
      <c r="A2524">
        <v>2017</v>
      </c>
      <c r="B2524">
        <v>4</v>
      </c>
      <c r="C2524">
        <v>14</v>
      </c>
      <c r="D2524" t="s">
        <v>52</v>
      </c>
      <c r="E2524">
        <v>71</v>
      </c>
    </row>
    <row r="2525" spans="1:5">
      <c r="A2525">
        <v>2017</v>
      </c>
      <c r="B2525">
        <v>4</v>
      </c>
      <c r="C2525">
        <v>16</v>
      </c>
      <c r="D2525" t="s">
        <v>52</v>
      </c>
      <c r="E2525">
        <v>61</v>
      </c>
    </row>
    <row r="2526" spans="1:5">
      <c r="A2526">
        <v>2017</v>
      </c>
      <c r="B2526">
        <v>4</v>
      </c>
      <c r="C2526">
        <v>19</v>
      </c>
      <c r="D2526" t="s">
        <v>52</v>
      </c>
      <c r="E2526">
        <v>4</v>
      </c>
    </row>
    <row r="2527" spans="1:5">
      <c r="A2527">
        <v>2017</v>
      </c>
      <c r="B2527">
        <v>4</v>
      </c>
      <c r="C2527">
        <v>20</v>
      </c>
      <c r="D2527" t="s">
        <v>52</v>
      </c>
      <c r="E2527">
        <v>-6</v>
      </c>
    </row>
    <row r="2528" spans="1:5">
      <c r="A2528">
        <v>2017</v>
      </c>
      <c r="B2528">
        <v>4</v>
      </c>
      <c r="C2528">
        <v>21</v>
      </c>
      <c r="D2528" t="s">
        <v>52</v>
      </c>
      <c r="E2528">
        <v>3</v>
      </c>
    </row>
    <row r="2529" spans="1:5">
      <c r="A2529">
        <v>2017</v>
      </c>
      <c r="B2529">
        <v>4</v>
      </c>
      <c r="C2529">
        <v>22</v>
      </c>
      <c r="D2529" t="s">
        <v>52</v>
      </c>
      <c r="E2529">
        <v>2</v>
      </c>
    </row>
    <row r="2530" spans="1:5">
      <c r="A2530">
        <v>2017</v>
      </c>
      <c r="B2530">
        <v>4</v>
      </c>
      <c r="C2530">
        <v>23</v>
      </c>
      <c r="D2530" t="s">
        <v>52</v>
      </c>
      <c r="E2530">
        <v>52</v>
      </c>
    </row>
    <row r="2531" spans="1:5">
      <c r="A2531">
        <v>2017</v>
      </c>
      <c r="B2531">
        <v>4</v>
      </c>
      <c r="C2531">
        <v>25</v>
      </c>
      <c r="D2531" t="s">
        <v>52</v>
      </c>
      <c r="E2531">
        <v>-8</v>
      </c>
    </row>
    <row r="2532" spans="1:5">
      <c r="A2532">
        <v>2017</v>
      </c>
      <c r="B2532">
        <v>4</v>
      </c>
      <c r="C2532">
        <v>26</v>
      </c>
      <c r="D2532" t="s">
        <v>52</v>
      </c>
      <c r="E2532">
        <v>49</v>
      </c>
    </row>
    <row r="2533" spans="1:5">
      <c r="A2533">
        <v>2017</v>
      </c>
      <c r="B2533">
        <v>4</v>
      </c>
      <c r="C2533">
        <v>27</v>
      </c>
      <c r="D2533" t="s">
        <v>52</v>
      </c>
      <c r="E2533">
        <v>20</v>
      </c>
    </row>
    <row r="2534" spans="1:5">
      <c r="A2534">
        <v>2017</v>
      </c>
      <c r="B2534">
        <v>4</v>
      </c>
      <c r="C2534">
        <v>28</v>
      </c>
      <c r="D2534" t="s">
        <v>52</v>
      </c>
      <c r="E2534">
        <v>54</v>
      </c>
    </row>
    <row r="2535" spans="1:5">
      <c r="A2535">
        <v>2017</v>
      </c>
      <c r="B2535">
        <v>4</v>
      </c>
      <c r="C2535">
        <v>29</v>
      </c>
      <c r="D2535" t="s">
        <v>52</v>
      </c>
      <c r="E2535">
        <v>53</v>
      </c>
    </row>
    <row r="2536" spans="1:5">
      <c r="A2536">
        <v>2017</v>
      </c>
      <c r="B2536">
        <v>4</v>
      </c>
      <c r="C2536">
        <v>30</v>
      </c>
      <c r="D2536" t="s">
        <v>52</v>
      </c>
      <c r="E2536">
        <v>75</v>
      </c>
    </row>
    <row r="2537" spans="1:5">
      <c r="A2537">
        <v>2017</v>
      </c>
      <c r="B2537">
        <v>4</v>
      </c>
      <c r="C2537">
        <v>7</v>
      </c>
      <c r="D2537" t="s">
        <v>53</v>
      </c>
      <c r="E2537">
        <v>0</v>
      </c>
    </row>
    <row r="2538" spans="1:5">
      <c r="A2538">
        <v>2017</v>
      </c>
      <c r="B2538">
        <v>4</v>
      </c>
      <c r="C2538">
        <v>8</v>
      </c>
      <c r="D2538" t="s">
        <v>53</v>
      </c>
      <c r="E2538">
        <v>10</v>
      </c>
    </row>
    <row r="2539" spans="1:5">
      <c r="A2539">
        <v>2017</v>
      </c>
      <c r="B2539">
        <v>4</v>
      </c>
      <c r="C2539">
        <v>9</v>
      </c>
      <c r="D2539" t="s">
        <v>53</v>
      </c>
      <c r="E2539">
        <v>99</v>
      </c>
    </row>
    <row r="2540" spans="1:5">
      <c r="A2540">
        <v>2017</v>
      </c>
      <c r="B2540">
        <v>4</v>
      </c>
      <c r="C2540">
        <v>12</v>
      </c>
      <c r="D2540" t="s">
        <v>53</v>
      </c>
      <c r="E2540">
        <v>20</v>
      </c>
    </row>
    <row r="2541" spans="1:5">
      <c r="A2541">
        <v>2017</v>
      </c>
      <c r="B2541">
        <v>4</v>
      </c>
      <c r="C2541">
        <v>17</v>
      </c>
      <c r="D2541" t="s">
        <v>53</v>
      </c>
      <c r="E2541">
        <v>5</v>
      </c>
    </row>
    <row r="2542" spans="1:5">
      <c r="A2542">
        <v>2017</v>
      </c>
      <c r="B2542">
        <v>4</v>
      </c>
      <c r="C2542">
        <v>18</v>
      </c>
      <c r="D2542" t="s">
        <v>53</v>
      </c>
      <c r="E2542">
        <v>191</v>
      </c>
    </row>
    <row r="2543" spans="1:5">
      <c r="A2543">
        <v>2017</v>
      </c>
      <c r="B2543">
        <v>4</v>
      </c>
      <c r="C2543">
        <v>21</v>
      </c>
      <c r="D2543" t="s">
        <v>53</v>
      </c>
      <c r="E2543">
        <v>160</v>
      </c>
    </row>
    <row r="2544" spans="1:5">
      <c r="A2544">
        <v>2017</v>
      </c>
      <c r="B2544">
        <v>4</v>
      </c>
      <c r="C2544">
        <v>21</v>
      </c>
      <c r="D2544" t="s">
        <v>54</v>
      </c>
      <c r="E2544">
        <v>51</v>
      </c>
    </row>
    <row r="2545" spans="1:5">
      <c r="A2545">
        <v>2017</v>
      </c>
      <c r="B2545">
        <v>4</v>
      </c>
      <c r="C2545">
        <v>22</v>
      </c>
      <c r="D2545" t="s">
        <v>54</v>
      </c>
      <c r="E2545">
        <v>30</v>
      </c>
    </row>
    <row r="2546" spans="1:5">
      <c r="A2546">
        <v>2017</v>
      </c>
      <c r="B2546">
        <v>4</v>
      </c>
      <c r="C2546">
        <v>1</v>
      </c>
      <c r="D2546" t="s">
        <v>51</v>
      </c>
      <c r="E2546">
        <v>97</v>
      </c>
    </row>
    <row r="2547" spans="1:5">
      <c r="A2547">
        <v>2017</v>
      </c>
      <c r="B2547">
        <v>4</v>
      </c>
      <c r="C2547">
        <v>2</v>
      </c>
      <c r="D2547" t="s">
        <v>51</v>
      </c>
      <c r="E2547">
        <v>113</v>
      </c>
    </row>
    <row r="2548" spans="1:5">
      <c r="A2548">
        <v>2017</v>
      </c>
      <c r="B2548">
        <v>4</v>
      </c>
      <c r="C2548">
        <v>3</v>
      </c>
      <c r="D2548" t="s">
        <v>51</v>
      </c>
      <c r="E2548">
        <v>117</v>
      </c>
    </row>
    <row r="2549" spans="1:5">
      <c r="A2549">
        <v>2017</v>
      </c>
      <c r="B2549">
        <v>4</v>
      </c>
      <c r="C2549">
        <v>4</v>
      </c>
      <c r="D2549" t="s">
        <v>51</v>
      </c>
      <c r="E2549">
        <v>137</v>
      </c>
    </row>
    <row r="2550" spans="1:5">
      <c r="A2550">
        <v>2017</v>
      </c>
      <c r="B2550">
        <v>4</v>
      </c>
      <c r="C2550">
        <v>5</v>
      </c>
      <c r="D2550" t="s">
        <v>51</v>
      </c>
      <c r="E2550">
        <v>126</v>
      </c>
    </row>
    <row r="2551" spans="1:5">
      <c r="A2551">
        <v>2017</v>
      </c>
      <c r="B2551">
        <v>4</v>
      </c>
      <c r="C2551">
        <v>6</v>
      </c>
      <c r="D2551" t="s">
        <v>51</v>
      </c>
      <c r="E2551">
        <v>111</v>
      </c>
    </row>
    <row r="2552" spans="1:5">
      <c r="A2552">
        <v>2017</v>
      </c>
      <c r="B2552">
        <v>4</v>
      </c>
      <c r="C2552">
        <v>7</v>
      </c>
      <c r="D2552" t="s">
        <v>51</v>
      </c>
      <c r="E2552">
        <v>79</v>
      </c>
    </row>
    <row r="2553" spans="1:5">
      <c r="A2553">
        <v>2017</v>
      </c>
      <c r="B2553">
        <v>4</v>
      </c>
      <c r="C2553">
        <v>8</v>
      </c>
      <c r="D2553" t="s">
        <v>51</v>
      </c>
      <c r="E2553">
        <v>61</v>
      </c>
    </row>
    <row r="2554" spans="1:5">
      <c r="A2554">
        <v>2017</v>
      </c>
      <c r="B2554">
        <v>4</v>
      </c>
      <c r="C2554">
        <v>9</v>
      </c>
      <c r="D2554" t="s">
        <v>51</v>
      </c>
      <c r="E2554">
        <v>76</v>
      </c>
    </row>
    <row r="2555" spans="1:5">
      <c r="A2555">
        <v>2017</v>
      </c>
      <c r="B2555">
        <v>4</v>
      </c>
      <c r="C2555">
        <v>10</v>
      </c>
      <c r="D2555" t="s">
        <v>51</v>
      </c>
      <c r="E2555">
        <v>85</v>
      </c>
    </row>
    <row r="2556" spans="1:5">
      <c r="A2556">
        <v>2017</v>
      </c>
      <c r="B2556">
        <v>4</v>
      </c>
      <c r="C2556">
        <v>11</v>
      </c>
      <c r="D2556" t="s">
        <v>51</v>
      </c>
      <c r="E2556">
        <v>88</v>
      </c>
    </row>
    <row r="2557" spans="1:5">
      <c r="A2557">
        <v>2017</v>
      </c>
      <c r="B2557">
        <v>4</v>
      </c>
      <c r="C2557">
        <v>12</v>
      </c>
      <c r="D2557" t="s">
        <v>51</v>
      </c>
      <c r="E2557">
        <v>77</v>
      </c>
    </row>
    <row r="2558" spans="1:5">
      <c r="A2558">
        <v>2017</v>
      </c>
      <c r="B2558">
        <v>4</v>
      </c>
      <c r="C2558">
        <v>13</v>
      </c>
      <c r="D2558" t="s">
        <v>51</v>
      </c>
      <c r="E2558">
        <v>104</v>
      </c>
    </row>
    <row r="2559" spans="1:5">
      <c r="A2559">
        <v>2017</v>
      </c>
      <c r="B2559">
        <v>4</v>
      </c>
      <c r="C2559">
        <v>14</v>
      </c>
      <c r="D2559" t="s">
        <v>51</v>
      </c>
      <c r="E2559">
        <v>103</v>
      </c>
    </row>
    <row r="2560" spans="1:5">
      <c r="A2560">
        <v>2017</v>
      </c>
      <c r="B2560">
        <v>4</v>
      </c>
      <c r="C2560">
        <v>15</v>
      </c>
      <c r="D2560" t="s">
        <v>51</v>
      </c>
      <c r="E2560">
        <v>98</v>
      </c>
    </row>
    <row r="2561" spans="1:5">
      <c r="A2561">
        <v>2017</v>
      </c>
      <c r="B2561">
        <v>4</v>
      </c>
      <c r="C2561">
        <v>16</v>
      </c>
      <c r="D2561" t="s">
        <v>51</v>
      </c>
      <c r="E2561">
        <v>88</v>
      </c>
    </row>
    <row r="2562" spans="1:5">
      <c r="A2562">
        <v>2017</v>
      </c>
      <c r="B2562">
        <v>4</v>
      </c>
      <c r="C2562">
        <v>17</v>
      </c>
      <c r="D2562" t="s">
        <v>51</v>
      </c>
      <c r="E2562">
        <v>76</v>
      </c>
    </row>
    <row r="2563" spans="1:5">
      <c r="A2563">
        <v>2017</v>
      </c>
      <c r="B2563">
        <v>4</v>
      </c>
      <c r="C2563">
        <v>18</v>
      </c>
      <c r="D2563" t="s">
        <v>51</v>
      </c>
      <c r="E2563">
        <v>19</v>
      </c>
    </row>
    <row r="2564" spans="1:5">
      <c r="A2564">
        <v>2017</v>
      </c>
      <c r="B2564">
        <v>4</v>
      </c>
      <c r="C2564">
        <v>19</v>
      </c>
      <c r="D2564" t="s">
        <v>51</v>
      </c>
      <c r="E2564">
        <v>42</v>
      </c>
    </row>
    <row r="2565" spans="1:5">
      <c r="A2565">
        <v>2017</v>
      </c>
      <c r="B2565">
        <v>4</v>
      </c>
      <c r="C2565">
        <v>20</v>
      </c>
      <c r="D2565" t="s">
        <v>51</v>
      </c>
      <c r="E2565">
        <v>20</v>
      </c>
    </row>
    <row r="2566" spans="1:5">
      <c r="A2566">
        <v>2017</v>
      </c>
      <c r="B2566">
        <v>4</v>
      </c>
      <c r="C2566">
        <v>21</v>
      </c>
      <c r="D2566" t="s">
        <v>51</v>
      </c>
      <c r="E2566">
        <v>6</v>
      </c>
    </row>
    <row r="2567" spans="1:5">
      <c r="A2567">
        <v>2017</v>
      </c>
      <c r="B2567">
        <v>4</v>
      </c>
      <c r="C2567">
        <v>22</v>
      </c>
      <c r="D2567" t="s">
        <v>51</v>
      </c>
      <c r="E2567">
        <v>77</v>
      </c>
    </row>
    <row r="2568" spans="1:5">
      <c r="A2568">
        <v>2017</v>
      </c>
      <c r="B2568">
        <v>4</v>
      </c>
      <c r="C2568">
        <v>23</v>
      </c>
      <c r="D2568" t="s">
        <v>51</v>
      </c>
      <c r="E2568">
        <v>93</v>
      </c>
    </row>
    <row r="2569" spans="1:5">
      <c r="A2569">
        <v>2017</v>
      </c>
      <c r="B2569">
        <v>4</v>
      </c>
      <c r="C2569">
        <v>24</v>
      </c>
      <c r="D2569" t="s">
        <v>51</v>
      </c>
      <c r="E2569">
        <v>61</v>
      </c>
    </row>
    <row r="2570" spans="1:5">
      <c r="A2570">
        <v>2017</v>
      </c>
      <c r="B2570">
        <v>4</v>
      </c>
      <c r="C2570">
        <v>25</v>
      </c>
      <c r="D2570" t="s">
        <v>51</v>
      </c>
      <c r="E2570">
        <v>77</v>
      </c>
    </row>
    <row r="2571" spans="1:5">
      <c r="A2571">
        <v>2017</v>
      </c>
      <c r="B2571">
        <v>4</v>
      </c>
      <c r="C2571">
        <v>26</v>
      </c>
      <c r="D2571" t="s">
        <v>51</v>
      </c>
      <c r="E2571">
        <v>109</v>
      </c>
    </row>
    <row r="2572" spans="1:5">
      <c r="A2572">
        <v>2017</v>
      </c>
      <c r="B2572">
        <v>4</v>
      </c>
      <c r="C2572">
        <v>27</v>
      </c>
      <c r="D2572" t="s">
        <v>51</v>
      </c>
      <c r="E2572">
        <v>124</v>
      </c>
    </row>
    <row r="2573" spans="1:5">
      <c r="A2573">
        <v>2017</v>
      </c>
      <c r="B2573">
        <v>4</v>
      </c>
      <c r="C2573">
        <v>28</v>
      </c>
      <c r="D2573" t="s">
        <v>51</v>
      </c>
      <c r="E2573">
        <v>151</v>
      </c>
    </row>
    <row r="2574" spans="1:5">
      <c r="A2574">
        <v>2017</v>
      </c>
      <c r="B2574">
        <v>4</v>
      </c>
      <c r="C2574">
        <v>29</v>
      </c>
      <c r="D2574" t="s">
        <v>51</v>
      </c>
      <c r="E2574">
        <v>166</v>
      </c>
    </row>
    <row r="2575" spans="1:5">
      <c r="A2575">
        <v>2017</v>
      </c>
      <c r="B2575">
        <v>4</v>
      </c>
      <c r="C2575">
        <v>30</v>
      </c>
      <c r="D2575" t="s">
        <v>51</v>
      </c>
      <c r="E2575">
        <v>179</v>
      </c>
    </row>
    <row r="2576" spans="1:5">
      <c r="A2576">
        <v>2017</v>
      </c>
      <c r="B2576">
        <v>5</v>
      </c>
      <c r="C2576">
        <v>1</v>
      </c>
      <c r="D2576" t="s">
        <v>50</v>
      </c>
      <c r="E2576">
        <v>249</v>
      </c>
    </row>
    <row r="2577" spans="1:5">
      <c r="A2577">
        <v>2017</v>
      </c>
      <c r="B2577">
        <v>5</v>
      </c>
      <c r="C2577">
        <v>2</v>
      </c>
      <c r="D2577" t="s">
        <v>50</v>
      </c>
      <c r="E2577">
        <v>256</v>
      </c>
    </row>
    <row r="2578" spans="1:5">
      <c r="A2578">
        <v>2017</v>
      </c>
      <c r="B2578">
        <v>5</v>
      </c>
      <c r="C2578">
        <v>3</v>
      </c>
      <c r="D2578" t="s">
        <v>50</v>
      </c>
      <c r="E2578">
        <v>228</v>
      </c>
    </row>
    <row r="2579" spans="1:5">
      <c r="A2579">
        <v>2017</v>
      </c>
      <c r="B2579">
        <v>5</v>
      </c>
      <c r="C2579">
        <v>4</v>
      </c>
      <c r="D2579" t="s">
        <v>50</v>
      </c>
      <c r="E2579">
        <v>240</v>
      </c>
    </row>
    <row r="2580" spans="1:5">
      <c r="A2580">
        <v>2017</v>
      </c>
      <c r="B2580">
        <v>5</v>
      </c>
      <c r="C2580">
        <v>5</v>
      </c>
      <c r="D2580" t="s">
        <v>50</v>
      </c>
      <c r="E2580">
        <v>229</v>
      </c>
    </row>
    <row r="2581" spans="1:5">
      <c r="A2581">
        <v>2017</v>
      </c>
      <c r="B2581">
        <v>5</v>
      </c>
      <c r="C2581">
        <v>6</v>
      </c>
      <c r="D2581" t="s">
        <v>50</v>
      </c>
      <c r="E2581">
        <v>236</v>
      </c>
    </row>
    <row r="2582" spans="1:5">
      <c r="A2582">
        <v>2017</v>
      </c>
      <c r="B2582">
        <v>5</v>
      </c>
      <c r="C2582">
        <v>7</v>
      </c>
      <c r="D2582" t="s">
        <v>50</v>
      </c>
      <c r="E2582">
        <v>256</v>
      </c>
    </row>
    <row r="2583" spans="1:5">
      <c r="A2583">
        <v>2017</v>
      </c>
      <c r="B2583">
        <v>5</v>
      </c>
      <c r="C2583">
        <v>8</v>
      </c>
      <c r="D2583" t="s">
        <v>50</v>
      </c>
      <c r="E2583">
        <v>233</v>
      </c>
    </row>
    <row r="2584" spans="1:5">
      <c r="A2584">
        <v>2017</v>
      </c>
      <c r="B2584">
        <v>5</v>
      </c>
      <c r="C2584">
        <v>9</v>
      </c>
      <c r="D2584" t="s">
        <v>50</v>
      </c>
      <c r="E2584">
        <v>194</v>
      </c>
    </row>
    <row r="2585" spans="1:5">
      <c r="A2585">
        <v>2017</v>
      </c>
      <c r="B2585">
        <v>5</v>
      </c>
      <c r="C2585">
        <v>10</v>
      </c>
      <c r="D2585" t="s">
        <v>50</v>
      </c>
      <c r="E2585">
        <v>132</v>
      </c>
    </row>
    <row r="2586" spans="1:5">
      <c r="A2586">
        <v>2017</v>
      </c>
      <c r="B2586">
        <v>5</v>
      </c>
      <c r="C2586">
        <v>11</v>
      </c>
      <c r="D2586" t="s">
        <v>50</v>
      </c>
      <c r="E2586">
        <v>127</v>
      </c>
    </row>
    <row r="2587" spans="1:5">
      <c r="A2587">
        <v>2017</v>
      </c>
      <c r="B2587">
        <v>5</v>
      </c>
      <c r="C2587">
        <v>12</v>
      </c>
      <c r="D2587" t="s">
        <v>50</v>
      </c>
      <c r="E2587">
        <v>212</v>
      </c>
    </row>
    <row r="2588" spans="1:5">
      <c r="A2588">
        <v>2017</v>
      </c>
      <c r="B2588">
        <v>5</v>
      </c>
      <c r="C2588">
        <v>13</v>
      </c>
      <c r="D2588" t="s">
        <v>50</v>
      </c>
      <c r="E2588">
        <v>208</v>
      </c>
    </row>
    <row r="2589" spans="1:5">
      <c r="A2589">
        <v>2017</v>
      </c>
      <c r="B2589">
        <v>5</v>
      </c>
      <c r="C2589">
        <v>14</v>
      </c>
      <c r="D2589" t="s">
        <v>50</v>
      </c>
      <c r="E2589">
        <v>145</v>
      </c>
    </row>
    <row r="2590" spans="1:5">
      <c r="A2590">
        <v>2017</v>
      </c>
      <c r="B2590">
        <v>5</v>
      </c>
      <c r="C2590">
        <v>15</v>
      </c>
      <c r="D2590" t="s">
        <v>50</v>
      </c>
      <c r="E2590">
        <v>190</v>
      </c>
    </row>
    <row r="2591" spans="1:5">
      <c r="A2591">
        <v>2017</v>
      </c>
      <c r="B2591">
        <v>5</v>
      </c>
      <c r="C2591">
        <v>16</v>
      </c>
      <c r="D2591" t="s">
        <v>50</v>
      </c>
      <c r="E2591">
        <v>218</v>
      </c>
    </row>
    <row r="2592" spans="1:5">
      <c r="A2592">
        <v>2017</v>
      </c>
      <c r="B2592">
        <v>5</v>
      </c>
      <c r="C2592">
        <v>17</v>
      </c>
      <c r="D2592" t="s">
        <v>50</v>
      </c>
      <c r="E2592">
        <v>171</v>
      </c>
    </row>
    <row r="2593" spans="1:5">
      <c r="A2593">
        <v>2017</v>
      </c>
      <c r="B2593">
        <v>5</v>
      </c>
      <c r="C2593">
        <v>18</v>
      </c>
      <c r="D2593" t="s">
        <v>50</v>
      </c>
      <c r="E2593">
        <v>201</v>
      </c>
    </row>
    <row r="2594" spans="1:5">
      <c r="A2594">
        <v>2017</v>
      </c>
      <c r="B2594">
        <v>5</v>
      </c>
      <c r="C2594">
        <v>19</v>
      </c>
      <c r="D2594" t="s">
        <v>50</v>
      </c>
      <c r="E2594">
        <v>191</v>
      </c>
    </row>
    <row r="2595" spans="1:5">
      <c r="A2595">
        <v>2017</v>
      </c>
      <c r="B2595">
        <v>5</v>
      </c>
      <c r="C2595">
        <v>20</v>
      </c>
      <c r="D2595" t="s">
        <v>50</v>
      </c>
      <c r="E2595">
        <v>134</v>
      </c>
    </row>
    <row r="2596" spans="1:5">
      <c r="A2596">
        <v>2017</v>
      </c>
      <c r="B2596">
        <v>5</v>
      </c>
      <c r="C2596">
        <v>21</v>
      </c>
      <c r="D2596" t="s">
        <v>50</v>
      </c>
      <c r="E2596">
        <v>211</v>
      </c>
    </row>
    <row r="2597" spans="1:5">
      <c r="A2597">
        <v>2017</v>
      </c>
      <c r="B2597">
        <v>5</v>
      </c>
      <c r="C2597">
        <v>22</v>
      </c>
      <c r="D2597" t="s">
        <v>50</v>
      </c>
      <c r="E2597">
        <v>188</v>
      </c>
    </row>
    <row r="2598" spans="1:5">
      <c r="A2598">
        <v>2017</v>
      </c>
      <c r="B2598">
        <v>5</v>
      </c>
      <c r="C2598">
        <v>23</v>
      </c>
      <c r="D2598" t="s">
        <v>50</v>
      </c>
      <c r="E2598">
        <v>215</v>
      </c>
    </row>
    <row r="2599" spans="1:5">
      <c r="A2599">
        <v>2017</v>
      </c>
      <c r="B2599">
        <v>5</v>
      </c>
      <c r="C2599">
        <v>24</v>
      </c>
      <c r="D2599" t="s">
        <v>50</v>
      </c>
      <c r="E2599">
        <v>231</v>
      </c>
    </row>
    <row r="2600" spans="1:5">
      <c r="A2600">
        <v>2017</v>
      </c>
      <c r="B2600">
        <v>5</v>
      </c>
      <c r="C2600">
        <v>25</v>
      </c>
      <c r="D2600" t="s">
        <v>50</v>
      </c>
      <c r="E2600">
        <v>220</v>
      </c>
    </row>
    <row r="2601" spans="1:5">
      <c r="A2601">
        <v>2017</v>
      </c>
      <c r="B2601">
        <v>5</v>
      </c>
      <c r="C2601">
        <v>26</v>
      </c>
      <c r="D2601" t="s">
        <v>50</v>
      </c>
      <c r="E2601">
        <v>227</v>
      </c>
    </row>
    <row r="2602" spans="1:5">
      <c r="A2602">
        <v>2017</v>
      </c>
      <c r="B2602">
        <v>5</v>
      </c>
      <c r="C2602">
        <v>27</v>
      </c>
      <c r="D2602" t="s">
        <v>50</v>
      </c>
      <c r="E2602">
        <v>215</v>
      </c>
    </row>
    <row r="2603" spans="1:5">
      <c r="A2603">
        <v>2017</v>
      </c>
      <c r="B2603">
        <v>5</v>
      </c>
      <c r="C2603">
        <v>28</v>
      </c>
      <c r="D2603" t="s">
        <v>50</v>
      </c>
      <c r="E2603">
        <v>238</v>
      </c>
    </row>
    <row r="2604" spans="1:5">
      <c r="A2604">
        <v>2017</v>
      </c>
      <c r="B2604">
        <v>5</v>
      </c>
      <c r="C2604">
        <v>29</v>
      </c>
      <c r="D2604" t="s">
        <v>50</v>
      </c>
      <c r="E2604">
        <v>260</v>
      </c>
    </row>
    <row r="2605" spans="1:5">
      <c r="A2605">
        <v>2017</v>
      </c>
      <c r="B2605">
        <v>5</v>
      </c>
      <c r="C2605">
        <v>30</v>
      </c>
      <c r="D2605" t="s">
        <v>50</v>
      </c>
      <c r="E2605">
        <v>278</v>
      </c>
    </row>
    <row r="2606" spans="1:5">
      <c r="A2606">
        <v>2017</v>
      </c>
      <c r="B2606">
        <v>5</v>
      </c>
      <c r="C2606">
        <v>31</v>
      </c>
      <c r="D2606" t="s">
        <v>50</v>
      </c>
      <c r="E2606">
        <v>290</v>
      </c>
    </row>
    <row r="2607" spans="1:5">
      <c r="A2607">
        <v>2017</v>
      </c>
      <c r="B2607">
        <v>5</v>
      </c>
      <c r="C2607">
        <v>1</v>
      </c>
      <c r="D2607" t="s">
        <v>52</v>
      </c>
      <c r="E2607">
        <v>98</v>
      </c>
    </row>
    <row r="2608" spans="1:5">
      <c r="A2608">
        <v>2017</v>
      </c>
      <c r="B2608">
        <v>5</v>
      </c>
      <c r="C2608">
        <v>2</v>
      </c>
      <c r="D2608" t="s">
        <v>52</v>
      </c>
      <c r="E2608">
        <v>113</v>
      </c>
    </row>
    <row r="2609" spans="1:5">
      <c r="A2609">
        <v>2017</v>
      </c>
      <c r="B2609">
        <v>5</v>
      </c>
      <c r="C2609">
        <v>3</v>
      </c>
      <c r="D2609" t="s">
        <v>52</v>
      </c>
      <c r="E2609">
        <v>103</v>
      </c>
    </row>
    <row r="2610" spans="1:5">
      <c r="A2610">
        <v>2017</v>
      </c>
      <c r="B2610">
        <v>5</v>
      </c>
      <c r="C2610">
        <v>4</v>
      </c>
      <c r="D2610" t="s">
        <v>52</v>
      </c>
      <c r="E2610">
        <v>92</v>
      </c>
    </row>
    <row r="2611" spans="1:5">
      <c r="A2611">
        <v>2017</v>
      </c>
      <c r="B2611">
        <v>5</v>
      </c>
      <c r="C2611">
        <v>5</v>
      </c>
      <c r="D2611" t="s">
        <v>52</v>
      </c>
      <c r="E2611">
        <v>108</v>
      </c>
    </row>
    <row r="2612" spans="1:5">
      <c r="A2612">
        <v>2017</v>
      </c>
      <c r="B2612">
        <v>5</v>
      </c>
      <c r="C2612">
        <v>6</v>
      </c>
      <c r="D2612" t="s">
        <v>52</v>
      </c>
      <c r="E2612">
        <v>88</v>
      </c>
    </row>
    <row r="2613" spans="1:5">
      <c r="A2613">
        <v>2017</v>
      </c>
      <c r="B2613">
        <v>5</v>
      </c>
      <c r="C2613">
        <v>7</v>
      </c>
      <c r="D2613" t="s">
        <v>52</v>
      </c>
      <c r="E2613">
        <v>104</v>
      </c>
    </row>
    <row r="2614" spans="1:5">
      <c r="A2614">
        <v>2017</v>
      </c>
      <c r="B2614">
        <v>5</v>
      </c>
      <c r="C2614">
        <v>8</v>
      </c>
      <c r="D2614" t="s">
        <v>52</v>
      </c>
      <c r="E2614">
        <v>96</v>
      </c>
    </row>
    <row r="2615" spans="1:5">
      <c r="A2615">
        <v>2017</v>
      </c>
      <c r="B2615">
        <v>5</v>
      </c>
      <c r="C2615">
        <v>9</v>
      </c>
      <c r="D2615" t="s">
        <v>52</v>
      </c>
      <c r="E2615">
        <v>80</v>
      </c>
    </row>
    <row r="2616" spans="1:5">
      <c r="A2616">
        <v>2017</v>
      </c>
      <c r="B2616">
        <v>5</v>
      </c>
      <c r="C2616">
        <v>11</v>
      </c>
      <c r="D2616" t="s">
        <v>52</v>
      </c>
      <c r="E2616">
        <v>13</v>
      </c>
    </row>
    <row r="2617" spans="1:5">
      <c r="A2617">
        <v>2017</v>
      </c>
      <c r="B2617">
        <v>5</v>
      </c>
      <c r="C2617">
        <v>12</v>
      </c>
      <c r="D2617" t="s">
        <v>52</v>
      </c>
      <c r="E2617">
        <v>104</v>
      </c>
    </row>
    <row r="2618" spans="1:5">
      <c r="A2618">
        <v>2017</v>
      </c>
      <c r="B2618">
        <v>5</v>
      </c>
      <c r="C2618">
        <v>13</v>
      </c>
      <c r="D2618" t="s">
        <v>52</v>
      </c>
      <c r="E2618">
        <v>111</v>
      </c>
    </row>
    <row r="2619" spans="1:5">
      <c r="A2619">
        <v>2017</v>
      </c>
      <c r="B2619">
        <v>5</v>
      </c>
      <c r="C2619">
        <v>14</v>
      </c>
      <c r="D2619" t="s">
        <v>52</v>
      </c>
      <c r="E2619">
        <v>120</v>
      </c>
    </row>
    <row r="2620" spans="1:5">
      <c r="A2620">
        <v>2017</v>
      </c>
      <c r="B2620">
        <v>5</v>
      </c>
      <c r="C2620">
        <v>15</v>
      </c>
      <c r="D2620" t="s">
        <v>52</v>
      </c>
      <c r="E2620">
        <v>102</v>
      </c>
    </row>
    <row r="2621" spans="1:5">
      <c r="A2621">
        <v>2017</v>
      </c>
      <c r="B2621">
        <v>5</v>
      </c>
      <c r="C2621">
        <v>16</v>
      </c>
      <c r="D2621" t="s">
        <v>52</v>
      </c>
      <c r="E2621">
        <v>78</v>
      </c>
    </row>
    <row r="2622" spans="1:5">
      <c r="A2622">
        <v>2017</v>
      </c>
      <c r="B2622">
        <v>5</v>
      </c>
      <c r="C2622">
        <v>18</v>
      </c>
      <c r="D2622" t="s">
        <v>52</v>
      </c>
      <c r="E2622">
        <v>51</v>
      </c>
    </row>
    <row r="2623" spans="1:5">
      <c r="A2623">
        <v>2017</v>
      </c>
      <c r="B2623">
        <v>5</v>
      </c>
      <c r="C2623">
        <v>19</v>
      </c>
      <c r="D2623" t="s">
        <v>52</v>
      </c>
      <c r="E2623">
        <v>33</v>
      </c>
    </row>
    <row r="2624" spans="1:5">
      <c r="A2624">
        <v>2017</v>
      </c>
      <c r="B2624">
        <v>5</v>
      </c>
      <c r="C2624">
        <v>20</v>
      </c>
      <c r="D2624" t="s">
        <v>52</v>
      </c>
      <c r="E2624">
        <v>77</v>
      </c>
    </row>
    <row r="2625" spans="1:5">
      <c r="A2625">
        <v>2017</v>
      </c>
      <c r="B2625">
        <v>5</v>
      </c>
      <c r="C2625">
        <v>21</v>
      </c>
      <c r="D2625" t="s">
        <v>52</v>
      </c>
      <c r="E2625">
        <v>77</v>
      </c>
    </row>
    <row r="2626" spans="1:5">
      <c r="A2626">
        <v>2017</v>
      </c>
      <c r="B2626">
        <v>5</v>
      </c>
      <c r="C2626">
        <v>23</v>
      </c>
      <c r="D2626" t="s">
        <v>52</v>
      </c>
      <c r="E2626">
        <v>61</v>
      </c>
    </row>
    <row r="2627" spans="1:5">
      <c r="A2627">
        <v>2017</v>
      </c>
      <c r="B2627">
        <v>5</v>
      </c>
      <c r="C2627">
        <v>24</v>
      </c>
      <c r="D2627" t="s">
        <v>52</v>
      </c>
      <c r="E2627">
        <v>99</v>
      </c>
    </row>
    <row r="2628" spans="1:5">
      <c r="A2628">
        <v>2017</v>
      </c>
      <c r="B2628">
        <v>5</v>
      </c>
      <c r="C2628">
        <v>25</v>
      </c>
      <c r="D2628" t="s">
        <v>52</v>
      </c>
      <c r="E2628">
        <v>91</v>
      </c>
    </row>
    <row r="2629" spans="1:5">
      <c r="A2629">
        <v>2017</v>
      </c>
      <c r="B2629">
        <v>5</v>
      </c>
      <c r="C2629">
        <v>26</v>
      </c>
      <c r="D2629" t="s">
        <v>52</v>
      </c>
      <c r="E2629">
        <v>106</v>
      </c>
    </row>
    <row r="2630" spans="1:5">
      <c r="A2630">
        <v>2017</v>
      </c>
      <c r="B2630">
        <v>5</v>
      </c>
      <c r="C2630">
        <v>27</v>
      </c>
      <c r="D2630" t="s">
        <v>52</v>
      </c>
      <c r="E2630">
        <v>114</v>
      </c>
    </row>
    <row r="2631" spans="1:5">
      <c r="A2631">
        <v>2017</v>
      </c>
      <c r="B2631">
        <v>5</v>
      </c>
      <c r="C2631">
        <v>28</v>
      </c>
      <c r="D2631" t="s">
        <v>52</v>
      </c>
      <c r="E2631">
        <v>122</v>
      </c>
    </row>
    <row r="2632" spans="1:5">
      <c r="A2632">
        <v>2017</v>
      </c>
      <c r="B2632">
        <v>5</v>
      </c>
      <c r="C2632">
        <v>29</v>
      </c>
      <c r="D2632" t="s">
        <v>52</v>
      </c>
      <c r="E2632">
        <v>112</v>
      </c>
    </row>
    <row r="2633" spans="1:5">
      <c r="A2633">
        <v>2017</v>
      </c>
      <c r="B2633">
        <v>5</v>
      </c>
      <c r="C2633">
        <v>30</v>
      </c>
      <c r="D2633" t="s">
        <v>52</v>
      </c>
      <c r="E2633">
        <v>138</v>
      </c>
    </row>
    <row r="2634" spans="1:5">
      <c r="A2634">
        <v>2017</v>
      </c>
      <c r="B2634">
        <v>5</v>
      </c>
      <c r="C2634">
        <v>31</v>
      </c>
      <c r="D2634" t="s">
        <v>52</v>
      </c>
      <c r="E2634">
        <v>137</v>
      </c>
    </row>
    <row r="2635" spans="1:5">
      <c r="A2635">
        <v>2017</v>
      </c>
      <c r="B2635">
        <v>5</v>
      </c>
      <c r="C2635">
        <v>13</v>
      </c>
      <c r="D2635" t="s">
        <v>53</v>
      </c>
      <c r="E2635">
        <v>8</v>
      </c>
    </row>
    <row r="2636" spans="1:5">
      <c r="A2636">
        <v>2017</v>
      </c>
      <c r="B2636">
        <v>5</v>
      </c>
      <c r="C2636">
        <v>14</v>
      </c>
      <c r="D2636" t="s">
        <v>53</v>
      </c>
      <c r="E2636">
        <v>41</v>
      </c>
    </row>
    <row r="2637" spans="1:5">
      <c r="A2637">
        <v>2017</v>
      </c>
      <c r="B2637">
        <v>5</v>
      </c>
      <c r="C2637">
        <v>20</v>
      </c>
      <c r="D2637" t="s">
        <v>53</v>
      </c>
      <c r="E2637">
        <v>150</v>
      </c>
    </row>
    <row r="2638" spans="1:5">
      <c r="A2638">
        <v>2017</v>
      </c>
      <c r="B2638">
        <v>5</v>
      </c>
      <c r="C2638">
        <v>22</v>
      </c>
      <c r="D2638" t="s">
        <v>53</v>
      </c>
      <c r="E2638">
        <v>71</v>
      </c>
    </row>
    <row r="2639" spans="1:5">
      <c r="A2639">
        <v>2017</v>
      </c>
      <c r="B2639">
        <v>5</v>
      </c>
      <c r="C2639">
        <v>1</v>
      </c>
      <c r="D2639" t="s">
        <v>51</v>
      </c>
      <c r="E2639">
        <v>181</v>
      </c>
    </row>
    <row r="2640" spans="1:5">
      <c r="A2640">
        <v>2017</v>
      </c>
      <c r="B2640">
        <v>5</v>
      </c>
      <c r="C2640">
        <v>2</v>
      </c>
      <c r="D2640" t="s">
        <v>51</v>
      </c>
      <c r="E2640">
        <v>183</v>
      </c>
    </row>
    <row r="2641" spans="1:5">
      <c r="A2641">
        <v>2017</v>
      </c>
      <c r="B2641">
        <v>5</v>
      </c>
      <c r="C2641">
        <v>3</v>
      </c>
      <c r="D2641" t="s">
        <v>51</v>
      </c>
      <c r="E2641">
        <v>164</v>
      </c>
    </row>
    <row r="2642" spans="1:5">
      <c r="A2642">
        <v>2017</v>
      </c>
      <c r="B2642">
        <v>5</v>
      </c>
      <c r="C2642">
        <v>4</v>
      </c>
      <c r="D2642" t="s">
        <v>51</v>
      </c>
      <c r="E2642">
        <v>172</v>
      </c>
    </row>
    <row r="2643" spans="1:5">
      <c r="A2643">
        <v>2017</v>
      </c>
      <c r="B2643">
        <v>5</v>
      </c>
      <c r="C2643">
        <v>5</v>
      </c>
      <c r="D2643" t="s">
        <v>51</v>
      </c>
      <c r="E2643">
        <v>165</v>
      </c>
    </row>
    <row r="2644" spans="1:5">
      <c r="A2644">
        <v>2017</v>
      </c>
      <c r="B2644">
        <v>5</v>
      </c>
      <c r="C2644">
        <v>6</v>
      </c>
      <c r="D2644" t="s">
        <v>51</v>
      </c>
      <c r="E2644">
        <v>170</v>
      </c>
    </row>
    <row r="2645" spans="1:5">
      <c r="A2645">
        <v>2017</v>
      </c>
      <c r="B2645">
        <v>5</v>
      </c>
      <c r="C2645">
        <v>7</v>
      </c>
      <c r="D2645" t="s">
        <v>51</v>
      </c>
      <c r="E2645">
        <v>172</v>
      </c>
    </row>
    <row r="2646" spans="1:5">
      <c r="A2646">
        <v>2017</v>
      </c>
      <c r="B2646">
        <v>5</v>
      </c>
      <c r="C2646">
        <v>8</v>
      </c>
      <c r="D2646" t="s">
        <v>51</v>
      </c>
      <c r="E2646">
        <v>163</v>
      </c>
    </row>
    <row r="2647" spans="1:5">
      <c r="A2647">
        <v>2017</v>
      </c>
      <c r="B2647">
        <v>5</v>
      </c>
      <c r="C2647">
        <v>9</v>
      </c>
      <c r="D2647" t="s">
        <v>51</v>
      </c>
      <c r="E2647">
        <v>141</v>
      </c>
    </row>
    <row r="2648" spans="1:5">
      <c r="A2648">
        <v>2017</v>
      </c>
      <c r="B2648">
        <v>5</v>
      </c>
      <c r="C2648">
        <v>10</v>
      </c>
      <c r="D2648" t="s">
        <v>51</v>
      </c>
      <c r="E2648">
        <v>89</v>
      </c>
    </row>
    <row r="2649" spans="1:5">
      <c r="A2649">
        <v>2017</v>
      </c>
      <c r="B2649">
        <v>5</v>
      </c>
      <c r="C2649">
        <v>11</v>
      </c>
      <c r="D2649" t="s">
        <v>51</v>
      </c>
      <c r="E2649">
        <v>89</v>
      </c>
    </row>
    <row r="2650" spans="1:5">
      <c r="A2650">
        <v>2017</v>
      </c>
      <c r="B2650">
        <v>5</v>
      </c>
      <c r="C2650">
        <v>12</v>
      </c>
      <c r="D2650" t="s">
        <v>51</v>
      </c>
      <c r="E2650">
        <v>149</v>
      </c>
    </row>
    <row r="2651" spans="1:5">
      <c r="A2651">
        <v>2017</v>
      </c>
      <c r="B2651">
        <v>5</v>
      </c>
      <c r="C2651">
        <v>13</v>
      </c>
      <c r="D2651" t="s">
        <v>51</v>
      </c>
      <c r="E2651">
        <v>153</v>
      </c>
    </row>
    <row r="2652" spans="1:5">
      <c r="A2652">
        <v>2017</v>
      </c>
      <c r="B2652">
        <v>5</v>
      </c>
      <c r="C2652">
        <v>14</v>
      </c>
      <c r="D2652" t="s">
        <v>51</v>
      </c>
      <c r="E2652">
        <v>130</v>
      </c>
    </row>
    <row r="2653" spans="1:5">
      <c r="A2653">
        <v>2017</v>
      </c>
      <c r="B2653">
        <v>5</v>
      </c>
      <c r="C2653">
        <v>15</v>
      </c>
      <c r="D2653" t="s">
        <v>51</v>
      </c>
      <c r="E2653">
        <v>143</v>
      </c>
    </row>
    <row r="2654" spans="1:5">
      <c r="A2654">
        <v>2017</v>
      </c>
      <c r="B2654">
        <v>5</v>
      </c>
      <c r="C2654">
        <v>16</v>
      </c>
      <c r="D2654" t="s">
        <v>51</v>
      </c>
      <c r="E2654">
        <v>159</v>
      </c>
    </row>
    <row r="2655" spans="1:5">
      <c r="A2655">
        <v>2017</v>
      </c>
      <c r="B2655">
        <v>5</v>
      </c>
      <c r="C2655">
        <v>17</v>
      </c>
      <c r="D2655" t="s">
        <v>51</v>
      </c>
      <c r="E2655">
        <v>132</v>
      </c>
    </row>
    <row r="2656" spans="1:5">
      <c r="A2656">
        <v>2017</v>
      </c>
      <c r="B2656">
        <v>5</v>
      </c>
      <c r="C2656">
        <v>18</v>
      </c>
      <c r="D2656" t="s">
        <v>51</v>
      </c>
      <c r="E2656">
        <v>123</v>
      </c>
    </row>
    <row r="2657" spans="1:5">
      <c r="A2657">
        <v>2017</v>
      </c>
      <c r="B2657">
        <v>5</v>
      </c>
      <c r="C2657">
        <v>19</v>
      </c>
      <c r="D2657" t="s">
        <v>51</v>
      </c>
      <c r="E2657">
        <v>126</v>
      </c>
    </row>
    <row r="2658" spans="1:5">
      <c r="A2658">
        <v>2017</v>
      </c>
      <c r="B2658">
        <v>5</v>
      </c>
      <c r="C2658">
        <v>20</v>
      </c>
      <c r="D2658" t="s">
        <v>51</v>
      </c>
      <c r="E2658">
        <v>96</v>
      </c>
    </row>
    <row r="2659" spans="1:5">
      <c r="A2659">
        <v>2017</v>
      </c>
      <c r="B2659">
        <v>5</v>
      </c>
      <c r="C2659">
        <v>21</v>
      </c>
      <c r="D2659" t="s">
        <v>51</v>
      </c>
      <c r="E2659">
        <v>159</v>
      </c>
    </row>
    <row r="2660" spans="1:5">
      <c r="A2660">
        <v>2017</v>
      </c>
      <c r="B2660">
        <v>5</v>
      </c>
      <c r="C2660">
        <v>22</v>
      </c>
      <c r="D2660" t="s">
        <v>51</v>
      </c>
      <c r="E2660">
        <v>136</v>
      </c>
    </row>
    <row r="2661" spans="1:5">
      <c r="A2661">
        <v>2017</v>
      </c>
      <c r="B2661">
        <v>5</v>
      </c>
      <c r="C2661">
        <v>23</v>
      </c>
      <c r="D2661" t="s">
        <v>51</v>
      </c>
      <c r="E2661">
        <v>149</v>
      </c>
    </row>
    <row r="2662" spans="1:5">
      <c r="A2662">
        <v>2017</v>
      </c>
      <c r="B2662">
        <v>5</v>
      </c>
      <c r="C2662">
        <v>24</v>
      </c>
      <c r="D2662" t="s">
        <v>51</v>
      </c>
      <c r="E2662">
        <v>166</v>
      </c>
    </row>
    <row r="2663" spans="1:5">
      <c r="A2663">
        <v>2017</v>
      </c>
      <c r="B2663">
        <v>5</v>
      </c>
      <c r="C2663">
        <v>25</v>
      </c>
      <c r="D2663" t="s">
        <v>51</v>
      </c>
      <c r="E2663">
        <v>164</v>
      </c>
    </row>
    <row r="2664" spans="1:5">
      <c r="A2664">
        <v>2017</v>
      </c>
      <c r="B2664">
        <v>5</v>
      </c>
      <c r="C2664">
        <v>26</v>
      </c>
      <c r="D2664" t="s">
        <v>51</v>
      </c>
      <c r="E2664">
        <v>167</v>
      </c>
    </row>
    <row r="2665" spans="1:5">
      <c r="A2665">
        <v>2017</v>
      </c>
      <c r="B2665">
        <v>5</v>
      </c>
      <c r="C2665">
        <v>27</v>
      </c>
      <c r="D2665" t="s">
        <v>51</v>
      </c>
      <c r="E2665">
        <v>163</v>
      </c>
    </row>
    <row r="2666" spans="1:5">
      <c r="A2666">
        <v>2017</v>
      </c>
      <c r="B2666">
        <v>5</v>
      </c>
      <c r="C2666">
        <v>28</v>
      </c>
      <c r="D2666" t="s">
        <v>51</v>
      </c>
      <c r="E2666">
        <v>184</v>
      </c>
    </row>
    <row r="2667" spans="1:5">
      <c r="A2667">
        <v>2017</v>
      </c>
      <c r="B2667">
        <v>5</v>
      </c>
      <c r="C2667">
        <v>29</v>
      </c>
      <c r="D2667" t="s">
        <v>51</v>
      </c>
      <c r="E2667">
        <v>199</v>
      </c>
    </row>
    <row r="2668" spans="1:5">
      <c r="A2668">
        <v>2017</v>
      </c>
      <c r="B2668">
        <v>5</v>
      </c>
      <c r="C2668">
        <v>30</v>
      </c>
      <c r="D2668" t="s">
        <v>51</v>
      </c>
      <c r="E2668">
        <v>213</v>
      </c>
    </row>
    <row r="2669" spans="1:5">
      <c r="A2669">
        <v>2017</v>
      </c>
      <c r="B2669">
        <v>5</v>
      </c>
      <c r="C2669">
        <v>31</v>
      </c>
      <c r="D2669" t="s">
        <v>51</v>
      </c>
      <c r="E2669">
        <v>217</v>
      </c>
    </row>
    <row r="2670" spans="1:5">
      <c r="A2670">
        <v>2017</v>
      </c>
      <c r="B2670">
        <v>6</v>
      </c>
      <c r="C2670">
        <v>1</v>
      </c>
      <c r="D2670" t="s">
        <v>50</v>
      </c>
      <c r="E2670">
        <v>268</v>
      </c>
    </row>
    <row r="2671" spans="1:5">
      <c r="A2671">
        <v>2017</v>
      </c>
      <c r="B2671">
        <v>6</v>
      </c>
      <c r="C2671">
        <v>2</v>
      </c>
      <c r="D2671" t="s">
        <v>50</v>
      </c>
      <c r="E2671">
        <v>218</v>
      </c>
    </row>
    <row r="2672" spans="1:5">
      <c r="A2672">
        <v>2017</v>
      </c>
      <c r="B2672">
        <v>6</v>
      </c>
      <c r="C2672">
        <v>3</v>
      </c>
      <c r="D2672" t="s">
        <v>50</v>
      </c>
      <c r="E2672">
        <v>212</v>
      </c>
    </row>
    <row r="2673" spans="1:5">
      <c r="A2673">
        <v>2017</v>
      </c>
      <c r="B2673">
        <v>6</v>
      </c>
      <c r="C2673">
        <v>4</v>
      </c>
      <c r="D2673" t="s">
        <v>50</v>
      </c>
      <c r="E2673">
        <v>232</v>
      </c>
    </row>
    <row r="2674" spans="1:5">
      <c r="A2674">
        <v>2017</v>
      </c>
      <c r="B2674">
        <v>6</v>
      </c>
      <c r="C2674">
        <v>5</v>
      </c>
      <c r="D2674" t="s">
        <v>50</v>
      </c>
      <c r="E2674">
        <v>270</v>
      </c>
    </row>
    <row r="2675" spans="1:5">
      <c r="A2675">
        <v>2017</v>
      </c>
      <c r="B2675">
        <v>6</v>
      </c>
      <c r="C2675">
        <v>6</v>
      </c>
      <c r="D2675" t="s">
        <v>50</v>
      </c>
      <c r="E2675">
        <v>300</v>
      </c>
    </row>
    <row r="2676" spans="1:5">
      <c r="A2676">
        <v>2017</v>
      </c>
      <c r="B2676">
        <v>6</v>
      </c>
      <c r="C2676">
        <v>7</v>
      </c>
      <c r="D2676" t="s">
        <v>50</v>
      </c>
      <c r="E2676">
        <v>317</v>
      </c>
    </row>
    <row r="2677" spans="1:5">
      <c r="A2677">
        <v>2017</v>
      </c>
      <c r="B2677">
        <v>6</v>
      </c>
      <c r="C2677">
        <v>8</v>
      </c>
      <c r="D2677" t="s">
        <v>50</v>
      </c>
      <c r="E2677">
        <v>312</v>
      </c>
    </row>
    <row r="2678" spans="1:5">
      <c r="A2678">
        <v>2017</v>
      </c>
      <c r="B2678">
        <v>6</v>
      </c>
      <c r="C2678">
        <v>9</v>
      </c>
      <c r="D2678" t="s">
        <v>50</v>
      </c>
      <c r="E2678">
        <v>228</v>
      </c>
    </row>
    <row r="2679" spans="1:5">
      <c r="A2679">
        <v>2017</v>
      </c>
      <c r="B2679">
        <v>6</v>
      </c>
      <c r="C2679">
        <v>10</v>
      </c>
      <c r="D2679" t="s">
        <v>50</v>
      </c>
      <c r="E2679">
        <v>242</v>
      </c>
    </row>
    <row r="2680" spans="1:5">
      <c r="A2680">
        <v>2017</v>
      </c>
      <c r="B2680">
        <v>6</v>
      </c>
      <c r="C2680">
        <v>11</v>
      </c>
      <c r="D2680" t="s">
        <v>50</v>
      </c>
      <c r="E2680">
        <v>244</v>
      </c>
    </row>
    <row r="2681" spans="1:5">
      <c r="A2681">
        <v>2017</v>
      </c>
      <c r="B2681">
        <v>6</v>
      </c>
      <c r="C2681">
        <v>12</v>
      </c>
      <c r="D2681" t="s">
        <v>50</v>
      </c>
      <c r="E2681">
        <v>283</v>
      </c>
    </row>
    <row r="2682" spans="1:5">
      <c r="A2682">
        <v>2017</v>
      </c>
      <c r="B2682">
        <v>6</v>
      </c>
      <c r="C2682">
        <v>13</v>
      </c>
      <c r="D2682" t="s">
        <v>50</v>
      </c>
      <c r="E2682">
        <v>267</v>
      </c>
    </row>
    <row r="2683" spans="1:5">
      <c r="A2683">
        <v>2017</v>
      </c>
      <c r="B2683">
        <v>6</v>
      </c>
      <c r="C2683">
        <v>14</v>
      </c>
      <c r="D2683" t="s">
        <v>50</v>
      </c>
      <c r="E2683">
        <v>234</v>
      </c>
    </row>
    <row r="2684" spans="1:5">
      <c r="A2684">
        <v>2017</v>
      </c>
      <c r="B2684">
        <v>6</v>
      </c>
      <c r="C2684">
        <v>15</v>
      </c>
      <c r="D2684" t="s">
        <v>50</v>
      </c>
      <c r="E2684">
        <v>197</v>
      </c>
    </row>
    <row r="2685" spans="1:5">
      <c r="A2685">
        <v>2017</v>
      </c>
      <c r="B2685">
        <v>6</v>
      </c>
      <c r="C2685">
        <v>16</v>
      </c>
      <c r="D2685" t="s">
        <v>50</v>
      </c>
      <c r="E2685">
        <v>244</v>
      </c>
    </row>
    <row r="2686" spans="1:5">
      <c r="A2686">
        <v>2017</v>
      </c>
      <c r="B2686">
        <v>6</v>
      </c>
      <c r="C2686">
        <v>17</v>
      </c>
      <c r="D2686" t="s">
        <v>50</v>
      </c>
      <c r="E2686">
        <v>255</v>
      </c>
    </row>
    <row r="2687" spans="1:5">
      <c r="A2687">
        <v>2017</v>
      </c>
      <c r="B2687">
        <v>6</v>
      </c>
      <c r="C2687">
        <v>18</v>
      </c>
      <c r="D2687" t="s">
        <v>50</v>
      </c>
      <c r="E2687">
        <v>249</v>
      </c>
    </row>
    <row r="2688" spans="1:5">
      <c r="A2688">
        <v>2017</v>
      </c>
      <c r="B2688">
        <v>6</v>
      </c>
      <c r="C2688">
        <v>19</v>
      </c>
      <c r="D2688" t="s">
        <v>50</v>
      </c>
      <c r="E2688">
        <v>273</v>
      </c>
    </row>
    <row r="2689" spans="1:5">
      <c r="A2689">
        <v>2017</v>
      </c>
      <c r="B2689">
        <v>6</v>
      </c>
      <c r="C2689">
        <v>20</v>
      </c>
      <c r="D2689" t="s">
        <v>50</v>
      </c>
      <c r="E2689">
        <v>299</v>
      </c>
    </row>
    <row r="2690" spans="1:5">
      <c r="A2690">
        <v>2017</v>
      </c>
      <c r="B2690">
        <v>6</v>
      </c>
      <c r="C2690">
        <v>21</v>
      </c>
      <c r="D2690" t="s">
        <v>50</v>
      </c>
      <c r="E2690">
        <v>315</v>
      </c>
    </row>
    <row r="2691" spans="1:5">
      <c r="A2691">
        <v>2017</v>
      </c>
      <c r="B2691">
        <v>6</v>
      </c>
      <c r="C2691">
        <v>22</v>
      </c>
      <c r="D2691" t="s">
        <v>50</v>
      </c>
      <c r="E2691">
        <v>261</v>
      </c>
    </row>
    <row r="2692" spans="1:5">
      <c r="A2692">
        <v>2017</v>
      </c>
      <c r="B2692">
        <v>6</v>
      </c>
      <c r="C2692">
        <v>23</v>
      </c>
      <c r="D2692" t="s">
        <v>50</v>
      </c>
      <c r="E2692">
        <v>288</v>
      </c>
    </row>
    <row r="2693" spans="1:5">
      <c r="A2693">
        <v>2017</v>
      </c>
      <c r="B2693">
        <v>6</v>
      </c>
      <c r="C2693">
        <v>24</v>
      </c>
      <c r="D2693" t="s">
        <v>50</v>
      </c>
      <c r="E2693">
        <v>253</v>
      </c>
    </row>
    <row r="2694" spans="1:5">
      <c r="A2694">
        <v>2017</v>
      </c>
      <c r="B2694">
        <v>6</v>
      </c>
      <c r="C2694">
        <v>25</v>
      </c>
      <c r="D2694" t="s">
        <v>50</v>
      </c>
      <c r="E2694">
        <v>288</v>
      </c>
    </row>
    <row r="2695" spans="1:5">
      <c r="A2695">
        <v>2017</v>
      </c>
      <c r="B2695">
        <v>6</v>
      </c>
      <c r="C2695">
        <v>26</v>
      </c>
      <c r="D2695" t="s">
        <v>50</v>
      </c>
      <c r="E2695">
        <v>322</v>
      </c>
    </row>
    <row r="2696" spans="1:5">
      <c r="A2696">
        <v>2017</v>
      </c>
      <c r="B2696">
        <v>6</v>
      </c>
      <c r="C2696">
        <v>27</v>
      </c>
      <c r="D2696" t="s">
        <v>50</v>
      </c>
      <c r="E2696">
        <v>324</v>
      </c>
    </row>
    <row r="2697" spans="1:5">
      <c r="A2697">
        <v>2017</v>
      </c>
      <c r="B2697">
        <v>6</v>
      </c>
      <c r="C2697">
        <v>28</v>
      </c>
      <c r="D2697" t="s">
        <v>50</v>
      </c>
      <c r="E2697">
        <v>317</v>
      </c>
    </row>
    <row r="2698" spans="1:5">
      <c r="A2698">
        <v>2017</v>
      </c>
      <c r="B2698">
        <v>6</v>
      </c>
      <c r="C2698">
        <v>29</v>
      </c>
      <c r="D2698" t="s">
        <v>50</v>
      </c>
      <c r="E2698">
        <v>333</v>
      </c>
    </row>
    <row r="2699" spans="1:5">
      <c r="A2699">
        <v>2017</v>
      </c>
      <c r="B2699">
        <v>6</v>
      </c>
      <c r="C2699">
        <v>30</v>
      </c>
      <c r="D2699" t="s">
        <v>50</v>
      </c>
      <c r="E2699">
        <v>311</v>
      </c>
    </row>
    <row r="2700" spans="1:5">
      <c r="A2700">
        <v>2017</v>
      </c>
      <c r="B2700">
        <v>6</v>
      </c>
      <c r="C2700">
        <v>2</v>
      </c>
      <c r="D2700" t="s">
        <v>52</v>
      </c>
      <c r="E2700">
        <v>103</v>
      </c>
    </row>
    <row r="2701" spans="1:5">
      <c r="A2701">
        <v>2017</v>
      </c>
      <c r="B2701">
        <v>6</v>
      </c>
      <c r="C2701">
        <v>3</v>
      </c>
      <c r="D2701" t="s">
        <v>52</v>
      </c>
      <c r="E2701">
        <v>105</v>
      </c>
    </row>
    <row r="2702" spans="1:5">
      <c r="A2702">
        <v>2017</v>
      </c>
      <c r="B2702">
        <v>6</v>
      </c>
      <c r="C2702">
        <v>4</v>
      </c>
      <c r="D2702" t="s">
        <v>52</v>
      </c>
      <c r="E2702">
        <v>78</v>
      </c>
    </row>
    <row r="2703" spans="1:5">
      <c r="A2703">
        <v>2017</v>
      </c>
      <c r="B2703">
        <v>6</v>
      </c>
      <c r="C2703">
        <v>5</v>
      </c>
      <c r="D2703" t="s">
        <v>52</v>
      </c>
      <c r="E2703">
        <v>119</v>
      </c>
    </row>
    <row r="2704" spans="1:5">
      <c r="A2704">
        <v>2017</v>
      </c>
      <c r="B2704">
        <v>6</v>
      </c>
      <c r="C2704">
        <v>6</v>
      </c>
      <c r="D2704" t="s">
        <v>52</v>
      </c>
      <c r="E2704">
        <v>132</v>
      </c>
    </row>
    <row r="2705" spans="1:5">
      <c r="A2705">
        <v>2017</v>
      </c>
      <c r="B2705">
        <v>6</v>
      </c>
      <c r="C2705">
        <v>7</v>
      </c>
      <c r="D2705" t="s">
        <v>52</v>
      </c>
      <c r="E2705">
        <v>126</v>
      </c>
    </row>
    <row r="2706" spans="1:5">
      <c r="A2706">
        <v>2017</v>
      </c>
      <c r="B2706">
        <v>6</v>
      </c>
      <c r="C2706">
        <v>8</v>
      </c>
      <c r="D2706" t="s">
        <v>52</v>
      </c>
      <c r="E2706">
        <v>162</v>
      </c>
    </row>
    <row r="2707" spans="1:5">
      <c r="A2707">
        <v>2017</v>
      </c>
      <c r="B2707">
        <v>6</v>
      </c>
      <c r="C2707">
        <v>9</v>
      </c>
      <c r="D2707" t="s">
        <v>52</v>
      </c>
      <c r="E2707">
        <v>173</v>
      </c>
    </row>
    <row r="2708" spans="1:5">
      <c r="A2708">
        <v>2017</v>
      </c>
      <c r="B2708">
        <v>6</v>
      </c>
      <c r="C2708">
        <v>11</v>
      </c>
      <c r="D2708" t="s">
        <v>52</v>
      </c>
      <c r="E2708">
        <v>124</v>
      </c>
    </row>
    <row r="2709" spans="1:5">
      <c r="A2709">
        <v>2017</v>
      </c>
      <c r="B2709">
        <v>6</v>
      </c>
      <c r="C2709">
        <v>12</v>
      </c>
      <c r="D2709" t="s">
        <v>52</v>
      </c>
      <c r="E2709">
        <v>137</v>
      </c>
    </row>
    <row r="2710" spans="1:5">
      <c r="A2710">
        <v>2017</v>
      </c>
      <c r="B2710">
        <v>6</v>
      </c>
      <c r="C2710">
        <v>14</v>
      </c>
      <c r="D2710" t="s">
        <v>52</v>
      </c>
      <c r="E2710">
        <v>133</v>
      </c>
    </row>
    <row r="2711" spans="1:5">
      <c r="A2711">
        <v>2017</v>
      </c>
      <c r="B2711">
        <v>6</v>
      </c>
      <c r="C2711">
        <v>15</v>
      </c>
      <c r="D2711" t="s">
        <v>52</v>
      </c>
      <c r="E2711">
        <v>110</v>
      </c>
    </row>
    <row r="2712" spans="1:5">
      <c r="A2712">
        <v>2017</v>
      </c>
      <c r="B2712">
        <v>6</v>
      </c>
      <c r="C2712">
        <v>16</v>
      </c>
      <c r="D2712" t="s">
        <v>52</v>
      </c>
      <c r="E2712">
        <v>98</v>
      </c>
    </row>
    <row r="2713" spans="1:5">
      <c r="A2713">
        <v>2017</v>
      </c>
      <c r="B2713">
        <v>6</v>
      </c>
      <c r="C2713">
        <v>17</v>
      </c>
      <c r="D2713" t="s">
        <v>52</v>
      </c>
      <c r="E2713">
        <v>133</v>
      </c>
    </row>
    <row r="2714" spans="1:5">
      <c r="A2714">
        <v>2017</v>
      </c>
      <c r="B2714">
        <v>6</v>
      </c>
      <c r="C2714">
        <v>19</v>
      </c>
      <c r="D2714" t="s">
        <v>52</v>
      </c>
      <c r="E2714">
        <v>138</v>
      </c>
    </row>
    <row r="2715" spans="1:5">
      <c r="A2715">
        <v>2017</v>
      </c>
      <c r="B2715">
        <v>6</v>
      </c>
      <c r="C2715">
        <v>20</v>
      </c>
      <c r="D2715" t="s">
        <v>52</v>
      </c>
      <c r="E2715">
        <v>161</v>
      </c>
    </row>
    <row r="2716" spans="1:5">
      <c r="A2716">
        <v>2017</v>
      </c>
      <c r="B2716">
        <v>6</v>
      </c>
      <c r="C2716">
        <v>21</v>
      </c>
      <c r="D2716" t="s">
        <v>52</v>
      </c>
      <c r="E2716">
        <v>164</v>
      </c>
    </row>
    <row r="2717" spans="1:5">
      <c r="A2717">
        <v>2017</v>
      </c>
      <c r="B2717">
        <v>6</v>
      </c>
      <c r="C2717">
        <v>22</v>
      </c>
      <c r="D2717" t="s">
        <v>52</v>
      </c>
      <c r="E2717">
        <v>119</v>
      </c>
    </row>
    <row r="2718" spans="1:5">
      <c r="A2718">
        <v>2017</v>
      </c>
      <c r="B2718">
        <v>6</v>
      </c>
      <c r="C2718">
        <v>23</v>
      </c>
      <c r="D2718" t="s">
        <v>52</v>
      </c>
      <c r="E2718">
        <v>132</v>
      </c>
    </row>
    <row r="2719" spans="1:5">
      <c r="A2719">
        <v>2017</v>
      </c>
      <c r="B2719">
        <v>6</v>
      </c>
      <c r="C2719">
        <v>24</v>
      </c>
      <c r="D2719" t="s">
        <v>52</v>
      </c>
      <c r="E2719">
        <v>176</v>
      </c>
    </row>
    <row r="2720" spans="1:5">
      <c r="A2720">
        <v>2017</v>
      </c>
      <c r="B2720">
        <v>6</v>
      </c>
      <c r="C2720">
        <v>25</v>
      </c>
      <c r="D2720" t="s">
        <v>52</v>
      </c>
      <c r="E2720">
        <v>159</v>
      </c>
    </row>
    <row r="2721" spans="1:5">
      <c r="A2721">
        <v>2017</v>
      </c>
      <c r="B2721">
        <v>6</v>
      </c>
      <c r="C2721">
        <v>26</v>
      </c>
      <c r="D2721" t="s">
        <v>52</v>
      </c>
      <c r="E2721">
        <v>182</v>
      </c>
    </row>
    <row r="2722" spans="1:5">
      <c r="A2722">
        <v>2017</v>
      </c>
      <c r="B2722">
        <v>6</v>
      </c>
      <c r="C2722">
        <v>27</v>
      </c>
      <c r="D2722" t="s">
        <v>52</v>
      </c>
      <c r="E2722">
        <v>169</v>
      </c>
    </row>
    <row r="2723" spans="1:5">
      <c r="A2723">
        <v>2017</v>
      </c>
      <c r="B2723">
        <v>6</v>
      </c>
      <c r="C2723">
        <v>28</v>
      </c>
      <c r="D2723" t="s">
        <v>52</v>
      </c>
      <c r="E2723">
        <v>186</v>
      </c>
    </row>
    <row r="2724" spans="1:5">
      <c r="A2724">
        <v>2017</v>
      </c>
      <c r="B2724">
        <v>6</v>
      </c>
      <c r="C2724">
        <v>29</v>
      </c>
      <c r="D2724" t="s">
        <v>52</v>
      </c>
      <c r="E2724">
        <v>174</v>
      </c>
    </row>
    <row r="2725" spans="1:5">
      <c r="A2725">
        <v>2017</v>
      </c>
      <c r="B2725">
        <v>6</v>
      </c>
      <c r="C2725">
        <v>1</v>
      </c>
      <c r="D2725" t="s">
        <v>51</v>
      </c>
      <c r="E2725">
        <v>218</v>
      </c>
    </row>
    <row r="2726" spans="1:5">
      <c r="A2726">
        <v>2017</v>
      </c>
      <c r="B2726">
        <v>6</v>
      </c>
      <c r="C2726">
        <v>2</v>
      </c>
      <c r="D2726" t="s">
        <v>51</v>
      </c>
      <c r="E2726">
        <v>167</v>
      </c>
    </row>
    <row r="2727" spans="1:5">
      <c r="A2727">
        <v>2017</v>
      </c>
      <c r="B2727">
        <v>6</v>
      </c>
      <c r="C2727">
        <v>3</v>
      </c>
      <c r="D2727" t="s">
        <v>51</v>
      </c>
      <c r="E2727">
        <v>158</v>
      </c>
    </row>
    <row r="2728" spans="1:5">
      <c r="A2728">
        <v>2017</v>
      </c>
      <c r="B2728">
        <v>6</v>
      </c>
      <c r="C2728">
        <v>4</v>
      </c>
      <c r="D2728" t="s">
        <v>51</v>
      </c>
      <c r="E2728">
        <v>166</v>
      </c>
    </row>
    <row r="2729" spans="1:5">
      <c r="A2729">
        <v>2017</v>
      </c>
      <c r="B2729">
        <v>6</v>
      </c>
      <c r="C2729">
        <v>5</v>
      </c>
      <c r="D2729" t="s">
        <v>51</v>
      </c>
      <c r="E2729">
        <v>203</v>
      </c>
    </row>
    <row r="2730" spans="1:5">
      <c r="A2730">
        <v>2017</v>
      </c>
      <c r="B2730">
        <v>6</v>
      </c>
      <c r="C2730">
        <v>6</v>
      </c>
      <c r="D2730" t="s">
        <v>51</v>
      </c>
      <c r="E2730">
        <v>216</v>
      </c>
    </row>
    <row r="2731" spans="1:5">
      <c r="A2731">
        <v>2017</v>
      </c>
      <c r="B2731">
        <v>6</v>
      </c>
      <c r="C2731">
        <v>7</v>
      </c>
      <c r="D2731" t="s">
        <v>51</v>
      </c>
      <c r="E2731">
        <v>241</v>
      </c>
    </row>
    <row r="2732" spans="1:5">
      <c r="A2732">
        <v>2017</v>
      </c>
      <c r="B2732">
        <v>6</v>
      </c>
      <c r="C2732">
        <v>8</v>
      </c>
      <c r="D2732" t="s">
        <v>51</v>
      </c>
      <c r="E2732">
        <v>241</v>
      </c>
    </row>
    <row r="2733" spans="1:5">
      <c r="A2733">
        <v>2017</v>
      </c>
      <c r="B2733">
        <v>6</v>
      </c>
      <c r="C2733">
        <v>9</v>
      </c>
      <c r="D2733" t="s">
        <v>51</v>
      </c>
      <c r="E2733">
        <v>203</v>
      </c>
    </row>
    <row r="2734" spans="1:5">
      <c r="A2734">
        <v>2017</v>
      </c>
      <c r="B2734">
        <v>6</v>
      </c>
      <c r="C2734">
        <v>10</v>
      </c>
      <c r="D2734" t="s">
        <v>51</v>
      </c>
      <c r="E2734">
        <v>191</v>
      </c>
    </row>
    <row r="2735" spans="1:5">
      <c r="A2735">
        <v>2017</v>
      </c>
      <c r="B2735">
        <v>6</v>
      </c>
      <c r="C2735">
        <v>11</v>
      </c>
      <c r="D2735" t="s">
        <v>51</v>
      </c>
      <c r="E2735">
        <v>185</v>
      </c>
    </row>
    <row r="2736" spans="1:5">
      <c r="A2736">
        <v>2017</v>
      </c>
      <c r="B2736">
        <v>6</v>
      </c>
      <c r="C2736">
        <v>12</v>
      </c>
      <c r="D2736" t="s">
        <v>51</v>
      </c>
      <c r="E2736">
        <v>213</v>
      </c>
    </row>
    <row r="2737" spans="1:5">
      <c r="A2737">
        <v>2017</v>
      </c>
      <c r="B2737">
        <v>6</v>
      </c>
      <c r="C2737">
        <v>13</v>
      </c>
      <c r="D2737" t="s">
        <v>51</v>
      </c>
      <c r="E2737">
        <v>208</v>
      </c>
    </row>
    <row r="2738" spans="1:5">
      <c r="A2738">
        <v>2017</v>
      </c>
      <c r="B2738">
        <v>6</v>
      </c>
      <c r="C2738">
        <v>14</v>
      </c>
      <c r="D2738" t="s">
        <v>51</v>
      </c>
      <c r="E2738">
        <v>183</v>
      </c>
    </row>
    <row r="2739" spans="1:5">
      <c r="A2739">
        <v>2017</v>
      </c>
      <c r="B2739">
        <v>6</v>
      </c>
      <c r="C2739">
        <v>15</v>
      </c>
      <c r="D2739" t="s">
        <v>51</v>
      </c>
      <c r="E2739">
        <v>159</v>
      </c>
    </row>
    <row r="2740" spans="1:5">
      <c r="A2740">
        <v>2017</v>
      </c>
      <c r="B2740">
        <v>6</v>
      </c>
      <c r="C2740">
        <v>16</v>
      </c>
      <c r="D2740" t="s">
        <v>51</v>
      </c>
      <c r="E2740">
        <v>185</v>
      </c>
    </row>
    <row r="2741" spans="1:5">
      <c r="A2741">
        <v>2017</v>
      </c>
      <c r="B2741">
        <v>6</v>
      </c>
      <c r="C2741">
        <v>17</v>
      </c>
      <c r="D2741" t="s">
        <v>51</v>
      </c>
      <c r="E2741">
        <v>192</v>
      </c>
    </row>
    <row r="2742" spans="1:5">
      <c r="A2742">
        <v>2017</v>
      </c>
      <c r="B2742">
        <v>6</v>
      </c>
      <c r="C2742">
        <v>18</v>
      </c>
      <c r="D2742" t="s">
        <v>51</v>
      </c>
      <c r="E2742">
        <v>173</v>
      </c>
    </row>
    <row r="2743" spans="1:5">
      <c r="A2743">
        <v>2017</v>
      </c>
      <c r="B2743">
        <v>6</v>
      </c>
      <c r="C2743">
        <v>19</v>
      </c>
      <c r="D2743" t="s">
        <v>51</v>
      </c>
      <c r="E2743">
        <v>213</v>
      </c>
    </row>
    <row r="2744" spans="1:5">
      <c r="A2744">
        <v>2017</v>
      </c>
      <c r="B2744">
        <v>6</v>
      </c>
      <c r="C2744">
        <v>20</v>
      </c>
      <c r="D2744" t="s">
        <v>51</v>
      </c>
      <c r="E2744">
        <v>238</v>
      </c>
    </row>
    <row r="2745" spans="1:5">
      <c r="A2745">
        <v>2017</v>
      </c>
      <c r="B2745">
        <v>6</v>
      </c>
      <c r="C2745">
        <v>21</v>
      </c>
      <c r="D2745" t="s">
        <v>51</v>
      </c>
      <c r="E2745">
        <v>219</v>
      </c>
    </row>
    <row r="2746" spans="1:5">
      <c r="A2746">
        <v>2017</v>
      </c>
      <c r="B2746">
        <v>6</v>
      </c>
      <c r="C2746">
        <v>22</v>
      </c>
      <c r="D2746" t="s">
        <v>51</v>
      </c>
      <c r="E2746">
        <v>199</v>
      </c>
    </row>
    <row r="2747" spans="1:5">
      <c r="A2747">
        <v>2017</v>
      </c>
      <c r="B2747">
        <v>6</v>
      </c>
      <c r="C2747">
        <v>23</v>
      </c>
      <c r="D2747" t="s">
        <v>51</v>
      </c>
      <c r="E2747">
        <v>214</v>
      </c>
    </row>
    <row r="2748" spans="1:5">
      <c r="A2748">
        <v>2017</v>
      </c>
      <c r="B2748">
        <v>6</v>
      </c>
      <c r="C2748">
        <v>24</v>
      </c>
      <c r="D2748" t="s">
        <v>51</v>
      </c>
      <c r="E2748">
        <v>217</v>
      </c>
    </row>
    <row r="2749" spans="1:5">
      <c r="A2749">
        <v>2017</v>
      </c>
      <c r="B2749">
        <v>6</v>
      </c>
      <c r="C2749">
        <v>25</v>
      </c>
      <c r="D2749" t="s">
        <v>51</v>
      </c>
      <c r="E2749">
        <v>225</v>
      </c>
    </row>
    <row r="2750" spans="1:5">
      <c r="A2750">
        <v>2017</v>
      </c>
      <c r="B2750">
        <v>6</v>
      </c>
      <c r="C2750">
        <v>26</v>
      </c>
      <c r="D2750" t="s">
        <v>51</v>
      </c>
      <c r="E2750">
        <v>253</v>
      </c>
    </row>
    <row r="2751" spans="1:5">
      <c r="A2751">
        <v>2017</v>
      </c>
      <c r="B2751">
        <v>6</v>
      </c>
      <c r="C2751">
        <v>27</v>
      </c>
      <c r="D2751" t="s">
        <v>51</v>
      </c>
      <c r="E2751">
        <v>251</v>
      </c>
    </row>
    <row r="2752" spans="1:5">
      <c r="A2752">
        <v>2017</v>
      </c>
      <c r="B2752">
        <v>6</v>
      </c>
      <c r="C2752">
        <v>28</v>
      </c>
      <c r="D2752" t="s">
        <v>51</v>
      </c>
      <c r="E2752">
        <v>239</v>
      </c>
    </row>
    <row r="2753" spans="1:5">
      <c r="A2753">
        <v>2017</v>
      </c>
      <c r="B2753">
        <v>6</v>
      </c>
      <c r="C2753">
        <v>29</v>
      </c>
      <c r="D2753" t="s">
        <v>51</v>
      </c>
      <c r="E2753">
        <v>263</v>
      </c>
    </row>
    <row r="2754" spans="1:5">
      <c r="A2754">
        <v>2017</v>
      </c>
      <c r="B2754">
        <v>6</v>
      </c>
      <c r="C2754">
        <v>30</v>
      </c>
      <c r="D2754" t="s">
        <v>51</v>
      </c>
      <c r="E2754">
        <v>242</v>
      </c>
    </row>
    <row r="2755" spans="1:5">
      <c r="A2755">
        <v>2017</v>
      </c>
      <c r="B2755">
        <v>7</v>
      </c>
      <c r="C2755">
        <v>1</v>
      </c>
      <c r="D2755" t="s">
        <v>50</v>
      </c>
      <c r="E2755">
        <v>362</v>
      </c>
    </row>
    <row r="2756" spans="1:5">
      <c r="A2756">
        <v>2017</v>
      </c>
      <c r="B2756">
        <v>7</v>
      </c>
      <c r="C2756">
        <v>2</v>
      </c>
      <c r="D2756" t="s">
        <v>50</v>
      </c>
      <c r="E2756">
        <v>246</v>
      </c>
    </row>
    <row r="2757" spans="1:5">
      <c r="A2757">
        <v>2017</v>
      </c>
      <c r="B2757">
        <v>7</v>
      </c>
      <c r="C2757">
        <v>3</v>
      </c>
      <c r="D2757" t="s">
        <v>50</v>
      </c>
      <c r="E2757">
        <v>256</v>
      </c>
    </row>
    <row r="2758" spans="1:5">
      <c r="A2758">
        <v>2017</v>
      </c>
      <c r="B2758">
        <v>7</v>
      </c>
      <c r="C2758">
        <v>4</v>
      </c>
      <c r="D2758" t="s">
        <v>50</v>
      </c>
      <c r="E2758">
        <v>217</v>
      </c>
    </row>
    <row r="2759" spans="1:5">
      <c r="A2759">
        <v>2017</v>
      </c>
      <c r="B2759">
        <v>7</v>
      </c>
      <c r="C2759">
        <v>5</v>
      </c>
      <c r="D2759" t="s">
        <v>50</v>
      </c>
      <c r="E2759">
        <v>244</v>
      </c>
    </row>
    <row r="2760" spans="1:5">
      <c r="A2760">
        <v>2017</v>
      </c>
      <c r="B2760">
        <v>7</v>
      </c>
      <c r="C2760">
        <v>6</v>
      </c>
      <c r="D2760" t="s">
        <v>50</v>
      </c>
      <c r="E2760">
        <v>237</v>
      </c>
    </row>
    <row r="2761" spans="1:5">
      <c r="A2761">
        <v>2017</v>
      </c>
      <c r="B2761">
        <v>7</v>
      </c>
      <c r="C2761">
        <v>7</v>
      </c>
      <c r="D2761" t="s">
        <v>50</v>
      </c>
      <c r="E2761">
        <v>234</v>
      </c>
    </row>
    <row r="2762" spans="1:5">
      <c r="A2762">
        <v>2017</v>
      </c>
      <c r="B2762">
        <v>7</v>
      </c>
      <c r="C2762">
        <v>8</v>
      </c>
      <c r="D2762" t="s">
        <v>50</v>
      </c>
      <c r="E2762">
        <v>244</v>
      </c>
    </row>
    <row r="2763" spans="1:5">
      <c r="A2763">
        <v>2017</v>
      </c>
      <c r="B2763">
        <v>7</v>
      </c>
      <c r="C2763">
        <v>9</v>
      </c>
      <c r="D2763" t="s">
        <v>50</v>
      </c>
      <c r="E2763">
        <v>218</v>
      </c>
    </row>
    <row r="2764" spans="1:5">
      <c r="A2764">
        <v>2017</v>
      </c>
      <c r="B2764">
        <v>7</v>
      </c>
      <c r="C2764">
        <v>10</v>
      </c>
      <c r="D2764" t="s">
        <v>50</v>
      </c>
      <c r="E2764">
        <v>269</v>
      </c>
    </row>
    <row r="2765" spans="1:5">
      <c r="A2765">
        <v>2017</v>
      </c>
      <c r="B2765">
        <v>7</v>
      </c>
      <c r="C2765">
        <v>11</v>
      </c>
      <c r="D2765" t="s">
        <v>50</v>
      </c>
      <c r="E2765">
        <v>297</v>
      </c>
    </row>
    <row r="2766" spans="1:5">
      <c r="A2766">
        <v>2017</v>
      </c>
      <c r="B2766">
        <v>7</v>
      </c>
      <c r="C2766">
        <v>12</v>
      </c>
      <c r="D2766" t="s">
        <v>50</v>
      </c>
      <c r="E2766">
        <v>309</v>
      </c>
    </row>
    <row r="2767" spans="1:5">
      <c r="A2767">
        <v>2017</v>
      </c>
      <c r="B2767">
        <v>7</v>
      </c>
      <c r="C2767">
        <v>13</v>
      </c>
      <c r="D2767" t="s">
        <v>50</v>
      </c>
      <c r="E2767">
        <v>257</v>
      </c>
    </row>
    <row r="2768" spans="1:5">
      <c r="A2768">
        <v>2017</v>
      </c>
      <c r="B2768">
        <v>7</v>
      </c>
      <c r="C2768">
        <v>14</v>
      </c>
      <c r="D2768" t="s">
        <v>50</v>
      </c>
      <c r="E2768">
        <v>208</v>
      </c>
    </row>
    <row r="2769" spans="1:5">
      <c r="A2769">
        <v>2017</v>
      </c>
      <c r="B2769">
        <v>7</v>
      </c>
      <c r="C2769">
        <v>15</v>
      </c>
      <c r="D2769" t="s">
        <v>50</v>
      </c>
      <c r="E2769">
        <v>233</v>
      </c>
    </row>
    <row r="2770" spans="1:5">
      <c r="A2770">
        <v>2017</v>
      </c>
      <c r="B2770">
        <v>7</v>
      </c>
      <c r="C2770">
        <v>16</v>
      </c>
      <c r="D2770" t="s">
        <v>50</v>
      </c>
      <c r="E2770">
        <v>238</v>
      </c>
    </row>
    <row r="2771" spans="1:5">
      <c r="A2771">
        <v>2017</v>
      </c>
      <c r="B2771">
        <v>7</v>
      </c>
      <c r="C2771">
        <v>17</v>
      </c>
      <c r="D2771" t="s">
        <v>50</v>
      </c>
      <c r="E2771">
        <v>264</v>
      </c>
    </row>
    <row r="2772" spans="1:5">
      <c r="A2772">
        <v>2017</v>
      </c>
      <c r="B2772">
        <v>7</v>
      </c>
      <c r="C2772">
        <v>18</v>
      </c>
      <c r="D2772" t="s">
        <v>50</v>
      </c>
      <c r="E2772">
        <v>274</v>
      </c>
    </row>
    <row r="2773" spans="1:5">
      <c r="A2773">
        <v>2017</v>
      </c>
      <c r="B2773">
        <v>7</v>
      </c>
      <c r="C2773">
        <v>19</v>
      </c>
      <c r="D2773" t="s">
        <v>50</v>
      </c>
      <c r="E2773">
        <v>300</v>
      </c>
    </row>
    <row r="2774" spans="1:5">
      <c r="A2774">
        <v>2017</v>
      </c>
      <c r="B2774">
        <v>7</v>
      </c>
      <c r="C2774">
        <v>20</v>
      </c>
      <c r="D2774" t="s">
        <v>50</v>
      </c>
      <c r="E2774">
        <v>292</v>
      </c>
    </row>
    <row r="2775" spans="1:5">
      <c r="A2775">
        <v>2017</v>
      </c>
      <c r="B2775">
        <v>7</v>
      </c>
      <c r="C2775">
        <v>21</v>
      </c>
      <c r="D2775" t="s">
        <v>50</v>
      </c>
      <c r="E2775">
        <v>326</v>
      </c>
    </row>
    <row r="2776" spans="1:5">
      <c r="A2776">
        <v>2017</v>
      </c>
      <c r="B2776">
        <v>7</v>
      </c>
      <c r="C2776">
        <v>22</v>
      </c>
      <c r="D2776" t="s">
        <v>50</v>
      </c>
      <c r="E2776">
        <v>344</v>
      </c>
    </row>
    <row r="2777" spans="1:5">
      <c r="A2777">
        <v>2017</v>
      </c>
      <c r="B2777">
        <v>7</v>
      </c>
      <c r="C2777">
        <v>23</v>
      </c>
      <c r="D2777" t="s">
        <v>50</v>
      </c>
      <c r="E2777">
        <v>266</v>
      </c>
    </row>
    <row r="2778" spans="1:5">
      <c r="A2778">
        <v>2017</v>
      </c>
      <c r="B2778">
        <v>7</v>
      </c>
      <c r="C2778">
        <v>24</v>
      </c>
      <c r="D2778" t="s">
        <v>50</v>
      </c>
      <c r="E2778">
        <v>281</v>
      </c>
    </row>
    <row r="2779" spans="1:5">
      <c r="A2779">
        <v>2017</v>
      </c>
      <c r="B2779">
        <v>7</v>
      </c>
      <c r="C2779">
        <v>25</v>
      </c>
      <c r="D2779" t="s">
        <v>50</v>
      </c>
      <c r="E2779">
        <v>324</v>
      </c>
    </row>
    <row r="2780" spans="1:5">
      <c r="A2780">
        <v>2017</v>
      </c>
      <c r="B2780">
        <v>7</v>
      </c>
      <c r="C2780">
        <v>26</v>
      </c>
      <c r="D2780" t="s">
        <v>50</v>
      </c>
      <c r="E2780">
        <v>320</v>
      </c>
    </row>
    <row r="2781" spans="1:5">
      <c r="A2781">
        <v>2017</v>
      </c>
      <c r="B2781">
        <v>7</v>
      </c>
      <c r="C2781">
        <v>27</v>
      </c>
      <c r="D2781" t="s">
        <v>50</v>
      </c>
      <c r="E2781">
        <v>343</v>
      </c>
    </row>
    <row r="2782" spans="1:5">
      <c r="A2782">
        <v>2017</v>
      </c>
      <c r="B2782">
        <v>7</v>
      </c>
      <c r="C2782">
        <v>28</v>
      </c>
      <c r="D2782" t="s">
        <v>50</v>
      </c>
      <c r="E2782">
        <v>342</v>
      </c>
    </row>
    <row r="2783" spans="1:5">
      <c r="A2783">
        <v>2017</v>
      </c>
      <c r="B2783">
        <v>7</v>
      </c>
      <c r="C2783">
        <v>29</v>
      </c>
      <c r="D2783" t="s">
        <v>50</v>
      </c>
      <c r="E2783">
        <v>262</v>
      </c>
    </row>
    <row r="2784" spans="1:5">
      <c r="A2784">
        <v>2017</v>
      </c>
      <c r="B2784">
        <v>7</v>
      </c>
      <c r="C2784">
        <v>30</v>
      </c>
      <c r="D2784" t="s">
        <v>50</v>
      </c>
      <c r="E2784">
        <v>273</v>
      </c>
    </row>
    <row r="2785" spans="1:5">
      <c r="A2785">
        <v>2017</v>
      </c>
      <c r="B2785">
        <v>7</v>
      </c>
      <c r="C2785">
        <v>31</v>
      </c>
      <c r="D2785" t="s">
        <v>50</v>
      </c>
      <c r="E2785">
        <v>296</v>
      </c>
    </row>
    <row r="2786" spans="1:5">
      <c r="A2786">
        <v>2017</v>
      </c>
      <c r="B2786">
        <v>7</v>
      </c>
      <c r="C2786">
        <v>1</v>
      </c>
      <c r="D2786" t="s">
        <v>52</v>
      </c>
      <c r="E2786">
        <v>185</v>
      </c>
    </row>
    <row r="2787" spans="1:5">
      <c r="A2787">
        <v>2017</v>
      </c>
      <c r="B2787">
        <v>7</v>
      </c>
      <c r="C2787">
        <v>3</v>
      </c>
      <c r="D2787" t="s">
        <v>52</v>
      </c>
      <c r="E2787">
        <v>157</v>
      </c>
    </row>
    <row r="2788" spans="1:5">
      <c r="A2788">
        <v>2017</v>
      </c>
      <c r="B2788">
        <v>7</v>
      </c>
      <c r="C2788">
        <v>5</v>
      </c>
      <c r="D2788" t="s">
        <v>52</v>
      </c>
      <c r="E2788">
        <v>114</v>
      </c>
    </row>
    <row r="2789" spans="1:5">
      <c r="A2789">
        <v>2017</v>
      </c>
      <c r="B2789">
        <v>7</v>
      </c>
      <c r="C2789">
        <v>6</v>
      </c>
      <c r="D2789" t="s">
        <v>52</v>
      </c>
      <c r="E2789">
        <v>119</v>
      </c>
    </row>
    <row r="2790" spans="1:5">
      <c r="A2790">
        <v>2017</v>
      </c>
      <c r="B2790">
        <v>7</v>
      </c>
      <c r="C2790">
        <v>7</v>
      </c>
      <c r="D2790" t="s">
        <v>52</v>
      </c>
      <c r="E2790">
        <v>119</v>
      </c>
    </row>
    <row r="2791" spans="1:5">
      <c r="A2791">
        <v>2017</v>
      </c>
      <c r="B2791">
        <v>7</v>
      </c>
      <c r="C2791">
        <v>8</v>
      </c>
      <c r="D2791" t="s">
        <v>52</v>
      </c>
      <c r="E2791">
        <v>102</v>
      </c>
    </row>
    <row r="2792" spans="1:5">
      <c r="A2792">
        <v>2017</v>
      </c>
      <c r="B2792">
        <v>7</v>
      </c>
      <c r="C2792">
        <v>9</v>
      </c>
      <c r="D2792" t="s">
        <v>52</v>
      </c>
      <c r="E2792">
        <v>123</v>
      </c>
    </row>
    <row r="2793" spans="1:5">
      <c r="A2793">
        <v>2017</v>
      </c>
      <c r="B2793">
        <v>7</v>
      </c>
      <c r="C2793">
        <v>10</v>
      </c>
      <c r="D2793" t="s">
        <v>52</v>
      </c>
      <c r="E2793">
        <v>122</v>
      </c>
    </row>
    <row r="2794" spans="1:5">
      <c r="A2794">
        <v>2017</v>
      </c>
      <c r="B2794">
        <v>7</v>
      </c>
      <c r="C2794">
        <v>11</v>
      </c>
      <c r="D2794" t="s">
        <v>52</v>
      </c>
      <c r="E2794">
        <v>161</v>
      </c>
    </row>
    <row r="2795" spans="1:5">
      <c r="A2795">
        <v>2017</v>
      </c>
      <c r="B2795">
        <v>7</v>
      </c>
      <c r="C2795">
        <v>12</v>
      </c>
      <c r="D2795" t="s">
        <v>52</v>
      </c>
      <c r="E2795">
        <v>167</v>
      </c>
    </row>
    <row r="2796" spans="1:5">
      <c r="A2796">
        <v>2017</v>
      </c>
      <c r="B2796">
        <v>7</v>
      </c>
      <c r="C2796">
        <v>15</v>
      </c>
      <c r="D2796" t="s">
        <v>52</v>
      </c>
      <c r="E2796">
        <v>106</v>
      </c>
    </row>
    <row r="2797" spans="1:5">
      <c r="A2797">
        <v>2017</v>
      </c>
      <c r="B2797">
        <v>7</v>
      </c>
      <c r="C2797">
        <v>16</v>
      </c>
      <c r="D2797" t="s">
        <v>52</v>
      </c>
      <c r="E2797">
        <v>110</v>
      </c>
    </row>
    <row r="2798" spans="1:5">
      <c r="A2798">
        <v>2017</v>
      </c>
      <c r="B2798">
        <v>7</v>
      </c>
      <c r="C2798">
        <v>17</v>
      </c>
      <c r="D2798" t="s">
        <v>52</v>
      </c>
      <c r="E2798">
        <v>150</v>
      </c>
    </row>
    <row r="2799" spans="1:5">
      <c r="A2799">
        <v>2017</v>
      </c>
      <c r="B2799">
        <v>7</v>
      </c>
      <c r="C2799">
        <v>18</v>
      </c>
      <c r="D2799" t="s">
        <v>52</v>
      </c>
      <c r="E2799">
        <v>116</v>
      </c>
    </row>
    <row r="2800" spans="1:5">
      <c r="A2800">
        <v>2017</v>
      </c>
      <c r="B2800">
        <v>7</v>
      </c>
      <c r="C2800">
        <v>19</v>
      </c>
      <c r="D2800" t="s">
        <v>52</v>
      </c>
      <c r="E2800">
        <v>150</v>
      </c>
    </row>
    <row r="2801" spans="1:5">
      <c r="A2801">
        <v>2017</v>
      </c>
      <c r="B2801">
        <v>7</v>
      </c>
      <c r="C2801">
        <v>20</v>
      </c>
      <c r="D2801" t="s">
        <v>52</v>
      </c>
      <c r="E2801">
        <v>155</v>
      </c>
    </row>
    <row r="2802" spans="1:5">
      <c r="A2802">
        <v>2017</v>
      </c>
      <c r="B2802">
        <v>7</v>
      </c>
      <c r="C2802">
        <v>21</v>
      </c>
      <c r="D2802" t="s">
        <v>52</v>
      </c>
      <c r="E2802">
        <v>148</v>
      </c>
    </row>
    <row r="2803" spans="1:5">
      <c r="A2803">
        <v>2017</v>
      </c>
      <c r="B2803">
        <v>7</v>
      </c>
      <c r="C2803">
        <v>22</v>
      </c>
      <c r="D2803" t="s">
        <v>52</v>
      </c>
      <c r="E2803">
        <v>177</v>
      </c>
    </row>
    <row r="2804" spans="1:5">
      <c r="A2804">
        <v>2017</v>
      </c>
      <c r="B2804">
        <v>7</v>
      </c>
      <c r="C2804">
        <v>24</v>
      </c>
      <c r="D2804" t="s">
        <v>52</v>
      </c>
      <c r="E2804">
        <v>133</v>
      </c>
    </row>
    <row r="2805" spans="1:5">
      <c r="A2805">
        <v>2017</v>
      </c>
      <c r="B2805">
        <v>7</v>
      </c>
      <c r="C2805">
        <v>25</v>
      </c>
      <c r="D2805" t="s">
        <v>52</v>
      </c>
      <c r="E2805">
        <v>147</v>
      </c>
    </row>
    <row r="2806" spans="1:5">
      <c r="A2806">
        <v>2017</v>
      </c>
      <c r="B2806">
        <v>7</v>
      </c>
      <c r="C2806">
        <v>26</v>
      </c>
      <c r="D2806" t="s">
        <v>52</v>
      </c>
      <c r="E2806">
        <v>200</v>
      </c>
    </row>
    <row r="2807" spans="1:5">
      <c r="A2807">
        <v>2017</v>
      </c>
      <c r="B2807">
        <v>7</v>
      </c>
      <c r="C2807">
        <v>27</v>
      </c>
      <c r="D2807" t="s">
        <v>52</v>
      </c>
      <c r="E2807">
        <v>191</v>
      </c>
    </row>
    <row r="2808" spans="1:5">
      <c r="A2808">
        <v>2017</v>
      </c>
      <c r="B2808">
        <v>7</v>
      </c>
      <c r="C2808">
        <v>28</v>
      </c>
      <c r="D2808" t="s">
        <v>52</v>
      </c>
      <c r="E2808">
        <v>202</v>
      </c>
    </row>
    <row r="2809" spans="1:5">
      <c r="A2809">
        <v>2017</v>
      </c>
      <c r="B2809">
        <v>7</v>
      </c>
      <c r="C2809">
        <v>29</v>
      </c>
      <c r="D2809" t="s">
        <v>52</v>
      </c>
      <c r="E2809">
        <v>178</v>
      </c>
    </row>
    <row r="2810" spans="1:5">
      <c r="A2810">
        <v>2017</v>
      </c>
      <c r="B2810">
        <v>7</v>
      </c>
      <c r="C2810">
        <v>31</v>
      </c>
      <c r="D2810" t="s">
        <v>52</v>
      </c>
      <c r="E2810">
        <v>139</v>
      </c>
    </row>
    <row r="2811" spans="1:5">
      <c r="A2811">
        <v>2017</v>
      </c>
      <c r="B2811">
        <v>7</v>
      </c>
      <c r="C2811">
        <v>2</v>
      </c>
      <c r="D2811" t="s">
        <v>53</v>
      </c>
      <c r="E2811">
        <v>99</v>
      </c>
    </row>
    <row r="2812" spans="1:5">
      <c r="A2812">
        <v>2017</v>
      </c>
      <c r="B2812">
        <v>7</v>
      </c>
      <c r="C2812">
        <v>4</v>
      </c>
      <c r="D2812" t="s">
        <v>53</v>
      </c>
      <c r="E2812">
        <v>41</v>
      </c>
    </row>
    <row r="2813" spans="1:5">
      <c r="A2813">
        <v>2017</v>
      </c>
      <c r="B2813">
        <v>7</v>
      </c>
      <c r="C2813">
        <v>28</v>
      </c>
      <c r="D2813" t="s">
        <v>53</v>
      </c>
      <c r="E2813">
        <v>71</v>
      </c>
    </row>
    <row r="2814" spans="1:5">
      <c r="A2814">
        <v>2017</v>
      </c>
      <c r="B2814">
        <v>7</v>
      </c>
      <c r="C2814">
        <v>1</v>
      </c>
      <c r="D2814" t="s">
        <v>51</v>
      </c>
      <c r="E2814">
        <v>280</v>
      </c>
    </row>
    <row r="2815" spans="1:5">
      <c r="A2815">
        <v>2017</v>
      </c>
      <c r="B2815">
        <v>7</v>
      </c>
      <c r="C2815">
        <v>2</v>
      </c>
      <c r="D2815" t="s">
        <v>51</v>
      </c>
      <c r="E2815">
        <v>193</v>
      </c>
    </row>
    <row r="2816" spans="1:5">
      <c r="A2816">
        <v>2017</v>
      </c>
      <c r="B2816">
        <v>7</v>
      </c>
      <c r="C2816">
        <v>3</v>
      </c>
      <c r="D2816" t="s">
        <v>51</v>
      </c>
      <c r="E2816">
        <v>207</v>
      </c>
    </row>
    <row r="2817" spans="1:5">
      <c r="A2817">
        <v>2017</v>
      </c>
      <c r="B2817">
        <v>7</v>
      </c>
      <c r="C2817">
        <v>4</v>
      </c>
      <c r="D2817" t="s">
        <v>51</v>
      </c>
      <c r="E2817">
        <v>172</v>
      </c>
    </row>
    <row r="2818" spans="1:5">
      <c r="A2818">
        <v>2017</v>
      </c>
      <c r="B2818">
        <v>7</v>
      </c>
      <c r="C2818">
        <v>5</v>
      </c>
      <c r="D2818" t="s">
        <v>51</v>
      </c>
      <c r="E2818">
        <v>184</v>
      </c>
    </row>
    <row r="2819" spans="1:5">
      <c r="A2819">
        <v>2017</v>
      </c>
      <c r="B2819">
        <v>7</v>
      </c>
      <c r="C2819">
        <v>6</v>
      </c>
      <c r="D2819" t="s">
        <v>51</v>
      </c>
      <c r="E2819">
        <v>165</v>
      </c>
    </row>
    <row r="2820" spans="1:5">
      <c r="A2820">
        <v>2017</v>
      </c>
      <c r="B2820">
        <v>7</v>
      </c>
      <c r="C2820">
        <v>7</v>
      </c>
      <c r="D2820" t="s">
        <v>51</v>
      </c>
      <c r="E2820">
        <v>184</v>
      </c>
    </row>
    <row r="2821" spans="1:5">
      <c r="A2821">
        <v>2017</v>
      </c>
      <c r="B2821">
        <v>7</v>
      </c>
      <c r="C2821">
        <v>8</v>
      </c>
      <c r="D2821" t="s">
        <v>51</v>
      </c>
      <c r="E2821">
        <v>192</v>
      </c>
    </row>
    <row r="2822" spans="1:5">
      <c r="A2822">
        <v>2017</v>
      </c>
      <c r="B2822">
        <v>7</v>
      </c>
      <c r="C2822">
        <v>9</v>
      </c>
      <c r="D2822" t="s">
        <v>51</v>
      </c>
      <c r="E2822">
        <v>167</v>
      </c>
    </row>
    <row r="2823" spans="1:5">
      <c r="A2823">
        <v>2017</v>
      </c>
      <c r="B2823">
        <v>7</v>
      </c>
      <c r="C2823">
        <v>10</v>
      </c>
      <c r="D2823" t="s">
        <v>51</v>
      </c>
      <c r="E2823">
        <v>208</v>
      </c>
    </row>
    <row r="2824" spans="1:5">
      <c r="A2824">
        <v>2017</v>
      </c>
      <c r="B2824">
        <v>7</v>
      </c>
      <c r="C2824">
        <v>11</v>
      </c>
      <c r="D2824" t="s">
        <v>51</v>
      </c>
      <c r="E2824">
        <v>234</v>
      </c>
    </row>
    <row r="2825" spans="1:5">
      <c r="A2825">
        <v>2017</v>
      </c>
      <c r="B2825">
        <v>7</v>
      </c>
      <c r="C2825">
        <v>12</v>
      </c>
      <c r="D2825" t="s">
        <v>51</v>
      </c>
      <c r="E2825">
        <v>242</v>
      </c>
    </row>
    <row r="2826" spans="1:5">
      <c r="A2826">
        <v>2017</v>
      </c>
      <c r="B2826">
        <v>7</v>
      </c>
      <c r="C2826">
        <v>13</v>
      </c>
      <c r="D2826" t="s">
        <v>51</v>
      </c>
      <c r="E2826">
        <v>212</v>
      </c>
    </row>
    <row r="2827" spans="1:5">
      <c r="A2827">
        <v>2017</v>
      </c>
      <c r="B2827">
        <v>7</v>
      </c>
      <c r="C2827">
        <v>14</v>
      </c>
      <c r="D2827" t="s">
        <v>51</v>
      </c>
      <c r="E2827">
        <v>179</v>
      </c>
    </row>
    <row r="2828" spans="1:5">
      <c r="A2828">
        <v>2017</v>
      </c>
      <c r="B2828">
        <v>7</v>
      </c>
      <c r="C2828">
        <v>15</v>
      </c>
      <c r="D2828" t="s">
        <v>51</v>
      </c>
      <c r="E2828">
        <v>169</v>
      </c>
    </row>
    <row r="2829" spans="1:5">
      <c r="A2829">
        <v>2017</v>
      </c>
      <c r="B2829">
        <v>7</v>
      </c>
      <c r="C2829">
        <v>16</v>
      </c>
      <c r="D2829" t="s">
        <v>51</v>
      </c>
      <c r="E2829">
        <v>183</v>
      </c>
    </row>
    <row r="2830" spans="1:5">
      <c r="A2830">
        <v>2017</v>
      </c>
      <c r="B2830">
        <v>7</v>
      </c>
      <c r="C2830">
        <v>17</v>
      </c>
      <c r="D2830" t="s">
        <v>51</v>
      </c>
      <c r="E2830">
        <v>206</v>
      </c>
    </row>
    <row r="2831" spans="1:5">
      <c r="A2831">
        <v>2017</v>
      </c>
      <c r="B2831">
        <v>7</v>
      </c>
      <c r="C2831">
        <v>18</v>
      </c>
      <c r="D2831" t="s">
        <v>51</v>
      </c>
      <c r="E2831">
        <v>209</v>
      </c>
    </row>
    <row r="2832" spans="1:5">
      <c r="A2832">
        <v>2017</v>
      </c>
      <c r="B2832">
        <v>7</v>
      </c>
      <c r="C2832">
        <v>19</v>
      </c>
      <c r="D2832" t="s">
        <v>51</v>
      </c>
      <c r="E2832">
        <v>232</v>
      </c>
    </row>
    <row r="2833" spans="1:5">
      <c r="A2833">
        <v>2017</v>
      </c>
      <c r="B2833">
        <v>7</v>
      </c>
      <c r="C2833">
        <v>20</v>
      </c>
      <c r="D2833" t="s">
        <v>51</v>
      </c>
      <c r="E2833">
        <v>233</v>
      </c>
    </row>
    <row r="2834" spans="1:5">
      <c r="A2834">
        <v>2017</v>
      </c>
      <c r="B2834">
        <v>7</v>
      </c>
      <c r="C2834">
        <v>21</v>
      </c>
      <c r="D2834" t="s">
        <v>51</v>
      </c>
      <c r="E2834">
        <v>253</v>
      </c>
    </row>
    <row r="2835" spans="1:5">
      <c r="A2835">
        <v>2017</v>
      </c>
      <c r="B2835">
        <v>7</v>
      </c>
      <c r="C2835">
        <v>22</v>
      </c>
      <c r="D2835" t="s">
        <v>51</v>
      </c>
      <c r="E2835">
        <v>269</v>
      </c>
    </row>
    <row r="2836" spans="1:5">
      <c r="A2836">
        <v>2017</v>
      </c>
      <c r="B2836">
        <v>7</v>
      </c>
      <c r="C2836">
        <v>23</v>
      </c>
      <c r="D2836" t="s">
        <v>51</v>
      </c>
      <c r="E2836">
        <v>225</v>
      </c>
    </row>
    <row r="2837" spans="1:5">
      <c r="A2837">
        <v>2017</v>
      </c>
      <c r="B2837">
        <v>7</v>
      </c>
      <c r="C2837">
        <v>24</v>
      </c>
      <c r="D2837" t="s">
        <v>51</v>
      </c>
      <c r="E2837">
        <v>214</v>
      </c>
    </row>
    <row r="2838" spans="1:5">
      <c r="A2838">
        <v>2017</v>
      </c>
      <c r="B2838">
        <v>7</v>
      </c>
      <c r="C2838">
        <v>25</v>
      </c>
      <c r="D2838" t="s">
        <v>51</v>
      </c>
      <c r="E2838">
        <v>248</v>
      </c>
    </row>
    <row r="2839" spans="1:5">
      <c r="A2839">
        <v>2017</v>
      </c>
      <c r="B2839">
        <v>7</v>
      </c>
      <c r="C2839">
        <v>26</v>
      </c>
      <c r="D2839" t="s">
        <v>51</v>
      </c>
      <c r="E2839">
        <v>252</v>
      </c>
    </row>
    <row r="2840" spans="1:5">
      <c r="A2840">
        <v>2017</v>
      </c>
      <c r="B2840">
        <v>7</v>
      </c>
      <c r="C2840">
        <v>27</v>
      </c>
      <c r="D2840" t="s">
        <v>51</v>
      </c>
      <c r="E2840">
        <v>270</v>
      </c>
    </row>
    <row r="2841" spans="1:5">
      <c r="A2841">
        <v>2017</v>
      </c>
      <c r="B2841">
        <v>7</v>
      </c>
      <c r="C2841">
        <v>28</v>
      </c>
      <c r="D2841" t="s">
        <v>51</v>
      </c>
      <c r="E2841">
        <v>247</v>
      </c>
    </row>
    <row r="2842" spans="1:5">
      <c r="A2842">
        <v>2017</v>
      </c>
      <c r="B2842">
        <v>7</v>
      </c>
      <c r="C2842">
        <v>29</v>
      </c>
      <c r="D2842" t="s">
        <v>51</v>
      </c>
      <c r="E2842">
        <v>204</v>
      </c>
    </row>
    <row r="2843" spans="1:5">
      <c r="A2843">
        <v>2017</v>
      </c>
      <c r="B2843">
        <v>7</v>
      </c>
      <c r="C2843">
        <v>30</v>
      </c>
      <c r="D2843" t="s">
        <v>51</v>
      </c>
      <c r="E2843">
        <v>219</v>
      </c>
    </row>
    <row r="2844" spans="1:5">
      <c r="A2844">
        <v>2017</v>
      </c>
      <c r="B2844">
        <v>7</v>
      </c>
      <c r="C2844">
        <v>31</v>
      </c>
      <c r="D2844" t="s">
        <v>51</v>
      </c>
      <c r="E2844">
        <v>223</v>
      </c>
    </row>
    <row r="2845" spans="1:5">
      <c r="A2845">
        <v>2017</v>
      </c>
      <c r="B2845">
        <v>8</v>
      </c>
      <c r="C2845">
        <v>1</v>
      </c>
      <c r="D2845" t="s">
        <v>50</v>
      </c>
      <c r="E2845">
        <v>328</v>
      </c>
    </row>
    <row r="2846" spans="1:5">
      <c r="A2846">
        <v>2017</v>
      </c>
      <c r="B2846">
        <v>8</v>
      </c>
      <c r="C2846">
        <v>2</v>
      </c>
      <c r="D2846" t="s">
        <v>50</v>
      </c>
      <c r="E2846">
        <v>342</v>
      </c>
    </row>
    <row r="2847" spans="1:5">
      <c r="A2847">
        <v>2017</v>
      </c>
      <c r="B2847">
        <v>8</v>
      </c>
      <c r="C2847">
        <v>3</v>
      </c>
      <c r="D2847" t="s">
        <v>50</v>
      </c>
      <c r="E2847">
        <v>353</v>
      </c>
    </row>
    <row r="2848" spans="1:5">
      <c r="A2848">
        <v>2017</v>
      </c>
      <c r="B2848">
        <v>8</v>
      </c>
      <c r="C2848">
        <v>4</v>
      </c>
      <c r="D2848" t="s">
        <v>50</v>
      </c>
      <c r="E2848">
        <v>371</v>
      </c>
    </row>
    <row r="2849" spans="1:5">
      <c r="A2849">
        <v>2017</v>
      </c>
      <c r="B2849">
        <v>8</v>
      </c>
      <c r="C2849">
        <v>5</v>
      </c>
      <c r="D2849" t="s">
        <v>50</v>
      </c>
      <c r="E2849">
        <v>373</v>
      </c>
    </row>
    <row r="2850" spans="1:5">
      <c r="A2850">
        <v>2017</v>
      </c>
      <c r="B2850">
        <v>8</v>
      </c>
      <c r="C2850">
        <v>6</v>
      </c>
      <c r="D2850" t="s">
        <v>50</v>
      </c>
      <c r="E2850">
        <v>347</v>
      </c>
    </row>
    <row r="2851" spans="1:5">
      <c r="A2851">
        <v>2017</v>
      </c>
      <c r="B2851">
        <v>8</v>
      </c>
      <c r="C2851">
        <v>7</v>
      </c>
      <c r="D2851" t="s">
        <v>50</v>
      </c>
      <c r="E2851">
        <v>354</v>
      </c>
    </row>
    <row r="2852" spans="1:5">
      <c r="A2852">
        <v>2017</v>
      </c>
      <c r="B2852">
        <v>8</v>
      </c>
      <c r="C2852">
        <v>8</v>
      </c>
      <c r="D2852" t="s">
        <v>50</v>
      </c>
      <c r="E2852">
        <v>275</v>
      </c>
    </row>
    <row r="2853" spans="1:5">
      <c r="A2853">
        <v>2017</v>
      </c>
      <c r="B2853">
        <v>8</v>
      </c>
      <c r="C2853">
        <v>9</v>
      </c>
      <c r="D2853" t="s">
        <v>50</v>
      </c>
      <c r="E2853">
        <v>315</v>
      </c>
    </row>
    <row r="2854" spans="1:5">
      <c r="A2854">
        <v>2017</v>
      </c>
      <c r="B2854">
        <v>8</v>
      </c>
      <c r="C2854">
        <v>10</v>
      </c>
      <c r="D2854" t="s">
        <v>50</v>
      </c>
      <c r="E2854">
        <v>332</v>
      </c>
    </row>
    <row r="2855" spans="1:5">
      <c r="A2855">
        <v>2017</v>
      </c>
      <c r="B2855">
        <v>8</v>
      </c>
      <c r="C2855">
        <v>11</v>
      </c>
      <c r="D2855" t="s">
        <v>50</v>
      </c>
      <c r="E2855">
        <v>331</v>
      </c>
    </row>
    <row r="2856" spans="1:5">
      <c r="A2856">
        <v>2017</v>
      </c>
      <c r="B2856">
        <v>8</v>
      </c>
      <c r="C2856">
        <v>12</v>
      </c>
      <c r="D2856" t="s">
        <v>50</v>
      </c>
      <c r="E2856">
        <v>347</v>
      </c>
    </row>
    <row r="2857" spans="1:5">
      <c r="A2857">
        <v>2017</v>
      </c>
      <c r="B2857">
        <v>8</v>
      </c>
      <c r="C2857">
        <v>13</v>
      </c>
      <c r="D2857" t="s">
        <v>50</v>
      </c>
      <c r="E2857">
        <v>352</v>
      </c>
    </row>
    <row r="2858" spans="1:5">
      <c r="A2858">
        <v>2017</v>
      </c>
      <c r="B2858">
        <v>8</v>
      </c>
      <c r="C2858">
        <v>14</v>
      </c>
      <c r="D2858" t="s">
        <v>50</v>
      </c>
      <c r="E2858">
        <v>356</v>
      </c>
    </row>
    <row r="2859" spans="1:5">
      <c r="A2859">
        <v>2017</v>
      </c>
      <c r="B2859">
        <v>8</v>
      </c>
      <c r="C2859">
        <v>16</v>
      </c>
      <c r="D2859" t="s">
        <v>50</v>
      </c>
      <c r="E2859">
        <v>330</v>
      </c>
    </row>
    <row r="2860" spans="1:5">
      <c r="A2860">
        <v>2017</v>
      </c>
      <c r="B2860">
        <v>8</v>
      </c>
      <c r="C2860">
        <v>17</v>
      </c>
      <c r="D2860" t="s">
        <v>50</v>
      </c>
      <c r="E2860">
        <v>340</v>
      </c>
    </row>
    <row r="2861" spans="1:5">
      <c r="A2861">
        <v>2017</v>
      </c>
      <c r="B2861">
        <v>8</v>
      </c>
      <c r="C2861">
        <v>18</v>
      </c>
      <c r="D2861" t="s">
        <v>50</v>
      </c>
      <c r="E2861">
        <v>345</v>
      </c>
    </row>
    <row r="2862" spans="1:5">
      <c r="A2862">
        <v>2017</v>
      </c>
      <c r="B2862">
        <v>8</v>
      </c>
      <c r="C2862">
        <v>19</v>
      </c>
      <c r="D2862" t="s">
        <v>50</v>
      </c>
      <c r="E2862">
        <v>347</v>
      </c>
    </row>
    <row r="2863" spans="1:5">
      <c r="A2863">
        <v>2017</v>
      </c>
      <c r="B2863">
        <v>8</v>
      </c>
      <c r="C2863">
        <v>20</v>
      </c>
      <c r="D2863" t="s">
        <v>50</v>
      </c>
      <c r="E2863">
        <v>349</v>
      </c>
    </row>
    <row r="2864" spans="1:5">
      <c r="A2864">
        <v>2017</v>
      </c>
      <c r="B2864">
        <v>8</v>
      </c>
      <c r="C2864">
        <v>21</v>
      </c>
      <c r="D2864" t="s">
        <v>50</v>
      </c>
      <c r="E2864">
        <v>339</v>
      </c>
    </row>
    <row r="2865" spans="1:5">
      <c r="A2865">
        <v>2017</v>
      </c>
      <c r="B2865">
        <v>8</v>
      </c>
      <c r="C2865">
        <v>22</v>
      </c>
      <c r="D2865" t="s">
        <v>50</v>
      </c>
      <c r="E2865">
        <v>205</v>
      </c>
    </row>
    <row r="2866" spans="1:5">
      <c r="A2866">
        <v>2017</v>
      </c>
      <c r="B2866">
        <v>8</v>
      </c>
      <c r="C2866">
        <v>23</v>
      </c>
      <c r="D2866" t="s">
        <v>50</v>
      </c>
      <c r="E2866">
        <v>232</v>
      </c>
    </row>
    <row r="2867" spans="1:5">
      <c r="A2867">
        <v>2017</v>
      </c>
      <c r="B2867">
        <v>8</v>
      </c>
      <c r="C2867">
        <v>24</v>
      </c>
      <c r="D2867" t="s">
        <v>50</v>
      </c>
      <c r="E2867">
        <v>233</v>
      </c>
    </row>
    <row r="2868" spans="1:5">
      <c r="A2868">
        <v>2017</v>
      </c>
      <c r="B2868">
        <v>8</v>
      </c>
      <c r="C2868">
        <v>25</v>
      </c>
      <c r="D2868" t="s">
        <v>50</v>
      </c>
      <c r="E2868">
        <v>269</v>
      </c>
    </row>
    <row r="2869" spans="1:5">
      <c r="A2869">
        <v>2017</v>
      </c>
      <c r="B2869">
        <v>8</v>
      </c>
      <c r="C2869">
        <v>26</v>
      </c>
      <c r="D2869" t="s">
        <v>50</v>
      </c>
      <c r="E2869">
        <v>304</v>
      </c>
    </row>
    <row r="2870" spans="1:5">
      <c r="A2870">
        <v>2017</v>
      </c>
      <c r="B2870">
        <v>8</v>
      </c>
      <c r="C2870">
        <v>27</v>
      </c>
      <c r="D2870" t="s">
        <v>50</v>
      </c>
      <c r="E2870">
        <v>309</v>
      </c>
    </row>
    <row r="2871" spans="1:5">
      <c r="A2871">
        <v>2017</v>
      </c>
      <c r="B2871">
        <v>8</v>
      </c>
      <c r="C2871">
        <v>28</v>
      </c>
      <c r="D2871" t="s">
        <v>50</v>
      </c>
      <c r="E2871">
        <v>235</v>
      </c>
    </row>
    <row r="2872" spans="1:5">
      <c r="A2872">
        <v>2017</v>
      </c>
      <c r="B2872">
        <v>8</v>
      </c>
      <c r="C2872">
        <v>29</v>
      </c>
      <c r="D2872" t="s">
        <v>50</v>
      </c>
      <c r="E2872">
        <v>165</v>
      </c>
    </row>
    <row r="2873" spans="1:5">
      <c r="A2873">
        <v>2017</v>
      </c>
      <c r="B2873">
        <v>8</v>
      </c>
      <c r="C2873">
        <v>30</v>
      </c>
      <c r="D2873" t="s">
        <v>50</v>
      </c>
      <c r="E2873">
        <v>179</v>
      </c>
    </row>
    <row r="2874" spans="1:5">
      <c r="A2874">
        <v>2017</v>
      </c>
      <c r="B2874">
        <v>8</v>
      </c>
      <c r="C2874">
        <v>31</v>
      </c>
      <c r="D2874" t="s">
        <v>50</v>
      </c>
      <c r="E2874">
        <v>203</v>
      </c>
    </row>
    <row r="2875" spans="1:5">
      <c r="A2875">
        <v>2017</v>
      </c>
      <c r="B2875">
        <v>8</v>
      </c>
      <c r="C2875">
        <v>1</v>
      </c>
      <c r="D2875" t="s">
        <v>52</v>
      </c>
      <c r="E2875">
        <v>175</v>
      </c>
    </row>
    <row r="2876" spans="1:5">
      <c r="A2876">
        <v>2017</v>
      </c>
      <c r="B2876">
        <v>8</v>
      </c>
      <c r="C2876">
        <v>2</v>
      </c>
      <c r="D2876" t="s">
        <v>52</v>
      </c>
      <c r="E2876">
        <v>214</v>
      </c>
    </row>
    <row r="2877" spans="1:5">
      <c r="A2877">
        <v>2017</v>
      </c>
      <c r="B2877">
        <v>8</v>
      </c>
      <c r="C2877">
        <v>3</v>
      </c>
      <c r="D2877" t="s">
        <v>52</v>
      </c>
      <c r="E2877">
        <v>206</v>
      </c>
    </row>
    <row r="2878" spans="1:5">
      <c r="A2878">
        <v>2017</v>
      </c>
      <c r="B2878">
        <v>8</v>
      </c>
      <c r="C2878">
        <v>4</v>
      </c>
      <c r="D2878" t="s">
        <v>52</v>
      </c>
      <c r="E2878">
        <v>226</v>
      </c>
    </row>
    <row r="2879" spans="1:5">
      <c r="A2879">
        <v>2017</v>
      </c>
      <c r="B2879">
        <v>8</v>
      </c>
      <c r="C2879">
        <v>5</v>
      </c>
      <c r="D2879" t="s">
        <v>52</v>
      </c>
      <c r="E2879">
        <v>217</v>
      </c>
    </row>
    <row r="2880" spans="1:5">
      <c r="A2880">
        <v>2017</v>
      </c>
      <c r="B2880">
        <v>8</v>
      </c>
      <c r="C2880">
        <v>6</v>
      </c>
      <c r="D2880" t="s">
        <v>52</v>
      </c>
      <c r="E2880">
        <v>243</v>
      </c>
    </row>
    <row r="2881" spans="1:5">
      <c r="A2881">
        <v>2017</v>
      </c>
      <c r="B2881">
        <v>8</v>
      </c>
      <c r="C2881">
        <v>7</v>
      </c>
      <c r="D2881" t="s">
        <v>52</v>
      </c>
      <c r="E2881">
        <v>212</v>
      </c>
    </row>
    <row r="2882" spans="1:5">
      <c r="A2882">
        <v>2017</v>
      </c>
      <c r="B2882">
        <v>8</v>
      </c>
      <c r="C2882">
        <v>9</v>
      </c>
      <c r="D2882" t="s">
        <v>52</v>
      </c>
      <c r="E2882">
        <v>177</v>
      </c>
    </row>
    <row r="2883" spans="1:5">
      <c r="A2883">
        <v>2017</v>
      </c>
      <c r="B2883">
        <v>8</v>
      </c>
      <c r="C2883">
        <v>10</v>
      </c>
      <c r="D2883" t="s">
        <v>52</v>
      </c>
      <c r="E2883">
        <v>206</v>
      </c>
    </row>
    <row r="2884" spans="1:5">
      <c r="A2884">
        <v>2017</v>
      </c>
      <c r="B2884">
        <v>8</v>
      </c>
      <c r="C2884">
        <v>11</v>
      </c>
      <c r="D2884" t="s">
        <v>52</v>
      </c>
      <c r="E2884">
        <v>189</v>
      </c>
    </row>
    <row r="2885" spans="1:5">
      <c r="A2885">
        <v>2017</v>
      </c>
      <c r="B2885">
        <v>8</v>
      </c>
      <c r="C2885">
        <v>12</v>
      </c>
      <c r="D2885" t="s">
        <v>52</v>
      </c>
      <c r="E2885">
        <v>196</v>
      </c>
    </row>
    <row r="2886" spans="1:5">
      <c r="A2886">
        <v>2017</v>
      </c>
      <c r="B2886">
        <v>8</v>
      </c>
      <c r="C2886">
        <v>13</v>
      </c>
      <c r="D2886" t="s">
        <v>52</v>
      </c>
      <c r="E2886">
        <v>190</v>
      </c>
    </row>
    <row r="2887" spans="1:5">
      <c r="A2887">
        <v>2017</v>
      </c>
      <c r="B2887">
        <v>8</v>
      </c>
      <c r="C2887">
        <v>14</v>
      </c>
      <c r="D2887" t="s">
        <v>52</v>
      </c>
      <c r="E2887">
        <v>225</v>
      </c>
    </row>
    <row r="2888" spans="1:5">
      <c r="A2888">
        <v>2017</v>
      </c>
      <c r="B2888">
        <v>8</v>
      </c>
      <c r="C2888">
        <v>15</v>
      </c>
      <c r="D2888" t="s">
        <v>52</v>
      </c>
      <c r="E2888">
        <v>230</v>
      </c>
    </row>
    <row r="2889" spans="1:5">
      <c r="A2889">
        <v>2017</v>
      </c>
      <c r="B2889">
        <v>8</v>
      </c>
      <c r="C2889">
        <v>16</v>
      </c>
      <c r="D2889" t="s">
        <v>52</v>
      </c>
      <c r="E2889">
        <v>198</v>
      </c>
    </row>
    <row r="2890" spans="1:5">
      <c r="A2890">
        <v>2017</v>
      </c>
      <c r="B2890">
        <v>8</v>
      </c>
      <c r="C2890">
        <v>17</v>
      </c>
      <c r="D2890" t="s">
        <v>52</v>
      </c>
      <c r="E2890">
        <v>199</v>
      </c>
    </row>
    <row r="2891" spans="1:5">
      <c r="A2891">
        <v>2017</v>
      </c>
      <c r="B2891">
        <v>8</v>
      </c>
      <c r="C2891">
        <v>18</v>
      </c>
      <c r="D2891" t="s">
        <v>52</v>
      </c>
      <c r="E2891">
        <v>206</v>
      </c>
    </row>
    <row r="2892" spans="1:5">
      <c r="A2892">
        <v>2017</v>
      </c>
      <c r="B2892">
        <v>8</v>
      </c>
      <c r="C2892">
        <v>19</v>
      </c>
      <c r="D2892" t="s">
        <v>52</v>
      </c>
      <c r="E2892">
        <v>200</v>
      </c>
    </row>
    <row r="2893" spans="1:5">
      <c r="A2893">
        <v>2017</v>
      </c>
      <c r="B2893">
        <v>8</v>
      </c>
      <c r="C2893">
        <v>20</v>
      </c>
      <c r="D2893" t="s">
        <v>52</v>
      </c>
      <c r="E2893">
        <v>210</v>
      </c>
    </row>
    <row r="2894" spans="1:5">
      <c r="A2894">
        <v>2017</v>
      </c>
      <c r="B2894">
        <v>8</v>
      </c>
      <c r="C2894">
        <v>21</v>
      </c>
      <c r="D2894" t="s">
        <v>52</v>
      </c>
      <c r="E2894">
        <v>196</v>
      </c>
    </row>
    <row r="2895" spans="1:5">
      <c r="A2895">
        <v>2017</v>
      </c>
      <c r="B2895">
        <v>8</v>
      </c>
      <c r="C2895">
        <v>24</v>
      </c>
      <c r="D2895" t="s">
        <v>52</v>
      </c>
      <c r="E2895">
        <v>101</v>
      </c>
    </row>
    <row r="2896" spans="1:5">
      <c r="A2896">
        <v>2017</v>
      </c>
      <c r="B2896">
        <v>8</v>
      </c>
      <c r="C2896">
        <v>25</v>
      </c>
      <c r="D2896" t="s">
        <v>52</v>
      </c>
      <c r="E2896">
        <v>117</v>
      </c>
    </row>
    <row r="2897" spans="1:5">
      <c r="A2897">
        <v>2017</v>
      </c>
      <c r="B2897">
        <v>8</v>
      </c>
      <c r="C2897">
        <v>26</v>
      </c>
      <c r="D2897" t="s">
        <v>52</v>
      </c>
      <c r="E2897">
        <v>146</v>
      </c>
    </row>
    <row r="2898" spans="1:5">
      <c r="A2898">
        <v>2017</v>
      </c>
      <c r="B2898">
        <v>8</v>
      </c>
      <c r="C2898">
        <v>27</v>
      </c>
      <c r="D2898" t="s">
        <v>52</v>
      </c>
      <c r="E2898">
        <v>160</v>
      </c>
    </row>
    <row r="2899" spans="1:5">
      <c r="A2899">
        <v>2017</v>
      </c>
      <c r="B2899">
        <v>8</v>
      </c>
      <c r="C2899">
        <v>29</v>
      </c>
      <c r="D2899" t="s">
        <v>52</v>
      </c>
      <c r="E2899">
        <v>121</v>
      </c>
    </row>
    <row r="2900" spans="1:5">
      <c r="A2900">
        <v>2017</v>
      </c>
      <c r="B2900">
        <v>8</v>
      </c>
      <c r="C2900">
        <v>30</v>
      </c>
      <c r="D2900" t="s">
        <v>52</v>
      </c>
      <c r="E2900">
        <v>129</v>
      </c>
    </row>
    <row r="2901" spans="1:5">
      <c r="A2901">
        <v>2017</v>
      </c>
      <c r="B2901">
        <v>8</v>
      </c>
      <c r="C2901">
        <v>31</v>
      </c>
      <c r="D2901" t="s">
        <v>52</v>
      </c>
      <c r="E2901">
        <v>120</v>
      </c>
    </row>
    <row r="2902" spans="1:5">
      <c r="A2902">
        <v>2017</v>
      </c>
      <c r="B2902">
        <v>8</v>
      </c>
      <c r="C2902">
        <v>22</v>
      </c>
      <c r="D2902" t="s">
        <v>53</v>
      </c>
      <c r="E2902">
        <v>180</v>
      </c>
    </row>
    <row r="2903" spans="1:5">
      <c r="A2903">
        <v>2017</v>
      </c>
      <c r="B2903">
        <v>8</v>
      </c>
      <c r="C2903">
        <v>23</v>
      </c>
      <c r="D2903" t="s">
        <v>53</v>
      </c>
      <c r="E2903">
        <v>18</v>
      </c>
    </row>
    <row r="2904" spans="1:5">
      <c r="A2904">
        <v>2017</v>
      </c>
      <c r="B2904">
        <v>8</v>
      </c>
      <c r="C2904">
        <v>28</v>
      </c>
      <c r="D2904" t="s">
        <v>53</v>
      </c>
      <c r="E2904">
        <v>20</v>
      </c>
    </row>
    <row r="2905" spans="1:5">
      <c r="A2905">
        <v>2017</v>
      </c>
      <c r="B2905">
        <v>8</v>
      </c>
      <c r="C2905">
        <v>1</v>
      </c>
      <c r="D2905" t="s">
        <v>51</v>
      </c>
      <c r="E2905">
        <v>260</v>
      </c>
    </row>
    <row r="2906" spans="1:5">
      <c r="A2906">
        <v>2017</v>
      </c>
      <c r="B2906">
        <v>8</v>
      </c>
      <c r="C2906">
        <v>2</v>
      </c>
      <c r="D2906" t="s">
        <v>51</v>
      </c>
      <c r="E2906">
        <v>276</v>
      </c>
    </row>
    <row r="2907" spans="1:5">
      <c r="A2907">
        <v>2017</v>
      </c>
      <c r="B2907">
        <v>8</v>
      </c>
      <c r="C2907">
        <v>3</v>
      </c>
      <c r="D2907" t="s">
        <v>51</v>
      </c>
      <c r="E2907">
        <v>283</v>
      </c>
    </row>
    <row r="2908" spans="1:5">
      <c r="A2908">
        <v>2017</v>
      </c>
      <c r="B2908">
        <v>8</v>
      </c>
      <c r="C2908">
        <v>4</v>
      </c>
      <c r="D2908" t="s">
        <v>51</v>
      </c>
      <c r="E2908">
        <v>302</v>
      </c>
    </row>
    <row r="2909" spans="1:5">
      <c r="A2909">
        <v>2017</v>
      </c>
      <c r="B2909">
        <v>8</v>
      </c>
      <c r="C2909">
        <v>5</v>
      </c>
      <c r="D2909" t="s">
        <v>51</v>
      </c>
      <c r="E2909">
        <v>306</v>
      </c>
    </row>
    <row r="2910" spans="1:5">
      <c r="A2910">
        <v>2017</v>
      </c>
      <c r="B2910">
        <v>8</v>
      </c>
      <c r="C2910">
        <v>6</v>
      </c>
      <c r="D2910" t="s">
        <v>51</v>
      </c>
      <c r="E2910">
        <v>297</v>
      </c>
    </row>
    <row r="2911" spans="1:5">
      <c r="A2911">
        <v>2017</v>
      </c>
      <c r="B2911">
        <v>8</v>
      </c>
      <c r="C2911">
        <v>7</v>
      </c>
      <c r="D2911" t="s">
        <v>51</v>
      </c>
      <c r="E2911">
        <v>284</v>
      </c>
    </row>
    <row r="2912" spans="1:5">
      <c r="A2912">
        <v>2017</v>
      </c>
      <c r="B2912">
        <v>8</v>
      </c>
      <c r="C2912">
        <v>8</v>
      </c>
      <c r="D2912" t="s">
        <v>51</v>
      </c>
      <c r="E2912">
        <v>231</v>
      </c>
    </row>
    <row r="2913" spans="1:5">
      <c r="A2913">
        <v>2017</v>
      </c>
      <c r="B2913">
        <v>8</v>
      </c>
      <c r="C2913">
        <v>9</v>
      </c>
      <c r="D2913" t="s">
        <v>51</v>
      </c>
      <c r="E2913">
        <v>246</v>
      </c>
    </row>
    <row r="2914" spans="1:5">
      <c r="A2914">
        <v>2017</v>
      </c>
      <c r="B2914">
        <v>8</v>
      </c>
      <c r="C2914">
        <v>10</v>
      </c>
      <c r="D2914" t="s">
        <v>51</v>
      </c>
      <c r="E2914">
        <v>267</v>
      </c>
    </row>
    <row r="2915" spans="1:5">
      <c r="A2915">
        <v>2017</v>
      </c>
      <c r="B2915">
        <v>8</v>
      </c>
      <c r="C2915">
        <v>11</v>
      </c>
      <c r="D2915" t="s">
        <v>51</v>
      </c>
      <c r="E2915">
        <v>262</v>
      </c>
    </row>
    <row r="2916" spans="1:5">
      <c r="A2916">
        <v>2017</v>
      </c>
      <c r="B2916">
        <v>8</v>
      </c>
      <c r="C2916">
        <v>12</v>
      </c>
      <c r="D2916" t="s">
        <v>51</v>
      </c>
      <c r="E2916">
        <v>270</v>
      </c>
    </row>
    <row r="2917" spans="1:5">
      <c r="A2917">
        <v>2017</v>
      </c>
      <c r="B2917">
        <v>8</v>
      </c>
      <c r="C2917">
        <v>13</v>
      </c>
      <c r="D2917" t="s">
        <v>51</v>
      </c>
      <c r="E2917">
        <v>278</v>
      </c>
    </row>
    <row r="2918" spans="1:5">
      <c r="A2918">
        <v>2017</v>
      </c>
      <c r="B2918">
        <v>8</v>
      </c>
      <c r="C2918">
        <v>14</v>
      </c>
      <c r="D2918" t="s">
        <v>51</v>
      </c>
      <c r="E2918">
        <v>293</v>
      </c>
    </row>
    <row r="2919" spans="1:5">
      <c r="A2919">
        <v>2017</v>
      </c>
      <c r="B2919">
        <v>8</v>
      </c>
      <c r="C2919">
        <v>15</v>
      </c>
      <c r="D2919" t="s">
        <v>51</v>
      </c>
      <c r="E2919">
        <v>272</v>
      </c>
    </row>
    <row r="2920" spans="1:5">
      <c r="A2920">
        <v>2017</v>
      </c>
      <c r="B2920">
        <v>8</v>
      </c>
      <c r="C2920">
        <v>16</v>
      </c>
      <c r="D2920" t="s">
        <v>51</v>
      </c>
      <c r="E2920">
        <v>267</v>
      </c>
    </row>
    <row r="2921" spans="1:5">
      <c r="A2921">
        <v>2017</v>
      </c>
      <c r="B2921">
        <v>8</v>
      </c>
      <c r="C2921">
        <v>17</v>
      </c>
      <c r="D2921" t="s">
        <v>51</v>
      </c>
      <c r="E2921">
        <v>268</v>
      </c>
    </row>
    <row r="2922" spans="1:5">
      <c r="A2922">
        <v>2017</v>
      </c>
      <c r="B2922">
        <v>8</v>
      </c>
      <c r="C2922">
        <v>18</v>
      </c>
      <c r="D2922" t="s">
        <v>51</v>
      </c>
      <c r="E2922">
        <v>263</v>
      </c>
    </row>
    <row r="2923" spans="1:5">
      <c r="A2923">
        <v>2017</v>
      </c>
      <c r="B2923">
        <v>8</v>
      </c>
      <c r="C2923">
        <v>19</v>
      </c>
      <c r="D2923" t="s">
        <v>51</v>
      </c>
      <c r="E2923">
        <v>271</v>
      </c>
    </row>
    <row r="2924" spans="1:5">
      <c r="A2924">
        <v>2017</v>
      </c>
      <c r="B2924">
        <v>8</v>
      </c>
      <c r="C2924">
        <v>20</v>
      </c>
      <c r="D2924" t="s">
        <v>51</v>
      </c>
      <c r="E2924">
        <v>277</v>
      </c>
    </row>
    <row r="2925" spans="1:5">
      <c r="A2925">
        <v>2017</v>
      </c>
      <c r="B2925">
        <v>8</v>
      </c>
      <c r="C2925">
        <v>21</v>
      </c>
      <c r="D2925" t="s">
        <v>51</v>
      </c>
      <c r="E2925">
        <v>262</v>
      </c>
    </row>
    <row r="2926" spans="1:5">
      <c r="A2926">
        <v>2017</v>
      </c>
      <c r="B2926">
        <v>8</v>
      </c>
      <c r="C2926">
        <v>22</v>
      </c>
      <c r="D2926" t="s">
        <v>51</v>
      </c>
      <c r="E2926">
        <v>188</v>
      </c>
    </row>
    <row r="2927" spans="1:5">
      <c r="A2927">
        <v>2017</v>
      </c>
      <c r="B2927">
        <v>8</v>
      </c>
      <c r="C2927">
        <v>23</v>
      </c>
      <c r="D2927" t="s">
        <v>51</v>
      </c>
      <c r="E2927">
        <v>162</v>
      </c>
    </row>
    <row r="2928" spans="1:5">
      <c r="A2928">
        <v>2017</v>
      </c>
      <c r="B2928">
        <v>8</v>
      </c>
      <c r="C2928">
        <v>24</v>
      </c>
      <c r="D2928" t="s">
        <v>51</v>
      </c>
      <c r="E2928">
        <v>172</v>
      </c>
    </row>
    <row r="2929" spans="1:5">
      <c r="A2929">
        <v>2017</v>
      </c>
      <c r="B2929">
        <v>8</v>
      </c>
      <c r="C2929">
        <v>25</v>
      </c>
      <c r="D2929" t="s">
        <v>51</v>
      </c>
      <c r="E2929">
        <v>196</v>
      </c>
    </row>
    <row r="2930" spans="1:5">
      <c r="A2930">
        <v>2017</v>
      </c>
      <c r="B2930">
        <v>8</v>
      </c>
      <c r="C2930">
        <v>26</v>
      </c>
      <c r="D2930" t="s">
        <v>51</v>
      </c>
      <c r="E2930">
        <v>230</v>
      </c>
    </row>
    <row r="2931" spans="1:5">
      <c r="A2931">
        <v>2017</v>
      </c>
      <c r="B2931">
        <v>8</v>
      </c>
      <c r="C2931">
        <v>27</v>
      </c>
      <c r="D2931" t="s">
        <v>51</v>
      </c>
      <c r="E2931">
        <v>234</v>
      </c>
    </row>
    <row r="2932" spans="1:5">
      <c r="A2932">
        <v>2017</v>
      </c>
      <c r="B2932">
        <v>8</v>
      </c>
      <c r="C2932">
        <v>28</v>
      </c>
      <c r="D2932" t="s">
        <v>51</v>
      </c>
      <c r="E2932">
        <v>195</v>
      </c>
    </row>
    <row r="2933" spans="1:5">
      <c r="A2933">
        <v>2017</v>
      </c>
      <c r="B2933">
        <v>8</v>
      </c>
      <c r="C2933">
        <v>29</v>
      </c>
      <c r="D2933" t="s">
        <v>51</v>
      </c>
      <c r="E2933">
        <v>138</v>
      </c>
    </row>
    <row r="2934" spans="1:5">
      <c r="A2934">
        <v>2017</v>
      </c>
      <c r="B2934">
        <v>8</v>
      </c>
      <c r="C2934">
        <v>30</v>
      </c>
      <c r="D2934" t="s">
        <v>51</v>
      </c>
      <c r="E2934">
        <v>152</v>
      </c>
    </row>
    <row r="2935" spans="1:5">
      <c r="A2935">
        <v>2017</v>
      </c>
      <c r="B2935">
        <v>8</v>
      </c>
      <c r="C2935">
        <v>31</v>
      </c>
      <c r="D2935" t="s">
        <v>51</v>
      </c>
      <c r="E2935">
        <v>164</v>
      </c>
    </row>
    <row r="2936" spans="1:5">
      <c r="A2936">
        <v>2017</v>
      </c>
      <c r="B2936">
        <v>9</v>
      </c>
      <c r="C2936">
        <v>1</v>
      </c>
      <c r="D2936" t="s">
        <v>50</v>
      </c>
      <c r="E2936">
        <v>157</v>
      </c>
    </row>
    <row r="2937" spans="1:5">
      <c r="A2937">
        <v>2017</v>
      </c>
      <c r="B2937">
        <v>9</v>
      </c>
      <c r="C2937">
        <v>2</v>
      </c>
      <c r="D2937" t="s">
        <v>50</v>
      </c>
      <c r="E2937">
        <v>229</v>
      </c>
    </row>
    <row r="2938" spans="1:5">
      <c r="A2938">
        <v>2017</v>
      </c>
      <c r="B2938">
        <v>9</v>
      </c>
      <c r="C2938">
        <v>3</v>
      </c>
      <c r="D2938" t="s">
        <v>50</v>
      </c>
      <c r="E2938">
        <v>277</v>
      </c>
    </row>
    <row r="2939" spans="1:5">
      <c r="A2939">
        <v>2017</v>
      </c>
      <c r="B2939">
        <v>9</v>
      </c>
      <c r="C2939">
        <v>4</v>
      </c>
      <c r="D2939" t="s">
        <v>50</v>
      </c>
      <c r="E2939">
        <v>287</v>
      </c>
    </row>
    <row r="2940" spans="1:5">
      <c r="A2940">
        <v>2017</v>
      </c>
      <c r="B2940">
        <v>9</v>
      </c>
      <c r="C2940">
        <v>5</v>
      </c>
      <c r="D2940" t="s">
        <v>50</v>
      </c>
      <c r="E2940">
        <v>228</v>
      </c>
    </row>
    <row r="2941" spans="1:5">
      <c r="A2941">
        <v>2017</v>
      </c>
      <c r="B2941">
        <v>9</v>
      </c>
      <c r="C2941">
        <v>6</v>
      </c>
      <c r="D2941" t="s">
        <v>50</v>
      </c>
      <c r="E2941">
        <v>220</v>
      </c>
    </row>
    <row r="2942" spans="1:5">
      <c r="A2942">
        <v>2017</v>
      </c>
      <c r="B2942">
        <v>9</v>
      </c>
      <c r="C2942">
        <v>7</v>
      </c>
      <c r="D2942" t="s">
        <v>50</v>
      </c>
      <c r="E2942">
        <v>253</v>
      </c>
    </row>
    <row r="2943" spans="1:5">
      <c r="A2943">
        <v>2017</v>
      </c>
      <c r="B2943">
        <v>9</v>
      </c>
      <c r="C2943">
        <v>8</v>
      </c>
      <c r="D2943" t="s">
        <v>50</v>
      </c>
      <c r="E2943">
        <v>229</v>
      </c>
    </row>
    <row r="2944" spans="1:5">
      <c r="A2944">
        <v>2017</v>
      </c>
      <c r="B2944">
        <v>9</v>
      </c>
      <c r="C2944">
        <v>9</v>
      </c>
      <c r="D2944" t="s">
        <v>50</v>
      </c>
      <c r="E2944">
        <v>266</v>
      </c>
    </row>
    <row r="2945" spans="1:5">
      <c r="A2945">
        <v>2017</v>
      </c>
      <c r="B2945">
        <v>9</v>
      </c>
      <c r="C2945">
        <v>10</v>
      </c>
      <c r="D2945" t="s">
        <v>50</v>
      </c>
      <c r="E2945">
        <v>265</v>
      </c>
    </row>
    <row r="2946" spans="1:5">
      <c r="A2946">
        <v>2017</v>
      </c>
      <c r="B2946">
        <v>9</v>
      </c>
      <c r="C2946">
        <v>11</v>
      </c>
      <c r="D2946" t="s">
        <v>50</v>
      </c>
      <c r="E2946">
        <v>294</v>
      </c>
    </row>
    <row r="2947" spans="1:5">
      <c r="A2947">
        <v>2017</v>
      </c>
      <c r="B2947">
        <v>9</v>
      </c>
      <c r="C2947">
        <v>12</v>
      </c>
      <c r="D2947" t="s">
        <v>50</v>
      </c>
      <c r="E2947">
        <v>337</v>
      </c>
    </row>
    <row r="2948" spans="1:5">
      <c r="A2948">
        <v>2017</v>
      </c>
      <c r="B2948">
        <v>9</v>
      </c>
      <c r="C2948">
        <v>13</v>
      </c>
      <c r="D2948" t="s">
        <v>50</v>
      </c>
      <c r="E2948">
        <v>295</v>
      </c>
    </row>
    <row r="2949" spans="1:5">
      <c r="A2949">
        <v>2017</v>
      </c>
      <c r="B2949">
        <v>9</v>
      </c>
      <c r="C2949">
        <v>14</v>
      </c>
      <c r="D2949" t="s">
        <v>50</v>
      </c>
      <c r="E2949">
        <v>261</v>
      </c>
    </row>
    <row r="2950" spans="1:5">
      <c r="A2950">
        <v>2017</v>
      </c>
      <c r="B2950">
        <v>9</v>
      </c>
      <c r="C2950">
        <v>15</v>
      </c>
      <c r="D2950" t="s">
        <v>50</v>
      </c>
      <c r="E2950">
        <v>294</v>
      </c>
    </row>
    <row r="2951" spans="1:5">
      <c r="A2951">
        <v>2017</v>
      </c>
      <c r="B2951">
        <v>9</v>
      </c>
      <c r="C2951">
        <v>16</v>
      </c>
      <c r="D2951" t="s">
        <v>50</v>
      </c>
      <c r="E2951">
        <v>283</v>
      </c>
    </row>
    <row r="2952" spans="1:5">
      <c r="A2952">
        <v>2017</v>
      </c>
      <c r="B2952">
        <v>9</v>
      </c>
      <c r="C2952">
        <v>17</v>
      </c>
      <c r="D2952" t="s">
        <v>50</v>
      </c>
      <c r="E2952">
        <v>318</v>
      </c>
    </row>
    <row r="2953" spans="1:5">
      <c r="A2953">
        <v>2017</v>
      </c>
      <c r="B2953">
        <v>9</v>
      </c>
      <c r="C2953">
        <v>18</v>
      </c>
      <c r="D2953" t="s">
        <v>50</v>
      </c>
      <c r="E2953">
        <v>322</v>
      </c>
    </row>
    <row r="2954" spans="1:5">
      <c r="A2954">
        <v>2017</v>
      </c>
      <c r="B2954">
        <v>9</v>
      </c>
      <c r="C2954">
        <v>19</v>
      </c>
      <c r="D2954" t="s">
        <v>50</v>
      </c>
      <c r="E2954">
        <v>262</v>
      </c>
    </row>
    <row r="2955" spans="1:5">
      <c r="A2955">
        <v>2017</v>
      </c>
      <c r="B2955">
        <v>9</v>
      </c>
      <c r="C2955">
        <v>20</v>
      </c>
      <c r="D2955" t="s">
        <v>50</v>
      </c>
      <c r="E2955">
        <v>330</v>
      </c>
    </row>
    <row r="2956" spans="1:5">
      <c r="A2956">
        <v>2017</v>
      </c>
      <c r="B2956">
        <v>9</v>
      </c>
      <c r="C2956">
        <v>21</v>
      </c>
      <c r="D2956" t="s">
        <v>50</v>
      </c>
      <c r="E2956">
        <v>347</v>
      </c>
    </row>
    <row r="2957" spans="1:5">
      <c r="A2957">
        <v>2017</v>
      </c>
      <c r="B2957">
        <v>9</v>
      </c>
      <c r="C2957">
        <v>22</v>
      </c>
      <c r="D2957" t="s">
        <v>50</v>
      </c>
      <c r="E2957">
        <v>318</v>
      </c>
    </row>
    <row r="2958" spans="1:5">
      <c r="A2958">
        <v>2017</v>
      </c>
      <c r="B2958">
        <v>9</v>
      </c>
      <c r="C2958">
        <v>23</v>
      </c>
      <c r="D2958" t="s">
        <v>50</v>
      </c>
      <c r="E2958">
        <v>180</v>
      </c>
    </row>
    <row r="2959" spans="1:5">
      <c r="A2959">
        <v>2017</v>
      </c>
      <c r="B2959">
        <v>9</v>
      </c>
      <c r="C2959">
        <v>24</v>
      </c>
      <c r="D2959" t="s">
        <v>50</v>
      </c>
      <c r="E2959">
        <v>207</v>
      </c>
    </row>
    <row r="2960" spans="1:5">
      <c r="A2960">
        <v>2017</v>
      </c>
      <c r="B2960">
        <v>9</v>
      </c>
      <c r="C2960">
        <v>25</v>
      </c>
      <c r="D2960" t="s">
        <v>50</v>
      </c>
      <c r="E2960">
        <v>230</v>
      </c>
    </row>
    <row r="2961" spans="1:5">
      <c r="A2961">
        <v>2017</v>
      </c>
      <c r="B2961">
        <v>9</v>
      </c>
      <c r="C2961">
        <v>26</v>
      </c>
      <c r="D2961" t="s">
        <v>50</v>
      </c>
      <c r="E2961">
        <v>187</v>
      </c>
    </row>
    <row r="2962" spans="1:5">
      <c r="A2962">
        <v>2017</v>
      </c>
      <c r="B2962">
        <v>9</v>
      </c>
      <c r="C2962">
        <v>27</v>
      </c>
      <c r="D2962" t="s">
        <v>50</v>
      </c>
      <c r="E2962">
        <v>157</v>
      </c>
    </row>
    <row r="2963" spans="1:5">
      <c r="A2963">
        <v>2017</v>
      </c>
      <c r="B2963">
        <v>9</v>
      </c>
      <c r="C2963">
        <v>28</v>
      </c>
      <c r="D2963" t="s">
        <v>50</v>
      </c>
      <c r="E2963">
        <v>142</v>
      </c>
    </row>
    <row r="2964" spans="1:5">
      <c r="A2964">
        <v>2017</v>
      </c>
      <c r="B2964">
        <v>9</v>
      </c>
      <c r="C2964">
        <v>29</v>
      </c>
      <c r="D2964" t="s">
        <v>50</v>
      </c>
      <c r="E2964">
        <v>151</v>
      </c>
    </row>
    <row r="2965" spans="1:5">
      <c r="A2965">
        <v>2017</v>
      </c>
      <c r="B2965">
        <v>9</v>
      </c>
      <c r="C2965">
        <v>30</v>
      </c>
      <c r="D2965" t="s">
        <v>50</v>
      </c>
      <c r="E2965">
        <v>139</v>
      </c>
    </row>
    <row r="2966" spans="1:5">
      <c r="A2966">
        <v>2017</v>
      </c>
      <c r="B2966">
        <v>9</v>
      </c>
      <c r="C2966">
        <v>1</v>
      </c>
      <c r="D2966" t="s">
        <v>52</v>
      </c>
      <c r="E2966">
        <v>87</v>
      </c>
    </row>
    <row r="2967" spans="1:5">
      <c r="A2967">
        <v>2017</v>
      </c>
      <c r="B2967">
        <v>9</v>
      </c>
      <c r="C2967">
        <v>2</v>
      </c>
      <c r="D2967" t="s">
        <v>52</v>
      </c>
      <c r="E2967">
        <v>130</v>
      </c>
    </row>
    <row r="2968" spans="1:5">
      <c r="A2968">
        <v>2017</v>
      </c>
      <c r="B2968">
        <v>9</v>
      </c>
      <c r="C2968">
        <v>3</v>
      </c>
      <c r="D2968" t="s">
        <v>52</v>
      </c>
      <c r="E2968">
        <v>125</v>
      </c>
    </row>
    <row r="2969" spans="1:5">
      <c r="A2969">
        <v>2017</v>
      </c>
      <c r="B2969">
        <v>9</v>
      </c>
      <c r="C2969">
        <v>4</v>
      </c>
      <c r="D2969" t="s">
        <v>52</v>
      </c>
      <c r="E2969">
        <v>153</v>
      </c>
    </row>
    <row r="2970" spans="1:5">
      <c r="A2970">
        <v>2017</v>
      </c>
      <c r="B2970">
        <v>9</v>
      </c>
      <c r="C2970">
        <v>5</v>
      </c>
      <c r="D2970" t="s">
        <v>52</v>
      </c>
      <c r="E2970">
        <v>143</v>
      </c>
    </row>
    <row r="2971" spans="1:5">
      <c r="A2971">
        <v>2017</v>
      </c>
      <c r="B2971">
        <v>9</v>
      </c>
      <c r="C2971">
        <v>6</v>
      </c>
      <c r="D2971" t="s">
        <v>52</v>
      </c>
      <c r="E2971">
        <v>105</v>
      </c>
    </row>
    <row r="2972" spans="1:5">
      <c r="A2972">
        <v>2017</v>
      </c>
      <c r="B2972">
        <v>9</v>
      </c>
      <c r="C2972">
        <v>7</v>
      </c>
      <c r="D2972" t="s">
        <v>52</v>
      </c>
      <c r="E2972">
        <v>93</v>
      </c>
    </row>
    <row r="2973" spans="1:5">
      <c r="A2973">
        <v>2017</v>
      </c>
      <c r="B2973">
        <v>9</v>
      </c>
      <c r="C2973">
        <v>9</v>
      </c>
      <c r="D2973" t="s">
        <v>52</v>
      </c>
      <c r="E2973">
        <v>98</v>
      </c>
    </row>
    <row r="2974" spans="1:5">
      <c r="A2974">
        <v>2017</v>
      </c>
      <c r="B2974">
        <v>9</v>
      </c>
      <c r="C2974">
        <v>10</v>
      </c>
      <c r="D2974" t="s">
        <v>52</v>
      </c>
      <c r="E2974">
        <v>143</v>
      </c>
    </row>
    <row r="2975" spans="1:5">
      <c r="A2975">
        <v>2017</v>
      </c>
      <c r="B2975">
        <v>9</v>
      </c>
      <c r="C2975">
        <v>11</v>
      </c>
      <c r="D2975" t="s">
        <v>52</v>
      </c>
      <c r="E2975">
        <v>150</v>
      </c>
    </row>
    <row r="2976" spans="1:5">
      <c r="A2976">
        <v>2017</v>
      </c>
      <c r="B2976">
        <v>9</v>
      </c>
      <c r="C2976">
        <v>12</v>
      </c>
      <c r="D2976" t="s">
        <v>52</v>
      </c>
      <c r="E2976">
        <v>163</v>
      </c>
    </row>
    <row r="2977" spans="1:5">
      <c r="A2977">
        <v>2017</v>
      </c>
      <c r="B2977">
        <v>9</v>
      </c>
      <c r="C2977">
        <v>14</v>
      </c>
      <c r="D2977" t="s">
        <v>52</v>
      </c>
      <c r="E2977">
        <v>115</v>
      </c>
    </row>
    <row r="2978" spans="1:5">
      <c r="A2978">
        <v>2017</v>
      </c>
      <c r="B2978">
        <v>9</v>
      </c>
      <c r="C2978">
        <v>15</v>
      </c>
      <c r="D2978" t="s">
        <v>52</v>
      </c>
      <c r="E2978">
        <v>125</v>
      </c>
    </row>
    <row r="2979" spans="1:5">
      <c r="A2979">
        <v>2017</v>
      </c>
      <c r="B2979">
        <v>9</v>
      </c>
      <c r="C2979">
        <v>16</v>
      </c>
      <c r="D2979" t="s">
        <v>52</v>
      </c>
      <c r="E2979">
        <v>125</v>
      </c>
    </row>
    <row r="2980" spans="1:5">
      <c r="A2980">
        <v>2017</v>
      </c>
      <c r="B2980">
        <v>9</v>
      </c>
      <c r="C2980">
        <v>17</v>
      </c>
      <c r="D2980" t="s">
        <v>52</v>
      </c>
      <c r="E2980">
        <v>149</v>
      </c>
    </row>
    <row r="2981" spans="1:5">
      <c r="A2981">
        <v>2017</v>
      </c>
      <c r="B2981">
        <v>9</v>
      </c>
      <c r="C2981">
        <v>18</v>
      </c>
      <c r="D2981" t="s">
        <v>52</v>
      </c>
      <c r="E2981">
        <v>157</v>
      </c>
    </row>
    <row r="2982" spans="1:5">
      <c r="A2982">
        <v>2017</v>
      </c>
      <c r="B2982">
        <v>9</v>
      </c>
      <c r="C2982">
        <v>19</v>
      </c>
      <c r="D2982" t="s">
        <v>52</v>
      </c>
      <c r="E2982">
        <v>130</v>
      </c>
    </row>
    <row r="2983" spans="1:5">
      <c r="A2983">
        <v>2017</v>
      </c>
      <c r="B2983">
        <v>9</v>
      </c>
      <c r="C2983">
        <v>20</v>
      </c>
      <c r="D2983" t="s">
        <v>52</v>
      </c>
      <c r="E2983">
        <v>152</v>
      </c>
    </row>
    <row r="2984" spans="1:5">
      <c r="A2984">
        <v>2017</v>
      </c>
      <c r="B2984">
        <v>9</v>
      </c>
      <c r="C2984">
        <v>21</v>
      </c>
      <c r="D2984" t="s">
        <v>52</v>
      </c>
      <c r="E2984">
        <v>180</v>
      </c>
    </row>
    <row r="2985" spans="1:5">
      <c r="A2985">
        <v>2017</v>
      </c>
      <c r="B2985">
        <v>9</v>
      </c>
      <c r="C2985">
        <v>23</v>
      </c>
      <c r="D2985" t="s">
        <v>52</v>
      </c>
      <c r="E2985">
        <v>114</v>
      </c>
    </row>
    <row r="2986" spans="1:5">
      <c r="A2986">
        <v>2017</v>
      </c>
      <c r="B2986">
        <v>9</v>
      </c>
      <c r="C2986">
        <v>24</v>
      </c>
      <c r="D2986" t="s">
        <v>52</v>
      </c>
      <c r="E2986">
        <v>126</v>
      </c>
    </row>
    <row r="2987" spans="1:5">
      <c r="A2987">
        <v>2017</v>
      </c>
      <c r="B2987">
        <v>9</v>
      </c>
      <c r="C2987">
        <v>25</v>
      </c>
      <c r="D2987" t="s">
        <v>52</v>
      </c>
      <c r="E2987">
        <v>114</v>
      </c>
    </row>
    <row r="2988" spans="1:5">
      <c r="A2988">
        <v>2017</v>
      </c>
      <c r="B2988">
        <v>9</v>
      </c>
      <c r="C2988">
        <v>26</v>
      </c>
      <c r="D2988" t="s">
        <v>52</v>
      </c>
      <c r="E2988">
        <v>83</v>
      </c>
    </row>
    <row r="2989" spans="1:5">
      <c r="A2989">
        <v>2017</v>
      </c>
      <c r="B2989">
        <v>9</v>
      </c>
      <c r="C2989">
        <v>27</v>
      </c>
      <c r="D2989" t="s">
        <v>52</v>
      </c>
      <c r="E2989">
        <v>69</v>
      </c>
    </row>
    <row r="2990" spans="1:5">
      <c r="A2990">
        <v>2017</v>
      </c>
      <c r="B2990">
        <v>9</v>
      </c>
      <c r="C2990">
        <v>28</v>
      </c>
      <c r="D2990" t="s">
        <v>52</v>
      </c>
      <c r="E2990">
        <v>40</v>
      </c>
    </row>
    <row r="2991" spans="1:5">
      <c r="A2991">
        <v>2017</v>
      </c>
      <c r="B2991">
        <v>9</v>
      </c>
      <c r="C2991">
        <v>29</v>
      </c>
      <c r="D2991" t="s">
        <v>52</v>
      </c>
      <c r="E2991">
        <v>34</v>
      </c>
    </row>
    <row r="2992" spans="1:5">
      <c r="A2992">
        <v>2017</v>
      </c>
      <c r="B2992">
        <v>9</v>
      </c>
      <c r="C2992">
        <v>30</v>
      </c>
      <c r="D2992" t="s">
        <v>52</v>
      </c>
      <c r="E2992">
        <v>20</v>
      </c>
    </row>
    <row r="2993" spans="1:5">
      <c r="A2993">
        <v>2017</v>
      </c>
      <c r="B2993">
        <v>9</v>
      </c>
      <c r="C2993">
        <v>23</v>
      </c>
      <c r="D2993" t="s">
        <v>53</v>
      </c>
      <c r="E2993">
        <v>213</v>
      </c>
    </row>
    <row r="2994" spans="1:5">
      <c r="A2994">
        <v>2017</v>
      </c>
      <c r="B2994">
        <v>9</v>
      </c>
      <c r="C2994">
        <v>1</v>
      </c>
      <c r="D2994" t="s">
        <v>51</v>
      </c>
      <c r="E2994">
        <v>131</v>
      </c>
    </row>
    <row r="2995" spans="1:5">
      <c r="A2995">
        <v>2017</v>
      </c>
      <c r="B2995">
        <v>9</v>
      </c>
      <c r="C2995">
        <v>2</v>
      </c>
      <c r="D2995" t="s">
        <v>51</v>
      </c>
      <c r="E2995">
        <v>182</v>
      </c>
    </row>
    <row r="2996" spans="1:5">
      <c r="A2996">
        <v>2017</v>
      </c>
      <c r="B2996">
        <v>9</v>
      </c>
      <c r="C2996">
        <v>3</v>
      </c>
      <c r="D2996" t="s">
        <v>51</v>
      </c>
      <c r="E2996">
        <v>203</v>
      </c>
    </row>
    <row r="2997" spans="1:5">
      <c r="A2997">
        <v>2017</v>
      </c>
      <c r="B2997">
        <v>9</v>
      </c>
      <c r="C2997">
        <v>4</v>
      </c>
      <c r="D2997" t="s">
        <v>51</v>
      </c>
      <c r="E2997">
        <v>221</v>
      </c>
    </row>
    <row r="2998" spans="1:5">
      <c r="A2998">
        <v>2017</v>
      </c>
      <c r="B2998">
        <v>9</v>
      </c>
      <c r="C2998">
        <v>5</v>
      </c>
      <c r="D2998" t="s">
        <v>51</v>
      </c>
      <c r="E2998">
        <v>182</v>
      </c>
    </row>
    <row r="2999" spans="1:5">
      <c r="A2999">
        <v>2017</v>
      </c>
      <c r="B2999">
        <v>9</v>
      </c>
      <c r="C2999">
        <v>6</v>
      </c>
      <c r="D2999" t="s">
        <v>51</v>
      </c>
      <c r="E2999">
        <v>168</v>
      </c>
    </row>
    <row r="3000" spans="1:5">
      <c r="A3000">
        <v>2017</v>
      </c>
      <c r="B3000">
        <v>9</v>
      </c>
      <c r="C3000">
        <v>7</v>
      </c>
      <c r="D3000" t="s">
        <v>51</v>
      </c>
      <c r="E3000">
        <v>182</v>
      </c>
    </row>
    <row r="3001" spans="1:5">
      <c r="A3001">
        <v>2017</v>
      </c>
      <c r="B3001">
        <v>9</v>
      </c>
      <c r="C3001">
        <v>8</v>
      </c>
      <c r="D3001" t="s">
        <v>51</v>
      </c>
      <c r="E3001">
        <v>183</v>
      </c>
    </row>
    <row r="3002" spans="1:5">
      <c r="A3002">
        <v>2017</v>
      </c>
      <c r="B3002">
        <v>9</v>
      </c>
      <c r="C3002">
        <v>9</v>
      </c>
      <c r="D3002" t="s">
        <v>51</v>
      </c>
      <c r="E3002">
        <v>191</v>
      </c>
    </row>
    <row r="3003" spans="1:5">
      <c r="A3003">
        <v>2017</v>
      </c>
      <c r="B3003">
        <v>9</v>
      </c>
      <c r="C3003">
        <v>10</v>
      </c>
      <c r="D3003" t="s">
        <v>51</v>
      </c>
      <c r="E3003">
        <v>203</v>
      </c>
    </row>
    <row r="3004" spans="1:5">
      <c r="A3004">
        <v>2017</v>
      </c>
      <c r="B3004">
        <v>9</v>
      </c>
      <c r="C3004">
        <v>11</v>
      </c>
      <c r="D3004" t="s">
        <v>51</v>
      </c>
      <c r="E3004">
        <v>224</v>
      </c>
    </row>
    <row r="3005" spans="1:5">
      <c r="A3005">
        <v>2017</v>
      </c>
      <c r="B3005">
        <v>9</v>
      </c>
      <c r="C3005">
        <v>12</v>
      </c>
      <c r="D3005" t="s">
        <v>51</v>
      </c>
      <c r="E3005">
        <v>245</v>
      </c>
    </row>
    <row r="3006" spans="1:5">
      <c r="A3006">
        <v>2017</v>
      </c>
      <c r="B3006">
        <v>9</v>
      </c>
      <c r="C3006">
        <v>13</v>
      </c>
      <c r="D3006" t="s">
        <v>51</v>
      </c>
      <c r="E3006">
        <v>229</v>
      </c>
    </row>
    <row r="3007" spans="1:5">
      <c r="A3007">
        <v>2017</v>
      </c>
      <c r="B3007">
        <v>9</v>
      </c>
      <c r="C3007">
        <v>14</v>
      </c>
      <c r="D3007" t="s">
        <v>51</v>
      </c>
      <c r="E3007">
        <v>186</v>
      </c>
    </row>
    <row r="3008" spans="1:5">
      <c r="A3008">
        <v>2017</v>
      </c>
      <c r="B3008">
        <v>9</v>
      </c>
      <c r="C3008">
        <v>15</v>
      </c>
      <c r="D3008" t="s">
        <v>51</v>
      </c>
      <c r="E3008">
        <v>212</v>
      </c>
    </row>
    <row r="3009" spans="1:5">
      <c r="A3009">
        <v>2017</v>
      </c>
      <c r="B3009">
        <v>9</v>
      </c>
      <c r="C3009">
        <v>16</v>
      </c>
      <c r="D3009" t="s">
        <v>51</v>
      </c>
      <c r="E3009">
        <v>201</v>
      </c>
    </row>
    <row r="3010" spans="1:5">
      <c r="A3010">
        <v>2017</v>
      </c>
      <c r="B3010">
        <v>9</v>
      </c>
      <c r="C3010">
        <v>17</v>
      </c>
      <c r="D3010" t="s">
        <v>51</v>
      </c>
      <c r="E3010">
        <v>239</v>
      </c>
    </row>
    <row r="3011" spans="1:5">
      <c r="A3011">
        <v>2017</v>
      </c>
      <c r="B3011">
        <v>9</v>
      </c>
      <c r="C3011">
        <v>18</v>
      </c>
      <c r="D3011" t="s">
        <v>51</v>
      </c>
      <c r="E3011">
        <v>239</v>
      </c>
    </row>
    <row r="3012" spans="1:5">
      <c r="A3012">
        <v>2017</v>
      </c>
      <c r="B3012">
        <v>9</v>
      </c>
      <c r="C3012">
        <v>19</v>
      </c>
      <c r="D3012" t="s">
        <v>51</v>
      </c>
      <c r="E3012">
        <v>196</v>
      </c>
    </row>
    <row r="3013" spans="1:5">
      <c r="A3013">
        <v>2017</v>
      </c>
      <c r="B3013">
        <v>9</v>
      </c>
      <c r="C3013">
        <v>20</v>
      </c>
      <c r="D3013" t="s">
        <v>51</v>
      </c>
      <c r="E3013">
        <v>236</v>
      </c>
    </row>
    <row r="3014" spans="1:5">
      <c r="A3014">
        <v>2017</v>
      </c>
      <c r="B3014">
        <v>9</v>
      </c>
      <c r="C3014">
        <v>21</v>
      </c>
      <c r="D3014" t="s">
        <v>51</v>
      </c>
      <c r="E3014">
        <v>259</v>
      </c>
    </row>
    <row r="3015" spans="1:5">
      <c r="A3015">
        <v>2017</v>
      </c>
      <c r="B3015">
        <v>9</v>
      </c>
      <c r="C3015">
        <v>22</v>
      </c>
      <c r="D3015" t="s">
        <v>51</v>
      </c>
      <c r="E3015">
        <v>231</v>
      </c>
    </row>
    <row r="3016" spans="1:5">
      <c r="A3016">
        <v>2017</v>
      </c>
      <c r="B3016">
        <v>9</v>
      </c>
      <c r="C3016">
        <v>23</v>
      </c>
      <c r="D3016" t="s">
        <v>51</v>
      </c>
      <c r="E3016">
        <v>143</v>
      </c>
    </row>
    <row r="3017" spans="1:5">
      <c r="A3017">
        <v>2017</v>
      </c>
      <c r="B3017">
        <v>9</v>
      </c>
      <c r="C3017">
        <v>24</v>
      </c>
      <c r="D3017" t="s">
        <v>51</v>
      </c>
      <c r="E3017">
        <v>160</v>
      </c>
    </row>
    <row r="3018" spans="1:5">
      <c r="A3018">
        <v>2017</v>
      </c>
      <c r="B3018">
        <v>9</v>
      </c>
      <c r="C3018">
        <v>25</v>
      </c>
      <c r="D3018" t="s">
        <v>51</v>
      </c>
      <c r="E3018">
        <v>167</v>
      </c>
    </row>
    <row r="3019" spans="1:5">
      <c r="A3019">
        <v>2017</v>
      </c>
      <c r="B3019">
        <v>9</v>
      </c>
      <c r="C3019">
        <v>26</v>
      </c>
      <c r="D3019" t="s">
        <v>51</v>
      </c>
      <c r="E3019">
        <v>136</v>
      </c>
    </row>
    <row r="3020" spans="1:5">
      <c r="A3020">
        <v>2017</v>
      </c>
      <c r="B3020">
        <v>9</v>
      </c>
      <c r="C3020">
        <v>27</v>
      </c>
      <c r="D3020" t="s">
        <v>51</v>
      </c>
      <c r="E3020">
        <v>106</v>
      </c>
    </row>
    <row r="3021" spans="1:5">
      <c r="A3021">
        <v>2017</v>
      </c>
      <c r="B3021">
        <v>9</v>
      </c>
      <c r="C3021">
        <v>28</v>
      </c>
      <c r="D3021" t="s">
        <v>51</v>
      </c>
      <c r="E3021">
        <v>90</v>
      </c>
    </row>
    <row r="3022" spans="1:5">
      <c r="A3022">
        <v>2017</v>
      </c>
      <c r="B3022">
        <v>9</v>
      </c>
      <c r="C3022">
        <v>29</v>
      </c>
      <c r="D3022" t="s">
        <v>51</v>
      </c>
      <c r="E3022">
        <v>86</v>
      </c>
    </row>
    <row r="3023" spans="1:5">
      <c r="A3023">
        <v>2017</v>
      </c>
      <c r="B3023">
        <v>9</v>
      </c>
      <c r="C3023">
        <v>30</v>
      </c>
      <c r="D3023" t="s">
        <v>51</v>
      </c>
      <c r="E3023">
        <v>83</v>
      </c>
    </row>
    <row r="3024" spans="1:5">
      <c r="A3024">
        <v>2017</v>
      </c>
      <c r="B3024">
        <v>10</v>
      </c>
      <c r="C3024">
        <v>1</v>
      </c>
      <c r="D3024" t="s">
        <v>50</v>
      </c>
      <c r="E3024">
        <v>122</v>
      </c>
    </row>
    <row r="3025" spans="1:5">
      <c r="A3025">
        <v>2017</v>
      </c>
      <c r="B3025">
        <v>10</v>
      </c>
      <c r="C3025">
        <v>2</v>
      </c>
      <c r="D3025" t="s">
        <v>50</v>
      </c>
      <c r="E3025">
        <v>121</v>
      </c>
    </row>
    <row r="3026" spans="1:5">
      <c r="A3026">
        <v>2017</v>
      </c>
      <c r="B3026">
        <v>10</v>
      </c>
      <c r="C3026">
        <v>3</v>
      </c>
      <c r="D3026" t="s">
        <v>50</v>
      </c>
      <c r="E3026">
        <v>137</v>
      </c>
    </row>
    <row r="3027" spans="1:5">
      <c r="A3027">
        <v>2017</v>
      </c>
      <c r="B3027">
        <v>10</v>
      </c>
      <c r="C3027">
        <v>4</v>
      </c>
      <c r="D3027" t="s">
        <v>50</v>
      </c>
      <c r="E3027">
        <v>172</v>
      </c>
    </row>
    <row r="3028" spans="1:5">
      <c r="A3028">
        <v>2017</v>
      </c>
      <c r="B3028">
        <v>10</v>
      </c>
      <c r="C3028">
        <v>5</v>
      </c>
      <c r="D3028" t="s">
        <v>50</v>
      </c>
      <c r="E3028">
        <v>180</v>
      </c>
    </row>
    <row r="3029" spans="1:5">
      <c r="A3029">
        <v>2017</v>
      </c>
      <c r="B3029">
        <v>10</v>
      </c>
      <c r="C3029">
        <v>6</v>
      </c>
      <c r="D3029" t="s">
        <v>50</v>
      </c>
      <c r="E3029">
        <v>207</v>
      </c>
    </row>
    <row r="3030" spans="1:5">
      <c r="A3030">
        <v>2017</v>
      </c>
      <c r="B3030">
        <v>10</v>
      </c>
      <c r="C3030">
        <v>7</v>
      </c>
      <c r="D3030" t="s">
        <v>50</v>
      </c>
      <c r="E3030">
        <v>129</v>
      </c>
    </row>
    <row r="3031" spans="1:5">
      <c r="A3031">
        <v>2017</v>
      </c>
      <c r="B3031">
        <v>10</v>
      </c>
      <c r="C3031">
        <v>8</v>
      </c>
      <c r="D3031" t="s">
        <v>50</v>
      </c>
      <c r="E3031">
        <v>143</v>
      </c>
    </row>
    <row r="3032" spans="1:5">
      <c r="A3032">
        <v>2017</v>
      </c>
      <c r="B3032">
        <v>10</v>
      </c>
      <c r="C3032">
        <v>9</v>
      </c>
      <c r="D3032" t="s">
        <v>50</v>
      </c>
      <c r="E3032">
        <v>125</v>
      </c>
    </row>
    <row r="3033" spans="1:5">
      <c r="A3033">
        <v>2017</v>
      </c>
      <c r="B3033">
        <v>10</v>
      </c>
      <c r="C3033">
        <v>10</v>
      </c>
      <c r="D3033" t="s">
        <v>50</v>
      </c>
      <c r="E3033">
        <v>138</v>
      </c>
    </row>
    <row r="3034" spans="1:5">
      <c r="A3034">
        <v>2017</v>
      </c>
      <c r="B3034">
        <v>10</v>
      </c>
      <c r="C3034">
        <v>11</v>
      </c>
      <c r="D3034" t="s">
        <v>50</v>
      </c>
      <c r="E3034">
        <v>162</v>
      </c>
    </row>
    <row r="3035" spans="1:5">
      <c r="A3035">
        <v>2017</v>
      </c>
      <c r="B3035">
        <v>10</v>
      </c>
      <c r="C3035">
        <v>12</v>
      </c>
      <c r="D3035" t="s">
        <v>50</v>
      </c>
      <c r="E3035">
        <v>177</v>
      </c>
    </row>
    <row r="3036" spans="1:5">
      <c r="A3036">
        <v>2017</v>
      </c>
      <c r="B3036">
        <v>10</v>
      </c>
      <c r="C3036">
        <v>13</v>
      </c>
      <c r="D3036" t="s">
        <v>50</v>
      </c>
      <c r="E3036">
        <v>183</v>
      </c>
    </row>
    <row r="3037" spans="1:5">
      <c r="A3037">
        <v>2017</v>
      </c>
      <c r="B3037">
        <v>10</v>
      </c>
      <c r="C3037">
        <v>14</v>
      </c>
      <c r="D3037" t="s">
        <v>50</v>
      </c>
      <c r="E3037">
        <v>136</v>
      </c>
    </row>
    <row r="3038" spans="1:5">
      <c r="A3038">
        <v>2017</v>
      </c>
      <c r="B3038">
        <v>10</v>
      </c>
      <c r="C3038">
        <v>15</v>
      </c>
      <c r="D3038" t="s">
        <v>50</v>
      </c>
      <c r="E3038">
        <v>181</v>
      </c>
    </row>
    <row r="3039" spans="1:5">
      <c r="A3039">
        <v>2017</v>
      </c>
      <c r="B3039">
        <v>10</v>
      </c>
      <c r="C3039">
        <v>16</v>
      </c>
      <c r="D3039" t="s">
        <v>50</v>
      </c>
      <c r="E3039">
        <v>158</v>
      </c>
    </row>
    <row r="3040" spans="1:5">
      <c r="A3040">
        <v>2017</v>
      </c>
      <c r="B3040">
        <v>10</v>
      </c>
      <c r="C3040">
        <v>17</v>
      </c>
      <c r="D3040" t="s">
        <v>50</v>
      </c>
      <c r="E3040">
        <v>205</v>
      </c>
    </row>
    <row r="3041" spans="1:5">
      <c r="A3041">
        <v>2017</v>
      </c>
      <c r="B3041">
        <v>10</v>
      </c>
      <c r="C3041">
        <v>18</v>
      </c>
      <c r="D3041" t="s">
        <v>50</v>
      </c>
      <c r="E3041">
        <v>186</v>
      </c>
    </row>
    <row r="3042" spans="1:5">
      <c r="A3042">
        <v>2017</v>
      </c>
      <c r="B3042">
        <v>10</v>
      </c>
      <c r="C3042">
        <v>19</v>
      </c>
      <c r="D3042" t="s">
        <v>50</v>
      </c>
      <c r="E3042">
        <v>201</v>
      </c>
    </row>
    <row r="3043" spans="1:5">
      <c r="A3043">
        <v>2017</v>
      </c>
      <c r="B3043">
        <v>10</v>
      </c>
      <c r="C3043">
        <v>20</v>
      </c>
      <c r="D3043" t="s">
        <v>50</v>
      </c>
      <c r="E3043">
        <v>141</v>
      </c>
    </row>
    <row r="3044" spans="1:5">
      <c r="A3044">
        <v>2017</v>
      </c>
      <c r="B3044">
        <v>10</v>
      </c>
      <c r="C3044">
        <v>21</v>
      </c>
      <c r="D3044" t="s">
        <v>50</v>
      </c>
      <c r="E3044">
        <v>127</v>
      </c>
    </row>
    <row r="3045" spans="1:5">
      <c r="A3045">
        <v>2017</v>
      </c>
      <c r="B3045">
        <v>10</v>
      </c>
      <c r="C3045">
        <v>22</v>
      </c>
      <c r="D3045" t="s">
        <v>50</v>
      </c>
      <c r="E3045">
        <v>99</v>
      </c>
    </row>
    <row r="3046" spans="1:5">
      <c r="A3046">
        <v>2017</v>
      </c>
      <c r="B3046">
        <v>10</v>
      </c>
      <c r="C3046">
        <v>23</v>
      </c>
      <c r="D3046" t="s">
        <v>50</v>
      </c>
      <c r="E3046">
        <v>73</v>
      </c>
    </row>
    <row r="3047" spans="1:5">
      <c r="A3047">
        <v>2017</v>
      </c>
      <c r="B3047">
        <v>10</v>
      </c>
      <c r="C3047">
        <v>24</v>
      </c>
      <c r="D3047" t="s">
        <v>50</v>
      </c>
      <c r="E3047">
        <v>66</v>
      </c>
    </row>
    <row r="3048" spans="1:5">
      <c r="A3048">
        <v>2017</v>
      </c>
      <c r="B3048">
        <v>10</v>
      </c>
      <c r="C3048">
        <v>25</v>
      </c>
      <c r="D3048" t="s">
        <v>50</v>
      </c>
      <c r="E3048">
        <v>45</v>
      </c>
    </row>
    <row r="3049" spans="1:5">
      <c r="A3049">
        <v>2017</v>
      </c>
      <c r="B3049">
        <v>10</v>
      </c>
      <c r="C3049">
        <v>27</v>
      </c>
      <c r="D3049" t="s">
        <v>50</v>
      </c>
      <c r="E3049">
        <v>124</v>
      </c>
    </row>
    <row r="3050" spans="1:5">
      <c r="A3050">
        <v>2017</v>
      </c>
      <c r="B3050">
        <v>10</v>
      </c>
      <c r="C3050">
        <v>28</v>
      </c>
      <c r="D3050" t="s">
        <v>50</v>
      </c>
      <c r="E3050">
        <v>123</v>
      </c>
    </row>
    <row r="3051" spans="1:5">
      <c r="A3051">
        <v>2017</v>
      </c>
      <c r="B3051">
        <v>10</v>
      </c>
      <c r="C3051">
        <v>29</v>
      </c>
      <c r="D3051" t="s">
        <v>50</v>
      </c>
      <c r="E3051">
        <v>126</v>
      </c>
    </row>
    <row r="3052" spans="1:5">
      <c r="A3052">
        <v>2017</v>
      </c>
      <c r="B3052">
        <v>10</v>
      </c>
      <c r="C3052">
        <v>30</v>
      </c>
      <c r="D3052" t="s">
        <v>50</v>
      </c>
      <c r="E3052">
        <v>72</v>
      </c>
    </row>
    <row r="3053" spans="1:5">
      <c r="A3053">
        <v>2017</v>
      </c>
      <c r="B3053">
        <v>10</v>
      </c>
      <c r="C3053">
        <v>31</v>
      </c>
      <c r="D3053" t="s">
        <v>50</v>
      </c>
      <c r="E3053">
        <v>49</v>
      </c>
    </row>
    <row r="3054" spans="1:5">
      <c r="A3054">
        <v>2017</v>
      </c>
      <c r="B3054">
        <v>10</v>
      </c>
      <c r="C3054">
        <v>1</v>
      </c>
      <c r="D3054" t="s">
        <v>52</v>
      </c>
      <c r="E3054">
        <v>53</v>
      </c>
    </row>
    <row r="3055" spans="1:5">
      <c r="A3055">
        <v>2017</v>
      </c>
      <c r="B3055">
        <v>10</v>
      </c>
      <c r="C3055">
        <v>3</v>
      </c>
      <c r="D3055" t="s">
        <v>52</v>
      </c>
      <c r="E3055">
        <v>1</v>
      </c>
    </row>
    <row r="3056" spans="1:5">
      <c r="A3056">
        <v>2017</v>
      </c>
      <c r="B3056">
        <v>10</v>
      </c>
      <c r="C3056">
        <v>4</v>
      </c>
      <c r="D3056" t="s">
        <v>52</v>
      </c>
      <c r="E3056">
        <v>24</v>
      </c>
    </row>
    <row r="3057" spans="1:5">
      <c r="A3057">
        <v>2017</v>
      </c>
      <c r="B3057">
        <v>10</v>
      </c>
      <c r="C3057">
        <v>5</v>
      </c>
      <c r="D3057" t="s">
        <v>52</v>
      </c>
      <c r="E3057">
        <v>97</v>
      </c>
    </row>
    <row r="3058" spans="1:5">
      <c r="A3058">
        <v>2017</v>
      </c>
      <c r="B3058">
        <v>10</v>
      </c>
      <c r="C3058">
        <v>7</v>
      </c>
      <c r="D3058" t="s">
        <v>52</v>
      </c>
      <c r="E3058">
        <v>91</v>
      </c>
    </row>
    <row r="3059" spans="1:5">
      <c r="A3059">
        <v>2017</v>
      </c>
      <c r="B3059">
        <v>10</v>
      </c>
      <c r="C3059">
        <v>8</v>
      </c>
      <c r="D3059" t="s">
        <v>52</v>
      </c>
      <c r="E3059">
        <v>91</v>
      </c>
    </row>
    <row r="3060" spans="1:5">
      <c r="A3060">
        <v>2017</v>
      </c>
      <c r="B3060">
        <v>10</v>
      </c>
      <c r="C3060">
        <v>10</v>
      </c>
      <c r="D3060" t="s">
        <v>52</v>
      </c>
      <c r="E3060">
        <v>26</v>
      </c>
    </row>
    <row r="3061" spans="1:5">
      <c r="A3061">
        <v>2017</v>
      </c>
      <c r="B3061">
        <v>10</v>
      </c>
      <c r="C3061">
        <v>11</v>
      </c>
      <c r="D3061" t="s">
        <v>52</v>
      </c>
      <c r="E3061">
        <v>30</v>
      </c>
    </row>
    <row r="3062" spans="1:5">
      <c r="A3062">
        <v>2017</v>
      </c>
      <c r="B3062">
        <v>10</v>
      </c>
      <c r="C3062">
        <v>12</v>
      </c>
      <c r="D3062" t="s">
        <v>52</v>
      </c>
      <c r="E3062">
        <v>94</v>
      </c>
    </row>
    <row r="3063" spans="1:5">
      <c r="A3063">
        <v>2017</v>
      </c>
      <c r="B3063">
        <v>10</v>
      </c>
      <c r="C3063">
        <v>15</v>
      </c>
      <c r="D3063" t="s">
        <v>52</v>
      </c>
      <c r="E3063">
        <v>63</v>
      </c>
    </row>
    <row r="3064" spans="1:5">
      <c r="A3064">
        <v>2017</v>
      </c>
      <c r="B3064">
        <v>10</v>
      </c>
      <c r="C3064">
        <v>16</v>
      </c>
      <c r="D3064" t="s">
        <v>52</v>
      </c>
      <c r="E3064">
        <v>76</v>
      </c>
    </row>
    <row r="3065" spans="1:5">
      <c r="A3065">
        <v>2017</v>
      </c>
      <c r="B3065">
        <v>10</v>
      </c>
      <c r="C3065">
        <v>17</v>
      </c>
      <c r="D3065" t="s">
        <v>52</v>
      </c>
      <c r="E3065">
        <v>59</v>
      </c>
    </row>
    <row r="3066" spans="1:5">
      <c r="A3066">
        <v>2017</v>
      </c>
      <c r="B3066">
        <v>10</v>
      </c>
      <c r="C3066">
        <v>18</v>
      </c>
      <c r="D3066" t="s">
        <v>52</v>
      </c>
      <c r="E3066">
        <v>68</v>
      </c>
    </row>
    <row r="3067" spans="1:5">
      <c r="A3067">
        <v>2017</v>
      </c>
      <c r="B3067">
        <v>10</v>
      </c>
      <c r="C3067">
        <v>19</v>
      </c>
      <c r="D3067" t="s">
        <v>52</v>
      </c>
      <c r="E3067">
        <v>80</v>
      </c>
    </row>
    <row r="3068" spans="1:5">
      <c r="A3068">
        <v>2017</v>
      </c>
      <c r="B3068">
        <v>10</v>
      </c>
      <c r="C3068">
        <v>20</v>
      </c>
      <c r="D3068" t="s">
        <v>52</v>
      </c>
      <c r="E3068">
        <v>95</v>
      </c>
    </row>
    <row r="3069" spans="1:5">
      <c r="A3069">
        <v>2017</v>
      </c>
      <c r="B3069">
        <v>10</v>
      </c>
      <c r="C3069">
        <v>21</v>
      </c>
      <c r="D3069" t="s">
        <v>52</v>
      </c>
      <c r="E3069">
        <v>93</v>
      </c>
    </row>
    <row r="3070" spans="1:5">
      <c r="A3070">
        <v>2017</v>
      </c>
      <c r="B3070">
        <v>10</v>
      </c>
      <c r="C3070">
        <v>26</v>
      </c>
      <c r="D3070" t="s">
        <v>52</v>
      </c>
      <c r="E3070">
        <v>22</v>
      </c>
    </row>
    <row r="3071" spans="1:5">
      <c r="A3071">
        <v>2017</v>
      </c>
      <c r="B3071">
        <v>10</v>
      </c>
      <c r="C3071">
        <v>27</v>
      </c>
      <c r="D3071" t="s">
        <v>52</v>
      </c>
      <c r="E3071">
        <v>42</v>
      </c>
    </row>
    <row r="3072" spans="1:5">
      <c r="A3072">
        <v>2017</v>
      </c>
      <c r="B3072">
        <v>10</v>
      </c>
      <c r="C3072">
        <v>29</v>
      </c>
      <c r="D3072" t="s">
        <v>52</v>
      </c>
      <c r="E3072">
        <v>9</v>
      </c>
    </row>
    <row r="3073" spans="1:5">
      <c r="A3073">
        <v>2017</v>
      </c>
      <c r="B3073">
        <v>10</v>
      </c>
      <c r="C3073">
        <v>8</v>
      </c>
      <c r="D3073" t="s">
        <v>53</v>
      </c>
      <c r="E3073">
        <v>61</v>
      </c>
    </row>
    <row r="3074" spans="1:5">
      <c r="A3074">
        <v>2017</v>
      </c>
      <c r="B3074">
        <v>10</v>
      </c>
      <c r="C3074">
        <v>19</v>
      </c>
      <c r="D3074" t="s">
        <v>53</v>
      </c>
      <c r="E3074">
        <v>3</v>
      </c>
    </row>
    <row r="3075" spans="1:5">
      <c r="A3075">
        <v>2017</v>
      </c>
      <c r="B3075">
        <v>10</v>
      </c>
      <c r="C3075">
        <v>20</v>
      </c>
      <c r="D3075" t="s">
        <v>53</v>
      </c>
      <c r="E3075">
        <v>0</v>
      </c>
    </row>
    <row r="3076" spans="1:5">
      <c r="A3076">
        <v>2017</v>
      </c>
      <c r="B3076">
        <v>10</v>
      </c>
      <c r="C3076">
        <v>22</v>
      </c>
      <c r="D3076" t="s">
        <v>53</v>
      </c>
      <c r="E3076">
        <v>25</v>
      </c>
    </row>
    <row r="3077" spans="1:5">
      <c r="A3077">
        <v>2017</v>
      </c>
      <c r="B3077">
        <v>10</v>
      </c>
      <c r="C3077">
        <v>28</v>
      </c>
      <c r="D3077" t="s">
        <v>53</v>
      </c>
      <c r="E3077">
        <v>23</v>
      </c>
    </row>
    <row r="3078" spans="1:5">
      <c r="A3078">
        <v>2017</v>
      </c>
      <c r="B3078">
        <v>10</v>
      </c>
      <c r="C3078">
        <v>30</v>
      </c>
      <c r="D3078" t="s">
        <v>53</v>
      </c>
      <c r="E3078">
        <v>25</v>
      </c>
    </row>
    <row r="3079" spans="1:5">
      <c r="A3079">
        <v>2017</v>
      </c>
      <c r="B3079">
        <v>10</v>
      </c>
      <c r="C3079">
        <v>1</v>
      </c>
      <c r="D3079" t="s">
        <v>51</v>
      </c>
      <c r="E3079">
        <v>98</v>
      </c>
    </row>
    <row r="3080" spans="1:5">
      <c r="A3080">
        <v>2017</v>
      </c>
      <c r="B3080">
        <v>10</v>
      </c>
      <c r="C3080">
        <v>2</v>
      </c>
      <c r="D3080" t="s">
        <v>51</v>
      </c>
      <c r="E3080">
        <v>83</v>
      </c>
    </row>
    <row r="3081" spans="1:5">
      <c r="A3081">
        <v>2017</v>
      </c>
      <c r="B3081">
        <v>10</v>
      </c>
      <c r="C3081">
        <v>3</v>
      </c>
      <c r="D3081" t="s">
        <v>51</v>
      </c>
      <c r="E3081">
        <v>76</v>
      </c>
    </row>
    <row r="3082" spans="1:5">
      <c r="A3082">
        <v>2017</v>
      </c>
      <c r="B3082">
        <v>10</v>
      </c>
      <c r="C3082">
        <v>4</v>
      </c>
      <c r="D3082" t="s">
        <v>51</v>
      </c>
      <c r="E3082">
        <v>109</v>
      </c>
    </row>
    <row r="3083" spans="1:5">
      <c r="A3083">
        <v>2017</v>
      </c>
      <c r="B3083">
        <v>10</v>
      </c>
      <c r="C3083">
        <v>5</v>
      </c>
      <c r="D3083" t="s">
        <v>51</v>
      </c>
      <c r="E3083">
        <v>134</v>
      </c>
    </row>
    <row r="3084" spans="1:5">
      <c r="A3084">
        <v>2017</v>
      </c>
      <c r="B3084">
        <v>10</v>
      </c>
      <c r="C3084">
        <v>6</v>
      </c>
      <c r="D3084" t="s">
        <v>51</v>
      </c>
      <c r="E3084">
        <v>145</v>
      </c>
    </row>
    <row r="3085" spans="1:5">
      <c r="A3085">
        <v>2017</v>
      </c>
      <c r="B3085">
        <v>10</v>
      </c>
      <c r="C3085">
        <v>7</v>
      </c>
      <c r="D3085" t="s">
        <v>51</v>
      </c>
      <c r="E3085">
        <v>104</v>
      </c>
    </row>
    <row r="3086" spans="1:5">
      <c r="A3086">
        <v>2017</v>
      </c>
      <c r="B3086">
        <v>10</v>
      </c>
      <c r="C3086">
        <v>8</v>
      </c>
      <c r="D3086" t="s">
        <v>51</v>
      </c>
      <c r="E3086">
        <v>121</v>
      </c>
    </row>
    <row r="3087" spans="1:5">
      <c r="A3087">
        <v>2017</v>
      </c>
      <c r="B3087">
        <v>10</v>
      </c>
      <c r="C3087">
        <v>9</v>
      </c>
      <c r="D3087" t="s">
        <v>51</v>
      </c>
      <c r="E3087">
        <v>103</v>
      </c>
    </row>
    <row r="3088" spans="1:5">
      <c r="A3088">
        <v>2017</v>
      </c>
      <c r="B3088">
        <v>10</v>
      </c>
      <c r="C3088">
        <v>10</v>
      </c>
      <c r="D3088" t="s">
        <v>51</v>
      </c>
      <c r="E3088">
        <v>85</v>
      </c>
    </row>
    <row r="3089" spans="1:5">
      <c r="A3089">
        <v>2017</v>
      </c>
      <c r="B3089">
        <v>10</v>
      </c>
      <c r="C3089">
        <v>11</v>
      </c>
      <c r="D3089" t="s">
        <v>51</v>
      </c>
      <c r="E3089">
        <v>101</v>
      </c>
    </row>
    <row r="3090" spans="1:5">
      <c r="A3090">
        <v>2017</v>
      </c>
      <c r="B3090">
        <v>10</v>
      </c>
      <c r="C3090">
        <v>12</v>
      </c>
      <c r="D3090" t="s">
        <v>51</v>
      </c>
      <c r="E3090">
        <v>133</v>
      </c>
    </row>
    <row r="3091" spans="1:5">
      <c r="A3091">
        <v>2017</v>
      </c>
      <c r="B3091">
        <v>10</v>
      </c>
      <c r="C3091">
        <v>13</v>
      </c>
      <c r="D3091" t="s">
        <v>51</v>
      </c>
      <c r="E3091">
        <v>130</v>
      </c>
    </row>
    <row r="3092" spans="1:5">
      <c r="A3092">
        <v>2017</v>
      </c>
      <c r="B3092">
        <v>10</v>
      </c>
      <c r="C3092">
        <v>14</v>
      </c>
      <c r="D3092" t="s">
        <v>51</v>
      </c>
      <c r="E3092">
        <v>103</v>
      </c>
    </row>
    <row r="3093" spans="1:5">
      <c r="A3093">
        <v>2017</v>
      </c>
      <c r="B3093">
        <v>10</v>
      </c>
      <c r="C3093">
        <v>15</v>
      </c>
      <c r="D3093" t="s">
        <v>51</v>
      </c>
      <c r="E3093">
        <v>110</v>
      </c>
    </row>
    <row r="3094" spans="1:5">
      <c r="A3094">
        <v>2017</v>
      </c>
      <c r="B3094">
        <v>10</v>
      </c>
      <c r="C3094">
        <v>16</v>
      </c>
      <c r="D3094" t="s">
        <v>51</v>
      </c>
      <c r="E3094">
        <v>106</v>
      </c>
    </row>
    <row r="3095" spans="1:5">
      <c r="A3095">
        <v>2017</v>
      </c>
      <c r="B3095">
        <v>10</v>
      </c>
      <c r="C3095">
        <v>17</v>
      </c>
      <c r="D3095" t="s">
        <v>51</v>
      </c>
      <c r="E3095">
        <v>127</v>
      </c>
    </row>
    <row r="3096" spans="1:5">
      <c r="A3096">
        <v>2017</v>
      </c>
      <c r="B3096">
        <v>10</v>
      </c>
      <c r="C3096">
        <v>18</v>
      </c>
      <c r="D3096" t="s">
        <v>51</v>
      </c>
      <c r="E3096">
        <v>116</v>
      </c>
    </row>
    <row r="3097" spans="1:5">
      <c r="A3097">
        <v>2017</v>
      </c>
      <c r="B3097">
        <v>10</v>
      </c>
      <c r="C3097">
        <v>19</v>
      </c>
      <c r="D3097" t="s">
        <v>51</v>
      </c>
      <c r="E3097">
        <v>117</v>
      </c>
    </row>
    <row r="3098" spans="1:5">
      <c r="A3098">
        <v>2017</v>
      </c>
      <c r="B3098">
        <v>10</v>
      </c>
      <c r="C3098">
        <v>20</v>
      </c>
      <c r="D3098" t="s">
        <v>51</v>
      </c>
      <c r="E3098">
        <v>123</v>
      </c>
    </row>
    <row r="3099" spans="1:5">
      <c r="A3099">
        <v>2017</v>
      </c>
      <c r="B3099">
        <v>10</v>
      </c>
      <c r="C3099">
        <v>21</v>
      </c>
      <c r="D3099" t="s">
        <v>51</v>
      </c>
      <c r="E3099">
        <v>107</v>
      </c>
    </row>
    <row r="3100" spans="1:5">
      <c r="A3100">
        <v>2017</v>
      </c>
      <c r="B3100">
        <v>10</v>
      </c>
      <c r="C3100">
        <v>22</v>
      </c>
      <c r="D3100" t="s">
        <v>51</v>
      </c>
      <c r="E3100">
        <v>60</v>
      </c>
    </row>
    <row r="3101" spans="1:5">
      <c r="A3101">
        <v>2017</v>
      </c>
      <c r="B3101">
        <v>10</v>
      </c>
      <c r="C3101">
        <v>23</v>
      </c>
      <c r="D3101" t="s">
        <v>51</v>
      </c>
      <c r="E3101">
        <v>44</v>
      </c>
    </row>
    <row r="3102" spans="1:5">
      <c r="A3102">
        <v>2017</v>
      </c>
      <c r="B3102">
        <v>10</v>
      </c>
      <c r="C3102">
        <v>24</v>
      </c>
      <c r="D3102" t="s">
        <v>51</v>
      </c>
      <c r="E3102">
        <v>49</v>
      </c>
    </row>
    <row r="3103" spans="1:5">
      <c r="A3103">
        <v>2017</v>
      </c>
      <c r="B3103">
        <v>10</v>
      </c>
      <c r="C3103">
        <v>25</v>
      </c>
      <c r="D3103" t="s">
        <v>51</v>
      </c>
      <c r="E3103">
        <v>33</v>
      </c>
    </row>
    <row r="3104" spans="1:5">
      <c r="A3104">
        <v>2017</v>
      </c>
      <c r="B3104">
        <v>10</v>
      </c>
      <c r="C3104">
        <v>26</v>
      </c>
      <c r="D3104" t="s">
        <v>51</v>
      </c>
      <c r="E3104">
        <v>39</v>
      </c>
    </row>
    <row r="3105" spans="1:5">
      <c r="A3105">
        <v>2017</v>
      </c>
      <c r="B3105">
        <v>10</v>
      </c>
      <c r="C3105">
        <v>27</v>
      </c>
      <c r="D3105" t="s">
        <v>51</v>
      </c>
      <c r="E3105">
        <v>84</v>
      </c>
    </row>
    <row r="3106" spans="1:5">
      <c r="A3106">
        <v>2017</v>
      </c>
      <c r="B3106">
        <v>10</v>
      </c>
      <c r="C3106">
        <v>28</v>
      </c>
      <c r="D3106" t="s">
        <v>51</v>
      </c>
      <c r="E3106">
        <v>92</v>
      </c>
    </row>
    <row r="3107" spans="1:5">
      <c r="A3107">
        <v>2017</v>
      </c>
      <c r="B3107">
        <v>10</v>
      </c>
      <c r="C3107">
        <v>29</v>
      </c>
      <c r="D3107" t="s">
        <v>51</v>
      </c>
      <c r="E3107">
        <v>66</v>
      </c>
    </row>
    <row r="3108" spans="1:5">
      <c r="A3108">
        <v>2017</v>
      </c>
      <c r="B3108">
        <v>10</v>
      </c>
      <c r="C3108">
        <v>30</v>
      </c>
      <c r="D3108" t="s">
        <v>51</v>
      </c>
      <c r="E3108">
        <v>53</v>
      </c>
    </row>
    <row r="3109" spans="1:5">
      <c r="A3109">
        <v>2017</v>
      </c>
      <c r="B3109">
        <v>10</v>
      </c>
      <c r="C3109">
        <v>31</v>
      </c>
      <c r="D3109" t="s">
        <v>51</v>
      </c>
      <c r="E3109">
        <v>36</v>
      </c>
    </row>
    <row r="3110" spans="1:5">
      <c r="A3110">
        <v>2017</v>
      </c>
      <c r="B3110">
        <v>11</v>
      </c>
      <c r="C3110">
        <v>1</v>
      </c>
      <c r="D3110" t="s">
        <v>50</v>
      </c>
      <c r="E3110">
        <v>63</v>
      </c>
    </row>
    <row r="3111" spans="1:5">
      <c r="A3111">
        <v>2017</v>
      </c>
      <c r="B3111">
        <v>11</v>
      </c>
      <c r="C3111">
        <v>2</v>
      </c>
      <c r="D3111" t="s">
        <v>50</v>
      </c>
      <c r="E3111">
        <v>87</v>
      </c>
    </row>
    <row r="3112" spans="1:5">
      <c r="A3112">
        <v>2017</v>
      </c>
      <c r="B3112">
        <v>11</v>
      </c>
      <c r="C3112">
        <v>3</v>
      </c>
      <c r="D3112" t="s">
        <v>50</v>
      </c>
      <c r="E3112">
        <v>96</v>
      </c>
    </row>
    <row r="3113" spans="1:5">
      <c r="A3113">
        <v>2017</v>
      </c>
      <c r="B3113">
        <v>11</v>
      </c>
      <c r="C3113">
        <v>4</v>
      </c>
      <c r="D3113" t="s">
        <v>50</v>
      </c>
      <c r="E3113">
        <v>106</v>
      </c>
    </row>
    <row r="3114" spans="1:5">
      <c r="A3114">
        <v>2017</v>
      </c>
      <c r="B3114">
        <v>11</v>
      </c>
      <c r="C3114">
        <v>5</v>
      </c>
      <c r="D3114" t="s">
        <v>50</v>
      </c>
      <c r="E3114">
        <v>93</v>
      </c>
    </row>
    <row r="3115" spans="1:5">
      <c r="A3115">
        <v>2017</v>
      </c>
      <c r="B3115">
        <v>11</v>
      </c>
      <c r="C3115">
        <v>6</v>
      </c>
      <c r="D3115" t="s">
        <v>50</v>
      </c>
      <c r="E3115">
        <v>68</v>
      </c>
    </row>
    <row r="3116" spans="1:5">
      <c r="A3116">
        <v>2017</v>
      </c>
      <c r="B3116">
        <v>11</v>
      </c>
      <c r="C3116">
        <v>7</v>
      </c>
      <c r="D3116" t="s">
        <v>50</v>
      </c>
      <c r="E3116">
        <v>74</v>
      </c>
    </row>
    <row r="3117" spans="1:5">
      <c r="A3117">
        <v>2017</v>
      </c>
      <c r="B3117">
        <v>11</v>
      </c>
      <c r="C3117">
        <v>8</v>
      </c>
      <c r="D3117" t="s">
        <v>50</v>
      </c>
      <c r="E3117">
        <v>76</v>
      </c>
    </row>
    <row r="3118" spans="1:5">
      <c r="A3118">
        <v>2017</v>
      </c>
      <c r="B3118">
        <v>11</v>
      </c>
      <c r="C3118">
        <v>10</v>
      </c>
      <c r="D3118" t="s">
        <v>50</v>
      </c>
      <c r="E3118">
        <v>67</v>
      </c>
    </row>
    <row r="3119" spans="1:5">
      <c r="A3119">
        <v>2017</v>
      </c>
      <c r="B3119">
        <v>11</v>
      </c>
      <c r="C3119">
        <v>11</v>
      </c>
      <c r="D3119" t="s">
        <v>50</v>
      </c>
      <c r="E3119">
        <v>89</v>
      </c>
    </row>
    <row r="3120" spans="1:5">
      <c r="A3120">
        <v>2017</v>
      </c>
      <c r="B3120">
        <v>11</v>
      </c>
      <c r="C3120">
        <v>12</v>
      </c>
      <c r="D3120" t="s">
        <v>50</v>
      </c>
      <c r="E3120">
        <v>124</v>
      </c>
    </row>
    <row r="3121" spans="1:5">
      <c r="A3121">
        <v>2017</v>
      </c>
      <c r="B3121">
        <v>11</v>
      </c>
      <c r="C3121">
        <v>13</v>
      </c>
      <c r="D3121" t="s">
        <v>50</v>
      </c>
      <c r="E3121">
        <v>103</v>
      </c>
    </row>
    <row r="3122" spans="1:5">
      <c r="A3122">
        <v>2017</v>
      </c>
      <c r="B3122">
        <v>11</v>
      </c>
      <c r="C3122">
        <v>14</v>
      </c>
      <c r="D3122" t="s">
        <v>50</v>
      </c>
      <c r="E3122">
        <v>128</v>
      </c>
    </row>
    <row r="3123" spans="1:5">
      <c r="A3123">
        <v>2017</v>
      </c>
      <c r="B3123">
        <v>11</v>
      </c>
      <c r="C3123">
        <v>15</v>
      </c>
      <c r="D3123" t="s">
        <v>50</v>
      </c>
      <c r="E3123">
        <v>43</v>
      </c>
    </row>
    <row r="3124" spans="1:5">
      <c r="A3124">
        <v>2017</v>
      </c>
      <c r="B3124">
        <v>11</v>
      </c>
      <c r="C3124">
        <v>16</v>
      </c>
      <c r="D3124" t="s">
        <v>50</v>
      </c>
      <c r="E3124">
        <v>58</v>
      </c>
    </row>
    <row r="3125" spans="1:5">
      <c r="A3125">
        <v>2017</v>
      </c>
      <c r="B3125">
        <v>11</v>
      </c>
      <c r="C3125">
        <v>17</v>
      </c>
      <c r="D3125" t="s">
        <v>50</v>
      </c>
      <c r="E3125">
        <v>71</v>
      </c>
    </row>
    <row r="3126" spans="1:5">
      <c r="A3126">
        <v>2017</v>
      </c>
      <c r="B3126">
        <v>11</v>
      </c>
      <c r="C3126">
        <v>18</v>
      </c>
      <c r="D3126" t="s">
        <v>50</v>
      </c>
      <c r="E3126">
        <v>56</v>
      </c>
    </row>
    <row r="3127" spans="1:5">
      <c r="A3127">
        <v>2017</v>
      </c>
      <c r="B3127">
        <v>11</v>
      </c>
      <c r="C3127">
        <v>19</v>
      </c>
      <c r="D3127" t="s">
        <v>50</v>
      </c>
      <c r="E3127">
        <v>58</v>
      </c>
    </row>
    <row r="3128" spans="1:5">
      <c r="A3128">
        <v>2017</v>
      </c>
      <c r="B3128">
        <v>11</v>
      </c>
      <c r="C3128">
        <v>20</v>
      </c>
      <c r="D3128" t="s">
        <v>50</v>
      </c>
      <c r="E3128">
        <v>52</v>
      </c>
    </row>
    <row r="3129" spans="1:5">
      <c r="A3129">
        <v>2017</v>
      </c>
      <c r="B3129">
        <v>11</v>
      </c>
      <c r="C3129">
        <v>21</v>
      </c>
      <c r="D3129" t="s">
        <v>50</v>
      </c>
      <c r="E3129">
        <v>29</v>
      </c>
    </row>
    <row r="3130" spans="1:5">
      <c r="A3130">
        <v>2017</v>
      </c>
      <c r="B3130">
        <v>11</v>
      </c>
      <c r="C3130">
        <v>22</v>
      </c>
      <c r="D3130" t="s">
        <v>50</v>
      </c>
      <c r="E3130">
        <v>24</v>
      </c>
    </row>
    <row r="3131" spans="1:5">
      <c r="A3131">
        <v>2017</v>
      </c>
      <c r="B3131">
        <v>11</v>
      </c>
      <c r="C3131">
        <v>23</v>
      </c>
      <c r="D3131" t="s">
        <v>50</v>
      </c>
      <c r="E3131">
        <v>12</v>
      </c>
    </row>
    <row r="3132" spans="1:5">
      <c r="A3132">
        <v>2017</v>
      </c>
      <c r="B3132">
        <v>11</v>
      </c>
      <c r="C3132">
        <v>24</v>
      </c>
      <c r="D3132" t="s">
        <v>50</v>
      </c>
      <c r="E3132">
        <v>14</v>
      </c>
    </row>
    <row r="3133" spans="1:5">
      <c r="A3133">
        <v>2017</v>
      </c>
      <c r="B3133">
        <v>11</v>
      </c>
      <c r="C3133">
        <v>26</v>
      </c>
      <c r="D3133" t="s">
        <v>50</v>
      </c>
      <c r="E3133">
        <v>64</v>
      </c>
    </row>
    <row r="3134" spans="1:5">
      <c r="A3134">
        <v>2017</v>
      </c>
      <c r="B3134">
        <v>11</v>
      </c>
      <c r="C3134">
        <v>27</v>
      </c>
      <c r="D3134" t="s">
        <v>50</v>
      </c>
      <c r="E3134">
        <v>16</v>
      </c>
    </row>
    <row r="3135" spans="1:5">
      <c r="A3135">
        <v>2017</v>
      </c>
      <c r="B3135">
        <v>11</v>
      </c>
      <c r="C3135">
        <v>28</v>
      </c>
      <c r="D3135" t="s">
        <v>50</v>
      </c>
      <c r="E3135">
        <v>19</v>
      </c>
    </row>
    <row r="3136" spans="1:5">
      <c r="A3136">
        <v>2017</v>
      </c>
      <c r="B3136">
        <v>11</v>
      </c>
      <c r="C3136">
        <v>29</v>
      </c>
      <c r="D3136" t="s">
        <v>50</v>
      </c>
      <c r="E3136">
        <v>-2</v>
      </c>
    </row>
    <row r="3137" spans="1:5">
      <c r="A3137">
        <v>2017</v>
      </c>
      <c r="B3137">
        <v>11</v>
      </c>
      <c r="C3137">
        <v>1</v>
      </c>
      <c r="D3137" t="s">
        <v>52</v>
      </c>
      <c r="E3137">
        <v>-9</v>
      </c>
    </row>
    <row r="3138" spans="1:5">
      <c r="A3138">
        <v>2017</v>
      </c>
      <c r="B3138">
        <v>11</v>
      </c>
      <c r="C3138">
        <v>2</v>
      </c>
      <c r="D3138" t="s">
        <v>52</v>
      </c>
      <c r="E3138">
        <v>44</v>
      </c>
    </row>
    <row r="3139" spans="1:5">
      <c r="A3139">
        <v>2017</v>
      </c>
      <c r="B3139">
        <v>11</v>
      </c>
      <c r="C3139">
        <v>4</v>
      </c>
      <c r="D3139" t="s">
        <v>52</v>
      </c>
      <c r="E3139">
        <v>36</v>
      </c>
    </row>
    <row r="3140" spans="1:5">
      <c r="A3140">
        <v>2017</v>
      </c>
      <c r="B3140">
        <v>11</v>
      </c>
      <c r="C3140">
        <v>7</v>
      </c>
      <c r="D3140" t="s">
        <v>52</v>
      </c>
      <c r="E3140">
        <v>42</v>
      </c>
    </row>
    <row r="3141" spans="1:5">
      <c r="A3141">
        <v>2017</v>
      </c>
      <c r="B3141">
        <v>11</v>
      </c>
      <c r="C3141">
        <v>8</v>
      </c>
      <c r="D3141" t="s">
        <v>52</v>
      </c>
      <c r="E3141">
        <v>54</v>
      </c>
    </row>
    <row r="3142" spans="1:5">
      <c r="A3142">
        <v>2017</v>
      </c>
      <c r="B3142">
        <v>11</v>
      </c>
      <c r="C3142">
        <v>10</v>
      </c>
      <c r="D3142" t="s">
        <v>52</v>
      </c>
      <c r="E3142">
        <v>49</v>
      </c>
    </row>
    <row r="3143" spans="1:5">
      <c r="A3143">
        <v>2017</v>
      </c>
      <c r="B3143">
        <v>11</v>
      </c>
      <c r="C3143">
        <v>11</v>
      </c>
      <c r="D3143" t="s">
        <v>52</v>
      </c>
      <c r="E3143">
        <v>55</v>
      </c>
    </row>
    <row r="3144" spans="1:5">
      <c r="A3144">
        <v>2017</v>
      </c>
      <c r="B3144">
        <v>11</v>
      </c>
      <c r="C3144">
        <v>12</v>
      </c>
      <c r="D3144" t="s">
        <v>52</v>
      </c>
      <c r="E3144">
        <v>29</v>
      </c>
    </row>
    <row r="3145" spans="1:5">
      <c r="A3145">
        <v>2017</v>
      </c>
      <c r="B3145">
        <v>11</v>
      </c>
      <c r="C3145">
        <v>13</v>
      </c>
      <c r="D3145" t="s">
        <v>52</v>
      </c>
      <c r="E3145">
        <v>-11</v>
      </c>
    </row>
    <row r="3146" spans="1:5">
      <c r="A3146">
        <v>2017</v>
      </c>
      <c r="B3146">
        <v>11</v>
      </c>
      <c r="C3146">
        <v>16</v>
      </c>
      <c r="D3146" t="s">
        <v>52</v>
      </c>
      <c r="E3146">
        <v>-41</v>
      </c>
    </row>
    <row r="3147" spans="1:5">
      <c r="A3147">
        <v>2017</v>
      </c>
      <c r="B3147">
        <v>11</v>
      </c>
      <c r="C3147">
        <v>17</v>
      </c>
      <c r="D3147" t="s">
        <v>52</v>
      </c>
      <c r="E3147">
        <v>-48</v>
      </c>
    </row>
    <row r="3148" spans="1:5">
      <c r="A3148">
        <v>2017</v>
      </c>
      <c r="B3148">
        <v>11</v>
      </c>
      <c r="C3148">
        <v>18</v>
      </c>
      <c r="D3148" t="s">
        <v>52</v>
      </c>
      <c r="E3148">
        <v>14</v>
      </c>
    </row>
    <row r="3149" spans="1:5">
      <c r="A3149">
        <v>2017</v>
      </c>
      <c r="B3149">
        <v>11</v>
      </c>
      <c r="C3149">
        <v>19</v>
      </c>
      <c r="D3149" t="s">
        <v>52</v>
      </c>
      <c r="E3149">
        <v>20</v>
      </c>
    </row>
    <row r="3150" spans="1:5">
      <c r="A3150">
        <v>2017</v>
      </c>
      <c r="B3150">
        <v>11</v>
      </c>
      <c r="C3150">
        <v>21</v>
      </c>
      <c r="D3150" t="s">
        <v>52</v>
      </c>
      <c r="E3150">
        <v>4</v>
      </c>
    </row>
    <row r="3151" spans="1:5">
      <c r="A3151">
        <v>2017</v>
      </c>
      <c r="B3151">
        <v>11</v>
      </c>
      <c r="C3151">
        <v>22</v>
      </c>
      <c r="D3151" t="s">
        <v>52</v>
      </c>
      <c r="E3151">
        <v>-13</v>
      </c>
    </row>
    <row r="3152" spans="1:5">
      <c r="A3152">
        <v>2017</v>
      </c>
      <c r="B3152">
        <v>11</v>
      </c>
      <c r="C3152">
        <v>23</v>
      </c>
      <c r="D3152" t="s">
        <v>52</v>
      </c>
      <c r="E3152">
        <v>-20</v>
      </c>
    </row>
    <row r="3153" spans="1:5">
      <c r="A3153">
        <v>2017</v>
      </c>
      <c r="B3153">
        <v>11</v>
      </c>
      <c r="C3153">
        <v>25</v>
      </c>
      <c r="D3153" t="s">
        <v>52</v>
      </c>
      <c r="E3153">
        <v>-62</v>
      </c>
    </row>
    <row r="3154" spans="1:5">
      <c r="A3154">
        <v>2017</v>
      </c>
      <c r="B3154">
        <v>11</v>
      </c>
      <c r="C3154">
        <v>26</v>
      </c>
      <c r="D3154" t="s">
        <v>52</v>
      </c>
      <c r="E3154">
        <v>5</v>
      </c>
    </row>
    <row r="3155" spans="1:5">
      <c r="A3155">
        <v>2017</v>
      </c>
      <c r="B3155">
        <v>11</v>
      </c>
      <c r="C3155">
        <v>27</v>
      </c>
      <c r="D3155" t="s">
        <v>52</v>
      </c>
      <c r="E3155">
        <v>-6</v>
      </c>
    </row>
    <row r="3156" spans="1:5">
      <c r="A3156">
        <v>2017</v>
      </c>
      <c r="B3156">
        <v>11</v>
      </c>
      <c r="C3156">
        <v>28</v>
      </c>
      <c r="D3156" t="s">
        <v>52</v>
      </c>
      <c r="E3156">
        <v>-12</v>
      </c>
    </row>
    <row r="3157" spans="1:5">
      <c r="A3157">
        <v>2017</v>
      </c>
      <c r="B3157">
        <v>11</v>
      </c>
      <c r="C3157">
        <v>29</v>
      </c>
      <c r="D3157" t="s">
        <v>52</v>
      </c>
      <c r="E3157">
        <v>-15</v>
      </c>
    </row>
    <row r="3158" spans="1:5">
      <c r="A3158">
        <v>2017</v>
      </c>
      <c r="B3158">
        <v>11</v>
      </c>
      <c r="C3158">
        <v>30</v>
      </c>
      <c r="D3158" t="s">
        <v>52</v>
      </c>
      <c r="E3158">
        <v>-4</v>
      </c>
    </row>
    <row r="3159" spans="1:5">
      <c r="A3159">
        <v>2017</v>
      </c>
      <c r="B3159">
        <v>11</v>
      </c>
      <c r="C3159">
        <v>8</v>
      </c>
      <c r="D3159" t="s">
        <v>53</v>
      </c>
      <c r="E3159">
        <v>0</v>
      </c>
    </row>
    <row r="3160" spans="1:5">
      <c r="A3160">
        <v>2017</v>
      </c>
      <c r="B3160">
        <v>11</v>
      </c>
      <c r="C3160">
        <v>11</v>
      </c>
      <c r="D3160" t="s">
        <v>53</v>
      </c>
      <c r="E3160">
        <v>5</v>
      </c>
    </row>
    <row r="3161" spans="1:5">
      <c r="A3161">
        <v>2017</v>
      </c>
      <c r="B3161">
        <v>11</v>
      </c>
      <c r="C3161">
        <v>19</v>
      </c>
      <c r="D3161" t="s">
        <v>53</v>
      </c>
      <c r="E3161">
        <v>48</v>
      </c>
    </row>
    <row r="3162" spans="1:5">
      <c r="A3162">
        <v>2017</v>
      </c>
      <c r="B3162">
        <v>11</v>
      </c>
      <c r="C3162">
        <v>20</v>
      </c>
      <c r="D3162" t="s">
        <v>53</v>
      </c>
      <c r="E3162">
        <v>170</v>
      </c>
    </row>
    <row r="3163" spans="1:5">
      <c r="A3163">
        <v>2017</v>
      </c>
      <c r="B3163">
        <v>11</v>
      </c>
      <c r="C3163">
        <v>29</v>
      </c>
      <c r="D3163" t="s">
        <v>53</v>
      </c>
      <c r="E3163">
        <v>30</v>
      </c>
    </row>
    <row r="3164" spans="1:5">
      <c r="A3164">
        <v>2017</v>
      </c>
      <c r="B3164">
        <v>11</v>
      </c>
      <c r="C3164">
        <v>30</v>
      </c>
      <c r="D3164" t="s">
        <v>53</v>
      </c>
      <c r="E3164">
        <v>0</v>
      </c>
    </row>
    <row r="3165" spans="1:5">
      <c r="A3165">
        <v>2017</v>
      </c>
      <c r="B3165">
        <v>11</v>
      </c>
      <c r="C3165">
        <v>1</v>
      </c>
      <c r="D3165" t="s">
        <v>51</v>
      </c>
      <c r="E3165">
        <v>35</v>
      </c>
    </row>
    <row r="3166" spans="1:5">
      <c r="A3166">
        <v>2017</v>
      </c>
      <c r="B3166">
        <v>11</v>
      </c>
      <c r="C3166">
        <v>2</v>
      </c>
      <c r="D3166" t="s">
        <v>51</v>
      </c>
      <c r="E3166">
        <v>72</v>
      </c>
    </row>
    <row r="3167" spans="1:5">
      <c r="A3167">
        <v>2017</v>
      </c>
      <c r="B3167">
        <v>11</v>
      </c>
      <c r="C3167">
        <v>3</v>
      </c>
      <c r="D3167" t="s">
        <v>51</v>
      </c>
      <c r="E3167">
        <v>73</v>
      </c>
    </row>
    <row r="3168" spans="1:5">
      <c r="A3168">
        <v>2017</v>
      </c>
      <c r="B3168">
        <v>11</v>
      </c>
      <c r="C3168">
        <v>4</v>
      </c>
      <c r="D3168" t="s">
        <v>51</v>
      </c>
      <c r="E3168">
        <v>81</v>
      </c>
    </row>
    <row r="3169" spans="1:5">
      <c r="A3169">
        <v>2017</v>
      </c>
      <c r="B3169">
        <v>11</v>
      </c>
      <c r="C3169">
        <v>5</v>
      </c>
      <c r="D3169" t="s">
        <v>51</v>
      </c>
      <c r="E3169">
        <v>80</v>
      </c>
    </row>
    <row r="3170" spans="1:5">
      <c r="A3170">
        <v>2017</v>
      </c>
      <c r="B3170">
        <v>11</v>
      </c>
      <c r="C3170">
        <v>6</v>
      </c>
      <c r="D3170" t="s">
        <v>51</v>
      </c>
      <c r="E3170">
        <v>54</v>
      </c>
    </row>
    <row r="3171" spans="1:5">
      <c r="A3171">
        <v>2017</v>
      </c>
      <c r="B3171">
        <v>11</v>
      </c>
      <c r="C3171">
        <v>7</v>
      </c>
      <c r="D3171" t="s">
        <v>51</v>
      </c>
      <c r="E3171">
        <v>56</v>
      </c>
    </row>
    <row r="3172" spans="1:5">
      <c r="A3172">
        <v>2017</v>
      </c>
      <c r="B3172">
        <v>11</v>
      </c>
      <c r="C3172">
        <v>8</v>
      </c>
      <c r="D3172" t="s">
        <v>51</v>
      </c>
      <c r="E3172">
        <v>64</v>
      </c>
    </row>
    <row r="3173" spans="1:5">
      <c r="A3173">
        <v>2017</v>
      </c>
      <c r="B3173">
        <v>11</v>
      </c>
      <c r="C3173">
        <v>9</v>
      </c>
      <c r="D3173" t="s">
        <v>51</v>
      </c>
      <c r="E3173">
        <v>55</v>
      </c>
    </row>
    <row r="3174" spans="1:5">
      <c r="A3174">
        <v>2017</v>
      </c>
      <c r="B3174">
        <v>11</v>
      </c>
      <c r="C3174">
        <v>10</v>
      </c>
      <c r="D3174" t="s">
        <v>51</v>
      </c>
      <c r="E3174">
        <v>57</v>
      </c>
    </row>
    <row r="3175" spans="1:5">
      <c r="A3175">
        <v>2017</v>
      </c>
      <c r="B3175">
        <v>11</v>
      </c>
      <c r="C3175">
        <v>11</v>
      </c>
      <c r="D3175" t="s">
        <v>51</v>
      </c>
      <c r="E3175">
        <v>69</v>
      </c>
    </row>
    <row r="3176" spans="1:5">
      <c r="A3176">
        <v>2017</v>
      </c>
      <c r="B3176">
        <v>11</v>
      </c>
      <c r="C3176">
        <v>12</v>
      </c>
      <c r="D3176" t="s">
        <v>51</v>
      </c>
      <c r="E3176">
        <v>81</v>
      </c>
    </row>
    <row r="3177" spans="1:5">
      <c r="A3177">
        <v>2017</v>
      </c>
      <c r="B3177">
        <v>11</v>
      </c>
      <c r="C3177">
        <v>13</v>
      </c>
      <c r="D3177" t="s">
        <v>51</v>
      </c>
      <c r="E3177">
        <v>58</v>
      </c>
    </row>
    <row r="3178" spans="1:5">
      <c r="A3178">
        <v>2017</v>
      </c>
      <c r="B3178">
        <v>11</v>
      </c>
      <c r="C3178">
        <v>14</v>
      </c>
      <c r="D3178" t="s">
        <v>51</v>
      </c>
      <c r="E3178">
        <v>87</v>
      </c>
    </row>
    <row r="3179" spans="1:5">
      <c r="A3179">
        <v>2017</v>
      </c>
      <c r="B3179">
        <v>11</v>
      </c>
      <c r="C3179">
        <v>15</v>
      </c>
      <c r="D3179" t="s">
        <v>51</v>
      </c>
      <c r="E3179">
        <v>21</v>
      </c>
    </row>
    <row r="3180" spans="1:5">
      <c r="A3180">
        <v>2017</v>
      </c>
      <c r="B3180">
        <v>11</v>
      </c>
      <c r="C3180">
        <v>16</v>
      </c>
      <c r="D3180" t="s">
        <v>51</v>
      </c>
      <c r="E3180">
        <v>11</v>
      </c>
    </row>
    <row r="3181" spans="1:5">
      <c r="A3181">
        <v>2017</v>
      </c>
      <c r="B3181">
        <v>11</v>
      </c>
      <c r="C3181">
        <v>17</v>
      </c>
      <c r="D3181" t="s">
        <v>51</v>
      </c>
      <c r="E3181">
        <v>16</v>
      </c>
    </row>
    <row r="3182" spans="1:5">
      <c r="A3182">
        <v>2017</v>
      </c>
      <c r="B3182">
        <v>11</v>
      </c>
      <c r="C3182">
        <v>18</v>
      </c>
      <c r="D3182" t="s">
        <v>51</v>
      </c>
      <c r="E3182">
        <v>30</v>
      </c>
    </row>
    <row r="3183" spans="1:5">
      <c r="A3183">
        <v>2017</v>
      </c>
      <c r="B3183">
        <v>11</v>
      </c>
      <c r="C3183">
        <v>19</v>
      </c>
      <c r="D3183" t="s">
        <v>51</v>
      </c>
      <c r="E3183">
        <v>47</v>
      </c>
    </row>
    <row r="3184" spans="1:5">
      <c r="A3184">
        <v>2017</v>
      </c>
      <c r="B3184">
        <v>11</v>
      </c>
      <c r="C3184">
        <v>20</v>
      </c>
      <c r="D3184" t="s">
        <v>51</v>
      </c>
      <c r="E3184">
        <v>45</v>
      </c>
    </row>
    <row r="3185" spans="1:5">
      <c r="A3185">
        <v>2017</v>
      </c>
      <c r="B3185">
        <v>11</v>
      </c>
      <c r="C3185">
        <v>21</v>
      </c>
      <c r="D3185" t="s">
        <v>51</v>
      </c>
      <c r="E3185">
        <v>16</v>
      </c>
    </row>
    <row r="3186" spans="1:5">
      <c r="A3186">
        <v>2017</v>
      </c>
      <c r="B3186">
        <v>11</v>
      </c>
      <c r="C3186">
        <v>22</v>
      </c>
      <c r="D3186" t="s">
        <v>51</v>
      </c>
      <c r="E3186">
        <v>2</v>
      </c>
    </row>
    <row r="3187" spans="1:5">
      <c r="A3187">
        <v>2017</v>
      </c>
      <c r="B3187">
        <v>11</v>
      </c>
      <c r="C3187">
        <v>23</v>
      </c>
      <c r="D3187" t="s">
        <v>51</v>
      </c>
      <c r="E3187">
        <v>-1</v>
      </c>
    </row>
    <row r="3188" spans="1:5">
      <c r="A3188">
        <v>2017</v>
      </c>
      <c r="B3188">
        <v>11</v>
      </c>
      <c r="C3188">
        <v>24</v>
      </c>
      <c r="D3188" t="s">
        <v>51</v>
      </c>
      <c r="E3188">
        <v>-17</v>
      </c>
    </row>
    <row r="3189" spans="1:5">
      <c r="A3189">
        <v>2017</v>
      </c>
      <c r="B3189">
        <v>11</v>
      </c>
      <c r="C3189">
        <v>25</v>
      </c>
      <c r="D3189" t="s">
        <v>51</v>
      </c>
      <c r="E3189">
        <v>-14</v>
      </c>
    </row>
    <row r="3190" spans="1:5">
      <c r="A3190">
        <v>2017</v>
      </c>
      <c r="B3190">
        <v>11</v>
      </c>
      <c r="C3190">
        <v>26</v>
      </c>
      <c r="D3190" t="s">
        <v>51</v>
      </c>
      <c r="E3190">
        <v>23</v>
      </c>
    </row>
    <row r="3191" spans="1:5">
      <c r="A3191">
        <v>2017</v>
      </c>
      <c r="B3191">
        <v>11</v>
      </c>
      <c r="C3191">
        <v>27</v>
      </c>
      <c r="D3191" t="s">
        <v>51</v>
      </c>
      <c r="E3191">
        <v>4</v>
      </c>
    </row>
    <row r="3192" spans="1:5">
      <c r="A3192">
        <v>2017</v>
      </c>
      <c r="B3192">
        <v>11</v>
      </c>
      <c r="C3192">
        <v>28</v>
      </c>
      <c r="D3192" t="s">
        <v>51</v>
      </c>
      <c r="E3192">
        <v>1</v>
      </c>
    </row>
    <row r="3193" spans="1:5">
      <c r="A3193">
        <v>2017</v>
      </c>
      <c r="B3193">
        <v>11</v>
      </c>
      <c r="C3193">
        <v>29</v>
      </c>
      <c r="D3193" t="s">
        <v>51</v>
      </c>
      <c r="E3193">
        <v>-7</v>
      </c>
    </row>
    <row r="3194" spans="1:5">
      <c r="A3194">
        <v>2017</v>
      </c>
      <c r="B3194">
        <v>11</v>
      </c>
      <c r="C3194">
        <v>30</v>
      </c>
      <c r="D3194" t="s">
        <v>51</v>
      </c>
      <c r="E3194">
        <v>29</v>
      </c>
    </row>
    <row r="3195" spans="1:5">
      <c r="A3195">
        <v>2017</v>
      </c>
      <c r="B3195">
        <v>12</v>
      </c>
      <c r="C3195">
        <v>1</v>
      </c>
      <c r="D3195" t="s">
        <v>50</v>
      </c>
      <c r="E3195">
        <v>108</v>
      </c>
    </row>
    <row r="3196" spans="1:5">
      <c r="A3196">
        <v>2017</v>
      </c>
      <c r="B3196">
        <v>12</v>
      </c>
      <c r="C3196">
        <v>2</v>
      </c>
      <c r="D3196" t="s">
        <v>50</v>
      </c>
      <c r="E3196">
        <v>107</v>
      </c>
    </row>
    <row r="3197" spans="1:5">
      <c r="A3197">
        <v>2017</v>
      </c>
      <c r="B3197">
        <v>12</v>
      </c>
      <c r="C3197">
        <v>3</v>
      </c>
      <c r="D3197" t="s">
        <v>50</v>
      </c>
      <c r="E3197">
        <v>83</v>
      </c>
    </row>
    <row r="3198" spans="1:5">
      <c r="A3198">
        <v>2017</v>
      </c>
      <c r="B3198">
        <v>12</v>
      </c>
      <c r="C3198">
        <v>5</v>
      </c>
      <c r="D3198" t="s">
        <v>50</v>
      </c>
      <c r="E3198">
        <v>23</v>
      </c>
    </row>
    <row r="3199" spans="1:5">
      <c r="A3199">
        <v>2017</v>
      </c>
      <c r="B3199">
        <v>12</v>
      </c>
      <c r="C3199">
        <v>8</v>
      </c>
      <c r="D3199" t="s">
        <v>50</v>
      </c>
      <c r="E3199">
        <v>75</v>
      </c>
    </row>
    <row r="3200" spans="1:5">
      <c r="A3200">
        <v>2017</v>
      </c>
      <c r="B3200">
        <v>12</v>
      </c>
      <c r="C3200">
        <v>10</v>
      </c>
      <c r="D3200" t="s">
        <v>50</v>
      </c>
      <c r="E3200">
        <v>107</v>
      </c>
    </row>
    <row r="3201" spans="1:5">
      <c r="A3201">
        <v>2017</v>
      </c>
      <c r="B3201">
        <v>12</v>
      </c>
      <c r="C3201">
        <v>11</v>
      </c>
      <c r="D3201" t="s">
        <v>50</v>
      </c>
      <c r="E3201">
        <v>56</v>
      </c>
    </row>
    <row r="3202" spans="1:5">
      <c r="A3202">
        <v>2017</v>
      </c>
      <c r="B3202">
        <v>12</v>
      </c>
      <c r="C3202">
        <v>12</v>
      </c>
      <c r="D3202" t="s">
        <v>50</v>
      </c>
      <c r="E3202">
        <v>93</v>
      </c>
    </row>
    <row r="3203" spans="1:5">
      <c r="A3203">
        <v>2017</v>
      </c>
      <c r="B3203">
        <v>12</v>
      </c>
      <c r="C3203">
        <v>13</v>
      </c>
      <c r="D3203" t="s">
        <v>50</v>
      </c>
      <c r="E3203">
        <v>87</v>
      </c>
    </row>
    <row r="3204" spans="1:5">
      <c r="A3204">
        <v>2017</v>
      </c>
      <c r="B3204">
        <v>12</v>
      </c>
      <c r="C3204">
        <v>15</v>
      </c>
      <c r="D3204" t="s">
        <v>50</v>
      </c>
      <c r="E3204">
        <v>87</v>
      </c>
    </row>
    <row r="3205" spans="1:5">
      <c r="A3205">
        <v>2017</v>
      </c>
      <c r="B3205">
        <v>12</v>
      </c>
      <c r="C3205">
        <v>16</v>
      </c>
      <c r="D3205" t="s">
        <v>50</v>
      </c>
      <c r="E3205">
        <v>122</v>
      </c>
    </row>
    <row r="3206" spans="1:5">
      <c r="A3206">
        <v>2017</v>
      </c>
      <c r="B3206">
        <v>12</v>
      </c>
      <c r="C3206">
        <v>18</v>
      </c>
      <c r="D3206" t="s">
        <v>50</v>
      </c>
      <c r="E3206">
        <v>87</v>
      </c>
    </row>
    <row r="3207" spans="1:5">
      <c r="A3207">
        <v>2017</v>
      </c>
      <c r="B3207">
        <v>12</v>
      </c>
      <c r="C3207">
        <v>19</v>
      </c>
      <c r="D3207" t="s">
        <v>50</v>
      </c>
      <c r="E3207">
        <v>5</v>
      </c>
    </row>
    <row r="3208" spans="1:5">
      <c r="A3208">
        <v>2017</v>
      </c>
      <c r="B3208">
        <v>12</v>
      </c>
      <c r="C3208">
        <v>20</v>
      </c>
      <c r="D3208" t="s">
        <v>50</v>
      </c>
      <c r="E3208">
        <v>-6</v>
      </c>
    </row>
    <row r="3209" spans="1:5">
      <c r="A3209">
        <v>2017</v>
      </c>
      <c r="B3209">
        <v>12</v>
      </c>
      <c r="C3209">
        <v>21</v>
      </c>
      <c r="D3209" t="s">
        <v>50</v>
      </c>
      <c r="E3209">
        <v>-2</v>
      </c>
    </row>
    <row r="3210" spans="1:5">
      <c r="A3210">
        <v>2017</v>
      </c>
      <c r="B3210">
        <v>12</v>
      </c>
      <c r="C3210">
        <v>22</v>
      </c>
      <c r="D3210" t="s">
        <v>50</v>
      </c>
      <c r="E3210">
        <v>-8</v>
      </c>
    </row>
    <row r="3211" spans="1:5">
      <c r="A3211">
        <v>2017</v>
      </c>
      <c r="B3211">
        <v>12</v>
      </c>
      <c r="C3211">
        <v>23</v>
      </c>
      <c r="D3211" t="s">
        <v>50</v>
      </c>
      <c r="E3211">
        <v>6</v>
      </c>
    </row>
    <row r="3212" spans="1:5">
      <c r="A3212">
        <v>2017</v>
      </c>
      <c r="B3212">
        <v>12</v>
      </c>
      <c r="C3212">
        <v>24</v>
      </c>
      <c r="D3212" t="s">
        <v>50</v>
      </c>
      <c r="E3212">
        <v>60</v>
      </c>
    </row>
    <row r="3213" spans="1:5">
      <c r="A3213">
        <v>2017</v>
      </c>
      <c r="B3213">
        <v>12</v>
      </c>
      <c r="C3213">
        <v>25</v>
      </c>
      <c r="D3213" t="s">
        <v>50</v>
      </c>
      <c r="E3213">
        <v>92</v>
      </c>
    </row>
    <row r="3214" spans="1:5">
      <c r="A3214">
        <v>2017</v>
      </c>
      <c r="B3214">
        <v>12</v>
      </c>
      <c r="C3214">
        <v>26</v>
      </c>
      <c r="D3214" t="s">
        <v>50</v>
      </c>
      <c r="E3214">
        <v>107</v>
      </c>
    </row>
    <row r="3215" spans="1:5">
      <c r="A3215">
        <v>2017</v>
      </c>
      <c r="B3215">
        <v>12</v>
      </c>
      <c r="C3215">
        <v>27</v>
      </c>
      <c r="D3215" t="s">
        <v>50</v>
      </c>
      <c r="E3215">
        <v>99</v>
      </c>
    </row>
    <row r="3216" spans="1:5">
      <c r="A3216">
        <v>2017</v>
      </c>
      <c r="B3216">
        <v>12</v>
      </c>
      <c r="C3216">
        <v>28</v>
      </c>
      <c r="D3216" t="s">
        <v>50</v>
      </c>
      <c r="E3216">
        <v>122</v>
      </c>
    </row>
    <row r="3217" spans="1:5">
      <c r="A3217">
        <v>2017</v>
      </c>
      <c r="B3217">
        <v>12</v>
      </c>
      <c r="C3217">
        <v>29</v>
      </c>
      <c r="D3217" t="s">
        <v>50</v>
      </c>
      <c r="E3217">
        <v>73</v>
      </c>
    </row>
    <row r="3218" spans="1:5">
      <c r="A3218">
        <v>2017</v>
      </c>
      <c r="B3218">
        <v>12</v>
      </c>
      <c r="C3218">
        <v>30</v>
      </c>
      <c r="D3218" t="s">
        <v>50</v>
      </c>
      <c r="E3218">
        <v>80</v>
      </c>
    </row>
    <row r="3219" spans="1:5">
      <c r="A3219">
        <v>2017</v>
      </c>
      <c r="B3219">
        <v>12</v>
      </c>
      <c r="C3219">
        <v>31</v>
      </c>
      <c r="D3219" t="s">
        <v>50</v>
      </c>
      <c r="E3219">
        <v>34</v>
      </c>
    </row>
    <row r="3220" spans="1:5">
      <c r="A3220">
        <v>2017</v>
      </c>
      <c r="B3220">
        <v>12</v>
      </c>
      <c r="C3220">
        <v>1</v>
      </c>
      <c r="D3220" t="s">
        <v>52</v>
      </c>
      <c r="E3220">
        <v>50</v>
      </c>
    </row>
    <row r="3221" spans="1:5">
      <c r="A3221">
        <v>2017</v>
      </c>
      <c r="B3221">
        <v>12</v>
      </c>
      <c r="C3221">
        <v>3</v>
      </c>
      <c r="D3221" t="s">
        <v>52</v>
      </c>
      <c r="E3221">
        <v>72</v>
      </c>
    </row>
    <row r="3222" spans="1:5">
      <c r="A3222">
        <v>2017</v>
      </c>
      <c r="B3222">
        <v>12</v>
      </c>
      <c r="C3222">
        <v>5</v>
      </c>
      <c r="D3222" t="s">
        <v>52</v>
      </c>
      <c r="E3222">
        <v>-15</v>
      </c>
    </row>
    <row r="3223" spans="1:5">
      <c r="A3223">
        <v>2017</v>
      </c>
      <c r="B3223">
        <v>12</v>
      </c>
      <c r="C3223">
        <v>6</v>
      </c>
      <c r="D3223" t="s">
        <v>52</v>
      </c>
      <c r="E3223">
        <v>-30</v>
      </c>
    </row>
    <row r="3224" spans="1:5">
      <c r="A3224">
        <v>2017</v>
      </c>
      <c r="B3224">
        <v>12</v>
      </c>
      <c r="C3224">
        <v>7</v>
      </c>
      <c r="D3224" t="s">
        <v>52</v>
      </c>
      <c r="E3224">
        <v>9</v>
      </c>
    </row>
    <row r="3225" spans="1:5">
      <c r="A3225">
        <v>2017</v>
      </c>
      <c r="B3225">
        <v>12</v>
      </c>
      <c r="C3225">
        <v>9</v>
      </c>
      <c r="D3225" t="s">
        <v>52</v>
      </c>
      <c r="E3225">
        <v>8</v>
      </c>
    </row>
    <row r="3226" spans="1:5">
      <c r="A3226">
        <v>2017</v>
      </c>
      <c r="B3226">
        <v>12</v>
      </c>
      <c r="C3226">
        <v>11</v>
      </c>
      <c r="D3226" t="s">
        <v>52</v>
      </c>
      <c r="E3226">
        <v>-24</v>
      </c>
    </row>
    <row r="3227" spans="1:5">
      <c r="A3227">
        <v>2017</v>
      </c>
      <c r="B3227">
        <v>12</v>
      </c>
      <c r="C3227">
        <v>12</v>
      </c>
      <c r="D3227" t="s">
        <v>52</v>
      </c>
      <c r="E3227">
        <v>38</v>
      </c>
    </row>
    <row r="3228" spans="1:5">
      <c r="A3228">
        <v>2017</v>
      </c>
      <c r="B3228">
        <v>12</v>
      </c>
      <c r="C3228">
        <v>13</v>
      </c>
      <c r="D3228" t="s">
        <v>52</v>
      </c>
      <c r="E3228">
        <v>48</v>
      </c>
    </row>
    <row r="3229" spans="1:5">
      <c r="A3229">
        <v>2017</v>
      </c>
      <c r="B3229">
        <v>12</v>
      </c>
      <c r="C3229">
        <v>15</v>
      </c>
      <c r="D3229" t="s">
        <v>52</v>
      </c>
      <c r="E3229">
        <v>32</v>
      </c>
    </row>
    <row r="3230" spans="1:5">
      <c r="A3230">
        <v>2017</v>
      </c>
      <c r="B3230">
        <v>12</v>
      </c>
      <c r="C3230">
        <v>16</v>
      </c>
      <c r="D3230" t="s">
        <v>52</v>
      </c>
      <c r="E3230">
        <v>57</v>
      </c>
    </row>
    <row r="3231" spans="1:5">
      <c r="A3231">
        <v>2017</v>
      </c>
      <c r="B3231">
        <v>12</v>
      </c>
      <c r="C3231">
        <v>20</v>
      </c>
      <c r="D3231" t="s">
        <v>52</v>
      </c>
      <c r="E3231">
        <v>-35</v>
      </c>
    </row>
    <row r="3232" spans="1:5">
      <c r="A3232">
        <v>2017</v>
      </c>
      <c r="B3232">
        <v>12</v>
      </c>
      <c r="C3232">
        <v>21</v>
      </c>
      <c r="D3232" t="s">
        <v>52</v>
      </c>
      <c r="E3232">
        <v>-14</v>
      </c>
    </row>
    <row r="3233" spans="1:5">
      <c r="A3233">
        <v>2017</v>
      </c>
      <c r="B3233">
        <v>12</v>
      </c>
      <c r="C3233">
        <v>22</v>
      </c>
      <c r="D3233" t="s">
        <v>52</v>
      </c>
      <c r="E3233">
        <v>-48</v>
      </c>
    </row>
    <row r="3234" spans="1:5">
      <c r="A3234">
        <v>2017</v>
      </c>
      <c r="B3234">
        <v>12</v>
      </c>
      <c r="C3234">
        <v>23</v>
      </c>
      <c r="D3234" t="s">
        <v>52</v>
      </c>
      <c r="E3234">
        <v>-24</v>
      </c>
    </row>
    <row r="3235" spans="1:5">
      <c r="A3235">
        <v>2017</v>
      </c>
      <c r="B3235">
        <v>12</v>
      </c>
      <c r="C3235">
        <v>24</v>
      </c>
      <c r="D3235" t="s">
        <v>52</v>
      </c>
      <c r="E3235">
        <v>-23</v>
      </c>
    </row>
    <row r="3236" spans="1:5">
      <c r="A3236">
        <v>2017</v>
      </c>
      <c r="B3236">
        <v>12</v>
      </c>
      <c r="C3236">
        <v>25</v>
      </c>
      <c r="D3236" t="s">
        <v>52</v>
      </c>
      <c r="E3236">
        <v>14</v>
      </c>
    </row>
    <row r="3237" spans="1:5">
      <c r="A3237">
        <v>2017</v>
      </c>
      <c r="B3237">
        <v>12</v>
      </c>
      <c r="C3237">
        <v>28</v>
      </c>
      <c r="D3237" t="s">
        <v>52</v>
      </c>
      <c r="E3237">
        <v>10</v>
      </c>
    </row>
    <row r="3238" spans="1:5">
      <c r="A3238">
        <v>2017</v>
      </c>
      <c r="B3238">
        <v>12</v>
      </c>
      <c r="C3238">
        <v>29</v>
      </c>
      <c r="D3238" t="s">
        <v>52</v>
      </c>
      <c r="E3238">
        <v>46</v>
      </c>
    </row>
    <row r="3239" spans="1:5">
      <c r="A3239">
        <v>2017</v>
      </c>
      <c r="B3239">
        <v>12</v>
      </c>
      <c r="C3239">
        <v>30</v>
      </c>
      <c r="D3239" t="s">
        <v>52</v>
      </c>
      <c r="E3239">
        <v>36</v>
      </c>
    </row>
    <row r="3240" spans="1:5">
      <c r="A3240">
        <v>2017</v>
      </c>
      <c r="B3240">
        <v>12</v>
      </c>
      <c r="C3240">
        <v>1</v>
      </c>
      <c r="D3240" t="s">
        <v>53</v>
      </c>
      <c r="E3240">
        <v>61</v>
      </c>
    </row>
    <row r="3241" spans="1:5">
      <c r="A3241">
        <v>2017</v>
      </c>
      <c r="B3241">
        <v>12</v>
      </c>
      <c r="C3241">
        <v>3</v>
      </c>
      <c r="D3241" t="s">
        <v>53</v>
      </c>
      <c r="E3241">
        <v>71</v>
      </c>
    </row>
    <row r="3242" spans="1:5">
      <c r="A3242">
        <v>2017</v>
      </c>
      <c r="B3242">
        <v>12</v>
      </c>
      <c r="C3242">
        <v>5</v>
      </c>
      <c r="D3242" t="s">
        <v>53</v>
      </c>
      <c r="E3242">
        <v>0</v>
      </c>
    </row>
    <row r="3243" spans="1:5">
      <c r="A3243">
        <v>2017</v>
      </c>
      <c r="B3243">
        <v>12</v>
      </c>
      <c r="C3243">
        <v>7</v>
      </c>
      <c r="D3243" t="s">
        <v>53</v>
      </c>
      <c r="E3243">
        <v>41</v>
      </c>
    </row>
    <row r="3244" spans="1:5">
      <c r="A3244">
        <v>2017</v>
      </c>
      <c r="B3244">
        <v>12</v>
      </c>
      <c r="C3244">
        <v>8</v>
      </c>
      <c r="D3244" t="s">
        <v>53</v>
      </c>
      <c r="E3244">
        <v>0</v>
      </c>
    </row>
    <row r="3245" spans="1:5">
      <c r="A3245">
        <v>2017</v>
      </c>
      <c r="B3245">
        <v>12</v>
      </c>
      <c r="C3245">
        <v>15</v>
      </c>
      <c r="D3245" t="s">
        <v>53</v>
      </c>
      <c r="E3245">
        <v>5</v>
      </c>
    </row>
    <row r="3246" spans="1:5">
      <c r="A3246">
        <v>2017</v>
      </c>
      <c r="B3246">
        <v>12</v>
      </c>
      <c r="C3246">
        <v>16</v>
      </c>
      <c r="D3246" t="s">
        <v>53</v>
      </c>
      <c r="E3246">
        <v>41</v>
      </c>
    </row>
    <row r="3247" spans="1:5">
      <c r="A3247">
        <v>2017</v>
      </c>
      <c r="B3247">
        <v>12</v>
      </c>
      <c r="C3247">
        <v>17</v>
      </c>
      <c r="D3247" t="s">
        <v>53</v>
      </c>
      <c r="E3247">
        <v>109</v>
      </c>
    </row>
    <row r="3248" spans="1:5">
      <c r="A3248">
        <v>2017</v>
      </c>
      <c r="B3248">
        <v>12</v>
      </c>
      <c r="C3248">
        <v>18</v>
      </c>
      <c r="D3248" t="s">
        <v>53</v>
      </c>
      <c r="E3248">
        <v>231</v>
      </c>
    </row>
    <row r="3249" spans="1:5">
      <c r="A3249">
        <v>2017</v>
      </c>
      <c r="B3249">
        <v>12</v>
      </c>
      <c r="C3249">
        <v>27</v>
      </c>
      <c r="D3249" t="s">
        <v>53</v>
      </c>
      <c r="E3249">
        <v>0</v>
      </c>
    </row>
    <row r="3250" spans="1:5">
      <c r="A3250">
        <v>2017</v>
      </c>
      <c r="B3250">
        <v>12</v>
      </c>
      <c r="C3250">
        <v>30</v>
      </c>
      <c r="D3250" t="s">
        <v>53</v>
      </c>
      <c r="E3250">
        <v>30</v>
      </c>
    </row>
    <row r="3251" spans="1:5">
      <c r="A3251">
        <v>2017</v>
      </c>
      <c r="B3251">
        <v>12</v>
      </c>
      <c r="C3251">
        <v>5</v>
      </c>
      <c r="D3251" t="s">
        <v>54</v>
      </c>
      <c r="E3251">
        <v>10</v>
      </c>
    </row>
    <row r="3252" spans="1:5">
      <c r="A3252">
        <v>2017</v>
      </c>
      <c r="B3252">
        <v>12</v>
      </c>
      <c r="C3252">
        <v>11</v>
      </c>
      <c r="D3252" t="s">
        <v>54</v>
      </c>
      <c r="E3252">
        <v>10</v>
      </c>
    </row>
    <row r="3253" spans="1:5">
      <c r="A3253">
        <v>2017</v>
      </c>
      <c r="B3253">
        <v>12</v>
      </c>
      <c r="C3253">
        <v>1</v>
      </c>
      <c r="D3253" t="s">
        <v>51</v>
      </c>
      <c r="E3253">
        <v>96</v>
      </c>
    </row>
    <row r="3254" spans="1:5">
      <c r="A3254">
        <v>2017</v>
      </c>
      <c r="B3254">
        <v>12</v>
      </c>
      <c r="C3254">
        <v>2</v>
      </c>
      <c r="D3254" t="s">
        <v>51</v>
      </c>
      <c r="E3254">
        <v>93</v>
      </c>
    </row>
    <row r="3255" spans="1:5">
      <c r="A3255">
        <v>2017</v>
      </c>
      <c r="B3255">
        <v>12</v>
      </c>
      <c r="C3255">
        <v>3</v>
      </c>
      <c r="D3255" t="s">
        <v>51</v>
      </c>
      <c r="E3255">
        <v>74</v>
      </c>
    </row>
    <row r="3256" spans="1:5">
      <c r="A3256">
        <v>2017</v>
      </c>
      <c r="B3256">
        <v>12</v>
      </c>
      <c r="C3256">
        <v>4</v>
      </c>
      <c r="D3256" t="s">
        <v>51</v>
      </c>
      <c r="E3256">
        <v>34</v>
      </c>
    </row>
    <row r="3257" spans="1:5">
      <c r="A3257">
        <v>2017</v>
      </c>
      <c r="B3257">
        <v>12</v>
      </c>
      <c r="C3257">
        <v>5</v>
      </c>
      <c r="D3257" t="s">
        <v>51</v>
      </c>
      <c r="E3257">
        <v>4</v>
      </c>
    </row>
    <row r="3258" spans="1:5">
      <c r="A3258">
        <v>2017</v>
      </c>
      <c r="B3258">
        <v>12</v>
      </c>
      <c r="C3258">
        <v>6</v>
      </c>
      <c r="D3258" t="s">
        <v>51</v>
      </c>
      <c r="E3258">
        <v>6</v>
      </c>
    </row>
    <row r="3259" spans="1:5">
      <c r="A3259">
        <v>2017</v>
      </c>
      <c r="B3259">
        <v>12</v>
      </c>
      <c r="C3259">
        <v>7</v>
      </c>
      <c r="D3259" t="s">
        <v>51</v>
      </c>
      <c r="E3259">
        <v>27</v>
      </c>
    </row>
    <row r="3260" spans="1:5">
      <c r="A3260">
        <v>2017</v>
      </c>
      <c r="B3260">
        <v>12</v>
      </c>
      <c r="C3260">
        <v>8</v>
      </c>
      <c r="D3260" t="s">
        <v>51</v>
      </c>
      <c r="E3260">
        <v>34</v>
      </c>
    </row>
    <row r="3261" spans="1:5">
      <c r="A3261">
        <v>2017</v>
      </c>
      <c r="B3261">
        <v>12</v>
      </c>
      <c r="C3261">
        <v>9</v>
      </c>
      <c r="D3261" t="s">
        <v>51</v>
      </c>
      <c r="E3261">
        <v>49</v>
      </c>
    </row>
    <row r="3262" spans="1:5">
      <c r="A3262">
        <v>2017</v>
      </c>
      <c r="B3262">
        <v>12</v>
      </c>
      <c r="C3262">
        <v>10</v>
      </c>
      <c r="D3262" t="s">
        <v>51</v>
      </c>
      <c r="E3262">
        <v>57</v>
      </c>
    </row>
    <row r="3263" spans="1:5">
      <c r="A3263">
        <v>2017</v>
      </c>
      <c r="B3263">
        <v>12</v>
      </c>
      <c r="C3263">
        <v>11</v>
      </c>
      <c r="D3263" t="s">
        <v>51</v>
      </c>
      <c r="E3263">
        <v>26</v>
      </c>
    </row>
    <row r="3264" spans="1:5">
      <c r="A3264">
        <v>2017</v>
      </c>
      <c r="B3264">
        <v>12</v>
      </c>
      <c r="C3264">
        <v>12</v>
      </c>
      <c r="D3264" t="s">
        <v>51</v>
      </c>
      <c r="E3264">
        <v>62</v>
      </c>
    </row>
    <row r="3265" spans="1:5">
      <c r="A3265">
        <v>2017</v>
      </c>
      <c r="B3265">
        <v>12</v>
      </c>
      <c r="C3265">
        <v>13</v>
      </c>
      <c r="D3265" t="s">
        <v>51</v>
      </c>
      <c r="E3265">
        <v>69</v>
      </c>
    </row>
    <row r="3266" spans="1:5">
      <c r="A3266">
        <v>2017</v>
      </c>
      <c r="B3266">
        <v>12</v>
      </c>
      <c r="C3266">
        <v>14</v>
      </c>
      <c r="D3266" t="s">
        <v>51</v>
      </c>
      <c r="E3266">
        <v>53</v>
      </c>
    </row>
    <row r="3267" spans="1:5">
      <c r="A3267">
        <v>2017</v>
      </c>
      <c r="B3267">
        <v>12</v>
      </c>
      <c r="C3267">
        <v>15</v>
      </c>
      <c r="D3267" t="s">
        <v>51</v>
      </c>
      <c r="E3267">
        <v>49</v>
      </c>
    </row>
    <row r="3268" spans="1:5">
      <c r="A3268">
        <v>2017</v>
      </c>
      <c r="B3268">
        <v>12</v>
      </c>
      <c r="C3268">
        <v>16</v>
      </c>
      <c r="D3268" t="s">
        <v>51</v>
      </c>
      <c r="E3268">
        <v>98</v>
      </c>
    </row>
    <row r="3269" spans="1:5">
      <c r="A3269">
        <v>2017</v>
      </c>
      <c r="B3269">
        <v>12</v>
      </c>
      <c r="C3269">
        <v>17</v>
      </c>
      <c r="D3269" t="s">
        <v>51</v>
      </c>
      <c r="E3269">
        <v>63</v>
      </c>
    </row>
    <row r="3270" spans="1:5">
      <c r="A3270">
        <v>2017</v>
      </c>
      <c r="B3270">
        <v>12</v>
      </c>
      <c r="C3270">
        <v>18</v>
      </c>
      <c r="D3270" t="s">
        <v>51</v>
      </c>
      <c r="E3270">
        <v>23</v>
      </c>
    </row>
    <row r="3271" spans="1:5">
      <c r="A3271">
        <v>2017</v>
      </c>
      <c r="B3271">
        <v>12</v>
      </c>
      <c r="C3271">
        <v>19</v>
      </c>
      <c r="D3271" t="s">
        <v>51</v>
      </c>
      <c r="E3271">
        <v>-6</v>
      </c>
    </row>
    <row r="3272" spans="1:5">
      <c r="A3272">
        <v>2017</v>
      </c>
      <c r="B3272">
        <v>12</v>
      </c>
      <c r="C3272">
        <v>20</v>
      </c>
      <c r="D3272" t="s">
        <v>51</v>
      </c>
      <c r="E3272">
        <v>-18</v>
      </c>
    </row>
    <row r="3273" spans="1:5">
      <c r="A3273">
        <v>2017</v>
      </c>
      <c r="B3273">
        <v>12</v>
      </c>
      <c r="C3273">
        <v>21</v>
      </c>
      <c r="D3273" t="s">
        <v>51</v>
      </c>
      <c r="E3273">
        <v>-11</v>
      </c>
    </row>
    <row r="3274" spans="1:5">
      <c r="A3274">
        <v>2017</v>
      </c>
      <c r="B3274">
        <v>12</v>
      </c>
      <c r="C3274">
        <v>22</v>
      </c>
      <c r="D3274" t="s">
        <v>51</v>
      </c>
      <c r="E3274">
        <v>-19</v>
      </c>
    </row>
    <row r="3275" spans="1:5">
      <c r="A3275">
        <v>2017</v>
      </c>
      <c r="B3275">
        <v>12</v>
      </c>
      <c r="C3275">
        <v>23</v>
      </c>
      <c r="D3275" t="s">
        <v>51</v>
      </c>
      <c r="E3275">
        <v>-5</v>
      </c>
    </row>
    <row r="3276" spans="1:5">
      <c r="A3276">
        <v>2017</v>
      </c>
      <c r="B3276">
        <v>12</v>
      </c>
      <c r="C3276">
        <v>24</v>
      </c>
      <c r="D3276" t="s">
        <v>51</v>
      </c>
      <c r="E3276">
        <v>10</v>
      </c>
    </row>
    <row r="3277" spans="1:5">
      <c r="A3277">
        <v>2017</v>
      </c>
      <c r="B3277">
        <v>12</v>
      </c>
      <c r="C3277">
        <v>25</v>
      </c>
      <c r="D3277" t="s">
        <v>51</v>
      </c>
      <c r="E3277">
        <v>57</v>
      </c>
    </row>
    <row r="3278" spans="1:5">
      <c r="A3278">
        <v>2017</v>
      </c>
      <c r="B3278">
        <v>12</v>
      </c>
      <c r="C3278">
        <v>26</v>
      </c>
      <c r="D3278" t="s">
        <v>51</v>
      </c>
      <c r="E3278">
        <v>64</v>
      </c>
    </row>
    <row r="3279" spans="1:5">
      <c r="A3279">
        <v>2017</v>
      </c>
      <c r="B3279">
        <v>12</v>
      </c>
      <c r="C3279">
        <v>27</v>
      </c>
      <c r="D3279" t="s">
        <v>51</v>
      </c>
      <c r="E3279">
        <v>57</v>
      </c>
    </row>
    <row r="3280" spans="1:5">
      <c r="A3280">
        <v>2017</v>
      </c>
      <c r="B3280">
        <v>12</v>
      </c>
      <c r="C3280">
        <v>28</v>
      </c>
      <c r="D3280" t="s">
        <v>51</v>
      </c>
      <c r="E3280">
        <v>73</v>
      </c>
    </row>
    <row r="3281" spans="1:5">
      <c r="A3281">
        <v>2017</v>
      </c>
      <c r="B3281">
        <v>12</v>
      </c>
      <c r="C3281">
        <v>29</v>
      </c>
      <c r="D3281" t="s">
        <v>51</v>
      </c>
      <c r="E3281">
        <v>57</v>
      </c>
    </row>
    <row r="3282" spans="1:5">
      <c r="A3282">
        <v>2017</v>
      </c>
      <c r="B3282">
        <v>12</v>
      </c>
      <c r="C3282">
        <v>30</v>
      </c>
      <c r="D3282" t="s">
        <v>51</v>
      </c>
      <c r="E3282">
        <v>48</v>
      </c>
    </row>
    <row r="3283" spans="1:5">
      <c r="A3283">
        <v>2017</v>
      </c>
      <c r="B3283">
        <v>12</v>
      </c>
      <c r="C3283">
        <v>31</v>
      </c>
      <c r="D3283" t="s">
        <v>51</v>
      </c>
      <c r="E3283">
        <v>27</v>
      </c>
    </row>
    <row r="3284" spans="1:5">
      <c r="A3284">
        <v>2018</v>
      </c>
      <c r="B3284">
        <v>1</v>
      </c>
      <c r="C3284">
        <v>1</v>
      </c>
      <c r="D3284" t="s">
        <v>50</v>
      </c>
      <c r="E3284">
        <v>46</v>
      </c>
    </row>
    <row r="3285" spans="1:5">
      <c r="A3285">
        <v>2018</v>
      </c>
      <c r="B3285">
        <v>1</v>
      </c>
      <c r="C3285">
        <v>2</v>
      </c>
      <c r="D3285" t="s">
        <v>50</v>
      </c>
      <c r="E3285">
        <v>37</v>
      </c>
    </row>
    <row r="3286" spans="1:5">
      <c r="A3286">
        <v>2018</v>
      </c>
      <c r="B3286">
        <v>1</v>
      </c>
      <c r="C3286">
        <v>3</v>
      </c>
      <c r="D3286" t="s">
        <v>50</v>
      </c>
      <c r="E3286">
        <v>48</v>
      </c>
    </row>
    <row r="3287" spans="1:5">
      <c r="A3287">
        <v>2018</v>
      </c>
      <c r="B3287">
        <v>1</v>
      </c>
      <c r="C3287">
        <v>4</v>
      </c>
      <c r="D3287" t="s">
        <v>50</v>
      </c>
      <c r="E3287">
        <v>25</v>
      </c>
    </row>
    <row r="3288" spans="1:5">
      <c r="A3288">
        <v>2018</v>
      </c>
      <c r="B3288">
        <v>1</v>
      </c>
      <c r="C3288">
        <v>5</v>
      </c>
      <c r="D3288" t="s">
        <v>50</v>
      </c>
      <c r="E3288">
        <v>49</v>
      </c>
    </row>
    <row r="3289" spans="1:5">
      <c r="A3289">
        <v>2018</v>
      </c>
      <c r="B3289">
        <v>1</v>
      </c>
      <c r="C3289">
        <v>6</v>
      </c>
      <c r="D3289" t="s">
        <v>50</v>
      </c>
      <c r="E3289">
        <v>64</v>
      </c>
    </row>
    <row r="3290" spans="1:5">
      <c r="A3290">
        <v>2018</v>
      </c>
      <c r="B3290">
        <v>1</v>
      </c>
      <c r="C3290">
        <v>7</v>
      </c>
      <c r="D3290" t="s">
        <v>50</v>
      </c>
      <c r="E3290">
        <v>84</v>
      </c>
    </row>
    <row r="3291" spans="1:5">
      <c r="A3291">
        <v>2018</v>
      </c>
      <c r="B3291">
        <v>1</v>
      </c>
      <c r="C3291">
        <v>9</v>
      </c>
      <c r="D3291" t="s">
        <v>50</v>
      </c>
      <c r="E3291">
        <v>14</v>
      </c>
    </row>
    <row r="3292" spans="1:5">
      <c r="A3292">
        <v>2018</v>
      </c>
      <c r="B3292">
        <v>1</v>
      </c>
      <c r="C3292">
        <v>10</v>
      </c>
      <c r="D3292" t="s">
        <v>50</v>
      </c>
      <c r="E3292">
        <v>28</v>
      </c>
    </row>
    <row r="3293" spans="1:5">
      <c r="A3293">
        <v>2018</v>
      </c>
      <c r="B3293">
        <v>1</v>
      </c>
      <c r="C3293">
        <v>11</v>
      </c>
      <c r="D3293" t="s">
        <v>50</v>
      </c>
      <c r="E3293">
        <v>14</v>
      </c>
    </row>
    <row r="3294" spans="1:5">
      <c r="A3294">
        <v>2018</v>
      </c>
      <c r="B3294">
        <v>1</v>
      </c>
      <c r="C3294">
        <v>12</v>
      </c>
      <c r="D3294" t="s">
        <v>50</v>
      </c>
      <c r="E3294">
        <v>-5</v>
      </c>
    </row>
    <row r="3295" spans="1:5">
      <c r="A3295">
        <v>2018</v>
      </c>
      <c r="B3295">
        <v>1</v>
      </c>
      <c r="C3295">
        <v>14</v>
      </c>
      <c r="D3295" t="s">
        <v>50</v>
      </c>
      <c r="E3295">
        <v>-40</v>
      </c>
    </row>
    <row r="3296" spans="1:5">
      <c r="A3296">
        <v>2018</v>
      </c>
      <c r="B3296">
        <v>1</v>
      </c>
      <c r="C3296">
        <v>15</v>
      </c>
      <c r="D3296" t="s">
        <v>50</v>
      </c>
      <c r="E3296">
        <v>-59</v>
      </c>
    </row>
    <row r="3297" spans="1:5">
      <c r="A3297">
        <v>2018</v>
      </c>
      <c r="B3297">
        <v>1</v>
      </c>
      <c r="C3297">
        <v>18</v>
      </c>
      <c r="D3297" t="s">
        <v>50</v>
      </c>
      <c r="E3297">
        <v>56</v>
      </c>
    </row>
    <row r="3298" spans="1:5">
      <c r="A3298">
        <v>2018</v>
      </c>
      <c r="B3298">
        <v>1</v>
      </c>
      <c r="C3298">
        <v>19</v>
      </c>
      <c r="D3298" t="s">
        <v>50</v>
      </c>
      <c r="E3298">
        <v>-3</v>
      </c>
    </row>
    <row r="3299" spans="1:5">
      <c r="A3299">
        <v>2018</v>
      </c>
      <c r="B3299">
        <v>1</v>
      </c>
      <c r="C3299">
        <v>20</v>
      </c>
      <c r="D3299" t="s">
        <v>50</v>
      </c>
      <c r="E3299">
        <v>-1</v>
      </c>
    </row>
    <row r="3300" spans="1:5">
      <c r="A3300">
        <v>2018</v>
      </c>
      <c r="B3300">
        <v>1</v>
      </c>
      <c r="C3300">
        <v>22</v>
      </c>
      <c r="D3300" t="s">
        <v>50</v>
      </c>
      <c r="E3300">
        <v>-41</v>
      </c>
    </row>
    <row r="3301" spans="1:5">
      <c r="A3301">
        <v>2018</v>
      </c>
      <c r="B3301">
        <v>1</v>
      </c>
      <c r="C3301">
        <v>23</v>
      </c>
      <c r="D3301" t="s">
        <v>50</v>
      </c>
      <c r="E3301">
        <v>-52</v>
      </c>
    </row>
    <row r="3302" spans="1:5">
      <c r="A3302">
        <v>2018</v>
      </c>
      <c r="B3302">
        <v>1</v>
      </c>
      <c r="C3302">
        <v>24</v>
      </c>
      <c r="D3302" t="s">
        <v>50</v>
      </c>
      <c r="E3302">
        <v>-55</v>
      </c>
    </row>
    <row r="3303" spans="1:5">
      <c r="A3303">
        <v>2018</v>
      </c>
      <c r="B3303">
        <v>1</v>
      </c>
      <c r="C3303">
        <v>25</v>
      </c>
      <c r="D3303" t="s">
        <v>50</v>
      </c>
      <c r="E3303">
        <v>-99</v>
      </c>
    </row>
    <row r="3304" spans="1:5">
      <c r="A3304">
        <v>2018</v>
      </c>
      <c r="B3304">
        <v>1</v>
      </c>
      <c r="C3304">
        <v>26</v>
      </c>
      <c r="D3304" t="s">
        <v>50</v>
      </c>
      <c r="E3304">
        <v>-72</v>
      </c>
    </row>
    <row r="3305" spans="1:5">
      <c r="A3305">
        <v>2018</v>
      </c>
      <c r="B3305">
        <v>1</v>
      </c>
      <c r="C3305">
        <v>28</v>
      </c>
      <c r="D3305" t="s">
        <v>50</v>
      </c>
      <c r="E3305">
        <v>-54</v>
      </c>
    </row>
    <row r="3306" spans="1:5">
      <c r="A3306">
        <v>2018</v>
      </c>
      <c r="B3306">
        <v>1</v>
      </c>
      <c r="C3306">
        <v>29</v>
      </c>
      <c r="D3306" t="s">
        <v>50</v>
      </c>
      <c r="E3306">
        <v>28</v>
      </c>
    </row>
    <row r="3307" spans="1:5">
      <c r="A3307">
        <v>2018</v>
      </c>
      <c r="B3307">
        <v>1</v>
      </c>
      <c r="C3307">
        <v>30</v>
      </c>
      <c r="D3307" t="s">
        <v>50</v>
      </c>
      <c r="E3307">
        <v>33</v>
      </c>
    </row>
    <row r="3308" spans="1:5">
      <c r="A3308">
        <v>2018</v>
      </c>
      <c r="B3308">
        <v>1</v>
      </c>
      <c r="C3308">
        <v>31</v>
      </c>
      <c r="D3308" t="s">
        <v>50</v>
      </c>
      <c r="E3308">
        <v>23</v>
      </c>
    </row>
    <row r="3309" spans="1:5">
      <c r="A3309">
        <v>2018</v>
      </c>
      <c r="B3309">
        <v>1</v>
      </c>
      <c r="C3309">
        <v>2</v>
      </c>
      <c r="D3309" t="s">
        <v>52</v>
      </c>
      <c r="E3309">
        <v>4</v>
      </c>
    </row>
    <row r="3310" spans="1:5">
      <c r="A3310">
        <v>2018</v>
      </c>
      <c r="B3310">
        <v>1</v>
      </c>
      <c r="C3310">
        <v>3</v>
      </c>
      <c r="D3310" t="s">
        <v>52</v>
      </c>
      <c r="E3310">
        <v>24</v>
      </c>
    </row>
    <row r="3311" spans="1:5">
      <c r="A3311">
        <v>2018</v>
      </c>
      <c r="B3311">
        <v>1</v>
      </c>
      <c r="C3311">
        <v>5</v>
      </c>
      <c r="D3311" t="s">
        <v>52</v>
      </c>
      <c r="E3311">
        <v>16</v>
      </c>
    </row>
    <row r="3312" spans="1:5">
      <c r="A3312">
        <v>2018</v>
      </c>
      <c r="B3312">
        <v>1</v>
      </c>
      <c r="C3312">
        <v>6</v>
      </c>
      <c r="D3312" t="s">
        <v>52</v>
      </c>
      <c r="E3312">
        <v>28</v>
      </c>
    </row>
    <row r="3313" spans="1:5">
      <c r="A3313">
        <v>2018</v>
      </c>
      <c r="B3313">
        <v>1</v>
      </c>
      <c r="C3313">
        <v>7</v>
      </c>
      <c r="D3313" t="s">
        <v>52</v>
      </c>
      <c r="E3313">
        <v>50</v>
      </c>
    </row>
    <row r="3314" spans="1:5">
      <c r="A3314">
        <v>2018</v>
      </c>
      <c r="B3314">
        <v>1</v>
      </c>
      <c r="C3314">
        <v>9</v>
      </c>
      <c r="D3314" t="s">
        <v>52</v>
      </c>
      <c r="E3314">
        <v>-38</v>
      </c>
    </row>
    <row r="3315" spans="1:5">
      <c r="A3315">
        <v>2018</v>
      </c>
      <c r="B3315">
        <v>1</v>
      </c>
      <c r="C3315">
        <v>10</v>
      </c>
      <c r="D3315" t="s">
        <v>52</v>
      </c>
      <c r="E3315">
        <v>-52</v>
      </c>
    </row>
    <row r="3316" spans="1:5">
      <c r="A3316">
        <v>2018</v>
      </c>
      <c r="B3316">
        <v>1</v>
      </c>
      <c r="C3316">
        <v>11</v>
      </c>
      <c r="D3316" t="s">
        <v>52</v>
      </c>
      <c r="E3316">
        <v>-50</v>
      </c>
    </row>
    <row r="3317" spans="1:5">
      <c r="A3317">
        <v>2018</v>
      </c>
      <c r="B3317">
        <v>1</v>
      </c>
      <c r="C3317">
        <v>12</v>
      </c>
      <c r="D3317" t="s">
        <v>52</v>
      </c>
      <c r="E3317">
        <v>-38</v>
      </c>
    </row>
    <row r="3318" spans="1:5">
      <c r="A3318">
        <v>2018</v>
      </c>
      <c r="B3318">
        <v>1</v>
      </c>
      <c r="C3318">
        <v>14</v>
      </c>
      <c r="D3318" t="s">
        <v>52</v>
      </c>
      <c r="E3318">
        <v>-93</v>
      </c>
    </row>
    <row r="3319" spans="1:5">
      <c r="A3319">
        <v>2018</v>
      </c>
      <c r="B3319">
        <v>1</v>
      </c>
      <c r="C3319">
        <v>16</v>
      </c>
      <c r="D3319" t="s">
        <v>52</v>
      </c>
      <c r="E3319">
        <v>-139</v>
      </c>
    </row>
    <row r="3320" spans="1:5">
      <c r="A3320">
        <v>2018</v>
      </c>
      <c r="B3320">
        <v>1</v>
      </c>
      <c r="C3320">
        <v>17</v>
      </c>
      <c r="D3320" t="s">
        <v>52</v>
      </c>
      <c r="E3320">
        <v>-69</v>
      </c>
    </row>
    <row r="3321" spans="1:5">
      <c r="A3321">
        <v>2018</v>
      </c>
      <c r="B3321">
        <v>1</v>
      </c>
      <c r="C3321">
        <v>20</v>
      </c>
      <c r="D3321" t="s">
        <v>52</v>
      </c>
      <c r="E3321">
        <v>-54</v>
      </c>
    </row>
    <row r="3322" spans="1:5">
      <c r="A3322">
        <v>2018</v>
      </c>
      <c r="B3322">
        <v>1</v>
      </c>
      <c r="C3322">
        <v>22</v>
      </c>
      <c r="D3322" t="s">
        <v>52</v>
      </c>
      <c r="E3322">
        <v>-92</v>
      </c>
    </row>
    <row r="3323" spans="1:5">
      <c r="A3323">
        <v>2018</v>
      </c>
      <c r="B3323">
        <v>1</v>
      </c>
      <c r="C3323">
        <v>24</v>
      </c>
      <c r="D3323" t="s">
        <v>52</v>
      </c>
      <c r="E3323">
        <v>-136</v>
      </c>
    </row>
    <row r="3324" spans="1:5">
      <c r="A3324">
        <v>2018</v>
      </c>
      <c r="B3324">
        <v>1</v>
      </c>
      <c r="C3324">
        <v>25</v>
      </c>
      <c r="D3324" t="s">
        <v>52</v>
      </c>
      <c r="E3324">
        <v>-162</v>
      </c>
    </row>
    <row r="3325" spans="1:5">
      <c r="A3325">
        <v>2018</v>
      </c>
      <c r="B3325">
        <v>1</v>
      </c>
      <c r="C3325">
        <v>26</v>
      </c>
      <c r="D3325" t="s">
        <v>52</v>
      </c>
      <c r="E3325">
        <v>-158</v>
      </c>
    </row>
    <row r="3326" spans="1:5">
      <c r="A3326">
        <v>2018</v>
      </c>
      <c r="B3326">
        <v>1</v>
      </c>
      <c r="C3326">
        <v>27</v>
      </c>
      <c r="D3326" t="s">
        <v>52</v>
      </c>
      <c r="E3326">
        <v>-127</v>
      </c>
    </row>
    <row r="3327" spans="1:5">
      <c r="A3327">
        <v>2018</v>
      </c>
      <c r="B3327">
        <v>1</v>
      </c>
      <c r="C3327">
        <v>28</v>
      </c>
      <c r="D3327" t="s">
        <v>52</v>
      </c>
      <c r="E3327">
        <v>-116</v>
      </c>
    </row>
    <row r="3328" spans="1:5">
      <c r="A3328">
        <v>2018</v>
      </c>
      <c r="B3328">
        <v>1</v>
      </c>
      <c r="C3328">
        <v>29</v>
      </c>
      <c r="D3328" t="s">
        <v>52</v>
      </c>
      <c r="E3328">
        <v>-60</v>
      </c>
    </row>
    <row r="3329" spans="1:5">
      <c r="A3329">
        <v>2018</v>
      </c>
      <c r="B3329">
        <v>1</v>
      </c>
      <c r="C3329">
        <v>30</v>
      </c>
      <c r="D3329" t="s">
        <v>52</v>
      </c>
      <c r="E3329">
        <v>5</v>
      </c>
    </row>
    <row r="3330" spans="1:5">
      <c r="A3330">
        <v>2018</v>
      </c>
      <c r="B3330">
        <v>1</v>
      </c>
      <c r="C3330">
        <v>3</v>
      </c>
      <c r="D3330" t="s">
        <v>53</v>
      </c>
      <c r="E3330">
        <v>0</v>
      </c>
    </row>
    <row r="3331" spans="1:5">
      <c r="A3331">
        <v>2018</v>
      </c>
      <c r="B3331">
        <v>1</v>
      </c>
      <c r="C3331">
        <v>4</v>
      </c>
      <c r="D3331" t="s">
        <v>53</v>
      </c>
      <c r="E3331">
        <v>23</v>
      </c>
    </row>
    <row r="3332" spans="1:5">
      <c r="A3332">
        <v>2018</v>
      </c>
      <c r="B3332">
        <v>1</v>
      </c>
      <c r="C3332">
        <v>13</v>
      </c>
      <c r="D3332" t="s">
        <v>53</v>
      </c>
      <c r="E3332">
        <v>3</v>
      </c>
    </row>
    <row r="3333" spans="1:5">
      <c r="A3333">
        <v>2018</v>
      </c>
      <c r="B3333">
        <v>1</v>
      </c>
      <c r="C3333">
        <v>16</v>
      </c>
      <c r="D3333" t="s">
        <v>53</v>
      </c>
      <c r="E3333">
        <v>15</v>
      </c>
    </row>
    <row r="3334" spans="1:5">
      <c r="A3334">
        <v>2018</v>
      </c>
      <c r="B3334">
        <v>1</v>
      </c>
      <c r="C3334">
        <v>17</v>
      </c>
      <c r="D3334" t="s">
        <v>53</v>
      </c>
      <c r="E3334">
        <v>15</v>
      </c>
    </row>
    <row r="3335" spans="1:5">
      <c r="A3335">
        <v>2018</v>
      </c>
      <c r="B3335">
        <v>1</v>
      </c>
      <c r="C3335">
        <v>19</v>
      </c>
      <c r="D3335" t="s">
        <v>53</v>
      </c>
      <c r="E3335">
        <v>25</v>
      </c>
    </row>
    <row r="3336" spans="1:5">
      <c r="A3336">
        <v>2018</v>
      </c>
      <c r="B3336">
        <v>1</v>
      </c>
      <c r="C3336">
        <v>30</v>
      </c>
      <c r="D3336" t="s">
        <v>53</v>
      </c>
      <c r="E3336">
        <v>10</v>
      </c>
    </row>
    <row r="3337" spans="1:5">
      <c r="A3337">
        <v>2018</v>
      </c>
      <c r="B3337">
        <v>1</v>
      </c>
      <c r="C3337">
        <v>14</v>
      </c>
      <c r="D3337" t="s">
        <v>54</v>
      </c>
      <c r="E3337">
        <v>10</v>
      </c>
    </row>
    <row r="3338" spans="1:5">
      <c r="A3338">
        <v>2018</v>
      </c>
      <c r="B3338">
        <v>1</v>
      </c>
      <c r="C3338">
        <v>16</v>
      </c>
      <c r="D3338" t="s">
        <v>54</v>
      </c>
      <c r="E3338">
        <v>10</v>
      </c>
    </row>
    <row r="3339" spans="1:5">
      <c r="A3339">
        <v>2018</v>
      </c>
      <c r="B3339">
        <v>1</v>
      </c>
      <c r="C3339">
        <v>17</v>
      </c>
      <c r="D3339" t="s">
        <v>54</v>
      </c>
      <c r="E3339">
        <v>20</v>
      </c>
    </row>
    <row r="3340" spans="1:5">
      <c r="A3340">
        <v>2018</v>
      </c>
      <c r="B3340">
        <v>1</v>
      </c>
      <c r="C3340">
        <v>19</v>
      </c>
      <c r="D3340" t="s">
        <v>54</v>
      </c>
      <c r="E3340">
        <v>30</v>
      </c>
    </row>
    <row r="3341" spans="1:5">
      <c r="A3341">
        <v>2018</v>
      </c>
      <c r="B3341">
        <v>1</v>
      </c>
      <c r="C3341">
        <v>20</v>
      </c>
      <c r="D3341" t="s">
        <v>54</v>
      </c>
      <c r="E3341">
        <v>61</v>
      </c>
    </row>
    <row r="3342" spans="1:5">
      <c r="A3342">
        <v>2018</v>
      </c>
      <c r="B3342">
        <v>1</v>
      </c>
      <c r="C3342">
        <v>21</v>
      </c>
      <c r="D3342" t="s">
        <v>54</v>
      </c>
      <c r="E3342">
        <v>119</v>
      </c>
    </row>
    <row r="3343" spans="1:5">
      <c r="A3343">
        <v>2018</v>
      </c>
      <c r="B3343">
        <v>1</v>
      </c>
      <c r="C3343">
        <v>22</v>
      </c>
      <c r="D3343" t="s">
        <v>54</v>
      </c>
      <c r="E3343">
        <v>119</v>
      </c>
    </row>
    <row r="3344" spans="1:5">
      <c r="A3344">
        <v>2018</v>
      </c>
      <c r="B3344">
        <v>1</v>
      </c>
      <c r="C3344">
        <v>23</v>
      </c>
      <c r="D3344" t="s">
        <v>54</v>
      </c>
      <c r="E3344">
        <v>130</v>
      </c>
    </row>
    <row r="3345" spans="1:5">
      <c r="A3345">
        <v>2018</v>
      </c>
      <c r="B3345">
        <v>1</v>
      </c>
      <c r="C3345">
        <v>24</v>
      </c>
      <c r="D3345" t="s">
        <v>54</v>
      </c>
      <c r="E3345">
        <v>89</v>
      </c>
    </row>
    <row r="3346" spans="1:5">
      <c r="A3346">
        <v>2018</v>
      </c>
      <c r="B3346">
        <v>1</v>
      </c>
      <c r="C3346">
        <v>25</v>
      </c>
      <c r="D3346" t="s">
        <v>54</v>
      </c>
      <c r="E3346">
        <v>89</v>
      </c>
    </row>
    <row r="3347" spans="1:5">
      <c r="A3347">
        <v>2018</v>
      </c>
      <c r="B3347">
        <v>1</v>
      </c>
      <c r="C3347">
        <v>26</v>
      </c>
      <c r="D3347" t="s">
        <v>54</v>
      </c>
      <c r="E3347">
        <v>89</v>
      </c>
    </row>
    <row r="3348" spans="1:5">
      <c r="A3348">
        <v>2018</v>
      </c>
      <c r="B3348">
        <v>1</v>
      </c>
      <c r="C3348">
        <v>27</v>
      </c>
      <c r="D3348" t="s">
        <v>54</v>
      </c>
      <c r="E3348">
        <v>89</v>
      </c>
    </row>
    <row r="3349" spans="1:5">
      <c r="A3349">
        <v>2018</v>
      </c>
      <c r="B3349">
        <v>1</v>
      </c>
      <c r="C3349">
        <v>28</v>
      </c>
      <c r="D3349" t="s">
        <v>54</v>
      </c>
      <c r="E3349">
        <v>89</v>
      </c>
    </row>
    <row r="3350" spans="1:5">
      <c r="A3350">
        <v>2018</v>
      </c>
      <c r="B3350">
        <v>1</v>
      </c>
      <c r="C3350">
        <v>29</v>
      </c>
      <c r="D3350" t="s">
        <v>54</v>
      </c>
      <c r="E3350">
        <v>119</v>
      </c>
    </row>
    <row r="3351" spans="1:5">
      <c r="A3351">
        <v>2018</v>
      </c>
      <c r="B3351">
        <v>1</v>
      </c>
      <c r="C3351">
        <v>30</v>
      </c>
      <c r="D3351" t="s">
        <v>54</v>
      </c>
      <c r="E3351">
        <v>30</v>
      </c>
    </row>
    <row r="3352" spans="1:5">
      <c r="A3352">
        <v>2018</v>
      </c>
      <c r="B3352">
        <v>1</v>
      </c>
      <c r="C3352">
        <v>31</v>
      </c>
      <c r="D3352" t="s">
        <v>54</v>
      </c>
      <c r="E3352">
        <v>20</v>
      </c>
    </row>
    <row r="3353" spans="1:5">
      <c r="A3353">
        <v>2018</v>
      </c>
      <c r="B3353">
        <v>1</v>
      </c>
      <c r="C3353">
        <v>1</v>
      </c>
      <c r="D3353" t="s">
        <v>51</v>
      </c>
      <c r="E3353">
        <v>20</v>
      </c>
    </row>
    <row r="3354" spans="1:5">
      <c r="A3354">
        <v>2018</v>
      </c>
      <c r="B3354">
        <v>1</v>
      </c>
      <c r="C3354">
        <v>2</v>
      </c>
      <c r="D3354" t="s">
        <v>51</v>
      </c>
      <c r="E3354">
        <v>26</v>
      </c>
    </row>
    <row r="3355" spans="1:5">
      <c r="A3355">
        <v>2018</v>
      </c>
      <c r="B3355">
        <v>1</v>
      </c>
      <c r="C3355">
        <v>3</v>
      </c>
      <c r="D3355" t="s">
        <v>51</v>
      </c>
      <c r="E3355">
        <v>36</v>
      </c>
    </row>
    <row r="3356" spans="1:5">
      <c r="A3356">
        <v>2018</v>
      </c>
      <c r="B3356">
        <v>1</v>
      </c>
      <c r="C3356">
        <v>4</v>
      </c>
      <c r="D3356" t="s">
        <v>51</v>
      </c>
      <c r="E3356">
        <v>19</v>
      </c>
    </row>
    <row r="3357" spans="1:5">
      <c r="A3357">
        <v>2018</v>
      </c>
      <c r="B3357">
        <v>1</v>
      </c>
      <c r="C3357">
        <v>5</v>
      </c>
      <c r="D3357" t="s">
        <v>51</v>
      </c>
      <c r="E3357">
        <v>36</v>
      </c>
    </row>
    <row r="3358" spans="1:5">
      <c r="A3358">
        <v>2018</v>
      </c>
      <c r="B3358">
        <v>1</v>
      </c>
      <c r="C3358">
        <v>6</v>
      </c>
      <c r="D3358" t="s">
        <v>51</v>
      </c>
      <c r="E3358">
        <v>44</v>
      </c>
    </row>
    <row r="3359" spans="1:5">
      <c r="A3359">
        <v>2018</v>
      </c>
      <c r="B3359">
        <v>1</v>
      </c>
      <c r="C3359">
        <v>7</v>
      </c>
      <c r="D3359" t="s">
        <v>51</v>
      </c>
      <c r="E3359">
        <v>68</v>
      </c>
    </row>
    <row r="3360" spans="1:5">
      <c r="A3360">
        <v>2018</v>
      </c>
      <c r="B3360">
        <v>1</v>
      </c>
      <c r="C3360">
        <v>8</v>
      </c>
      <c r="D3360" t="s">
        <v>51</v>
      </c>
      <c r="E3360">
        <v>32</v>
      </c>
    </row>
    <row r="3361" spans="1:5">
      <c r="A3361">
        <v>2018</v>
      </c>
      <c r="B3361">
        <v>1</v>
      </c>
      <c r="C3361">
        <v>9</v>
      </c>
      <c r="D3361" t="s">
        <v>51</v>
      </c>
      <c r="E3361">
        <v>-16</v>
      </c>
    </row>
    <row r="3362" spans="1:5">
      <c r="A3362">
        <v>2018</v>
      </c>
      <c r="B3362">
        <v>1</v>
      </c>
      <c r="C3362">
        <v>10</v>
      </c>
      <c r="D3362" t="s">
        <v>51</v>
      </c>
      <c r="E3362">
        <v>-21</v>
      </c>
    </row>
    <row r="3363" spans="1:5">
      <c r="A3363">
        <v>2018</v>
      </c>
      <c r="B3363">
        <v>1</v>
      </c>
      <c r="C3363">
        <v>11</v>
      </c>
      <c r="D3363" t="s">
        <v>51</v>
      </c>
      <c r="E3363">
        <v>-19</v>
      </c>
    </row>
    <row r="3364" spans="1:5">
      <c r="A3364">
        <v>2018</v>
      </c>
      <c r="B3364">
        <v>1</v>
      </c>
      <c r="C3364">
        <v>12</v>
      </c>
      <c r="D3364" t="s">
        <v>51</v>
      </c>
      <c r="E3364">
        <v>-20</v>
      </c>
    </row>
    <row r="3365" spans="1:5">
      <c r="A3365">
        <v>2018</v>
      </c>
      <c r="B3365">
        <v>1</v>
      </c>
      <c r="C3365">
        <v>13</v>
      </c>
      <c r="D3365" t="s">
        <v>51</v>
      </c>
      <c r="E3365">
        <v>-40</v>
      </c>
    </row>
    <row r="3366" spans="1:5">
      <c r="A3366">
        <v>2018</v>
      </c>
      <c r="B3366">
        <v>1</v>
      </c>
      <c r="C3366">
        <v>14</v>
      </c>
      <c r="D3366" t="s">
        <v>51</v>
      </c>
      <c r="E3366">
        <v>-73</v>
      </c>
    </row>
    <row r="3367" spans="1:5">
      <c r="A3367">
        <v>2018</v>
      </c>
      <c r="B3367">
        <v>1</v>
      </c>
      <c r="C3367">
        <v>15</v>
      </c>
      <c r="D3367" t="s">
        <v>51</v>
      </c>
      <c r="E3367">
        <v>-92</v>
      </c>
    </row>
    <row r="3368" spans="1:5">
      <c r="A3368">
        <v>2018</v>
      </c>
      <c r="B3368">
        <v>1</v>
      </c>
      <c r="C3368">
        <v>16</v>
      </c>
      <c r="D3368" t="s">
        <v>51</v>
      </c>
      <c r="E3368">
        <v>-84</v>
      </c>
    </row>
    <row r="3369" spans="1:5">
      <c r="A3369">
        <v>2018</v>
      </c>
      <c r="B3369">
        <v>1</v>
      </c>
      <c r="C3369">
        <v>17</v>
      </c>
      <c r="D3369" t="s">
        <v>51</v>
      </c>
      <c r="E3369">
        <v>8</v>
      </c>
    </row>
    <row r="3370" spans="1:5">
      <c r="A3370">
        <v>2018</v>
      </c>
      <c r="B3370">
        <v>1</v>
      </c>
      <c r="C3370">
        <v>18</v>
      </c>
      <c r="D3370" t="s">
        <v>51</v>
      </c>
      <c r="E3370">
        <v>32</v>
      </c>
    </row>
    <row r="3371" spans="1:5">
      <c r="A3371">
        <v>2018</v>
      </c>
      <c r="B3371">
        <v>1</v>
      </c>
      <c r="C3371">
        <v>19</v>
      </c>
      <c r="D3371" t="s">
        <v>51</v>
      </c>
      <c r="E3371">
        <v>-11</v>
      </c>
    </row>
    <row r="3372" spans="1:5">
      <c r="A3372">
        <v>2018</v>
      </c>
      <c r="B3372">
        <v>1</v>
      </c>
      <c r="C3372">
        <v>20</v>
      </c>
      <c r="D3372" t="s">
        <v>51</v>
      </c>
      <c r="E3372">
        <v>-19</v>
      </c>
    </row>
    <row r="3373" spans="1:5">
      <c r="A3373">
        <v>2018</v>
      </c>
      <c r="B3373">
        <v>1</v>
      </c>
      <c r="C3373">
        <v>21</v>
      </c>
      <c r="D3373" t="s">
        <v>51</v>
      </c>
      <c r="E3373">
        <v>-52</v>
      </c>
    </row>
    <row r="3374" spans="1:5">
      <c r="A3374">
        <v>2018</v>
      </c>
      <c r="B3374">
        <v>1</v>
      </c>
      <c r="C3374">
        <v>22</v>
      </c>
      <c r="D3374" t="s">
        <v>51</v>
      </c>
      <c r="E3374">
        <v>-56</v>
      </c>
    </row>
    <row r="3375" spans="1:5">
      <c r="A3375">
        <v>2018</v>
      </c>
      <c r="B3375">
        <v>1</v>
      </c>
      <c r="C3375">
        <v>23</v>
      </c>
      <c r="D3375" t="s">
        <v>51</v>
      </c>
      <c r="E3375">
        <v>-73</v>
      </c>
    </row>
    <row r="3376" spans="1:5">
      <c r="A3376">
        <v>2018</v>
      </c>
      <c r="B3376">
        <v>1</v>
      </c>
      <c r="C3376">
        <v>24</v>
      </c>
      <c r="D3376" t="s">
        <v>51</v>
      </c>
      <c r="E3376">
        <v>-105</v>
      </c>
    </row>
    <row r="3377" spans="1:5">
      <c r="A3377">
        <v>2018</v>
      </c>
      <c r="B3377">
        <v>1</v>
      </c>
      <c r="C3377">
        <v>25</v>
      </c>
      <c r="D3377" t="s">
        <v>51</v>
      </c>
      <c r="E3377">
        <v>-138</v>
      </c>
    </row>
    <row r="3378" spans="1:5">
      <c r="A3378">
        <v>2018</v>
      </c>
      <c r="B3378">
        <v>1</v>
      </c>
      <c r="C3378">
        <v>26</v>
      </c>
      <c r="D3378" t="s">
        <v>51</v>
      </c>
      <c r="E3378">
        <v>-108</v>
      </c>
    </row>
    <row r="3379" spans="1:5">
      <c r="A3379">
        <v>2018</v>
      </c>
      <c r="B3379">
        <v>1</v>
      </c>
      <c r="C3379">
        <v>27</v>
      </c>
      <c r="D3379" t="s">
        <v>51</v>
      </c>
      <c r="E3379">
        <v>-96</v>
      </c>
    </row>
    <row r="3380" spans="1:5">
      <c r="A3380">
        <v>2018</v>
      </c>
      <c r="B3380">
        <v>1</v>
      </c>
      <c r="C3380">
        <v>28</v>
      </c>
      <c r="D3380" t="s">
        <v>51</v>
      </c>
      <c r="E3380">
        <v>-68</v>
      </c>
    </row>
    <row r="3381" spans="1:5">
      <c r="A3381">
        <v>2018</v>
      </c>
      <c r="B3381">
        <v>1</v>
      </c>
      <c r="C3381">
        <v>29</v>
      </c>
      <c r="D3381" t="s">
        <v>51</v>
      </c>
      <c r="E3381">
        <v>4</v>
      </c>
    </row>
    <row r="3382" spans="1:5">
      <c r="A3382">
        <v>2018</v>
      </c>
      <c r="B3382">
        <v>1</v>
      </c>
      <c r="C3382">
        <v>30</v>
      </c>
      <c r="D3382" t="s">
        <v>51</v>
      </c>
      <c r="E3382">
        <v>23</v>
      </c>
    </row>
    <row r="3383" spans="1:5">
      <c r="A3383">
        <v>2018</v>
      </c>
      <c r="B3383">
        <v>1</v>
      </c>
      <c r="C3383">
        <v>31</v>
      </c>
      <c r="D3383" t="s">
        <v>51</v>
      </c>
      <c r="E3383">
        <v>13</v>
      </c>
    </row>
    <row r="3384" spans="1:5">
      <c r="A3384">
        <v>2018</v>
      </c>
      <c r="B3384">
        <v>2</v>
      </c>
      <c r="C3384">
        <v>1</v>
      </c>
      <c r="D3384" t="s">
        <v>50</v>
      </c>
      <c r="E3384">
        <v>46</v>
      </c>
    </row>
    <row r="3385" spans="1:5">
      <c r="A3385">
        <v>2018</v>
      </c>
      <c r="B3385">
        <v>2</v>
      </c>
      <c r="C3385">
        <v>2</v>
      </c>
      <c r="D3385" t="s">
        <v>50</v>
      </c>
      <c r="E3385">
        <v>37</v>
      </c>
    </row>
    <row r="3386" spans="1:5">
      <c r="A3386">
        <v>2018</v>
      </c>
      <c r="B3386">
        <v>2</v>
      </c>
      <c r="C3386">
        <v>3</v>
      </c>
      <c r="D3386" t="s">
        <v>50</v>
      </c>
      <c r="E3386">
        <v>77</v>
      </c>
    </row>
    <row r="3387" spans="1:5">
      <c r="A3387">
        <v>2018</v>
      </c>
      <c r="B3387">
        <v>2</v>
      </c>
      <c r="C3387">
        <v>4</v>
      </c>
      <c r="D3387" t="s">
        <v>50</v>
      </c>
      <c r="E3387">
        <v>85</v>
      </c>
    </row>
    <row r="3388" spans="1:5">
      <c r="A3388">
        <v>2018</v>
      </c>
      <c r="B3388">
        <v>2</v>
      </c>
      <c r="C3388">
        <v>5</v>
      </c>
      <c r="D3388" t="s">
        <v>50</v>
      </c>
      <c r="E3388">
        <v>6</v>
      </c>
    </row>
    <row r="3389" spans="1:5">
      <c r="A3389">
        <v>2018</v>
      </c>
      <c r="B3389">
        <v>2</v>
      </c>
      <c r="C3389">
        <v>6</v>
      </c>
      <c r="D3389" t="s">
        <v>50</v>
      </c>
      <c r="E3389">
        <v>-7</v>
      </c>
    </row>
    <row r="3390" spans="1:5">
      <c r="A3390">
        <v>2018</v>
      </c>
      <c r="B3390">
        <v>2</v>
      </c>
      <c r="C3390">
        <v>7</v>
      </c>
      <c r="D3390" t="s">
        <v>50</v>
      </c>
      <c r="E3390">
        <v>-9</v>
      </c>
    </row>
    <row r="3391" spans="1:5">
      <c r="A3391">
        <v>2018</v>
      </c>
      <c r="B3391">
        <v>2</v>
      </c>
      <c r="C3391">
        <v>8</v>
      </c>
      <c r="D3391" t="s">
        <v>50</v>
      </c>
      <c r="E3391">
        <v>7</v>
      </c>
    </row>
    <row r="3392" spans="1:5">
      <c r="A3392">
        <v>2018</v>
      </c>
      <c r="B3392">
        <v>2</v>
      </c>
      <c r="C3392">
        <v>9</v>
      </c>
      <c r="D3392" t="s">
        <v>50</v>
      </c>
      <c r="E3392">
        <v>25</v>
      </c>
    </row>
    <row r="3393" spans="1:5">
      <c r="A3393">
        <v>2018</v>
      </c>
      <c r="B3393">
        <v>2</v>
      </c>
      <c r="C3393">
        <v>10</v>
      </c>
      <c r="D3393" t="s">
        <v>50</v>
      </c>
      <c r="E3393">
        <v>20</v>
      </c>
    </row>
    <row r="3394" spans="1:5">
      <c r="A3394">
        <v>2018</v>
      </c>
      <c r="B3394">
        <v>2</v>
      </c>
      <c r="C3394">
        <v>11</v>
      </c>
      <c r="D3394" t="s">
        <v>50</v>
      </c>
      <c r="E3394">
        <v>19</v>
      </c>
    </row>
    <row r="3395" spans="1:5">
      <c r="A3395">
        <v>2018</v>
      </c>
      <c r="B3395">
        <v>2</v>
      </c>
      <c r="C3395">
        <v>13</v>
      </c>
      <c r="D3395" t="s">
        <v>50</v>
      </c>
      <c r="E3395">
        <v>-23</v>
      </c>
    </row>
    <row r="3396" spans="1:5">
      <c r="A3396">
        <v>2018</v>
      </c>
      <c r="B3396">
        <v>2</v>
      </c>
      <c r="C3396">
        <v>14</v>
      </c>
      <c r="D3396" t="s">
        <v>50</v>
      </c>
      <c r="E3396">
        <v>-15</v>
      </c>
    </row>
    <row r="3397" spans="1:5">
      <c r="A3397">
        <v>2018</v>
      </c>
      <c r="B3397">
        <v>2</v>
      </c>
      <c r="C3397">
        <v>15</v>
      </c>
      <c r="D3397" t="s">
        <v>50</v>
      </c>
      <c r="E3397">
        <v>15</v>
      </c>
    </row>
    <row r="3398" spans="1:5">
      <c r="A3398">
        <v>2018</v>
      </c>
      <c r="B3398">
        <v>2</v>
      </c>
      <c r="C3398">
        <v>16</v>
      </c>
      <c r="D3398" t="s">
        <v>50</v>
      </c>
      <c r="E3398">
        <v>12</v>
      </c>
    </row>
    <row r="3399" spans="1:5">
      <c r="A3399">
        <v>2018</v>
      </c>
      <c r="B3399">
        <v>2</v>
      </c>
      <c r="C3399">
        <v>17</v>
      </c>
      <c r="D3399" t="s">
        <v>50</v>
      </c>
      <c r="E3399">
        <v>20</v>
      </c>
    </row>
    <row r="3400" spans="1:5">
      <c r="A3400">
        <v>2018</v>
      </c>
      <c r="B3400">
        <v>2</v>
      </c>
      <c r="C3400">
        <v>18</v>
      </c>
      <c r="D3400" t="s">
        <v>50</v>
      </c>
      <c r="E3400">
        <v>31</v>
      </c>
    </row>
    <row r="3401" spans="1:5">
      <c r="A3401">
        <v>2018</v>
      </c>
      <c r="B3401">
        <v>2</v>
      </c>
      <c r="C3401">
        <v>19</v>
      </c>
      <c r="D3401" t="s">
        <v>50</v>
      </c>
      <c r="E3401">
        <v>8</v>
      </c>
    </row>
    <row r="3402" spans="1:5">
      <c r="A3402">
        <v>2018</v>
      </c>
      <c r="B3402">
        <v>2</v>
      </c>
      <c r="C3402">
        <v>20</v>
      </c>
      <c r="D3402" t="s">
        <v>50</v>
      </c>
      <c r="E3402">
        <v>21</v>
      </c>
    </row>
    <row r="3403" spans="1:5">
      <c r="A3403">
        <v>2018</v>
      </c>
      <c r="B3403">
        <v>2</v>
      </c>
      <c r="C3403">
        <v>21</v>
      </c>
      <c r="D3403" t="s">
        <v>50</v>
      </c>
      <c r="E3403">
        <v>-16</v>
      </c>
    </row>
    <row r="3404" spans="1:5">
      <c r="A3404">
        <v>2018</v>
      </c>
      <c r="B3404">
        <v>2</v>
      </c>
      <c r="C3404">
        <v>22</v>
      </c>
      <c r="D3404" t="s">
        <v>50</v>
      </c>
      <c r="E3404">
        <v>-3</v>
      </c>
    </row>
    <row r="3405" spans="1:5">
      <c r="A3405">
        <v>2018</v>
      </c>
      <c r="B3405">
        <v>2</v>
      </c>
      <c r="C3405">
        <v>23</v>
      </c>
      <c r="D3405" t="s">
        <v>50</v>
      </c>
      <c r="E3405">
        <v>-8</v>
      </c>
    </row>
    <row r="3406" spans="1:5">
      <c r="A3406">
        <v>2018</v>
      </c>
      <c r="B3406">
        <v>2</v>
      </c>
      <c r="C3406">
        <v>24</v>
      </c>
      <c r="D3406" t="s">
        <v>50</v>
      </c>
      <c r="E3406">
        <v>-25</v>
      </c>
    </row>
    <row r="3407" spans="1:5">
      <c r="A3407">
        <v>2018</v>
      </c>
      <c r="B3407">
        <v>2</v>
      </c>
      <c r="C3407">
        <v>25</v>
      </c>
      <c r="D3407" t="s">
        <v>50</v>
      </c>
      <c r="E3407">
        <v>-50</v>
      </c>
    </row>
    <row r="3408" spans="1:5">
      <c r="A3408">
        <v>2018</v>
      </c>
      <c r="B3408">
        <v>2</v>
      </c>
      <c r="C3408">
        <v>26</v>
      </c>
      <c r="D3408" t="s">
        <v>50</v>
      </c>
      <c r="E3408">
        <v>-51</v>
      </c>
    </row>
    <row r="3409" spans="1:5">
      <c r="A3409">
        <v>2018</v>
      </c>
      <c r="B3409">
        <v>2</v>
      </c>
      <c r="C3409">
        <v>27</v>
      </c>
      <c r="D3409" t="s">
        <v>50</v>
      </c>
      <c r="E3409">
        <v>-80</v>
      </c>
    </row>
    <row r="3410" spans="1:5">
      <c r="A3410">
        <v>2018</v>
      </c>
      <c r="B3410">
        <v>2</v>
      </c>
      <c r="C3410">
        <v>1</v>
      </c>
      <c r="D3410" t="s">
        <v>52</v>
      </c>
      <c r="E3410">
        <v>-52</v>
      </c>
    </row>
    <row r="3411" spans="1:5">
      <c r="A3411">
        <v>2018</v>
      </c>
      <c r="B3411">
        <v>2</v>
      </c>
      <c r="C3411">
        <v>2</v>
      </c>
      <c r="D3411" t="s">
        <v>52</v>
      </c>
      <c r="E3411">
        <v>11</v>
      </c>
    </row>
    <row r="3412" spans="1:5">
      <c r="A3412">
        <v>2018</v>
      </c>
      <c r="B3412">
        <v>2</v>
      </c>
      <c r="C3412">
        <v>3</v>
      </c>
      <c r="D3412" t="s">
        <v>52</v>
      </c>
      <c r="E3412">
        <v>2</v>
      </c>
    </row>
    <row r="3413" spans="1:5">
      <c r="A3413">
        <v>2018</v>
      </c>
      <c r="B3413">
        <v>2</v>
      </c>
      <c r="C3413">
        <v>7</v>
      </c>
      <c r="D3413" t="s">
        <v>52</v>
      </c>
      <c r="E3413">
        <v>-63</v>
      </c>
    </row>
    <row r="3414" spans="1:5">
      <c r="A3414">
        <v>2018</v>
      </c>
      <c r="B3414">
        <v>2</v>
      </c>
      <c r="C3414">
        <v>8</v>
      </c>
      <c r="D3414" t="s">
        <v>52</v>
      </c>
      <c r="E3414">
        <v>-27</v>
      </c>
    </row>
    <row r="3415" spans="1:5">
      <c r="A3415">
        <v>2018</v>
      </c>
      <c r="B3415">
        <v>2</v>
      </c>
      <c r="C3415">
        <v>9</v>
      </c>
      <c r="D3415" t="s">
        <v>52</v>
      </c>
      <c r="E3415">
        <v>3</v>
      </c>
    </row>
    <row r="3416" spans="1:5">
      <c r="A3416">
        <v>2018</v>
      </c>
      <c r="B3416">
        <v>2</v>
      </c>
      <c r="C3416">
        <v>10</v>
      </c>
      <c r="D3416" t="s">
        <v>52</v>
      </c>
      <c r="E3416">
        <v>-2</v>
      </c>
    </row>
    <row r="3417" spans="1:5">
      <c r="A3417">
        <v>2018</v>
      </c>
      <c r="B3417">
        <v>2</v>
      </c>
      <c r="C3417">
        <v>11</v>
      </c>
      <c r="D3417" t="s">
        <v>52</v>
      </c>
      <c r="E3417">
        <v>-1</v>
      </c>
    </row>
    <row r="3418" spans="1:5">
      <c r="A3418">
        <v>2018</v>
      </c>
      <c r="B3418">
        <v>2</v>
      </c>
      <c r="C3418">
        <v>13</v>
      </c>
      <c r="D3418" t="s">
        <v>52</v>
      </c>
      <c r="E3418">
        <v>-40</v>
      </c>
    </row>
    <row r="3419" spans="1:5">
      <c r="A3419">
        <v>2018</v>
      </c>
      <c r="B3419">
        <v>2</v>
      </c>
      <c r="C3419">
        <v>14</v>
      </c>
      <c r="D3419" t="s">
        <v>52</v>
      </c>
      <c r="E3419">
        <v>-35</v>
      </c>
    </row>
    <row r="3420" spans="1:5">
      <c r="A3420">
        <v>2018</v>
      </c>
      <c r="B3420">
        <v>2</v>
      </c>
      <c r="C3420">
        <v>15</v>
      </c>
      <c r="D3420" t="s">
        <v>52</v>
      </c>
      <c r="E3420">
        <v>-23</v>
      </c>
    </row>
    <row r="3421" spans="1:5">
      <c r="A3421">
        <v>2018</v>
      </c>
      <c r="B3421">
        <v>2</v>
      </c>
      <c r="C3421">
        <v>16</v>
      </c>
      <c r="D3421" t="s">
        <v>52</v>
      </c>
      <c r="E3421">
        <v>-8</v>
      </c>
    </row>
    <row r="3422" spans="1:5">
      <c r="A3422">
        <v>2018</v>
      </c>
      <c r="B3422">
        <v>2</v>
      </c>
      <c r="C3422">
        <v>18</v>
      </c>
      <c r="D3422" t="s">
        <v>52</v>
      </c>
      <c r="E3422">
        <v>-36</v>
      </c>
    </row>
    <row r="3423" spans="1:5">
      <c r="A3423">
        <v>2018</v>
      </c>
      <c r="B3423">
        <v>2</v>
      </c>
      <c r="C3423">
        <v>19</v>
      </c>
      <c r="D3423" t="s">
        <v>52</v>
      </c>
      <c r="E3423">
        <v>-31</v>
      </c>
    </row>
    <row r="3424" spans="1:5">
      <c r="A3424">
        <v>2018</v>
      </c>
      <c r="B3424">
        <v>2</v>
      </c>
      <c r="C3424">
        <v>20</v>
      </c>
      <c r="D3424" t="s">
        <v>52</v>
      </c>
      <c r="E3424">
        <v>-68</v>
      </c>
    </row>
    <row r="3425" spans="1:5">
      <c r="A3425">
        <v>2018</v>
      </c>
      <c r="B3425">
        <v>2</v>
      </c>
      <c r="C3425">
        <v>21</v>
      </c>
      <c r="D3425" t="s">
        <v>52</v>
      </c>
      <c r="E3425">
        <v>-66</v>
      </c>
    </row>
    <row r="3426" spans="1:5">
      <c r="A3426">
        <v>2018</v>
      </c>
      <c r="B3426">
        <v>2</v>
      </c>
      <c r="C3426">
        <v>23</v>
      </c>
      <c r="D3426" t="s">
        <v>52</v>
      </c>
      <c r="E3426">
        <v>-63</v>
      </c>
    </row>
    <row r="3427" spans="1:5">
      <c r="A3427">
        <v>2018</v>
      </c>
      <c r="B3427">
        <v>2</v>
      </c>
      <c r="C3427">
        <v>25</v>
      </c>
      <c r="D3427" t="s">
        <v>52</v>
      </c>
      <c r="E3427">
        <v>-133</v>
      </c>
    </row>
    <row r="3428" spans="1:5">
      <c r="A3428">
        <v>2018</v>
      </c>
      <c r="B3428">
        <v>2</v>
      </c>
      <c r="C3428">
        <v>26</v>
      </c>
      <c r="D3428" t="s">
        <v>52</v>
      </c>
      <c r="E3428">
        <v>-143</v>
      </c>
    </row>
    <row r="3429" spans="1:5">
      <c r="A3429">
        <v>2018</v>
      </c>
      <c r="B3429">
        <v>2</v>
      </c>
      <c r="C3429">
        <v>27</v>
      </c>
      <c r="D3429" t="s">
        <v>52</v>
      </c>
      <c r="E3429">
        <v>-110</v>
      </c>
    </row>
    <row r="3430" spans="1:5">
      <c r="A3430">
        <v>2018</v>
      </c>
      <c r="B3430">
        <v>2</v>
      </c>
      <c r="C3430">
        <v>28</v>
      </c>
      <c r="D3430" t="s">
        <v>52</v>
      </c>
      <c r="E3430">
        <v>-107</v>
      </c>
    </row>
    <row r="3431" spans="1:5">
      <c r="A3431">
        <v>2018</v>
      </c>
      <c r="B3431">
        <v>2</v>
      </c>
      <c r="C3431">
        <v>2</v>
      </c>
      <c r="D3431" t="s">
        <v>53</v>
      </c>
      <c r="E3431">
        <v>0</v>
      </c>
    </row>
    <row r="3432" spans="1:5">
      <c r="A3432">
        <v>2018</v>
      </c>
      <c r="B3432">
        <v>2</v>
      </c>
      <c r="C3432">
        <v>6</v>
      </c>
      <c r="D3432" t="s">
        <v>53</v>
      </c>
      <c r="E3432">
        <v>25</v>
      </c>
    </row>
    <row r="3433" spans="1:5">
      <c r="A3433">
        <v>2018</v>
      </c>
      <c r="B3433">
        <v>2</v>
      </c>
      <c r="C3433">
        <v>9</v>
      </c>
      <c r="D3433" t="s">
        <v>53</v>
      </c>
      <c r="E3433">
        <v>43</v>
      </c>
    </row>
    <row r="3434" spans="1:5">
      <c r="A3434">
        <v>2018</v>
      </c>
      <c r="B3434">
        <v>2</v>
      </c>
      <c r="C3434">
        <v>10</v>
      </c>
      <c r="D3434" t="s">
        <v>53</v>
      </c>
      <c r="E3434">
        <v>0</v>
      </c>
    </row>
    <row r="3435" spans="1:5">
      <c r="A3435">
        <v>2018</v>
      </c>
      <c r="B3435">
        <v>2</v>
      </c>
      <c r="C3435">
        <v>16</v>
      </c>
      <c r="D3435" t="s">
        <v>53</v>
      </c>
      <c r="E3435">
        <v>0</v>
      </c>
    </row>
    <row r="3436" spans="1:5">
      <c r="A3436">
        <v>2018</v>
      </c>
      <c r="B3436">
        <v>2</v>
      </c>
      <c r="C3436">
        <v>17</v>
      </c>
      <c r="D3436" t="s">
        <v>53</v>
      </c>
      <c r="E3436">
        <v>0</v>
      </c>
    </row>
    <row r="3437" spans="1:5">
      <c r="A3437">
        <v>2018</v>
      </c>
      <c r="B3437">
        <v>2</v>
      </c>
      <c r="C3437">
        <v>24</v>
      </c>
      <c r="D3437" t="s">
        <v>53</v>
      </c>
      <c r="E3437">
        <v>10</v>
      </c>
    </row>
    <row r="3438" spans="1:5">
      <c r="A3438">
        <v>2018</v>
      </c>
      <c r="B3438">
        <v>2</v>
      </c>
      <c r="C3438">
        <v>27</v>
      </c>
      <c r="D3438" t="s">
        <v>53</v>
      </c>
      <c r="E3438">
        <v>30</v>
      </c>
    </row>
    <row r="3439" spans="1:5">
      <c r="A3439">
        <v>2018</v>
      </c>
      <c r="B3439">
        <v>2</v>
      </c>
      <c r="C3439">
        <v>28</v>
      </c>
      <c r="D3439" t="s">
        <v>53</v>
      </c>
      <c r="E3439">
        <v>38</v>
      </c>
    </row>
    <row r="3440" spans="1:5">
      <c r="A3440">
        <v>2018</v>
      </c>
      <c r="B3440">
        <v>2</v>
      </c>
      <c r="C3440">
        <v>1</v>
      </c>
      <c r="D3440" t="s">
        <v>54</v>
      </c>
      <c r="E3440">
        <v>10</v>
      </c>
    </row>
    <row r="3441" spans="1:5">
      <c r="A3441">
        <v>2018</v>
      </c>
      <c r="B3441">
        <v>2</v>
      </c>
      <c r="C3441">
        <v>2</v>
      </c>
      <c r="D3441" t="s">
        <v>54</v>
      </c>
      <c r="E3441">
        <v>10</v>
      </c>
    </row>
    <row r="3442" spans="1:5">
      <c r="A3442">
        <v>2018</v>
      </c>
      <c r="B3442">
        <v>2</v>
      </c>
      <c r="C3442">
        <v>3</v>
      </c>
      <c r="D3442" t="s">
        <v>54</v>
      </c>
      <c r="E3442">
        <v>10</v>
      </c>
    </row>
    <row r="3443" spans="1:5">
      <c r="A3443">
        <v>2018</v>
      </c>
      <c r="B3443">
        <v>2</v>
      </c>
      <c r="C3443">
        <v>6</v>
      </c>
      <c r="D3443" t="s">
        <v>54</v>
      </c>
      <c r="E3443">
        <v>10</v>
      </c>
    </row>
    <row r="3444" spans="1:5">
      <c r="A3444">
        <v>2018</v>
      </c>
      <c r="B3444">
        <v>2</v>
      </c>
      <c r="C3444">
        <v>7</v>
      </c>
      <c r="D3444" t="s">
        <v>54</v>
      </c>
      <c r="E3444">
        <v>20</v>
      </c>
    </row>
    <row r="3445" spans="1:5">
      <c r="A3445">
        <v>2018</v>
      </c>
      <c r="B3445">
        <v>2</v>
      </c>
      <c r="C3445">
        <v>8</v>
      </c>
      <c r="D3445" t="s">
        <v>54</v>
      </c>
      <c r="E3445">
        <v>20</v>
      </c>
    </row>
    <row r="3446" spans="1:5">
      <c r="A3446">
        <v>2018</v>
      </c>
      <c r="B3446">
        <v>2</v>
      </c>
      <c r="C3446">
        <v>13</v>
      </c>
      <c r="D3446" t="s">
        <v>54</v>
      </c>
      <c r="E3446">
        <v>10</v>
      </c>
    </row>
    <row r="3447" spans="1:5">
      <c r="A3447">
        <v>2018</v>
      </c>
      <c r="B3447">
        <v>2</v>
      </c>
      <c r="C3447">
        <v>16</v>
      </c>
      <c r="D3447" t="s">
        <v>54</v>
      </c>
      <c r="E3447">
        <v>41</v>
      </c>
    </row>
    <row r="3448" spans="1:5">
      <c r="A3448">
        <v>2018</v>
      </c>
      <c r="B3448">
        <v>2</v>
      </c>
      <c r="C3448">
        <v>17</v>
      </c>
      <c r="D3448" t="s">
        <v>54</v>
      </c>
      <c r="E3448">
        <v>10</v>
      </c>
    </row>
    <row r="3449" spans="1:5">
      <c r="A3449">
        <v>2018</v>
      </c>
      <c r="B3449">
        <v>2</v>
      </c>
      <c r="C3449">
        <v>24</v>
      </c>
      <c r="D3449" t="s">
        <v>54</v>
      </c>
      <c r="E3449">
        <v>10</v>
      </c>
    </row>
    <row r="3450" spans="1:5">
      <c r="A3450">
        <v>2018</v>
      </c>
      <c r="B3450">
        <v>2</v>
      </c>
      <c r="C3450">
        <v>25</v>
      </c>
      <c r="D3450" t="s">
        <v>54</v>
      </c>
      <c r="E3450">
        <v>10</v>
      </c>
    </row>
    <row r="3451" spans="1:5">
      <c r="A3451">
        <v>2018</v>
      </c>
      <c r="B3451">
        <v>2</v>
      </c>
      <c r="C3451">
        <v>26</v>
      </c>
      <c r="D3451" t="s">
        <v>54</v>
      </c>
      <c r="E3451">
        <v>10</v>
      </c>
    </row>
    <row r="3452" spans="1:5">
      <c r="A3452">
        <v>2018</v>
      </c>
      <c r="B3452">
        <v>2</v>
      </c>
      <c r="C3452">
        <v>27</v>
      </c>
      <c r="D3452" t="s">
        <v>54</v>
      </c>
      <c r="E3452">
        <v>10</v>
      </c>
    </row>
    <row r="3453" spans="1:5">
      <c r="A3453">
        <v>2018</v>
      </c>
      <c r="B3453">
        <v>2</v>
      </c>
      <c r="C3453">
        <v>28</v>
      </c>
      <c r="D3453" t="s">
        <v>54</v>
      </c>
      <c r="E3453">
        <v>30</v>
      </c>
    </row>
    <row r="3454" spans="1:5">
      <c r="A3454">
        <v>2018</v>
      </c>
      <c r="B3454">
        <v>2</v>
      </c>
      <c r="C3454">
        <v>1</v>
      </c>
      <c r="D3454" t="s">
        <v>51</v>
      </c>
      <c r="E3454">
        <v>1</v>
      </c>
    </row>
    <row r="3455" spans="1:5">
      <c r="A3455">
        <v>2018</v>
      </c>
      <c r="B3455">
        <v>2</v>
      </c>
      <c r="C3455">
        <v>2</v>
      </c>
      <c r="D3455" t="s">
        <v>51</v>
      </c>
      <c r="E3455">
        <v>18</v>
      </c>
    </row>
    <row r="3456" spans="1:5">
      <c r="A3456">
        <v>2018</v>
      </c>
      <c r="B3456">
        <v>2</v>
      </c>
      <c r="C3456">
        <v>3</v>
      </c>
      <c r="D3456" t="s">
        <v>51</v>
      </c>
      <c r="E3456">
        <v>43</v>
      </c>
    </row>
    <row r="3457" spans="1:5">
      <c r="A3457">
        <v>2018</v>
      </c>
      <c r="B3457">
        <v>2</v>
      </c>
      <c r="C3457">
        <v>4</v>
      </c>
      <c r="D3457" t="s">
        <v>51</v>
      </c>
      <c r="E3457">
        <v>51</v>
      </c>
    </row>
    <row r="3458" spans="1:5">
      <c r="A3458">
        <v>2018</v>
      </c>
      <c r="B3458">
        <v>2</v>
      </c>
      <c r="C3458">
        <v>5</v>
      </c>
      <c r="D3458" t="s">
        <v>51</v>
      </c>
      <c r="E3458">
        <v>-12</v>
      </c>
    </row>
    <row r="3459" spans="1:5">
      <c r="A3459">
        <v>2018</v>
      </c>
      <c r="B3459">
        <v>2</v>
      </c>
      <c r="C3459">
        <v>6</v>
      </c>
      <c r="D3459" t="s">
        <v>51</v>
      </c>
      <c r="E3459">
        <v>-34</v>
      </c>
    </row>
    <row r="3460" spans="1:5">
      <c r="A3460">
        <v>2018</v>
      </c>
      <c r="B3460">
        <v>2</v>
      </c>
      <c r="C3460">
        <v>7</v>
      </c>
      <c r="D3460" t="s">
        <v>51</v>
      </c>
      <c r="E3460">
        <v>-31</v>
      </c>
    </row>
    <row r="3461" spans="1:5">
      <c r="A3461">
        <v>2018</v>
      </c>
      <c r="B3461">
        <v>2</v>
      </c>
      <c r="C3461">
        <v>8</v>
      </c>
      <c r="D3461" t="s">
        <v>51</v>
      </c>
      <c r="E3461">
        <v>-6</v>
      </c>
    </row>
    <row r="3462" spans="1:5">
      <c r="A3462">
        <v>2018</v>
      </c>
      <c r="B3462">
        <v>2</v>
      </c>
      <c r="C3462">
        <v>9</v>
      </c>
      <c r="D3462" t="s">
        <v>51</v>
      </c>
      <c r="E3462">
        <v>11</v>
      </c>
    </row>
    <row r="3463" spans="1:5">
      <c r="A3463">
        <v>2018</v>
      </c>
      <c r="B3463">
        <v>2</v>
      </c>
      <c r="C3463">
        <v>10</v>
      </c>
      <c r="D3463" t="s">
        <v>51</v>
      </c>
      <c r="E3463">
        <v>5</v>
      </c>
    </row>
    <row r="3464" spans="1:5">
      <c r="A3464">
        <v>2018</v>
      </c>
      <c r="B3464">
        <v>2</v>
      </c>
      <c r="C3464">
        <v>11</v>
      </c>
      <c r="D3464" t="s">
        <v>51</v>
      </c>
      <c r="E3464">
        <v>10</v>
      </c>
    </row>
    <row r="3465" spans="1:5">
      <c r="A3465">
        <v>2018</v>
      </c>
      <c r="B3465">
        <v>2</v>
      </c>
      <c r="C3465">
        <v>12</v>
      </c>
      <c r="D3465" t="s">
        <v>51</v>
      </c>
      <c r="E3465">
        <v>-14</v>
      </c>
    </row>
    <row r="3466" spans="1:5">
      <c r="A3466">
        <v>2018</v>
      </c>
      <c r="B3466">
        <v>2</v>
      </c>
      <c r="C3466">
        <v>13</v>
      </c>
      <c r="D3466" t="s">
        <v>51</v>
      </c>
      <c r="E3466">
        <v>-32</v>
      </c>
    </row>
    <row r="3467" spans="1:5">
      <c r="A3467">
        <v>2018</v>
      </c>
      <c r="B3467">
        <v>2</v>
      </c>
      <c r="C3467">
        <v>14</v>
      </c>
      <c r="D3467" t="s">
        <v>51</v>
      </c>
      <c r="E3467">
        <v>-26</v>
      </c>
    </row>
    <row r="3468" spans="1:5">
      <c r="A3468">
        <v>2018</v>
      </c>
      <c r="B3468">
        <v>2</v>
      </c>
      <c r="C3468">
        <v>15</v>
      </c>
      <c r="D3468" t="s">
        <v>51</v>
      </c>
      <c r="E3468">
        <v>-8</v>
      </c>
    </row>
    <row r="3469" spans="1:5">
      <c r="A3469">
        <v>2018</v>
      </c>
      <c r="B3469">
        <v>2</v>
      </c>
      <c r="C3469">
        <v>16</v>
      </c>
      <c r="D3469" t="s">
        <v>51</v>
      </c>
      <c r="E3469">
        <v>6</v>
      </c>
    </row>
    <row r="3470" spans="1:5">
      <c r="A3470">
        <v>2018</v>
      </c>
      <c r="B3470">
        <v>2</v>
      </c>
      <c r="C3470">
        <v>17</v>
      </c>
      <c r="D3470" t="s">
        <v>51</v>
      </c>
      <c r="E3470">
        <v>7</v>
      </c>
    </row>
    <row r="3471" spans="1:5">
      <c r="A3471">
        <v>2018</v>
      </c>
      <c r="B3471">
        <v>2</v>
      </c>
      <c r="C3471">
        <v>18</v>
      </c>
      <c r="D3471" t="s">
        <v>51</v>
      </c>
      <c r="E3471">
        <v>-4</v>
      </c>
    </row>
    <row r="3472" spans="1:5">
      <c r="A3472">
        <v>2018</v>
      </c>
      <c r="B3472">
        <v>2</v>
      </c>
      <c r="C3472">
        <v>19</v>
      </c>
      <c r="D3472" t="s">
        <v>51</v>
      </c>
      <c r="E3472">
        <v>-13</v>
      </c>
    </row>
    <row r="3473" spans="1:5">
      <c r="A3473">
        <v>2018</v>
      </c>
      <c r="B3473">
        <v>2</v>
      </c>
      <c r="C3473">
        <v>20</v>
      </c>
      <c r="D3473" t="s">
        <v>51</v>
      </c>
      <c r="E3473">
        <v>-21</v>
      </c>
    </row>
    <row r="3474" spans="1:5">
      <c r="A3474">
        <v>2018</v>
      </c>
      <c r="B3474">
        <v>2</v>
      </c>
      <c r="C3474">
        <v>21</v>
      </c>
      <c r="D3474" t="s">
        <v>51</v>
      </c>
      <c r="E3474">
        <v>-36</v>
      </c>
    </row>
    <row r="3475" spans="1:5">
      <c r="A3475">
        <v>2018</v>
      </c>
      <c r="B3475">
        <v>2</v>
      </c>
      <c r="C3475">
        <v>22</v>
      </c>
      <c r="D3475" t="s">
        <v>51</v>
      </c>
      <c r="E3475">
        <v>-23</v>
      </c>
    </row>
    <row r="3476" spans="1:5">
      <c r="A3476">
        <v>2018</v>
      </c>
      <c r="B3476">
        <v>2</v>
      </c>
      <c r="C3476">
        <v>23</v>
      </c>
      <c r="D3476" t="s">
        <v>51</v>
      </c>
      <c r="E3476">
        <v>-35</v>
      </c>
    </row>
    <row r="3477" spans="1:5">
      <c r="A3477">
        <v>2018</v>
      </c>
      <c r="B3477">
        <v>2</v>
      </c>
      <c r="C3477">
        <v>24</v>
      </c>
      <c r="D3477" t="s">
        <v>51</v>
      </c>
      <c r="E3477">
        <v>-58</v>
      </c>
    </row>
    <row r="3478" spans="1:5">
      <c r="A3478">
        <v>2018</v>
      </c>
      <c r="B3478">
        <v>2</v>
      </c>
      <c r="C3478">
        <v>25</v>
      </c>
      <c r="D3478" t="s">
        <v>51</v>
      </c>
      <c r="E3478">
        <v>-96</v>
      </c>
    </row>
    <row r="3479" spans="1:5">
      <c r="A3479">
        <v>2018</v>
      </c>
      <c r="B3479">
        <v>2</v>
      </c>
      <c r="C3479">
        <v>26</v>
      </c>
      <c r="D3479" t="s">
        <v>51</v>
      </c>
      <c r="E3479">
        <v>-100</v>
      </c>
    </row>
    <row r="3480" spans="1:5">
      <c r="A3480">
        <v>2018</v>
      </c>
      <c r="B3480">
        <v>2</v>
      </c>
      <c r="C3480">
        <v>27</v>
      </c>
      <c r="D3480" t="s">
        <v>51</v>
      </c>
      <c r="E3480">
        <v>-96</v>
      </c>
    </row>
    <row r="3481" spans="1:5">
      <c r="A3481">
        <v>2018</v>
      </c>
      <c r="B3481">
        <v>2</v>
      </c>
      <c r="C3481">
        <v>28</v>
      </c>
      <c r="D3481" t="s">
        <v>51</v>
      </c>
      <c r="E3481">
        <v>-76</v>
      </c>
    </row>
    <row r="3482" spans="1:5">
      <c r="A3482">
        <v>2018</v>
      </c>
      <c r="B3482">
        <v>3</v>
      </c>
      <c r="C3482">
        <v>2</v>
      </c>
      <c r="D3482" t="s">
        <v>50</v>
      </c>
      <c r="E3482">
        <v>-19</v>
      </c>
    </row>
    <row r="3483" spans="1:5">
      <c r="A3483">
        <v>2018</v>
      </c>
      <c r="B3483">
        <v>3</v>
      </c>
      <c r="C3483">
        <v>3</v>
      </c>
      <c r="D3483" t="s">
        <v>50</v>
      </c>
      <c r="E3483">
        <v>25</v>
      </c>
    </row>
    <row r="3484" spans="1:5">
      <c r="A3484">
        <v>2018</v>
      </c>
      <c r="B3484">
        <v>3</v>
      </c>
      <c r="C3484">
        <v>4</v>
      </c>
      <c r="D3484" t="s">
        <v>50</v>
      </c>
      <c r="E3484">
        <v>-65</v>
      </c>
    </row>
    <row r="3485" spans="1:5">
      <c r="A3485">
        <v>2018</v>
      </c>
      <c r="B3485">
        <v>3</v>
      </c>
      <c r="C3485">
        <v>5</v>
      </c>
      <c r="D3485" t="s">
        <v>50</v>
      </c>
      <c r="E3485">
        <v>-18</v>
      </c>
    </row>
    <row r="3486" spans="1:5">
      <c r="A3486">
        <v>2018</v>
      </c>
      <c r="B3486">
        <v>3</v>
      </c>
      <c r="C3486">
        <v>6</v>
      </c>
      <c r="D3486" t="s">
        <v>50</v>
      </c>
      <c r="E3486">
        <v>16</v>
      </c>
    </row>
    <row r="3487" spans="1:5">
      <c r="A3487">
        <v>2018</v>
      </c>
      <c r="B3487">
        <v>3</v>
      </c>
      <c r="C3487">
        <v>7</v>
      </c>
      <c r="D3487" t="s">
        <v>50</v>
      </c>
      <c r="E3487">
        <v>14</v>
      </c>
    </row>
    <row r="3488" spans="1:5">
      <c r="A3488">
        <v>2018</v>
      </c>
      <c r="B3488">
        <v>3</v>
      </c>
      <c r="C3488">
        <v>8</v>
      </c>
      <c r="D3488" t="s">
        <v>50</v>
      </c>
      <c r="E3488">
        <v>24</v>
      </c>
    </row>
    <row r="3489" spans="1:5">
      <c r="A3489">
        <v>2018</v>
      </c>
      <c r="B3489">
        <v>3</v>
      </c>
      <c r="C3489">
        <v>9</v>
      </c>
      <c r="D3489" t="s">
        <v>50</v>
      </c>
      <c r="E3489">
        <v>25</v>
      </c>
    </row>
    <row r="3490" spans="1:5">
      <c r="A3490">
        <v>2018</v>
      </c>
      <c r="B3490">
        <v>3</v>
      </c>
      <c r="C3490">
        <v>10</v>
      </c>
      <c r="D3490" t="s">
        <v>50</v>
      </c>
      <c r="E3490">
        <v>36</v>
      </c>
    </row>
    <row r="3491" spans="1:5">
      <c r="A3491">
        <v>2018</v>
      </c>
      <c r="B3491">
        <v>3</v>
      </c>
      <c r="C3491">
        <v>11</v>
      </c>
      <c r="D3491" t="s">
        <v>50</v>
      </c>
      <c r="E3491">
        <v>26</v>
      </c>
    </row>
    <row r="3492" spans="1:5">
      <c r="A3492">
        <v>2018</v>
      </c>
      <c r="B3492">
        <v>3</v>
      </c>
      <c r="C3492">
        <v>12</v>
      </c>
      <c r="D3492" t="s">
        <v>50</v>
      </c>
      <c r="E3492">
        <v>55</v>
      </c>
    </row>
    <row r="3493" spans="1:5">
      <c r="A3493">
        <v>2018</v>
      </c>
      <c r="B3493">
        <v>3</v>
      </c>
      <c r="C3493">
        <v>13</v>
      </c>
      <c r="D3493" t="s">
        <v>50</v>
      </c>
      <c r="E3493">
        <v>48</v>
      </c>
    </row>
    <row r="3494" spans="1:5">
      <c r="A3494">
        <v>2018</v>
      </c>
      <c r="B3494">
        <v>3</v>
      </c>
      <c r="C3494">
        <v>14</v>
      </c>
      <c r="D3494" t="s">
        <v>50</v>
      </c>
      <c r="E3494">
        <v>12</v>
      </c>
    </row>
    <row r="3495" spans="1:5">
      <c r="A3495">
        <v>2018</v>
      </c>
      <c r="B3495">
        <v>3</v>
      </c>
      <c r="C3495">
        <v>15</v>
      </c>
      <c r="D3495" t="s">
        <v>50</v>
      </c>
      <c r="E3495">
        <v>42</v>
      </c>
    </row>
    <row r="3496" spans="1:5">
      <c r="A3496">
        <v>2018</v>
      </c>
      <c r="B3496">
        <v>3</v>
      </c>
      <c r="C3496">
        <v>16</v>
      </c>
      <c r="D3496" t="s">
        <v>50</v>
      </c>
      <c r="E3496">
        <v>57</v>
      </c>
    </row>
    <row r="3497" spans="1:5">
      <c r="A3497">
        <v>2018</v>
      </c>
      <c r="B3497">
        <v>3</v>
      </c>
      <c r="C3497">
        <v>17</v>
      </c>
      <c r="D3497" t="s">
        <v>50</v>
      </c>
      <c r="E3497">
        <v>132</v>
      </c>
    </row>
    <row r="3498" spans="1:5">
      <c r="A3498">
        <v>2018</v>
      </c>
      <c r="B3498">
        <v>3</v>
      </c>
      <c r="C3498">
        <v>19</v>
      </c>
      <c r="D3498" t="s">
        <v>50</v>
      </c>
      <c r="E3498">
        <v>-54</v>
      </c>
    </row>
    <row r="3499" spans="1:5">
      <c r="A3499">
        <v>2018</v>
      </c>
      <c r="B3499">
        <v>3</v>
      </c>
      <c r="C3499">
        <v>20</v>
      </c>
      <c r="D3499" t="s">
        <v>50</v>
      </c>
      <c r="E3499">
        <v>-31</v>
      </c>
    </row>
    <row r="3500" spans="1:5">
      <c r="A3500">
        <v>2018</v>
      </c>
      <c r="B3500">
        <v>3</v>
      </c>
      <c r="C3500">
        <v>21</v>
      </c>
      <c r="D3500" t="s">
        <v>50</v>
      </c>
      <c r="E3500">
        <v>-14</v>
      </c>
    </row>
    <row r="3501" spans="1:5">
      <c r="A3501">
        <v>2018</v>
      </c>
      <c r="B3501">
        <v>3</v>
      </c>
      <c r="C3501">
        <v>22</v>
      </c>
      <c r="D3501" t="s">
        <v>50</v>
      </c>
      <c r="E3501">
        <v>1</v>
      </c>
    </row>
    <row r="3502" spans="1:5">
      <c r="A3502">
        <v>2018</v>
      </c>
      <c r="B3502">
        <v>3</v>
      </c>
      <c r="C3502">
        <v>23</v>
      </c>
      <c r="D3502" t="s">
        <v>50</v>
      </c>
      <c r="E3502">
        <v>12</v>
      </c>
    </row>
    <row r="3503" spans="1:5">
      <c r="A3503">
        <v>2018</v>
      </c>
      <c r="B3503">
        <v>3</v>
      </c>
      <c r="C3503">
        <v>24</v>
      </c>
      <c r="D3503" t="s">
        <v>50</v>
      </c>
      <c r="E3503">
        <v>9</v>
      </c>
    </row>
    <row r="3504" spans="1:5">
      <c r="A3504">
        <v>2018</v>
      </c>
      <c r="B3504">
        <v>3</v>
      </c>
      <c r="C3504">
        <v>25</v>
      </c>
      <c r="D3504" t="s">
        <v>50</v>
      </c>
      <c r="E3504">
        <v>22</v>
      </c>
    </row>
    <row r="3505" spans="1:5">
      <c r="A3505">
        <v>2018</v>
      </c>
      <c r="B3505">
        <v>3</v>
      </c>
      <c r="C3505">
        <v>26</v>
      </c>
      <c r="D3505" t="s">
        <v>50</v>
      </c>
      <c r="E3505">
        <v>54</v>
      </c>
    </row>
    <row r="3506" spans="1:5">
      <c r="A3506">
        <v>2018</v>
      </c>
      <c r="B3506">
        <v>3</v>
      </c>
      <c r="C3506">
        <v>27</v>
      </c>
      <c r="D3506" t="s">
        <v>50</v>
      </c>
      <c r="E3506">
        <v>44</v>
      </c>
    </row>
    <row r="3507" spans="1:5">
      <c r="A3507">
        <v>2018</v>
      </c>
      <c r="B3507">
        <v>3</v>
      </c>
      <c r="C3507">
        <v>28</v>
      </c>
      <c r="D3507" t="s">
        <v>50</v>
      </c>
      <c r="E3507">
        <v>73</v>
      </c>
    </row>
    <row r="3508" spans="1:5">
      <c r="A3508">
        <v>2018</v>
      </c>
      <c r="B3508">
        <v>3</v>
      </c>
      <c r="C3508">
        <v>29</v>
      </c>
      <c r="D3508" t="s">
        <v>50</v>
      </c>
      <c r="E3508">
        <v>35</v>
      </c>
    </row>
    <row r="3509" spans="1:5">
      <c r="A3509">
        <v>2018</v>
      </c>
      <c r="B3509">
        <v>3</v>
      </c>
      <c r="C3509">
        <v>30</v>
      </c>
      <c r="D3509" t="s">
        <v>50</v>
      </c>
      <c r="E3509">
        <v>55</v>
      </c>
    </row>
    <row r="3510" spans="1:5">
      <c r="A3510">
        <v>2018</v>
      </c>
      <c r="B3510">
        <v>3</v>
      </c>
      <c r="C3510">
        <v>31</v>
      </c>
      <c r="D3510" t="s">
        <v>50</v>
      </c>
      <c r="E3510">
        <v>150</v>
      </c>
    </row>
    <row r="3511" spans="1:5">
      <c r="A3511">
        <v>2018</v>
      </c>
      <c r="B3511">
        <v>3</v>
      </c>
      <c r="C3511">
        <v>2</v>
      </c>
      <c r="D3511" t="s">
        <v>52</v>
      </c>
      <c r="E3511">
        <v>-208</v>
      </c>
    </row>
    <row r="3512" spans="1:5">
      <c r="A3512">
        <v>2018</v>
      </c>
      <c r="B3512">
        <v>3</v>
      </c>
      <c r="C3512">
        <v>4</v>
      </c>
      <c r="D3512" t="s">
        <v>52</v>
      </c>
      <c r="E3512">
        <v>-131</v>
      </c>
    </row>
    <row r="3513" spans="1:5">
      <c r="A3513">
        <v>2018</v>
      </c>
      <c r="B3513">
        <v>3</v>
      </c>
      <c r="C3513">
        <v>5</v>
      </c>
      <c r="D3513" t="s">
        <v>52</v>
      </c>
      <c r="E3513">
        <v>-122</v>
      </c>
    </row>
    <row r="3514" spans="1:5">
      <c r="A3514">
        <v>2018</v>
      </c>
      <c r="B3514">
        <v>3</v>
      </c>
      <c r="C3514">
        <v>6</v>
      </c>
      <c r="D3514" t="s">
        <v>52</v>
      </c>
      <c r="E3514">
        <v>-114</v>
      </c>
    </row>
    <row r="3515" spans="1:5">
      <c r="A3515">
        <v>2018</v>
      </c>
      <c r="B3515">
        <v>3</v>
      </c>
      <c r="C3515">
        <v>7</v>
      </c>
      <c r="D3515" t="s">
        <v>52</v>
      </c>
      <c r="E3515">
        <v>-17</v>
      </c>
    </row>
    <row r="3516" spans="1:5">
      <c r="A3516">
        <v>2018</v>
      </c>
      <c r="B3516">
        <v>3</v>
      </c>
      <c r="C3516">
        <v>8</v>
      </c>
      <c r="D3516" t="s">
        <v>52</v>
      </c>
      <c r="E3516">
        <v>5</v>
      </c>
    </row>
    <row r="3517" spans="1:5">
      <c r="A3517">
        <v>2018</v>
      </c>
      <c r="B3517">
        <v>3</v>
      </c>
      <c r="C3517">
        <v>9</v>
      </c>
      <c r="D3517" t="s">
        <v>52</v>
      </c>
      <c r="E3517">
        <v>-9</v>
      </c>
    </row>
    <row r="3518" spans="1:5">
      <c r="A3518">
        <v>2018</v>
      </c>
      <c r="B3518">
        <v>3</v>
      </c>
      <c r="C3518">
        <v>11</v>
      </c>
      <c r="D3518" t="s">
        <v>52</v>
      </c>
      <c r="E3518">
        <v>-21</v>
      </c>
    </row>
    <row r="3519" spans="1:5">
      <c r="A3519">
        <v>2018</v>
      </c>
      <c r="B3519">
        <v>3</v>
      </c>
      <c r="C3519">
        <v>12</v>
      </c>
      <c r="D3519" t="s">
        <v>52</v>
      </c>
      <c r="E3519">
        <v>3</v>
      </c>
    </row>
    <row r="3520" spans="1:5">
      <c r="A3520">
        <v>2018</v>
      </c>
      <c r="B3520">
        <v>3</v>
      </c>
      <c r="C3520">
        <v>13</v>
      </c>
      <c r="D3520" t="s">
        <v>52</v>
      </c>
      <c r="E3520">
        <v>-4</v>
      </c>
    </row>
    <row r="3521" spans="1:5">
      <c r="A3521">
        <v>2018</v>
      </c>
      <c r="B3521">
        <v>3</v>
      </c>
      <c r="C3521">
        <v>14</v>
      </c>
      <c r="D3521" t="s">
        <v>52</v>
      </c>
      <c r="E3521">
        <v>0</v>
      </c>
    </row>
    <row r="3522" spans="1:5">
      <c r="A3522">
        <v>2018</v>
      </c>
      <c r="B3522">
        <v>3</v>
      </c>
      <c r="C3522">
        <v>15</v>
      </c>
      <c r="D3522" t="s">
        <v>52</v>
      </c>
      <c r="E3522">
        <v>1</v>
      </c>
    </row>
    <row r="3523" spans="1:5">
      <c r="A3523">
        <v>2018</v>
      </c>
      <c r="B3523">
        <v>3</v>
      </c>
      <c r="C3523">
        <v>16</v>
      </c>
      <c r="D3523" t="s">
        <v>52</v>
      </c>
      <c r="E3523">
        <v>17</v>
      </c>
    </row>
    <row r="3524" spans="1:5">
      <c r="A3524">
        <v>2018</v>
      </c>
      <c r="B3524">
        <v>3</v>
      </c>
      <c r="C3524">
        <v>20</v>
      </c>
      <c r="D3524" t="s">
        <v>52</v>
      </c>
      <c r="E3524">
        <v>-110</v>
      </c>
    </row>
    <row r="3525" spans="1:5">
      <c r="A3525">
        <v>2018</v>
      </c>
      <c r="B3525">
        <v>3</v>
      </c>
      <c r="C3525">
        <v>21</v>
      </c>
      <c r="D3525" t="s">
        <v>52</v>
      </c>
      <c r="E3525">
        <v>-72</v>
      </c>
    </row>
    <row r="3526" spans="1:5">
      <c r="A3526">
        <v>2018</v>
      </c>
      <c r="B3526">
        <v>3</v>
      </c>
      <c r="C3526">
        <v>22</v>
      </c>
      <c r="D3526" t="s">
        <v>52</v>
      </c>
      <c r="E3526">
        <v>-84</v>
      </c>
    </row>
    <row r="3527" spans="1:5">
      <c r="A3527">
        <v>2018</v>
      </c>
      <c r="B3527">
        <v>3</v>
      </c>
      <c r="C3527">
        <v>23</v>
      </c>
      <c r="D3527" t="s">
        <v>52</v>
      </c>
      <c r="E3527">
        <v>-95</v>
      </c>
    </row>
    <row r="3528" spans="1:5">
      <c r="A3528">
        <v>2018</v>
      </c>
      <c r="B3528">
        <v>3</v>
      </c>
      <c r="C3528">
        <v>25</v>
      </c>
      <c r="D3528" t="s">
        <v>52</v>
      </c>
      <c r="E3528">
        <v>-86</v>
      </c>
    </row>
    <row r="3529" spans="1:5">
      <c r="A3529">
        <v>2018</v>
      </c>
      <c r="B3529">
        <v>3</v>
      </c>
      <c r="C3529">
        <v>26</v>
      </c>
      <c r="D3529" t="s">
        <v>52</v>
      </c>
      <c r="E3529">
        <v>-64</v>
      </c>
    </row>
    <row r="3530" spans="1:5">
      <c r="A3530">
        <v>2018</v>
      </c>
      <c r="B3530">
        <v>3</v>
      </c>
      <c r="C3530">
        <v>28</v>
      </c>
      <c r="D3530" t="s">
        <v>52</v>
      </c>
      <c r="E3530">
        <v>-17</v>
      </c>
    </row>
    <row r="3531" spans="1:5">
      <c r="A3531">
        <v>2018</v>
      </c>
      <c r="B3531">
        <v>3</v>
      </c>
      <c r="C3531">
        <v>30</v>
      </c>
      <c r="D3531" t="s">
        <v>52</v>
      </c>
      <c r="E3531">
        <v>0</v>
      </c>
    </row>
    <row r="3532" spans="1:5">
      <c r="A3532">
        <v>2018</v>
      </c>
      <c r="B3532">
        <v>3</v>
      </c>
      <c r="C3532">
        <v>31</v>
      </c>
      <c r="D3532" t="s">
        <v>52</v>
      </c>
      <c r="E3532">
        <v>32</v>
      </c>
    </row>
    <row r="3533" spans="1:5">
      <c r="A3533">
        <v>2018</v>
      </c>
      <c r="B3533">
        <v>3</v>
      </c>
      <c r="C3533">
        <v>1</v>
      </c>
      <c r="D3533" t="s">
        <v>53</v>
      </c>
      <c r="E3533">
        <v>99</v>
      </c>
    </row>
    <row r="3534" spans="1:5">
      <c r="A3534">
        <v>2018</v>
      </c>
      <c r="B3534">
        <v>3</v>
      </c>
      <c r="C3534">
        <v>2</v>
      </c>
      <c r="D3534" t="s">
        <v>53</v>
      </c>
      <c r="E3534">
        <v>10</v>
      </c>
    </row>
    <row r="3535" spans="1:5">
      <c r="A3535">
        <v>2018</v>
      </c>
      <c r="B3535">
        <v>3</v>
      </c>
      <c r="C3535">
        <v>3</v>
      </c>
      <c r="D3535" t="s">
        <v>53</v>
      </c>
      <c r="E3535">
        <v>99</v>
      </c>
    </row>
    <row r="3536" spans="1:5">
      <c r="A3536">
        <v>2018</v>
      </c>
      <c r="B3536">
        <v>3</v>
      </c>
      <c r="C3536">
        <v>7</v>
      </c>
      <c r="D3536" t="s">
        <v>53</v>
      </c>
      <c r="E3536">
        <v>79</v>
      </c>
    </row>
    <row r="3537" spans="1:5">
      <c r="A3537">
        <v>2018</v>
      </c>
      <c r="B3537">
        <v>3</v>
      </c>
      <c r="C3537">
        <v>14</v>
      </c>
      <c r="D3537" t="s">
        <v>53</v>
      </c>
      <c r="E3537">
        <v>61</v>
      </c>
    </row>
    <row r="3538" spans="1:5">
      <c r="A3538">
        <v>2018</v>
      </c>
      <c r="B3538">
        <v>3</v>
      </c>
      <c r="C3538">
        <v>15</v>
      </c>
      <c r="D3538" t="s">
        <v>53</v>
      </c>
      <c r="E3538">
        <v>41</v>
      </c>
    </row>
    <row r="3539" spans="1:5">
      <c r="A3539">
        <v>2018</v>
      </c>
      <c r="B3539">
        <v>3</v>
      </c>
      <c r="C3539">
        <v>17</v>
      </c>
      <c r="D3539" t="s">
        <v>53</v>
      </c>
      <c r="E3539">
        <v>74</v>
      </c>
    </row>
    <row r="3540" spans="1:5">
      <c r="A3540">
        <v>2018</v>
      </c>
      <c r="B3540">
        <v>3</v>
      </c>
      <c r="C3540">
        <v>18</v>
      </c>
      <c r="D3540" t="s">
        <v>53</v>
      </c>
      <c r="E3540">
        <v>71</v>
      </c>
    </row>
    <row r="3541" spans="1:5">
      <c r="A3541">
        <v>2018</v>
      </c>
      <c r="B3541">
        <v>3</v>
      </c>
      <c r="C3541">
        <v>19</v>
      </c>
      <c r="D3541" t="s">
        <v>53</v>
      </c>
      <c r="E3541">
        <v>71</v>
      </c>
    </row>
    <row r="3542" spans="1:5">
      <c r="A3542">
        <v>2018</v>
      </c>
      <c r="B3542">
        <v>3</v>
      </c>
      <c r="C3542">
        <v>20</v>
      </c>
      <c r="D3542" t="s">
        <v>53</v>
      </c>
      <c r="E3542">
        <v>61</v>
      </c>
    </row>
    <row r="3543" spans="1:5">
      <c r="A3543">
        <v>2018</v>
      </c>
      <c r="B3543">
        <v>3</v>
      </c>
      <c r="C3543">
        <v>27</v>
      </c>
      <c r="D3543" t="s">
        <v>53</v>
      </c>
      <c r="E3543">
        <v>94</v>
      </c>
    </row>
    <row r="3544" spans="1:5">
      <c r="A3544">
        <v>2018</v>
      </c>
      <c r="B3544">
        <v>3</v>
      </c>
      <c r="C3544">
        <v>1</v>
      </c>
      <c r="D3544" t="s">
        <v>54</v>
      </c>
      <c r="E3544">
        <v>170</v>
      </c>
    </row>
    <row r="3545" spans="1:5">
      <c r="A3545">
        <v>2018</v>
      </c>
      <c r="B3545">
        <v>3</v>
      </c>
      <c r="C3545">
        <v>2</v>
      </c>
      <c r="D3545" t="s">
        <v>54</v>
      </c>
      <c r="E3545">
        <v>221</v>
      </c>
    </row>
    <row r="3546" spans="1:5">
      <c r="A3546">
        <v>2018</v>
      </c>
      <c r="B3546">
        <v>3</v>
      </c>
      <c r="C3546">
        <v>3</v>
      </c>
      <c r="D3546" t="s">
        <v>54</v>
      </c>
      <c r="E3546">
        <v>231</v>
      </c>
    </row>
    <row r="3547" spans="1:5">
      <c r="A3547">
        <v>2018</v>
      </c>
      <c r="B3547">
        <v>3</v>
      </c>
      <c r="C3547">
        <v>4</v>
      </c>
      <c r="D3547" t="s">
        <v>54</v>
      </c>
      <c r="E3547">
        <v>99</v>
      </c>
    </row>
    <row r="3548" spans="1:5">
      <c r="A3548">
        <v>2018</v>
      </c>
      <c r="B3548">
        <v>3</v>
      </c>
      <c r="C3548">
        <v>5</v>
      </c>
      <c r="D3548" t="s">
        <v>54</v>
      </c>
      <c r="E3548">
        <v>99</v>
      </c>
    </row>
    <row r="3549" spans="1:5">
      <c r="A3549">
        <v>2018</v>
      </c>
      <c r="B3549">
        <v>3</v>
      </c>
      <c r="C3549">
        <v>6</v>
      </c>
      <c r="D3549" t="s">
        <v>54</v>
      </c>
      <c r="E3549">
        <v>99</v>
      </c>
    </row>
    <row r="3550" spans="1:5">
      <c r="A3550">
        <v>2018</v>
      </c>
      <c r="B3550">
        <v>3</v>
      </c>
      <c r="C3550">
        <v>7</v>
      </c>
      <c r="D3550" t="s">
        <v>54</v>
      </c>
      <c r="E3550">
        <v>89</v>
      </c>
    </row>
    <row r="3551" spans="1:5">
      <c r="A3551">
        <v>2018</v>
      </c>
      <c r="B3551">
        <v>3</v>
      </c>
      <c r="C3551">
        <v>8</v>
      </c>
      <c r="D3551" t="s">
        <v>54</v>
      </c>
      <c r="E3551">
        <v>79</v>
      </c>
    </row>
    <row r="3552" spans="1:5">
      <c r="A3552">
        <v>2018</v>
      </c>
      <c r="B3552">
        <v>3</v>
      </c>
      <c r="C3552">
        <v>9</v>
      </c>
      <c r="D3552" t="s">
        <v>54</v>
      </c>
      <c r="E3552">
        <v>71</v>
      </c>
    </row>
    <row r="3553" spans="1:5">
      <c r="A3553">
        <v>2018</v>
      </c>
      <c r="B3553">
        <v>3</v>
      </c>
      <c r="C3553">
        <v>10</v>
      </c>
      <c r="D3553" t="s">
        <v>54</v>
      </c>
      <c r="E3553">
        <v>41</v>
      </c>
    </row>
    <row r="3554" spans="1:5">
      <c r="A3554">
        <v>2018</v>
      </c>
      <c r="B3554">
        <v>3</v>
      </c>
      <c r="C3554">
        <v>11</v>
      </c>
      <c r="D3554" t="s">
        <v>54</v>
      </c>
      <c r="E3554">
        <v>30</v>
      </c>
    </row>
    <row r="3555" spans="1:5">
      <c r="A3555">
        <v>2018</v>
      </c>
      <c r="B3555">
        <v>3</v>
      </c>
      <c r="C3555">
        <v>12</v>
      </c>
      <c r="D3555" t="s">
        <v>54</v>
      </c>
      <c r="E3555">
        <v>20</v>
      </c>
    </row>
    <row r="3556" spans="1:5">
      <c r="A3556">
        <v>2018</v>
      </c>
      <c r="B3556">
        <v>3</v>
      </c>
      <c r="C3556">
        <v>15</v>
      </c>
      <c r="D3556" t="s">
        <v>54</v>
      </c>
      <c r="E3556">
        <v>10</v>
      </c>
    </row>
    <row r="3557" spans="1:5">
      <c r="A3557">
        <v>2018</v>
      </c>
      <c r="B3557">
        <v>3</v>
      </c>
      <c r="C3557">
        <v>18</v>
      </c>
      <c r="D3557" t="s">
        <v>54</v>
      </c>
      <c r="E3557">
        <v>30</v>
      </c>
    </row>
    <row r="3558" spans="1:5">
      <c r="A3558">
        <v>2018</v>
      </c>
      <c r="B3558">
        <v>3</v>
      </c>
      <c r="C3558">
        <v>19</v>
      </c>
      <c r="D3558" t="s">
        <v>54</v>
      </c>
      <c r="E3558">
        <v>160</v>
      </c>
    </row>
    <row r="3559" spans="1:5">
      <c r="A3559">
        <v>2018</v>
      </c>
      <c r="B3559">
        <v>3</v>
      </c>
      <c r="C3559">
        <v>20</v>
      </c>
      <c r="D3559" t="s">
        <v>54</v>
      </c>
      <c r="E3559">
        <v>140</v>
      </c>
    </row>
    <row r="3560" spans="1:5">
      <c r="A3560">
        <v>2018</v>
      </c>
      <c r="B3560">
        <v>3</v>
      </c>
      <c r="C3560">
        <v>21</v>
      </c>
      <c r="D3560" t="s">
        <v>54</v>
      </c>
      <c r="E3560">
        <v>130</v>
      </c>
    </row>
    <row r="3561" spans="1:5">
      <c r="A3561">
        <v>2018</v>
      </c>
      <c r="B3561">
        <v>3</v>
      </c>
      <c r="C3561">
        <v>23</v>
      </c>
      <c r="D3561" t="s">
        <v>54</v>
      </c>
      <c r="E3561">
        <v>119</v>
      </c>
    </row>
    <row r="3562" spans="1:5">
      <c r="A3562">
        <v>2018</v>
      </c>
      <c r="B3562">
        <v>3</v>
      </c>
      <c r="C3562">
        <v>24</v>
      </c>
      <c r="D3562" t="s">
        <v>54</v>
      </c>
      <c r="E3562">
        <v>201</v>
      </c>
    </row>
    <row r="3563" spans="1:5">
      <c r="A3563">
        <v>2018</v>
      </c>
      <c r="B3563">
        <v>3</v>
      </c>
      <c r="C3563">
        <v>25</v>
      </c>
      <c r="D3563" t="s">
        <v>54</v>
      </c>
      <c r="E3563">
        <v>191</v>
      </c>
    </row>
    <row r="3564" spans="1:5">
      <c r="A3564">
        <v>2018</v>
      </c>
      <c r="B3564">
        <v>3</v>
      </c>
      <c r="C3564">
        <v>26</v>
      </c>
      <c r="D3564" t="s">
        <v>54</v>
      </c>
      <c r="E3564">
        <v>150</v>
      </c>
    </row>
    <row r="3565" spans="1:5">
      <c r="A3565">
        <v>2018</v>
      </c>
      <c r="B3565">
        <v>3</v>
      </c>
      <c r="C3565">
        <v>27</v>
      </c>
      <c r="D3565" t="s">
        <v>54</v>
      </c>
      <c r="E3565">
        <v>71</v>
      </c>
    </row>
    <row r="3566" spans="1:5">
      <c r="A3566">
        <v>2018</v>
      </c>
      <c r="B3566">
        <v>3</v>
      </c>
      <c r="C3566">
        <v>28</v>
      </c>
      <c r="D3566" t="s">
        <v>54</v>
      </c>
      <c r="E3566">
        <v>20</v>
      </c>
    </row>
    <row r="3567" spans="1:5">
      <c r="A3567">
        <v>2018</v>
      </c>
      <c r="B3567">
        <v>3</v>
      </c>
      <c r="C3567">
        <v>29</v>
      </c>
      <c r="D3567" t="s">
        <v>54</v>
      </c>
      <c r="E3567">
        <v>10</v>
      </c>
    </row>
    <row r="3568" spans="1:5">
      <c r="A3568">
        <v>2018</v>
      </c>
      <c r="B3568">
        <v>3</v>
      </c>
      <c r="C3568">
        <v>1</v>
      </c>
      <c r="D3568" t="s">
        <v>51</v>
      </c>
      <c r="E3568">
        <v>-97</v>
      </c>
    </row>
    <row r="3569" spans="1:5">
      <c r="A3569">
        <v>2018</v>
      </c>
      <c r="B3569">
        <v>3</v>
      </c>
      <c r="C3569">
        <v>2</v>
      </c>
      <c r="D3569" t="s">
        <v>51</v>
      </c>
      <c r="E3569">
        <v>-94</v>
      </c>
    </row>
    <row r="3570" spans="1:5">
      <c r="A3570">
        <v>2018</v>
      </c>
      <c r="B3570">
        <v>3</v>
      </c>
      <c r="C3570">
        <v>3</v>
      </c>
      <c r="D3570" t="s">
        <v>51</v>
      </c>
      <c r="E3570">
        <v>6</v>
      </c>
    </row>
    <row r="3571" spans="1:5">
      <c r="A3571">
        <v>2018</v>
      </c>
      <c r="B3571">
        <v>3</v>
      </c>
      <c r="C3571">
        <v>4</v>
      </c>
      <c r="D3571" t="s">
        <v>51</v>
      </c>
      <c r="E3571">
        <v>-93</v>
      </c>
    </row>
    <row r="3572" spans="1:5">
      <c r="A3572">
        <v>2018</v>
      </c>
      <c r="B3572">
        <v>3</v>
      </c>
      <c r="C3572">
        <v>5</v>
      </c>
      <c r="D3572" t="s">
        <v>51</v>
      </c>
      <c r="E3572">
        <v>-74</v>
      </c>
    </row>
    <row r="3573" spans="1:5">
      <c r="A3573">
        <v>2018</v>
      </c>
      <c r="B3573">
        <v>3</v>
      </c>
      <c r="C3573">
        <v>6</v>
      </c>
      <c r="D3573" t="s">
        <v>51</v>
      </c>
      <c r="E3573">
        <v>-41</v>
      </c>
    </row>
    <row r="3574" spans="1:5">
      <c r="A3574">
        <v>2018</v>
      </c>
      <c r="B3574">
        <v>3</v>
      </c>
      <c r="C3574">
        <v>7</v>
      </c>
      <c r="D3574" t="s">
        <v>51</v>
      </c>
      <c r="E3574">
        <v>8</v>
      </c>
    </row>
    <row r="3575" spans="1:5">
      <c r="A3575">
        <v>2018</v>
      </c>
      <c r="B3575">
        <v>3</v>
      </c>
      <c r="C3575">
        <v>8</v>
      </c>
      <c r="D3575" t="s">
        <v>51</v>
      </c>
      <c r="E3575">
        <v>14</v>
      </c>
    </row>
    <row r="3576" spans="1:5">
      <c r="A3576">
        <v>2018</v>
      </c>
      <c r="B3576">
        <v>3</v>
      </c>
      <c r="C3576">
        <v>9</v>
      </c>
      <c r="D3576" t="s">
        <v>51</v>
      </c>
      <c r="E3576">
        <v>8</v>
      </c>
    </row>
    <row r="3577" spans="1:5">
      <c r="A3577">
        <v>2018</v>
      </c>
      <c r="B3577">
        <v>3</v>
      </c>
      <c r="C3577">
        <v>10</v>
      </c>
      <c r="D3577" t="s">
        <v>51</v>
      </c>
      <c r="E3577">
        <v>9</v>
      </c>
    </row>
    <row r="3578" spans="1:5">
      <c r="A3578">
        <v>2018</v>
      </c>
      <c r="B3578">
        <v>3</v>
      </c>
      <c r="C3578">
        <v>11</v>
      </c>
      <c r="D3578" t="s">
        <v>51</v>
      </c>
      <c r="E3578">
        <v>5</v>
      </c>
    </row>
    <row r="3579" spans="1:5">
      <c r="A3579">
        <v>2018</v>
      </c>
      <c r="B3579">
        <v>3</v>
      </c>
      <c r="C3579">
        <v>12</v>
      </c>
      <c r="D3579" t="s">
        <v>51</v>
      </c>
      <c r="E3579">
        <v>18</v>
      </c>
    </row>
    <row r="3580" spans="1:5">
      <c r="A3580">
        <v>2018</v>
      </c>
      <c r="B3580">
        <v>3</v>
      </c>
      <c r="C3580">
        <v>13</v>
      </c>
      <c r="D3580" t="s">
        <v>51</v>
      </c>
      <c r="E3580">
        <v>22</v>
      </c>
    </row>
    <row r="3581" spans="1:5">
      <c r="A3581">
        <v>2018</v>
      </c>
      <c r="B3581">
        <v>3</v>
      </c>
      <c r="C3581">
        <v>14</v>
      </c>
      <c r="D3581" t="s">
        <v>51</v>
      </c>
      <c r="E3581">
        <v>8</v>
      </c>
    </row>
    <row r="3582" spans="1:5">
      <c r="A3582">
        <v>2018</v>
      </c>
      <c r="B3582">
        <v>3</v>
      </c>
      <c r="C3582">
        <v>15</v>
      </c>
      <c r="D3582" t="s">
        <v>51</v>
      </c>
      <c r="E3582">
        <v>19</v>
      </c>
    </row>
    <row r="3583" spans="1:5">
      <c r="A3583">
        <v>2018</v>
      </c>
      <c r="B3583">
        <v>3</v>
      </c>
      <c r="C3583">
        <v>16</v>
      </c>
      <c r="D3583" t="s">
        <v>51</v>
      </c>
      <c r="E3583">
        <v>40</v>
      </c>
    </row>
    <row r="3584" spans="1:5">
      <c r="A3584">
        <v>2018</v>
      </c>
      <c r="B3584">
        <v>3</v>
      </c>
      <c r="C3584">
        <v>17</v>
      </c>
      <c r="D3584" t="s">
        <v>51</v>
      </c>
      <c r="E3584">
        <v>37</v>
      </c>
    </row>
    <row r="3585" spans="1:5">
      <c r="A3585">
        <v>2018</v>
      </c>
      <c r="B3585">
        <v>3</v>
      </c>
      <c r="C3585">
        <v>18</v>
      </c>
      <c r="D3585" t="s">
        <v>51</v>
      </c>
      <c r="E3585">
        <v>-71</v>
      </c>
    </row>
    <row r="3586" spans="1:5">
      <c r="A3586">
        <v>2018</v>
      </c>
      <c r="B3586">
        <v>3</v>
      </c>
      <c r="C3586">
        <v>19</v>
      </c>
      <c r="D3586" t="s">
        <v>51</v>
      </c>
      <c r="E3586">
        <v>-85</v>
      </c>
    </row>
    <row r="3587" spans="1:5">
      <c r="A3587">
        <v>2018</v>
      </c>
      <c r="B3587">
        <v>3</v>
      </c>
      <c r="C3587">
        <v>20</v>
      </c>
      <c r="D3587" t="s">
        <v>51</v>
      </c>
      <c r="E3587">
        <v>-68</v>
      </c>
    </row>
    <row r="3588" spans="1:5">
      <c r="A3588">
        <v>2018</v>
      </c>
      <c r="B3588">
        <v>3</v>
      </c>
      <c r="C3588">
        <v>21</v>
      </c>
      <c r="D3588" t="s">
        <v>51</v>
      </c>
      <c r="E3588">
        <v>-37</v>
      </c>
    </row>
    <row r="3589" spans="1:5">
      <c r="A3589">
        <v>2018</v>
      </c>
      <c r="B3589">
        <v>3</v>
      </c>
      <c r="C3589">
        <v>22</v>
      </c>
      <c r="D3589" t="s">
        <v>51</v>
      </c>
      <c r="E3589">
        <v>-43</v>
      </c>
    </row>
    <row r="3590" spans="1:5">
      <c r="A3590">
        <v>2018</v>
      </c>
      <c r="B3590">
        <v>3</v>
      </c>
      <c r="C3590">
        <v>23</v>
      </c>
      <c r="D3590" t="s">
        <v>51</v>
      </c>
      <c r="E3590">
        <v>-49</v>
      </c>
    </row>
    <row r="3591" spans="1:5">
      <c r="A3591">
        <v>2018</v>
      </c>
      <c r="B3591">
        <v>3</v>
      </c>
      <c r="C3591">
        <v>24</v>
      </c>
      <c r="D3591" t="s">
        <v>51</v>
      </c>
      <c r="E3591">
        <v>-22</v>
      </c>
    </row>
    <row r="3592" spans="1:5">
      <c r="A3592">
        <v>2018</v>
      </c>
      <c r="B3592">
        <v>3</v>
      </c>
      <c r="C3592">
        <v>25</v>
      </c>
      <c r="D3592" t="s">
        <v>51</v>
      </c>
      <c r="E3592">
        <v>-28</v>
      </c>
    </row>
    <row r="3593" spans="1:5">
      <c r="A3593">
        <v>2018</v>
      </c>
      <c r="B3593">
        <v>3</v>
      </c>
      <c r="C3593">
        <v>26</v>
      </c>
      <c r="D3593" t="s">
        <v>51</v>
      </c>
      <c r="E3593">
        <v>3</v>
      </c>
    </row>
    <row r="3594" spans="1:5">
      <c r="A3594">
        <v>2018</v>
      </c>
      <c r="B3594">
        <v>3</v>
      </c>
      <c r="C3594">
        <v>27</v>
      </c>
      <c r="D3594" t="s">
        <v>51</v>
      </c>
      <c r="E3594">
        <v>22</v>
      </c>
    </row>
    <row r="3595" spans="1:5">
      <c r="A3595">
        <v>2018</v>
      </c>
      <c r="B3595">
        <v>3</v>
      </c>
      <c r="C3595">
        <v>28</v>
      </c>
      <c r="D3595" t="s">
        <v>51</v>
      </c>
      <c r="E3595">
        <v>26</v>
      </c>
    </row>
    <row r="3596" spans="1:5">
      <c r="A3596">
        <v>2018</v>
      </c>
      <c r="B3596">
        <v>3</v>
      </c>
      <c r="C3596">
        <v>29</v>
      </c>
      <c r="D3596" t="s">
        <v>51</v>
      </c>
      <c r="E3596">
        <v>19</v>
      </c>
    </row>
    <row r="3597" spans="1:5">
      <c r="A3597">
        <v>2018</v>
      </c>
      <c r="B3597">
        <v>3</v>
      </c>
      <c r="C3597">
        <v>30</v>
      </c>
      <c r="D3597" t="s">
        <v>51</v>
      </c>
      <c r="E3597">
        <v>31</v>
      </c>
    </row>
    <row r="3598" spans="1:5">
      <c r="A3598">
        <v>2018</v>
      </c>
      <c r="B3598">
        <v>3</v>
      </c>
      <c r="C3598">
        <v>31</v>
      </c>
      <c r="D3598" t="s">
        <v>51</v>
      </c>
      <c r="E3598">
        <v>86</v>
      </c>
    </row>
    <row r="3599" spans="1:5">
      <c r="A3599">
        <v>2018</v>
      </c>
      <c r="B3599">
        <v>4</v>
      </c>
      <c r="C3599">
        <v>1</v>
      </c>
      <c r="D3599" t="s">
        <v>50</v>
      </c>
      <c r="E3599">
        <v>222</v>
      </c>
    </row>
    <row r="3600" spans="1:5">
      <c r="A3600">
        <v>2018</v>
      </c>
      <c r="B3600">
        <v>4</v>
      </c>
      <c r="C3600">
        <v>2</v>
      </c>
      <c r="D3600" t="s">
        <v>50</v>
      </c>
      <c r="E3600">
        <v>90</v>
      </c>
    </row>
    <row r="3601" spans="1:5">
      <c r="A3601">
        <v>2018</v>
      </c>
      <c r="B3601">
        <v>4</v>
      </c>
      <c r="C3601">
        <v>3</v>
      </c>
      <c r="D3601" t="s">
        <v>50</v>
      </c>
      <c r="E3601">
        <v>124</v>
      </c>
    </row>
    <row r="3602" spans="1:5">
      <c r="A3602">
        <v>2018</v>
      </c>
      <c r="B3602">
        <v>4</v>
      </c>
      <c r="C3602">
        <v>4</v>
      </c>
      <c r="D3602" t="s">
        <v>50</v>
      </c>
      <c r="E3602">
        <v>172</v>
      </c>
    </row>
    <row r="3603" spans="1:5">
      <c r="A3603">
        <v>2018</v>
      </c>
      <c r="B3603">
        <v>4</v>
      </c>
      <c r="C3603">
        <v>5</v>
      </c>
      <c r="D3603" t="s">
        <v>50</v>
      </c>
      <c r="E3603">
        <v>168</v>
      </c>
    </row>
    <row r="3604" spans="1:5">
      <c r="A3604">
        <v>2018</v>
      </c>
      <c r="B3604">
        <v>4</v>
      </c>
      <c r="C3604">
        <v>6</v>
      </c>
      <c r="D3604" t="s">
        <v>50</v>
      </c>
      <c r="E3604">
        <v>181</v>
      </c>
    </row>
    <row r="3605" spans="1:5">
      <c r="A3605">
        <v>2018</v>
      </c>
      <c r="B3605">
        <v>4</v>
      </c>
      <c r="C3605">
        <v>7</v>
      </c>
      <c r="D3605" t="s">
        <v>50</v>
      </c>
      <c r="E3605">
        <v>200</v>
      </c>
    </row>
    <row r="3606" spans="1:5">
      <c r="A3606">
        <v>2018</v>
      </c>
      <c r="B3606">
        <v>4</v>
      </c>
      <c r="C3606">
        <v>8</v>
      </c>
      <c r="D3606" t="s">
        <v>50</v>
      </c>
      <c r="E3606">
        <v>179</v>
      </c>
    </row>
    <row r="3607" spans="1:5">
      <c r="A3607">
        <v>2018</v>
      </c>
      <c r="B3607">
        <v>4</v>
      </c>
      <c r="C3607">
        <v>9</v>
      </c>
      <c r="D3607" t="s">
        <v>50</v>
      </c>
      <c r="E3607">
        <v>218</v>
      </c>
    </row>
    <row r="3608" spans="1:5">
      <c r="A3608">
        <v>2018</v>
      </c>
      <c r="B3608">
        <v>4</v>
      </c>
      <c r="C3608">
        <v>10</v>
      </c>
      <c r="D3608" t="s">
        <v>50</v>
      </c>
      <c r="E3608">
        <v>227</v>
      </c>
    </row>
    <row r="3609" spans="1:5">
      <c r="A3609">
        <v>2018</v>
      </c>
      <c r="B3609">
        <v>4</v>
      </c>
      <c r="C3609">
        <v>11</v>
      </c>
      <c r="D3609" t="s">
        <v>50</v>
      </c>
      <c r="E3609">
        <v>250</v>
      </c>
    </row>
    <row r="3610" spans="1:5">
      <c r="A3610">
        <v>2018</v>
      </c>
      <c r="B3610">
        <v>4</v>
      </c>
      <c r="C3610">
        <v>12</v>
      </c>
      <c r="D3610" t="s">
        <v>50</v>
      </c>
      <c r="E3610">
        <v>213</v>
      </c>
    </row>
    <row r="3611" spans="1:5">
      <c r="A3611">
        <v>2018</v>
      </c>
      <c r="B3611">
        <v>4</v>
      </c>
      <c r="C3611">
        <v>13</v>
      </c>
      <c r="D3611" t="s">
        <v>50</v>
      </c>
      <c r="E3611">
        <v>232</v>
      </c>
    </row>
    <row r="3612" spans="1:5">
      <c r="A3612">
        <v>2018</v>
      </c>
      <c r="B3612">
        <v>4</v>
      </c>
      <c r="C3612">
        <v>14</v>
      </c>
      <c r="D3612" t="s">
        <v>50</v>
      </c>
      <c r="E3612">
        <v>203</v>
      </c>
    </row>
    <row r="3613" spans="1:5">
      <c r="A3613">
        <v>2018</v>
      </c>
      <c r="B3613">
        <v>4</v>
      </c>
      <c r="C3613">
        <v>15</v>
      </c>
      <c r="D3613" t="s">
        <v>50</v>
      </c>
      <c r="E3613">
        <v>204</v>
      </c>
    </row>
    <row r="3614" spans="1:5">
      <c r="A3614">
        <v>2018</v>
      </c>
      <c r="B3614">
        <v>4</v>
      </c>
      <c r="C3614">
        <v>16</v>
      </c>
      <c r="D3614" t="s">
        <v>50</v>
      </c>
      <c r="E3614">
        <v>188</v>
      </c>
    </row>
    <row r="3615" spans="1:5">
      <c r="A3615">
        <v>2018</v>
      </c>
      <c r="B3615">
        <v>4</v>
      </c>
      <c r="C3615">
        <v>17</v>
      </c>
      <c r="D3615" t="s">
        <v>50</v>
      </c>
      <c r="E3615">
        <v>223</v>
      </c>
    </row>
    <row r="3616" spans="1:5">
      <c r="A3616">
        <v>2018</v>
      </c>
      <c r="B3616">
        <v>4</v>
      </c>
      <c r="C3616">
        <v>18</v>
      </c>
      <c r="D3616" t="s">
        <v>50</v>
      </c>
      <c r="E3616">
        <v>200</v>
      </c>
    </row>
    <row r="3617" spans="1:5">
      <c r="A3617">
        <v>2018</v>
      </c>
      <c r="B3617">
        <v>4</v>
      </c>
      <c r="C3617">
        <v>19</v>
      </c>
      <c r="D3617" t="s">
        <v>50</v>
      </c>
      <c r="E3617">
        <v>171</v>
      </c>
    </row>
    <row r="3618" spans="1:5">
      <c r="A3618">
        <v>2018</v>
      </c>
      <c r="B3618">
        <v>4</v>
      </c>
      <c r="C3618">
        <v>20</v>
      </c>
      <c r="D3618" t="s">
        <v>50</v>
      </c>
      <c r="E3618">
        <v>179</v>
      </c>
    </row>
    <row r="3619" spans="1:5">
      <c r="A3619">
        <v>2018</v>
      </c>
      <c r="B3619">
        <v>4</v>
      </c>
      <c r="C3619">
        <v>21</v>
      </c>
      <c r="D3619" t="s">
        <v>50</v>
      </c>
      <c r="E3619">
        <v>226</v>
      </c>
    </row>
    <row r="3620" spans="1:5">
      <c r="A3620">
        <v>2018</v>
      </c>
      <c r="B3620">
        <v>4</v>
      </c>
      <c r="C3620">
        <v>22</v>
      </c>
      <c r="D3620" t="s">
        <v>50</v>
      </c>
      <c r="E3620">
        <v>197</v>
      </c>
    </row>
    <row r="3621" spans="1:5">
      <c r="A3621">
        <v>2018</v>
      </c>
      <c r="B3621">
        <v>4</v>
      </c>
      <c r="C3621">
        <v>23</v>
      </c>
      <c r="D3621" t="s">
        <v>50</v>
      </c>
      <c r="E3621">
        <v>180</v>
      </c>
    </row>
    <row r="3622" spans="1:5">
      <c r="A3622">
        <v>2018</v>
      </c>
      <c r="B3622">
        <v>4</v>
      </c>
      <c r="C3622">
        <v>24</v>
      </c>
      <c r="D3622" t="s">
        <v>50</v>
      </c>
      <c r="E3622">
        <v>227</v>
      </c>
    </row>
    <row r="3623" spans="1:5">
      <c r="A3623">
        <v>2018</v>
      </c>
      <c r="B3623">
        <v>4</v>
      </c>
      <c r="C3623">
        <v>25</v>
      </c>
      <c r="D3623" t="s">
        <v>50</v>
      </c>
      <c r="E3623">
        <v>243</v>
      </c>
    </row>
    <row r="3624" spans="1:5">
      <c r="A3624">
        <v>2018</v>
      </c>
      <c r="B3624">
        <v>4</v>
      </c>
      <c r="C3624">
        <v>26</v>
      </c>
      <c r="D3624" t="s">
        <v>50</v>
      </c>
      <c r="E3624">
        <v>278</v>
      </c>
    </row>
    <row r="3625" spans="1:5">
      <c r="A3625">
        <v>2018</v>
      </c>
      <c r="B3625">
        <v>4</v>
      </c>
      <c r="C3625">
        <v>27</v>
      </c>
      <c r="D3625" t="s">
        <v>50</v>
      </c>
      <c r="E3625">
        <v>194</v>
      </c>
    </row>
    <row r="3626" spans="1:5">
      <c r="A3626">
        <v>2018</v>
      </c>
      <c r="B3626">
        <v>4</v>
      </c>
      <c r="C3626">
        <v>28</v>
      </c>
      <c r="D3626" t="s">
        <v>50</v>
      </c>
      <c r="E3626">
        <v>199</v>
      </c>
    </row>
    <row r="3627" spans="1:5">
      <c r="A3627">
        <v>2018</v>
      </c>
      <c r="B3627">
        <v>4</v>
      </c>
      <c r="C3627">
        <v>29</v>
      </c>
      <c r="D3627" t="s">
        <v>50</v>
      </c>
      <c r="E3627">
        <v>239</v>
      </c>
    </row>
    <row r="3628" spans="1:5">
      <c r="A3628">
        <v>2018</v>
      </c>
      <c r="B3628">
        <v>4</v>
      </c>
      <c r="C3628">
        <v>30</v>
      </c>
      <c r="D3628" t="s">
        <v>50</v>
      </c>
      <c r="E3628">
        <v>256</v>
      </c>
    </row>
    <row r="3629" spans="1:5">
      <c r="A3629">
        <v>2018</v>
      </c>
      <c r="B3629">
        <v>4</v>
      </c>
      <c r="C3629">
        <v>1</v>
      </c>
      <c r="D3629" t="s">
        <v>52</v>
      </c>
      <c r="E3629">
        <v>39</v>
      </c>
    </row>
    <row r="3630" spans="1:5">
      <c r="A3630">
        <v>2018</v>
      </c>
      <c r="B3630">
        <v>4</v>
      </c>
      <c r="C3630">
        <v>4</v>
      </c>
      <c r="D3630" t="s">
        <v>52</v>
      </c>
      <c r="E3630">
        <v>17</v>
      </c>
    </row>
    <row r="3631" spans="1:5">
      <c r="A3631">
        <v>2018</v>
      </c>
      <c r="B3631">
        <v>4</v>
      </c>
      <c r="C3631">
        <v>5</v>
      </c>
      <c r="D3631" t="s">
        <v>52</v>
      </c>
      <c r="E3631">
        <v>26</v>
      </c>
    </row>
    <row r="3632" spans="1:5">
      <c r="A3632">
        <v>2018</v>
      </c>
      <c r="B3632">
        <v>4</v>
      </c>
      <c r="C3632">
        <v>6</v>
      </c>
      <c r="D3632" t="s">
        <v>52</v>
      </c>
      <c r="E3632">
        <v>49</v>
      </c>
    </row>
    <row r="3633" spans="1:5">
      <c r="A3633">
        <v>2018</v>
      </c>
      <c r="B3633">
        <v>4</v>
      </c>
      <c r="C3633">
        <v>8</v>
      </c>
      <c r="D3633" t="s">
        <v>52</v>
      </c>
      <c r="E3633">
        <v>30</v>
      </c>
    </row>
    <row r="3634" spans="1:5">
      <c r="A3634">
        <v>2018</v>
      </c>
      <c r="B3634">
        <v>4</v>
      </c>
      <c r="C3634">
        <v>9</v>
      </c>
      <c r="D3634" t="s">
        <v>52</v>
      </c>
      <c r="E3634">
        <v>51</v>
      </c>
    </row>
    <row r="3635" spans="1:5">
      <c r="A3635">
        <v>2018</v>
      </c>
      <c r="B3635">
        <v>4</v>
      </c>
      <c r="C3635">
        <v>10</v>
      </c>
      <c r="D3635" t="s">
        <v>52</v>
      </c>
      <c r="E3635">
        <v>78</v>
      </c>
    </row>
    <row r="3636" spans="1:5">
      <c r="A3636">
        <v>2018</v>
      </c>
      <c r="B3636">
        <v>4</v>
      </c>
      <c r="C3636">
        <v>11</v>
      </c>
      <c r="D3636" t="s">
        <v>52</v>
      </c>
      <c r="E3636">
        <v>58</v>
      </c>
    </row>
    <row r="3637" spans="1:5">
      <c r="A3637">
        <v>2018</v>
      </c>
      <c r="B3637">
        <v>4</v>
      </c>
      <c r="C3637">
        <v>12</v>
      </c>
      <c r="D3637" t="s">
        <v>52</v>
      </c>
      <c r="E3637">
        <v>92</v>
      </c>
    </row>
    <row r="3638" spans="1:5">
      <c r="A3638">
        <v>2018</v>
      </c>
      <c r="B3638">
        <v>4</v>
      </c>
      <c r="C3638">
        <v>13</v>
      </c>
      <c r="D3638" t="s">
        <v>52</v>
      </c>
      <c r="E3638">
        <v>80</v>
      </c>
    </row>
    <row r="3639" spans="1:5">
      <c r="A3639">
        <v>2018</v>
      </c>
      <c r="B3639">
        <v>4</v>
      </c>
      <c r="C3639">
        <v>14</v>
      </c>
      <c r="D3639" t="s">
        <v>52</v>
      </c>
      <c r="E3639">
        <v>84</v>
      </c>
    </row>
    <row r="3640" spans="1:5">
      <c r="A3640">
        <v>2018</v>
      </c>
      <c r="B3640">
        <v>4</v>
      </c>
      <c r="C3640">
        <v>15</v>
      </c>
      <c r="D3640" t="s">
        <v>52</v>
      </c>
      <c r="E3640">
        <v>49</v>
      </c>
    </row>
    <row r="3641" spans="1:5">
      <c r="A3641">
        <v>2018</v>
      </c>
      <c r="B3641">
        <v>4</v>
      </c>
      <c r="C3641">
        <v>16</v>
      </c>
      <c r="D3641" t="s">
        <v>52</v>
      </c>
      <c r="E3641">
        <v>63</v>
      </c>
    </row>
    <row r="3642" spans="1:5">
      <c r="A3642">
        <v>2018</v>
      </c>
      <c r="B3642">
        <v>4</v>
      </c>
      <c r="C3642">
        <v>17</v>
      </c>
      <c r="D3642" t="s">
        <v>52</v>
      </c>
      <c r="E3642">
        <v>52</v>
      </c>
    </row>
    <row r="3643" spans="1:5">
      <c r="A3643">
        <v>2018</v>
      </c>
      <c r="B3643">
        <v>4</v>
      </c>
      <c r="C3643">
        <v>19</v>
      </c>
      <c r="D3643" t="s">
        <v>52</v>
      </c>
      <c r="E3643">
        <v>81</v>
      </c>
    </row>
    <row r="3644" spans="1:5">
      <c r="A3644">
        <v>2018</v>
      </c>
      <c r="B3644">
        <v>4</v>
      </c>
      <c r="C3644">
        <v>20</v>
      </c>
      <c r="D3644" t="s">
        <v>52</v>
      </c>
      <c r="E3644">
        <v>73</v>
      </c>
    </row>
    <row r="3645" spans="1:5">
      <c r="A3645">
        <v>2018</v>
      </c>
      <c r="B3645">
        <v>4</v>
      </c>
      <c r="C3645">
        <v>21</v>
      </c>
      <c r="D3645" t="s">
        <v>52</v>
      </c>
      <c r="E3645">
        <v>48</v>
      </c>
    </row>
    <row r="3646" spans="1:5">
      <c r="A3646">
        <v>2018</v>
      </c>
      <c r="B3646">
        <v>4</v>
      </c>
      <c r="C3646">
        <v>23</v>
      </c>
      <c r="D3646" t="s">
        <v>52</v>
      </c>
      <c r="E3646">
        <v>69</v>
      </c>
    </row>
    <row r="3647" spans="1:5">
      <c r="A3647">
        <v>2018</v>
      </c>
      <c r="B3647">
        <v>4</v>
      </c>
      <c r="C3647">
        <v>24</v>
      </c>
      <c r="D3647" t="s">
        <v>52</v>
      </c>
      <c r="E3647">
        <v>48</v>
      </c>
    </row>
    <row r="3648" spans="1:5">
      <c r="A3648">
        <v>2018</v>
      </c>
      <c r="B3648">
        <v>4</v>
      </c>
      <c r="C3648">
        <v>25</v>
      </c>
      <c r="D3648" t="s">
        <v>52</v>
      </c>
      <c r="E3648">
        <v>81</v>
      </c>
    </row>
    <row r="3649" spans="1:5">
      <c r="A3649">
        <v>2018</v>
      </c>
      <c r="B3649">
        <v>4</v>
      </c>
      <c r="C3649">
        <v>26</v>
      </c>
      <c r="D3649" t="s">
        <v>52</v>
      </c>
      <c r="E3649">
        <v>107</v>
      </c>
    </row>
    <row r="3650" spans="1:5">
      <c r="A3650">
        <v>2018</v>
      </c>
      <c r="B3650">
        <v>4</v>
      </c>
      <c r="C3650">
        <v>28</v>
      </c>
      <c r="D3650" t="s">
        <v>52</v>
      </c>
      <c r="E3650">
        <v>54</v>
      </c>
    </row>
    <row r="3651" spans="1:5">
      <c r="A3651">
        <v>2018</v>
      </c>
      <c r="B3651">
        <v>4</v>
      </c>
      <c r="C3651">
        <v>29</v>
      </c>
      <c r="D3651" t="s">
        <v>52</v>
      </c>
      <c r="E3651">
        <v>84</v>
      </c>
    </row>
    <row r="3652" spans="1:5">
      <c r="A3652">
        <v>2018</v>
      </c>
      <c r="B3652">
        <v>4</v>
      </c>
      <c r="C3652">
        <v>30</v>
      </c>
      <c r="D3652" t="s">
        <v>52</v>
      </c>
      <c r="E3652">
        <v>91</v>
      </c>
    </row>
    <row r="3653" spans="1:5">
      <c r="A3653">
        <v>2018</v>
      </c>
      <c r="B3653">
        <v>4</v>
      </c>
      <c r="C3653">
        <v>2</v>
      </c>
      <c r="D3653" t="s">
        <v>53</v>
      </c>
      <c r="E3653">
        <v>36</v>
      </c>
    </row>
    <row r="3654" spans="1:5">
      <c r="A3654">
        <v>2018</v>
      </c>
      <c r="B3654">
        <v>4</v>
      </c>
      <c r="C3654">
        <v>1</v>
      </c>
      <c r="D3654" t="s">
        <v>51</v>
      </c>
      <c r="E3654">
        <v>123</v>
      </c>
    </row>
    <row r="3655" spans="1:5">
      <c r="A3655">
        <v>2018</v>
      </c>
      <c r="B3655">
        <v>4</v>
      </c>
      <c r="C3655">
        <v>2</v>
      </c>
      <c r="D3655" t="s">
        <v>51</v>
      </c>
      <c r="E3655">
        <v>71</v>
      </c>
    </row>
    <row r="3656" spans="1:5">
      <c r="A3656">
        <v>2018</v>
      </c>
      <c r="B3656">
        <v>4</v>
      </c>
      <c r="C3656">
        <v>3</v>
      </c>
      <c r="D3656" t="s">
        <v>51</v>
      </c>
      <c r="E3656">
        <v>70</v>
      </c>
    </row>
    <row r="3657" spans="1:5">
      <c r="A3657">
        <v>2018</v>
      </c>
      <c r="B3657">
        <v>4</v>
      </c>
      <c r="C3657">
        <v>4</v>
      </c>
      <c r="D3657" t="s">
        <v>51</v>
      </c>
      <c r="E3657">
        <v>87</v>
      </c>
    </row>
    <row r="3658" spans="1:5">
      <c r="A3658">
        <v>2018</v>
      </c>
      <c r="B3658">
        <v>4</v>
      </c>
      <c r="C3658">
        <v>5</v>
      </c>
      <c r="D3658" t="s">
        <v>51</v>
      </c>
      <c r="E3658">
        <v>104</v>
      </c>
    </row>
    <row r="3659" spans="1:5">
      <c r="A3659">
        <v>2018</v>
      </c>
      <c r="B3659">
        <v>4</v>
      </c>
      <c r="C3659">
        <v>6</v>
      </c>
      <c r="D3659" t="s">
        <v>51</v>
      </c>
      <c r="E3659">
        <v>121</v>
      </c>
    </row>
    <row r="3660" spans="1:5">
      <c r="A3660">
        <v>2018</v>
      </c>
      <c r="B3660">
        <v>4</v>
      </c>
      <c r="C3660">
        <v>7</v>
      </c>
      <c r="D3660" t="s">
        <v>51</v>
      </c>
      <c r="E3660">
        <v>129</v>
      </c>
    </row>
    <row r="3661" spans="1:5">
      <c r="A3661">
        <v>2018</v>
      </c>
      <c r="B3661">
        <v>4</v>
      </c>
      <c r="C3661">
        <v>8</v>
      </c>
      <c r="D3661" t="s">
        <v>51</v>
      </c>
      <c r="E3661">
        <v>108</v>
      </c>
    </row>
    <row r="3662" spans="1:5">
      <c r="A3662">
        <v>2018</v>
      </c>
      <c r="B3662">
        <v>4</v>
      </c>
      <c r="C3662">
        <v>9</v>
      </c>
      <c r="D3662" t="s">
        <v>51</v>
      </c>
      <c r="E3662">
        <v>141</v>
      </c>
    </row>
    <row r="3663" spans="1:5">
      <c r="A3663">
        <v>2018</v>
      </c>
      <c r="B3663">
        <v>4</v>
      </c>
      <c r="C3663">
        <v>10</v>
      </c>
      <c r="D3663" t="s">
        <v>51</v>
      </c>
      <c r="E3663">
        <v>152</v>
      </c>
    </row>
    <row r="3664" spans="1:5">
      <c r="A3664">
        <v>2018</v>
      </c>
      <c r="B3664">
        <v>4</v>
      </c>
      <c r="C3664">
        <v>11</v>
      </c>
      <c r="D3664" t="s">
        <v>51</v>
      </c>
      <c r="E3664">
        <v>149</v>
      </c>
    </row>
    <row r="3665" spans="1:5">
      <c r="A3665">
        <v>2018</v>
      </c>
      <c r="B3665">
        <v>4</v>
      </c>
      <c r="C3665">
        <v>12</v>
      </c>
      <c r="D3665" t="s">
        <v>51</v>
      </c>
      <c r="E3665">
        <v>153</v>
      </c>
    </row>
    <row r="3666" spans="1:5">
      <c r="A3666">
        <v>2018</v>
      </c>
      <c r="B3666">
        <v>4</v>
      </c>
      <c r="C3666">
        <v>13</v>
      </c>
      <c r="D3666" t="s">
        <v>51</v>
      </c>
      <c r="E3666">
        <v>152</v>
      </c>
    </row>
    <row r="3667" spans="1:5">
      <c r="A3667">
        <v>2018</v>
      </c>
      <c r="B3667">
        <v>4</v>
      </c>
      <c r="C3667">
        <v>14</v>
      </c>
      <c r="D3667" t="s">
        <v>51</v>
      </c>
      <c r="E3667">
        <v>138</v>
      </c>
    </row>
    <row r="3668" spans="1:5">
      <c r="A3668">
        <v>2018</v>
      </c>
      <c r="B3668">
        <v>4</v>
      </c>
      <c r="C3668">
        <v>15</v>
      </c>
      <c r="D3668" t="s">
        <v>51</v>
      </c>
      <c r="E3668">
        <v>126</v>
      </c>
    </row>
    <row r="3669" spans="1:5">
      <c r="A3669">
        <v>2018</v>
      </c>
      <c r="B3669">
        <v>4</v>
      </c>
      <c r="C3669">
        <v>16</v>
      </c>
      <c r="D3669" t="s">
        <v>51</v>
      </c>
      <c r="E3669">
        <v>129</v>
      </c>
    </row>
    <row r="3670" spans="1:5">
      <c r="A3670">
        <v>2018</v>
      </c>
      <c r="B3670">
        <v>4</v>
      </c>
      <c r="C3670">
        <v>17</v>
      </c>
      <c r="D3670" t="s">
        <v>51</v>
      </c>
      <c r="E3670">
        <v>138</v>
      </c>
    </row>
    <row r="3671" spans="1:5">
      <c r="A3671">
        <v>2018</v>
      </c>
      <c r="B3671">
        <v>4</v>
      </c>
      <c r="C3671">
        <v>18</v>
      </c>
      <c r="D3671" t="s">
        <v>51</v>
      </c>
      <c r="E3671">
        <v>139</v>
      </c>
    </row>
    <row r="3672" spans="1:5">
      <c r="A3672">
        <v>2018</v>
      </c>
      <c r="B3672">
        <v>4</v>
      </c>
      <c r="C3672">
        <v>19</v>
      </c>
      <c r="D3672" t="s">
        <v>51</v>
      </c>
      <c r="E3672">
        <v>122</v>
      </c>
    </row>
    <row r="3673" spans="1:5">
      <c r="A3673">
        <v>2018</v>
      </c>
      <c r="B3673">
        <v>4</v>
      </c>
      <c r="C3673">
        <v>20</v>
      </c>
      <c r="D3673" t="s">
        <v>51</v>
      </c>
      <c r="E3673">
        <v>126</v>
      </c>
    </row>
    <row r="3674" spans="1:5">
      <c r="A3674">
        <v>2018</v>
      </c>
      <c r="B3674">
        <v>4</v>
      </c>
      <c r="C3674">
        <v>21</v>
      </c>
      <c r="D3674" t="s">
        <v>51</v>
      </c>
      <c r="E3674">
        <v>148</v>
      </c>
    </row>
    <row r="3675" spans="1:5">
      <c r="A3675">
        <v>2018</v>
      </c>
      <c r="B3675">
        <v>4</v>
      </c>
      <c r="C3675">
        <v>22</v>
      </c>
      <c r="D3675" t="s">
        <v>51</v>
      </c>
      <c r="E3675">
        <v>147</v>
      </c>
    </row>
    <row r="3676" spans="1:5">
      <c r="A3676">
        <v>2018</v>
      </c>
      <c r="B3676">
        <v>4</v>
      </c>
      <c r="C3676">
        <v>23</v>
      </c>
      <c r="D3676" t="s">
        <v>51</v>
      </c>
      <c r="E3676">
        <v>120</v>
      </c>
    </row>
    <row r="3677" spans="1:5">
      <c r="A3677">
        <v>2018</v>
      </c>
      <c r="B3677">
        <v>4</v>
      </c>
      <c r="C3677">
        <v>24</v>
      </c>
      <c r="D3677" t="s">
        <v>51</v>
      </c>
      <c r="E3677">
        <v>136</v>
      </c>
    </row>
    <row r="3678" spans="1:5">
      <c r="A3678">
        <v>2018</v>
      </c>
      <c r="B3678">
        <v>4</v>
      </c>
      <c r="C3678">
        <v>25</v>
      </c>
      <c r="D3678" t="s">
        <v>51</v>
      </c>
      <c r="E3678">
        <v>167</v>
      </c>
    </row>
    <row r="3679" spans="1:5">
      <c r="A3679">
        <v>2018</v>
      </c>
      <c r="B3679">
        <v>4</v>
      </c>
      <c r="C3679">
        <v>26</v>
      </c>
      <c r="D3679" t="s">
        <v>51</v>
      </c>
      <c r="E3679">
        <v>200</v>
      </c>
    </row>
    <row r="3680" spans="1:5">
      <c r="A3680">
        <v>2018</v>
      </c>
      <c r="B3680">
        <v>4</v>
      </c>
      <c r="C3680">
        <v>27</v>
      </c>
      <c r="D3680" t="s">
        <v>51</v>
      </c>
      <c r="E3680">
        <v>125</v>
      </c>
    </row>
    <row r="3681" spans="1:5">
      <c r="A3681">
        <v>2018</v>
      </c>
      <c r="B3681">
        <v>4</v>
      </c>
      <c r="C3681">
        <v>28</v>
      </c>
      <c r="D3681" t="s">
        <v>51</v>
      </c>
      <c r="E3681">
        <v>131</v>
      </c>
    </row>
    <row r="3682" spans="1:5">
      <c r="A3682">
        <v>2018</v>
      </c>
      <c r="B3682">
        <v>4</v>
      </c>
      <c r="C3682">
        <v>29</v>
      </c>
      <c r="D3682" t="s">
        <v>51</v>
      </c>
      <c r="E3682">
        <v>165</v>
      </c>
    </row>
    <row r="3683" spans="1:5">
      <c r="A3683">
        <v>2018</v>
      </c>
      <c r="B3683">
        <v>4</v>
      </c>
      <c r="C3683">
        <v>30</v>
      </c>
      <c r="D3683" t="s">
        <v>51</v>
      </c>
      <c r="E3683">
        <v>183</v>
      </c>
    </row>
    <row r="3684" spans="1:5">
      <c r="A3684">
        <v>2018</v>
      </c>
      <c r="B3684">
        <v>5</v>
      </c>
      <c r="C3684">
        <v>1</v>
      </c>
      <c r="D3684" t="s">
        <v>50</v>
      </c>
      <c r="E3684">
        <v>270</v>
      </c>
    </row>
    <row r="3685" spans="1:5">
      <c r="A3685">
        <v>2018</v>
      </c>
      <c r="B3685">
        <v>5</v>
      </c>
      <c r="C3685">
        <v>2</v>
      </c>
      <c r="D3685" t="s">
        <v>50</v>
      </c>
      <c r="E3685">
        <v>283</v>
      </c>
    </row>
    <row r="3686" spans="1:5">
      <c r="A3686">
        <v>2018</v>
      </c>
      <c r="B3686">
        <v>5</v>
      </c>
      <c r="C3686">
        <v>3</v>
      </c>
      <c r="D3686" t="s">
        <v>50</v>
      </c>
      <c r="E3686">
        <v>288</v>
      </c>
    </row>
    <row r="3687" spans="1:5">
      <c r="A3687">
        <v>2018</v>
      </c>
      <c r="B3687">
        <v>5</v>
      </c>
      <c r="C3687">
        <v>4</v>
      </c>
      <c r="D3687" t="s">
        <v>50</v>
      </c>
      <c r="E3687">
        <v>293</v>
      </c>
    </row>
    <row r="3688" spans="1:5">
      <c r="A3688">
        <v>2018</v>
      </c>
      <c r="B3688">
        <v>5</v>
      </c>
      <c r="C3688">
        <v>5</v>
      </c>
      <c r="D3688" t="s">
        <v>50</v>
      </c>
      <c r="E3688">
        <v>308</v>
      </c>
    </row>
    <row r="3689" spans="1:5">
      <c r="A3689">
        <v>2018</v>
      </c>
      <c r="B3689">
        <v>5</v>
      </c>
      <c r="C3689">
        <v>6</v>
      </c>
      <c r="D3689" t="s">
        <v>50</v>
      </c>
      <c r="E3689">
        <v>305</v>
      </c>
    </row>
    <row r="3690" spans="1:5">
      <c r="A3690">
        <v>2018</v>
      </c>
      <c r="B3690">
        <v>5</v>
      </c>
      <c r="C3690">
        <v>7</v>
      </c>
      <c r="D3690" t="s">
        <v>50</v>
      </c>
      <c r="E3690">
        <v>283</v>
      </c>
    </row>
    <row r="3691" spans="1:5">
      <c r="A3691">
        <v>2018</v>
      </c>
      <c r="B3691">
        <v>5</v>
      </c>
      <c r="C3691">
        <v>8</v>
      </c>
      <c r="D3691" t="s">
        <v>50</v>
      </c>
      <c r="E3691">
        <v>238</v>
      </c>
    </row>
    <row r="3692" spans="1:5">
      <c r="A3692">
        <v>2018</v>
      </c>
      <c r="B3692">
        <v>5</v>
      </c>
      <c r="C3692">
        <v>9</v>
      </c>
      <c r="D3692" t="s">
        <v>50</v>
      </c>
      <c r="E3692">
        <v>230</v>
      </c>
    </row>
    <row r="3693" spans="1:5">
      <c r="A3693">
        <v>2018</v>
      </c>
      <c r="B3693">
        <v>5</v>
      </c>
      <c r="C3693">
        <v>10</v>
      </c>
      <c r="D3693" t="s">
        <v>50</v>
      </c>
      <c r="E3693">
        <v>268</v>
      </c>
    </row>
    <row r="3694" spans="1:5">
      <c r="A3694">
        <v>2018</v>
      </c>
      <c r="B3694">
        <v>5</v>
      </c>
      <c r="C3694">
        <v>11</v>
      </c>
      <c r="D3694" t="s">
        <v>50</v>
      </c>
      <c r="E3694">
        <v>193</v>
      </c>
    </row>
    <row r="3695" spans="1:5">
      <c r="A3695">
        <v>2018</v>
      </c>
      <c r="B3695">
        <v>5</v>
      </c>
      <c r="C3695">
        <v>12</v>
      </c>
      <c r="D3695" t="s">
        <v>50</v>
      </c>
      <c r="E3695">
        <v>199</v>
      </c>
    </row>
    <row r="3696" spans="1:5">
      <c r="A3696">
        <v>2018</v>
      </c>
      <c r="B3696">
        <v>5</v>
      </c>
      <c r="C3696">
        <v>13</v>
      </c>
      <c r="D3696" t="s">
        <v>50</v>
      </c>
      <c r="E3696">
        <v>163</v>
      </c>
    </row>
    <row r="3697" spans="1:5">
      <c r="A3697">
        <v>2018</v>
      </c>
      <c r="B3697">
        <v>5</v>
      </c>
      <c r="C3697">
        <v>14</v>
      </c>
      <c r="D3697" t="s">
        <v>50</v>
      </c>
      <c r="E3697">
        <v>221</v>
      </c>
    </row>
    <row r="3698" spans="1:5">
      <c r="A3698">
        <v>2018</v>
      </c>
      <c r="B3698">
        <v>5</v>
      </c>
      <c r="C3698">
        <v>15</v>
      </c>
      <c r="D3698" t="s">
        <v>50</v>
      </c>
      <c r="E3698">
        <v>248</v>
      </c>
    </row>
    <row r="3699" spans="1:5">
      <c r="A3699">
        <v>2018</v>
      </c>
      <c r="B3699">
        <v>5</v>
      </c>
      <c r="C3699">
        <v>16</v>
      </c>
      <c r="D3699" t="s">
        <v>50</v>
      </c>
      <c r="E3699">
        <v>268</v>
      </c>
    </row>
    <row r="3700" spans="1:5">
      <c r="A3700">
        <v>2018</v>
      </c>
      <c r="B3700">
        <v>5</v>
      </c>
      <c r="C3700">
        <v>17</v>
      </c>
      <c r="D3700" t="s">
        <v>50</v>
      </c>
      <c r="E3700">
        <v>265</v>
      </c>
    </row>
    <row r="3701" spans="1:5">
      <c r="A3701">
        <v>2018</v>
      </c>
      <c r="B3701">
        <v>5</v>
      </c>
      <c r="C3701">
        <v>18</v>
      </c>
      <c r="D3701" t="s">
        <v>50</v>
      </c>
      <c r="E3701">
        <v>242</v>
      </c>
    </row>
    <row r="3702" spans="1:5">
      <c r="A3702">
        <v>2018</v>
      </c>
      <c r="B3702">
        <v>5</v>
      </c>
      <c r="C3702">
        <v>19</v>
      </c>
      <c r="D3702" t="s">
        <v>50</v>
      </c>
      <c r="E3702">
        <v>251</v>
      </c>
    </row>
    <row r="3703" spans="1:5">
      <c r="A3703">
        <v>2018</v>
      </c>
      <c r="B3703">
        <v>5</v>
      </c>
      <c r="C3703">
        <v>20</v>
      </c>
      <c r="D3703" t="s">
        <v>50</v>
      </c>
      <c r="E3703">
        <v>227</v>
      </c>
    </row>
    <row r="3704" spans="1:5">
      <c r="A3704">
        <v>2018</v>
      </c>
      <c r="B3704">
        <v>5</v>
      </c>
      <c r="C3704">
        <v>21</v>
      </c>
      <c r="D3704" t="s">
        <v>50</v>
      </c>
      <c r="E3704">
        <v>204</v>
      </c>
    </row>
    <row r="3705" spans="1:5">
      <c r="A3705">
        <v>2018</v>
      </c>
      <c r="B3705">
        <v>5</v>
      </c>
      <c r="C3705">
        <v>22</v>
      </c>
      <c r="D3705" t="s">
        <v>50</v>
      </c>
      <c r="E3705">
        <v>222</v>
      </c>
    </row>
    <row r="3706" spans="1:5">
      <c r="A3706">
        <v>2018</v>
      </c>
      <c r="B3706">
        <v>5</v>
      </c>
      <c r="C3706">
        <v>23</v>
      </c>
      <c r="D3706" t="s">
        <v>50</v>
      </c>
      <c r="E3706">
        <v>270</v>
      </c>
    </row>
    <row r="3707" spans="1:5">
      <c r="A3707">
        <v>2018</v>
      </c>
      <c r="B3707">
        <v>5</v>
      </c>
      <c r="C3707">
        <v>24</v>
      </c>
      <c r="D3707" t="s">
        <v>50</v>
      </c>
      <c r="E3707">
        <v>279</v>
      </c>
    </row>
    <row r="3708" spans="1:5">
      <c r="A3708">
        <v>2018</v>
      </c>
      <c r="B3708">
        <v>5</v>
      </c>
      <c r="C3708">
        <v>25</v>
      </c>
      <c r="D3708" t="s">
        <v>50</v>
      </c>
      <c r="E3708">
        <v>273</v>
      </c>
    </row>
    <row r="3709" spans="1:5">
      <c r="A3709">
        <v>2018</v>
      </c>
      <c r="B3709">
        <v>5</v>
      </c>
      <c r="C3709">
        <v>26</v>
      </c>
      <c r="D3709" t="s">
        <v>50</v>
      </c>
      <c r="E3709">
        <v>216</v>
      </c>
    </row>
    <row r="3710" spans="1:5">
      <c r="A3710">
        <v>2018</v>
      </c>
      <c r="B3710">
        <v>5</v>
      </c>
      <c r="C3710">
        <v>27</v>
      </c>
      <c r="D3710" t="s">
        <v>50</v>
      </c>
      <c r="E3710">
        <v>238</v>
      </c>
    </row>
    <row r="3711" spans="1:5">
      <c r="A3711">
        <v>2018</v>
      </c>
      <c r="B3711">
        <v>5</v>
      </c>
      <c r="C3711">
        <v>28</v>
      </c>
      <c r="D3711" t="s">
        <v>50</v>
      </c>
      <c r="E3711">
        <v>258</v>
      </c>
    </row>
    <row r="3712" spans="1:5">
      <c r="A3712">
        <v>2018</v>
      </c>
      <c r="B3712">
        <v>5</v>
      </c>
      <c r="C3712">
        <v>29</v>
      </c>
      <c r="D3712" t="s">
        <v>50</v>
      </c>
      <c r="E3712">
        <v>259</v>
      </c>
    </row>
    <row r="3713" spans="1:5">
      <c r="A3713">
        <v>2018</v>
      </c>
      <c r="B3713">
        <v>5</v>
      </c>
      <c r="C3713">
        <v>30</v>
      </c>
      <c r="D3713" t="s">
        <v>50</v>
      </c>
      <c r="E3713">
        <v>264</v>
      </c>
    </row>
    <row r="3714" spans="1:5">
      <c r="A3714">
        <v>2018</v>
      </c>
      <c r="B3714">
        <v>5</v>
      </c>
      <c r="C3714">
        <v>31</v>
      </c>
      <c r="D3714" t="s">
        <v>50</v>
      </c>
      <c r="E3714">
        <v>309</v>
      </c>
    </row>
    <row r="3715" spans="1:5">
      <c r="A3715">
        <v>2018</v>
      </c>
      <c r="B3715">
        <v>5</v>
      </c>
      <c r="C3715">
        <v>1</v>
      </c>
      <c r="D3715" t="s">
        <v>52</v>
      </c>
      <c r="E3715">
        <v>78</v>
      </c>
    </row>
    <row r="3716" spans="1:5">
      <c r="A3716">
        <v>2018</v>
      </c>
      <c r="B3716">
        <v>5</v>
      </c>
      <c r="C3716">
        <v>2</v>
      </c>
      <c r="D3716" t="s">
        <v>52</v>
      </c>
      <c r="E3716">
        <v>107</v>
      </c>
    </row>
    <row r="3717" spans="1:5">
      <c r="A3717">
        <v>2018</v>
      </c>
      <c r="B3717">
        <v>5</v>
      </c>
      <c r="C3717">
        <v>3</v>
      </c>
      <c r="D3717" t="s">
        <v>52</v>
      </c>
      <c r="E3717">
        <v>117</v>
      </c>
    </row>
    <row r="3718" spans="1:5">
      <c r="A3718">
        <v>2018</v>
      </c>
      <c r="B3718">
        <v>5</v>
      </c>
      <c r="C3718">
        <v>4</v>
      </c>
      <c r="D3718" t="s">
        <v>52</v>
      </c>
      <c r="E3718">
        <v>110</v>
      </c>
    </row>
    <row r="3719" spans="1:5">
      <c r="A3719">
        <v>2018</v>
      </c>
      <c r="B3719">
        <v>5</v>
      </c>
      <c r="C3719">
        <v>5</v>
      </c>
      <c r="D3719" t="s">
        <v>52</v>
      </c>
      <c r="E3719">
        <v>138</v>
      </c>
    </row>
    <row r="3720" spans="1:5">
      <c r="A3720">
        <v>2018</v>
      </c>
      <c r="B3720">
        <v>5</v>
      </c>
      <c r="C3720">
        <v>6</v>
      </c>
      <c r="D3720" t="s">
        <v>52</v>
      </c>
      <c r="E3720">
        <v>159</v>
      </c>
    </row>
    <row r="3721" spans="1:5">
      <c r="A3721">
        <v>2018</v>
      </c>
      <c r="B3721">
        <v>5</v>
      </c>
      <c r="C3721">
        <v>7</v>
      </c>
      <c r="D3721" t="s">
        <v>52</v>
      </c>
      <c r="E3721">
        <v>143</v>
      </c>
    </row>
    <row r="3722" spans="1:5">
      <c r="A3722">
        <v>2018</v>
      </c>
      <c r="B3722">
        <v>5</v>
      </c>
      <c r="C3722">
        <v>10</v>
      </c>
      <c r="D3722" t="s">
        <v>52</v>
      </c>
      <c r="E3722">
        <v>99</v>
      </c>
    </row>
    <row r="3723" spans="1:5">
      <c r="A3723">
        <v>2018</v>
      </c>
      <c r="B3723">
        <v>5</v>
      </c>
      <c r="C3723">
        <v>11</v>
      </c>
      <c r="D3723" t="s">
        <v>52</v>
      </c>
      <c r="E3723">
        <v>96</v>
      </c>
    </row>
    <row r="3724" spans="1:5">
      <c r="A3724">
        <v>2018</v>
      </c>
      <c r="B3724">
        <v>5</v>
      </c>
      <c r="C3724">
        <v>12</v>
      </c>
      <c r="D3724" t="s">
        <v>52</v>
      </c>
      <c r="E3724">
        <v>76</v>
      </c>
    </row>
    <row r="3725" spans="1:5">
      <c r="A3725">
        <v>2018</v>
      </c>
      <c r="B3725">
        <v>5</v>
      </c>
      <c r="C3725">
        <v>13</v>
      </c>
      <c r="D3725" t="s">
        <v>52</v>
      </c>
      <c r="E3725">
        <v>77</v>
      </c>
    </row>
    <row r="3726" spans="1:5">
      <c r="A3726">
        <v>2018</v>
      </c>
      <c r="B3726">
        <v>5</v>
      </c>
      <c r="C3726">
        <v>14</v>
      </c>
      <c r="D3726" t="s">
        <v>52</v>
      </c>
      <c r="E3726">
        <v>102</v>
      </c>
    </row>
    <row r="3727" spans="1:5">
      <c r="A3727">
        <v>2018</v>
      </c>
      <c r="B3727">
        <v>5</v>
      </c>
      <c r="C3727">
        <v>15</v>
      </c>
      <c r="D3727" t="s">
        <v>52</v>
      </c>
      <c r="E3727">
        <v>102</v>
      </c>
    </row>
    <row r="3728" spans="1:5">
      <c r="A3728">
        <v>2018</v>
      </c>
      <c r="B3728">
        <v>5</v>
      </c>
      <c r="C3728">
        <v>16</v>
      </c>
      <c r="D3728" t="s">
        <v>52</v>
      </c>
      <c r="E3728">
        <v>112</v>
      </c>
    </row>
    <row r="3729" spans="1:5">
      <c r="A3729">
        <v>2018</v>
      </c>
      <c r="B3729">
        <v>5</v>
      </c>
      <c r="C3729">
        <v>17</v>
      </c>
      <c r="D3729" t="s">
        <v>52</v>
      </c>
      <c r="E3729">
        <v>132</v>
      </c>
    </row>
    <row r="3730" spans="1:5">
      <c r="A3730">
        <v>2018</v>
      </c>
      <c r="B3730">
        <v>5</v>
      </c>
      <c r="C3730">
        <v>18</v>
      </c>
      <c r="D3730" t="s">
        <v>52</v>
      </c>
      <c r="E3730">
        <v>147</v>
      </c>
    </row>
    <row r="3731" spans="1:5">
      <c r="A3731">
        <v>2018</v>
      </c>
      <c r="B3731">
        <v>5</v>
      </c>
      <c r="C3731">
        <v>19</v>
      </c>
      <c r="D3731" t="s">
        <v>52</v>
      </c>
      <c r="E3731">
        <v>127</v>
      </c>
    </row>
    <row r="3732" spans="1:5">
      <c r="A3732">
        <v>2018</v>
      </c>
      <c r="B3732">
        <v>5</v>
      </c>
      <c r="C3732">
        <v>21</v>
      </c>
      <c r="D3732" t="s">
        <v>52</v>
      </c>
      <c r="E3732">
        <v>91</v>
      </c>
    </row>
    <row r="3733" spans="1:5">
      <c r="A3733">
        <v>2018</v>
      </c>
      <c r="B3733">
        <v>5</v>
      </c>
      <c r="C3733">
        <v>22</v>
      </c>
      <c r="D3733" t="s">
        <v>52</v>
      </c>
      <c r="E3733">
        <v>84</v>
      </c>
    </row>
    <row r="3734" spans="1:5">
      <c r="A3734">
        <v>2018</v>
      </c>
      <c r="B3734">
        <v>5</v>
      </c>
      <c r="C3734">
        <v>23</v>
      </c>
      <c r="D3734" t="s">
        <v>52</v>
      </c>
      <c r="E3734">
        <v>144</v>
      </c>
    </row>
    <row r="3735" spans="1:5">
      <c r="A3735">
        <v>2018</v>
      </c>
      <c r="B3735">
        <v>5</v>
      </c>
      <c r="C3735">
        <v>24</v>
      </c>
      <c r="D3735" t="s">
        <v>52</v>
      </c>
      <c r="E3735">
        <v>149</v>
      </c>
    </row>
    <row r="3736" spans="1:5">
      <c r="A3736">
        <v>2018</v>
      </c>
      <c r="B3736">
        <v>5</v>
      </c>
      <c r="C3736">
        <v>25</v>
      </c>
      <c r="D3736" t="s">
        <v>52</v>
      </c>
      <c r="E3736">
        <v>158</v>
      </c>
    </row>
    <row r="3737" spans="1:5">
      <c r="A3737">
        <v>2018</v>
      </c>
      <c r="B3737">
        <v>5</v>
      </c>
      <c r="C3737">
        <v>27</v>
      </c>
      <c r="D3737" t="s">
        <v>52</v>
      </c>
      <c r="E3737">
        <v>99</v>
      </c>
    </row>
    <row r="3738" spans="1:5">
      <c r="A3738">
        <v>2018</v>
      </c>
      <c r="B3738">
        <v>5</v>
      </c>
      <c r="C3738">
        <v>28</v>
      </c>
      <c r="D3738" t="s">
        <v>52</v>
      </c>
      <c r="E3738">
        <v>110</v>
      </c>
    </row>
    <row r="3739" spans="1:5">
      <c r="A3739">
        <v>2018</v>
      </c>
      <c r="B3739">
        <v>5</v>
      </c>
      <c r="C3739">
        <v>30</v>
      </c>
      <c r="D3739" t="s">
        <v>52</v>
      </c>
      <c r="E3739">
        <v>99</v>
      </c>
    </row>
    <row r="3740" spans="1:5">
      <c r="A3740">
        <v>2018</v>
      </c>
      <c r="B3740">
        <v>5</v>
      </c>
      <c r="C3740">
        <v>31</v>
      </c>
      <c r="D3740" t="s">
        <v>52</v>
      </c>
      <c r="E3740">
        <v>132</v>
      </c>
    </row>
    <row r="3741" spans="1:5">
      <c r="A3741">
        <v>2018</v>
      </c>
      <c r="B3741">
        <v>5</v>
      </c>
      <c r="C3741">
        <v>13</v>
      </c>
      <c r="D3741" t="s">
        <v>53</v>
      </c>
      <c r="E3741">
        <v>41</v>
      </c>
    </row>
    <row r="3742" spans="1:5">
      <c r="A3742">
        <v>2018</v>
      </c>
      <c r="B3742">
        <v>5</v>
      </c>
      <c r="C3742">
        <v>20</v>
      </c>
      <c r="D3742" t="s">
        <v>53</v>
      </c>
      <c r="E3742">
        <v>61</v>
      </c>
    </row>
    <row r="3743" spans="1:5">
      <c r="A3743">
        <v>2018</v>
      </c>
      <c r="B3743">
        <v>5</v>
      </c>
      <c r="C3743">
        <v>1</v>
      </c>
      <c r="D3743" t="s">
        <v>51</v>
      </c>
      <c r="E3743">
        <v>189</v>
      </c>
    </row>
    <row r="3744" spans="1:5">
      <c r="A3744">
        <v>2018</v>
      </c>
      <c r="B3744">
        <v>5</v>
      </c>
      <c r="C3744">
        <v>2</v>
      </c>
      <c r="D3744" t="s">
        <v>51</v>
      </c>
      <c r="E3744">
        <v>204</v>
      </c>
    </row>
    <row r="3745" spans="1:5">
      <c r="A3745">
        <v>2018</v>
      </c>
      <c r="B3745">
        <v>5</v>
      </c>
      <c r="C3745">
        <v>3</v>
      </c>
      <c r="D3745" t="s">
        <v>51</v>
      </c>
      <c r="E3745">
        <v>207</v>
      </c>
    </row>
    <row r="3746" spans="1:5">
      <c r="A3746">
        <v>2018</v>
      </c>
      <c r="B3746">
        <v>5</v>
      </c>
      <c r="C3746">
        <v>4</v>
      </c>
      <c r="D3746" t="s">
        <v>51</v>
      </c>
      <c r="E3746">
        <v>217</v>
      </c>
    </row>
    <row r="3747" spans="1:5">
      <c r="A3747">
        <v>2018</v>
      </c>
      <c r="B3747">
        <v>5</v>
      </c>
      <c r="C3747">
        <v>5</v>
      </c>
      <c r="D3747" t="s">
        <v>51</v>
      </c>
      <c r="E3747">
        <v>229</v>
      </c>
    </row>
    <row r="3748" spans="1:5">
      <c r="A3748">
        <v>2018</v>
      </c>
      <c r="B3748">
        <v>5</v>
      </c>
      <c r="C3748">
        <v>6</v>
      </c>
      <c r="D3748" t="s">
        <v>51</v>
      </c>
      <c r="E3748">
        <v>227</v>
      </c>
    </row>
    <row r="3749" spans="1:5">
      <c r="A3749">
        <v>2018</v>
      </c>
      <c r="B3749">
        <v>5</v>
      </c>
      <c r="C3749">
        <v>7</v>
      </c>
      <c r="D3749" t="s">
        <v>51</v>
      </c>
      <c r="E3749">
        <v>214</v>
      </c>
    </row>
    <row r="3750" spans="1:5">
      <c r="A3750">
        <v>2018</v>
      </c>
      <c r="B3750">
        <v>5</v>
      </c>
      <c r="C3750">
        <v>8</v>
      </c>
      <c r="D3750" t="s">
        <v>51</v>
      </c>
      <c r="E3750">
        <v>189</v>
      </c>
    </row>
    <row r="3751" spans="1:5">
      <c r="A3751">
        <v>2018</v>
      </c>
      <c r="B3751">
        <v>5</v>
      </c>
      <c r="C3751">
        <v>9</v>
      </c>
      <c r="D3751" t="s">
        <v>51</v>
      </c>
      <c r="E3751">
        <v>184</v>
      </c>
    </row>
    <row r="3752" spans="1:5">
      <c r="A3752">
        <v>2018</v>
      </c>
      <c r="B3752">
        <v>5</v>
      </c>
      <c r="C3752">
        <v>10</v>
      </c>
      <c r="D3752" t="s">
        <v>51</v>
      </c>
      <c r="E3752">
        <v>187</v>
      </c>
    </row>
    <row r="3753" spans="1:5">
      <c r="A3753">
        <v>2018</v>
      </c>
      <c r="B3753">
        <v>5</v>
      </c>
      <c r="C3753">
        <v>11</v>
      </c>
      <c r="D3753" t="s">
        <v>51</v>
      </c>
      <c r="E3753">
        <v>144</v>
      </c>
    </row>
    <row r="3754" spans="1:5">
      <c r="A3754">
        <v>2018</v>
      </c>
      <c r="B3754">
        <v>5</v>
      </c>
      <c r="C3754">
        <v>12</v>
      </c>
      <c r="D3754" t="s">
        <v>51</v>
      </c>
      <c r="E3754">
        <v>136</v>
      </c>
    </row>
    <row r="3755" spans="1:5">
      <c r="A3755">
        <v>2018</v>
      </c>
      <c r="B3755">
        <v>5</v>
      </c>
      <c r="C3755">
        <v>13</v>
      </c>
      <c r="D3755" t="s">
        <v>51</v>
      </c>
      <c r="E3755">
        <v>118</v>
      </c>
    </row>
    <row r="3756" spans="1:5">
      <c r="A3756">
        <v>2018</v>
      </c>
      <c r="B3756">
        <v>5</v>
      </c>
      <c r="C3756">
        <v>14</v>
      </c>
      <c r="D3756" t="s">
        <v>51</v>
      </c>
      <c r="E3756">
        <v>154</v>
      </c>
    </row>
    <row r="3757" spans="1:5">
      <c r="A3757">
        <v>2018</v>
      </c>
      <c r="B3757">
        <v>5</v>
      </c>
      <c r="C3757">
        <v>15</v>
      </c>
      <c r="D3757" t="s">
        <v>51</v>
      </c>
      <c r="E3757">
        <v>182</v>
      </c>
    </row>
    <row r="3758" spans="1:5">
      <c r="A3758">
        <v>2018</v>
      </c>
      <c r="B3758">
        <v>5</v>
      </c>
      <c r="C3758">
        <v>16</v>
      </c>
      <c r="D3758" t="s">
        <v>51</v>
      </c>
      <c r="E3758">
        <v>202</v>
      </c>
    </row>
    <row r="3759" spans="1:5">
      <c r="A3759">
        <v>2018</v>
      </c>
      <c r="B3759">
        <v>5</v>
      </c>
      <c r="C3759">
        <v>17</v>
      </c>
      <c r="D3759" t="s">
        <v>51</v>
      </c>
      <c r="E3759">
        <v>194</v>
      </c>
    </row>
    <row r="3760" spans="1:5">
      <c r="A3760">
        <v>2018</v>
      </c>
      <c r="B3760">
        <v>5</v>
      </c>
      <c r="C3760">
        <v>18</v>
      </c>
      <c r="D3760" t="s">
        <v>51</v>
      </c>
      <c r="E3760">
        <v>192</v>
      </c>
    </row>
    <row r="3761" spans="1:5">
      <c r="A3761">
        <v>2018</v>
      </c>
      <c r="B3761">
        <v>5</v>
      </c>
      <c r="C3761">
        <v>19</v>
      </c>
      <c r="D3761" t="s">
        <v>51</v>
      </c>
      <c r="E3761">
        <v>196</v>
      </c>
    </row>
    <row r="3762" spans="1:5">
      <c r="A3762">
        <v>2018</v>
      </c>
      <c r="B3762">
        <v>5</v>
      </c>
      <c r="C3762">
        <v>20</v>
      </c>
      <c r="D3762" t="s">
        <v>51</v>
      </c>
      <c r="E3762">
        <v>166</v>
      </c>
    </row>
    <row r="3763" spans="1:5">
      <c r="A3763">
        <v>2018</v>
      </c>
      <c r="B3763">
        <v>5</v>
      </c>
      <c r="C3763">
        <v>21</v>
      </c>
      <c r="D3763" t="s">
        <v>51</v>
      </c>
      <c r="E3763">
        <v>147</v>
      </c>
    </row>
    <row r="3764" spans="1:5">
      <c r="A3764">
        <v>2018</v>
      </c>
      <c r="B3764">
        <v>5</v>
      </c>
      <c r="C3764">
        <v>22</v>
      </c>
      <c r="D3764" t="s">
        <v>51</v>
      </c>
      <c r="E3764">
        <v>160</v>
      </c>
    </row>
    <row r="3765" spans="1:5">
      <c r="A3765">
        <v>2018</v>
      </c>
      <c r="B3765">
        <v>5</v>
      </c>
      <c r="C3765">
        <v>23</v>
      </c>
      <c r="D3765" t="s">
        <v>51</v>
      </c>
      <c r="E3765">
        <v>200</v>
      </c>
    </row>
    <row r="3766" spans="1:5">
      <c r="A3766">
        <v>2018</v>
      </c>
      <c r="B3766">
        <v>5</v>
      </c>
      <c r="C3766">
        <v>24</v>
      </c>
      <c r="D3766" t="s">
        <v>51</v>
      </c>
      <c r="E3766">
        <v>213</v>
      </c>
    </row>
    <row r="3767" spans="1:5">
      <c r="A3767">
        <v>2018</v>
      </c>
      <c r="B3767">
        <v>5</v>
      </c>
      <c r="C3767">
        <v>25</v>
      </c>
      <c r="D3767" t="s">
        <v>51</v>
      </c>
      <c r="E3767">
        <v>216</v>
      </c>
    </row>
    <row r="3768" spans="1:5">
      <c r="A3768">
        <v>2018</v>
      </c>
      <c r="B3768">
        <v>5</v>
      </c>
      <c r="C3768">
        <v>26</v>
      </c>
      <c r="D3768" t="s">
        <v>51</v>
      </c>
      <c r="E3768">
        <v>178</v>
      </c>
    </row>
    <row r="3769" spans="1:5">
      <c r="A3769">
        <v>2018</v>
      </c>
      <c r="B3769">
        <v>5</v>
      </c>
      <c r="C3769">
        <v>27</v>
      </c>
      <c r="D3769" t="s">
        <v>51</v>
      </c>
      <c r="E3769">
        <v>172</v>
      </c>
    </row>
    <row r="3770" spans="1:5">
      <c r="A3770">
        <v>2018</v>
      </c>
      <c r="B3770">
        <v>5</v>
      </c>
      <c r="C3770">
        <v>28</v>
      </c>
      <c r="D3770" t="s">
        <v>51</v>
      </c>
      <c r="E3770">
        <v>191</v>
      </c>
    </row>
    <row r="3771" spans="1:5">
      <c r="A3771">
        <v>2018</v>
      </c>
      <c r="B3771">
        <v>5</v>
      </c>
      <c r="C3771">
        <v>29</v>
      </c>
      <c r="D3771" t="s">
        <v>51</v>
      </c>
      <c r="E3771">
        <v>201</v>
      </c>
    </row>
    <row r="3772" spans="1:5">
      <c r="A3772">
        <v>2018</v>
      </c>
      <c r="B3772">
        <v>5</v>
      </c>
      <c r="C3772">
        <v>30</v>
      </c>
      <c r="D3772" t="s">
        <v>51</v>
      </c>
      <c r="E3772">
        <v>192</v>
      </c>
    </row>
    <row r="3773" spans="1:5">
      <c r="A3773">
        <v>2018</v>
      </c>
      <c r="B3773">
        <v>5</v>
      </c>
      <c r="C3773">
        <v>31</v>
      </c>
      <c r="D3773" t="s">
        <v>51</v>
      </c>
      <c r="E3773">
        <v>231</v>
      </c>
    </row>
    <row r="3774" spans="1:5">
      <c r="A3774">
        <v>2018</v>
      </c>
      <c r="B3774">
        <v>6</v>
      </c>
      <c r="C3774">
        <v>1</v>
      </c>
      <c r="D3774" t="s">
        <v>50</v>
      </c>
      <c r="E3774">
        <v>214</v>
      </c>
    </row>
    <row r="3775" spans="1:5">
      <c r="A3775">
        <v>2018</v>
      </c>
      <c r="B3775">
        <v>6</v>
      </c>
      <c r="C3775">
        <v>2</v>
      </c>
      <c r="D3775" t="s">
        <v>50</v>
      </c>
      <c r="E3775">
        <v>243</v>
      </c>
    </row>
    <row r="3776" spans="1:5">
      <c r="A3776">
        <v>2018</v>
      </c>
      <c r="B3776">
        <v>6</v>
      </c>
      <c r="C3776">
        <v>3</v>
      </c>
      <c r="D3776" t="s">
        <v>50</v>
      </c>
      <c r="E3776">
        <v>246</v>
      </c>
    </row>
    <row r="3777" spans="1:5">
      <c r="A3777">
        <v>2018</v>
      </c>
      <c r="B3777">
        <v>6</v>
      </c>
      <c r="C3777">
        <v>4</v>
      </c>
      <c r="D3777" t="s">
        <v>50</v>
      </c>
      <c r="E3777">
        <v>284</v>
      </c>
    </row>
    <row r="3778" spans="1:5">
      <c r="A3778">
        <v>2018</v>
      </c>
      <c r="B3778">
        <v>6</v>
      </c>
      <c r="C3778">
        <v>5</v>
      </c>
      <c r="D3778" t="s">
        <v>50</v>
      </c>
      <c r="E3778">
        <v>297</v>
      </c>
    </row>
    <row r="3779" spans="1:5">
      <c r="A3779">
        <v>2018</v>
      </c>
      <c r="B3779">
        <v>6</v>
      </c>
      <c r="C3779">
        <v>6</v>
      </c>
      <c r="D3779" t="s">
        <v>50</v>
      </c>
      <c r="E3779">
        <v>270</v>
      </c>
    </row>
    <row r="3780" spans="1:5">
      <c r="A3780">
        <v>2018</v>
      </c>
      <c r="B3780">
        <v>6</v>
      </c>
      <c r="C3780">
        <v>7</v>
      </c>
      <c r="D3780" t="s">
        <v>50</v>
      </c>
      <c r="E3780">
        <v>226</v>
      </c>
    </row>
    <row r="3781" spans="1:5">
      <c r="A3781">
        <v>2018</v>
      </c>
      <c r="B3781">
        <v>6</v>
      </c>
      <c r="C3781">
        <v>8</v>
      </c>
      <c r="D3781" t="s">
        <v>50</v>
      </c>
      <c r="E3781">
        <v>267</v>
      </c>
    </row>
    <row r="3782" spans="1:5">
      <c r="A3782">
        <v>2018</v>
      </c>
      <c r="B3782">
        <v>6</v>
      </c>
      <c r="C3782">
        <v>9</v>
      </c>
      <c r="D3782" t="s">
        <v>50</v>
      </c>
      <c r="E3782">
        <v>255</v>
      </c>
    </row>
    <row r="3783" spans="1:5">
      <c r="A3783">
        <v>2018</v>
      </c>
      <c r="B3783">
        <v>6</v>
      </c>
      <c r="C3783">
        <v>10</v>
      </c>
      <c r="D3783" t="s">
        <v>50</v>
      </c>
      <c r="E3783">
        <v>272</v>
      </c>
    </row>
    <row r="3784" spans="1:5">
      <c r="A3784">
        <v>2018</v>
      </c>
      <c r="B3784">
        <v>6</v>
      </c>
      <c r="C3784">
        <v>11</v>
      </c>
      <c r="D3784" t="s">
        <v>50</v>
      </c>
      <c r="E3784">
        <v>269</v>
      </c>
    </row>
    <row r="3785" spans="1:5">
      <c r="A3785">
        <v>2018</v>
      </c>
      <c r="B3785">
        <v>6</v>
      </c>
      <c r="C3785">
        <v>12</v>
      </c>
      <c r="D3785" t="s">
        <v>50</v>
      </c>
      <c r="E3785">
        <v>294</v>
      </c>
    </row>
    <row r="3786" spans="1:5">
      <c r="A3786">
        <v>2018</v>
      </c>
      <c r="B3786">
        <v>6</v>
      </c>
      <c r="C3786">
        <v>13</v>
      </c>
      <c r="D3786" t="s">
        <v>50</v>
      </c>
      <c r="E3786">
        <v>282</v>
      </c>
    </row>
    <row r="3787" spans="1:5">
      <c r="A3787">
        <v>2018</v>
      </c>
      <c r="B3787">
        <v>6</v>
      </c>
      <c r="C3787">
        <v>14</v>
      </c>
      <c r="D3787" t="s">
        <v>50</v>
      </c>
      <c r="E3787">
        <v>321</v>
      </c>
    </row>
    <row r="3788" spans="1:5">
      <c r="A3788">
        <v>2018</v>
      </c>
      <c r="B3788">
        <v>6</v>
      </c>
      <c r="C3788">
        <v>15</v>
      </c>
      <c r="D3788" t="s">
        <v>50</v>
      </c>
      <c r="E3788">
        <v>342</v>
      </c>
    </row>
    <row r="3789" spans="1:5">
      <c r="A3789">
        <v>2018</v>
      </c>
      <c r="B3789">
        <v>6</v>
      </c>
      <c r="C3789">
        <v>16</v>
      </c>
      <c r="D3789" t="s">
        <v>50</v>
      </c>
      <c r="E3789">
        <v>328</v>
      </c>
    </row>
    <row r="3790" spans="1:5">
      <c r="A3790">
        <v>2018</v>
      </c>
      <c r="B3790">
        <v>6</v>
      </c>
      <c r="C3790">
        <v>17</v>
      </c>
      <c r="D3790" t="s">
        <v>50</v>
      </c>
      <c r="E3790">
        <v>316</v>
      </c>
    </row>
    <row r="3791" spans="1:5">
      <c r="A3791">
        <v>2018</v>
      </c>
      <c r="B3791">
        <v>6</v>
      </c>
      <c r="C3791">
        <v>18</v>
      </c>
      <c r="D3791" t="s">
        <v>50</v>
      </c>
      <c r="E3791">
        <v>298</v>
      </c>
    </row>
    <row r="3792" spans="1:5">
      <c r="A3792">
        <v>2018</v>
      </c>
      <c r="B3792">
        <v>6</v>
      </c>
      <c r="C3792">
        <v>19</v>
      </c>
      <c r="D3792" t="s">
        <v>50</v>
      </c>
      <c r="E3792">
        <v>308</v>
      </c>
    </row>
    <row r="3793" spans="1:5">
      <c r="A3793">
        <v>2018</v>
      </c>
      <c r="B3793">
        <v>6</v>
      </c>
      <c r="C3793">
        <v>20</v>
      </c>
      <c r="D3793" t="s">
        <v>50</v>
      </c>
      <c r="E3793">
        <v>330</v>
      </c>
    </row>
    <row r="3794" spans="1:5">
      <c r="A3794">
        <v>2018</v>
      </c>
      <c r="B3794">
        <v>6</v>
      </c>
      <c r="C3794">
        <v>21</v>
      </c>
      <c r="D3794" t="s">
        <v>50</v>
      </c>
      <c r="E3794">
        <v>317</v>
      </c>
    </row>
    <row r="3795" spans="1:5">
      <c r="A3795">
        <v>2018</v>
      </c>
      <c r="B3795">
        <v>6</v>
      </c>
      <c r="C3795">
        <v>22</v>
      </c>
      <c r="D3795" t="s">
        <v>50</v>
      </c>
      <c r="E3795">
        <v>343</v>
      </c>
    </row>
    <row r="3796" spans="1:5">
      <c r="A3796">
        <v>2018</v>
      </c>
      <c r="B3796">
        <v>6</v>
      </c>
      <c r="C3796">
        <v>23</v>
      </c>
      <c r="D3796" t="s">
        <v>50</v>
      </c>
      <c r="E3796">
        <v>249</v>
      </c>
    </row>
    <row r="3797" spans="1:5">
      <c r="A3797">
        <v>2018</v>
      </c>
      <c r="B3797">
        <v>6</v>
      </c>
      <c r="C3797">
        <v>24</v>
      </c>
      <c r="D3797" t="s">
        <v>50</v>
      </c>
      <c r="E3797">
        <v>227</v>
      </c>
    </row>
    <row r="3798" spans="1:5">
      <c r="A3798">
        <v>2018</v>
      </c>
      <c r="B3798">
        <v>6</v>
      </c>
      <c r="C3798">
        <v>25</v>
      </c>
      <c r="D3798" t="s">
        <v>50</v>
      </c>
      <c r="E3798">
        <v>247</v>
      </c>
    </row>
    <row r="3799" spans="1:5">
      <c r="A3799">
        <v>2018</v>
      </c>
      <c r="B3799">
        <v>6</v>
      </c>
      <c r="C3799">
        <v>26</v>
      </c>
      <c r="D3799" t="s">
        <v>50</v>
      </c>
      <c r="E3799">
        <v>279</v>
      </c>
    </row>
    <row r="3800" spans="1:5">
      <c r="A3800">
        <v>2018</v>
      </c>
      <c r="B3800">
        <v>6</v>
      </c>
      <c r="C3800">
        <v>27</v>
      </c>
      <c r="D3800" t="s">
        <v>50</v>
      </c>
      <c r="E3800">
        <v>259</v>
      </c>
    </row>
    <row r="3801" spans="1:5">
      <c r="A3801">
        <v>2018</v>
      </c>
      <c r="B3801">
        <v>6</v>
      </c>
      <c r="C3801">
        <v>28</v>
      </c>
      <c r="D3801" t="s">
        <v>50</v>
      </c>
      <c r="E3801">
        <v>364</v>
      </c>
    </row>
    <row r="3802" spans="1:5">
      <c r="A3802">
        <v>2018</v>
      </c>
      <c r="B3802">
        <v>6</v>
      </c>
      <c r="C3802">
        <v>29</v>
      </c>
      <c r="D3802" t="s">
        <v>50</v>
      </c>
      <c r="E3802">
        <v>298</v>
      </c>
    </row>
    <row r="3803" spans="1:5">
      <c r="A3803">
        <v>2018</v>
      </c>
      <c r="B3803">
        <v>6</v>
      </c>
      <c r="C3803">
        <v>30</v>
      </c>
      <c r="D3803" t="s">
        <v>50</v>
      </c>
      <c r="E3803">
        <v>272</v>
      </c>
    </row>
    <row r="3804" spans="1:5">
      <c r="A3804">
        <v>2018</v>
      </c>
      <c r="B3804">
        <v>6</v>
      </c>
      <c r="C3804">
        <v>1</v>
      </c>
      <c r="D3804" t="s">
        <v>52</v>
      </c>
      <c r="E3804">
        <v>125</v>
      </c>
    </row>
    <row r="3805" spans="1:5">
      <c r="A3805">
        <v>2018</v>
      </c>
      <c r="B3805">
        <v>6</v>
      </c>
      <c r="C3805">
        <v>2</v>
      </c>
      <c r="D3805" t="s">
        <v>52</v>
      </c>
      <c r="E3805">
        <v>56</v>
      </c>
    </row>
    <row r="3806" spans="1:5">
      <c r="A3806">
        <v>2018</v>
      </c>
      <c r="B3806">
        <v>6</v>
      </c>
      <c r="C3806">
        <v>3</v>
      </c>
      <c r="D3806" t="s">
        <v>52</v>
      </c>
      <c r="E3806">
        <v>93</v>
      </c>
    </row>
    <row r="3807" spans="1:5">
      <c r="A3807">
        <v>2018</v>
      </c>
      <c r="B3807">
        <v>6</v>
      </c>
      <c r="C3807">
        <v>4</v>
      </c>
      <c r="D3807" t="s">
        <v>52</v>
      </c>
      <c r="E3807">
        <v>139</v>
      </c>
    </row>
    <row r="3808" spans="1:5">
      <c r="A3808">
        <v>2018</v>
      </c>
      <c r="B3808">
        <v>6</v>
      </c>
      <c r="C3808">
        <v>5</v>
      </c>
      <c r="D3808" t="s">
        <v>52</v>
      </c>
      <c r="E3808">
        <v>150</v>
      </c>
    </row>
    <row r="3809" spans="1:5">
      <c r="A3809">
        <v>2018</v>
      </c>
      <c r="B3809">
        <v>6</v>
      </c>
      <c r="C3809">
        <v>7</v>
      </c>
      <c r="D3809" t="s">
        <v>52</v>
      </c>
      <c r="E3809">
        <v>68</v>
      </c>
    </row>
    <row r="3810" spans="1:5">
      <c r="A3810">
        <v>2018</v>
      </c>
      <c r="B3810">
        <v>6</v>
      </c>
      <c r="C3810">
        <v>8</v>
      </c>
      <c r="D3810" t="s">
        <v>52</v>
      </c>
      <c r="E3810">
        <v>89</v>
      </c>
    </row>
    <row r="3811" spans="1:5">
      <c r="A3811">
        <v>2018</v>
      </c>
      <c r="B3811">
        <v>6</v>
      </c>
      <c r="C3811">
        <v>9</v>
      </c>
      <c r="D3811" t="s">
        <v>52</v>
      </c>
      <c r="E3811">
        <v>157</v>
      </c>
    </row>
    <row r="3812" spans="1:5">
      <c r="A3812">
        <v>2018</v>
      </c>
      <c r="B3812">
        <v>6</v>
      </c>
      <c r="C3812">
        <v>11</v>
      </c>
      <c r="D3812" t="s">
        <v>52</v>
      </c>
      <c r="E3812">
        <v>110</v>
      </c>
    </row>
    <row r="3813" spans="1:5">
      <c r="A3813">
        <v>2018</v>
      </c>
      <c r="B3813">
        <v>6</v>
      </c>
      <c r="C3813">
        <v>12</v>
      </c>
      <c r="D3813" t="s">
        <v>52</v>
      </c>
      <c r="E3813">
        <v>142</v>
      </c>
    </row>
    <row r="3814" spans="1:5">
      <c r="A3814">
        <v>2018</v>
      </c>
      <c r="B3814">
        <v>6</v>
      </c>
      <c r="C3814">
        <v>13</v>
      </c>
      <c r="D3814" t="s">
        <v>52</v>
      </c>
      <c r="E3814">
        <v>170</v>
      </c>
    </row>
    <row r="3815" spans="1:5">
      <c r="A3815">
        <v>2018</v>
      </c>
      <c r="B3815">
        <v>6</v>
      </c>
      <c r="C3815">
        <v>14</v>
      </c>
      <c r="D3815" t="s">
        <v>52</v>
      </c>
      <c r="E3815">
        <v>178</v>
      </c>
    </row>
    <row r="3816" spans="1:5">
      <c r="A3816">
        <v>2018</v>
      </c>
      <c r="B3816">
        <v>6</v>
      </c>
      <c r="C3816">
        <v>15</v>
      </c>
      <c r="D3816" t="s">
        <v>52</v>
      </c>
      <c r="E3816">
        <v>182</v>
      </c>
    </row>
    <row r="3817" spans="1:5">
      <c r="A3817">
        <v>2018</v>
      </c>
      <c r="B3817">
        <v>6</v>
      </c>
      <c r="C3817">
        <v>16</v>
      </c>
      <c r="D3817" t="s">
        <v>52</v>
      </c>
      <c r="E3817">
        <v>200</v>
      </c>
    </row>
    <row r="3818" spans="1:5">
      <c r="A3818">
        <v>2018</v>
      </c>
      <c r="B3818">
        <v>6</v>
      </c>
      <c r="C3818">
        <v>17</v>
      </c>
      <c r="D3818" t="s">
        <v>52</v>
      </c>
      <c r="E3818">
        <v>185</v>
      </c>
    </row>
    <row r="3819" spans="1:5">
      <c r="A3819">
        <v>2018</v>
      </c>
      <c r="B3819">
        <v>6</v>
      </c>
      <c r="C3819">
        <v>18</v>
      </c>
      <c r="D3819" t="s">
        <v>52</v>
      </c>
      <c r="E3819">
        <v>170</v>
      </c>
    </row>
    <row r="3820" spans="1:5">
      <c r="A3820">
        <v>2018</v>
      </c>
      <c r="B3820">
        <v>6</v>
      </c>
      <c r="C3820">
        <v>19</v>
      </c>
      <c r="D3820" t="s">
        <v>52</v>
      </c>
      <c r="E3820">
        <v>164</v>
      </c>
    </row>
    <row r="3821" spans="1:5">
      <c r="A3821">
        <v>2018</v>
      </c>
      <c r="B3821">
        <v>6</v>
      </c>
      <c r="C3821">
        <v>20</v>
      </c>
      <c r="D3821" t="s">
        <v>52</v>
      </c>
      <c r="E3821">
        <v>160</v>
      </c>
    </row>
    <row r="3822" spans="1:5">
      <c r="A3822">
        <v>2018</v>
      </c>
      <c r="B3822">
        <v>6</v>
      </c>
      <c r="C3822">
        <v>21</v>
      </c>
      <c r="D3822" t="s">
        <v>52</v>
      </c>
      <c r="E3822">
        <v>164</v>
      </c>
    </row>
    <row r="3823" spans="1:5">
      <c r="A3823">
        <v>2018</v>
      </c>
      <c r="B3823">
        <v>6</v>
      </c>
      <c r="C3823">
        <v>22</v>
      </c>
      <c r="D3823" t="s">
        <v>52</v>
      </c>
      <c r="E3823">
        <v>176</v>
      </c>
    </row>
    <row r="3824" spans="1:5">
      <c r="A3824">
        <v>2018</v>
      </c>
      <c r="B3824">
        <v>6</v>
      </c>
      <c r="C3824">
        <v>24</v>
      </c>
      <c r="D3824" t="s">
        <v>52</v>
      </c>
      <c r="E3824">
        <v>122</v>
      </c>
    </row>
    <row r="3825" spans="1:5">
      <c r="A3825">
        <v>2018</v>
      </c>
      <c r="B3825">
        <v>6</v>
      </c>
      <c r="C3825">
        <v>25</v>
      </c>
      <c r="D3825" t="s">
        <v>52</v>
      </c>
      <c r="E3825">
        <v>123</v>
      </c>
    </row>
    <row r="3826" spans="1:5">
      <c r="A3826">
        <v>2018</v>
      </c>
      <c r="B3826">
        <v>6</v>
      </c>
      <c r="C3826">
        <v>26</v>
      </c>
      <c r="D3826" t="s">
        <v>52</v>
      </c>
      <c r="E3826">
        <v>135</v>
      </c>
    </row>
    <row r="3827" spans="1:5">
      <c r="A3827">
        <v>2018</v>
      </c>
      <c r="B3827">
        <v>6</v>
      </c>
      <c r="C3827">
        <v>27</v>
      </c>
      <c r="D3827" t="s">
        <v>52</v>
      </c>
      <c r="E3827">
        <v>189</v>
      </c>
    </row>
    <row r="3828" spans="1:5">
      <c r="A3828">
        <v>2018</v>
      </c>
      <c r="B3828">
        <v>6</v>
      </c>
      <c r="C3828">
        <v>29</v>
      </c>
      <c r="D3828" t="s">
        <v>52</v>
      </c>
      <c r="E3828">
        <v>191</v>
      </c>
    </row>
    <row r="3829" spans="1:5">
      <c r="A3829">
        <v>2018</v>
      </c>
      <c r="B3829">
        <v>6</v>
      </c>
      <c r="C3829">
        <v>30</v>
      </c>
      <c r="D3829" t="s">
        <v>52</v>
      </c>
      <c r="E3829">
        <v>172</v>
      </c>
    </row>
    <row r="3830" spans="1:5">
      <c r="A3830">
        <v>2018</v>
      </c>
      <c r="B3830">
        <v>6</v>
      </c>
      <c r="C3830">
        <v>13</v>
      </c>
      <c r="D3830" t="s">
        <v>53</v>
      </c>
      <c r="E3830">
        <v>51</v>
      </c>
    </row>
    <row r="3831" spans="1:5">
      <c r="A3831">
        <v>2018</v>
      </c>
      <c r="B3831">
        <v>6</v>
      </c>
      <c r="C3831">
        <v>23</v>
      </c>
      <c r="D3831" t="s">
        <v>53</v>
      </c>
      <c r="E3831">
        <v>20</v>
      </c>
    </row>
    <row r="3832" spans="1:5">
      <c r="A3832">
        <v>2018</v>
      </c>
      <c r="B3832">
        <v>6</v>
      </c>
      <c r="C3832">
        <v>29</v>
      </c>
      <c r="D3832" t="s">
        <v>53</v>
      </c>
      <c r="E3832">
        <v>41</v>
      </c>
    </row>
    <row r="3833" spans="1:5">
      <c r="A3833">
        <v>2018</v>
      </c>
      <c r="B3833">
        <v>6</v>
      </c>
      <c r="C3833">
        <v>30</v>
      </c>
      <c r="D3833" t="s">
        <v>53</v>
      </c>
      <c r="E3833">
        <v>28</v>
      </c>
    </row>
    <row r="3834" spans="1:5">
      <c r="A3834">
        <v>2018</v>
      </c>
      <c r="B3834">
        <v>6</v>
      </c>
      <c r="C3834">
        <v>1</v>
      </c>
      <c r="D3834" t="s">
        <v>51</v>
      </c>
      <c r="E3834">
        <v>165</v>
      </c>
    </row>
    <row r="3835" spans="1:5">
      <c r="A3835">
        <v>2018</v>
      </c>
      <c r="B3835">
        <v>6</v>
      </c>
      <c r="C3835">
        <v>2</v>
      </c>
      <c r="D3835" t="s">
        <v>51</v>
      </c>
      <c r="E3835">
        <v>164</v>
      </c>
    </row>
    <row r="3836" spans="1:5">
      <c r="A3836">
        <v>2018</v>
      </c>
      <c r="B3836">
        <v>6</v>
      </c>
      <c r="C3836">
        <v>3</v>
      </c>
      <c r="D3836" t="s">
        <v>51</v>
      </c>
      <c r="E3836">
        <v>179</v>
      </c>
    </row>
    <row r="3837" spans="1:5">
      <c r="A3837">
        <v>2018</v>
      </c>
      <c r="B3837">
        <v>6</v>
      </c>
      <c r="C3837">
        <v>4</v>
      </c>
      <c r="D3837" t="s">
        <v>51</v>
      </c>
      <c r="E3837">
        <v>214</v>
      </c>
    </row>
    <row r="3838" spans="1:5">
      <c r="A3838">
        <v>2018</v>
      </c>
      <c r="B3838">
        <v>6</v>
      </c>
      <c r="C3838">
        <v>5</v>
      </c>
      <c r="D3838" t="s">
        <v>51</v>
      </c>
      <c r="E3838">
        <v>210</v>
      </c>
    </row>
    <row r="3839" spans="1:5">
      <c r="A3839">
        <v>2018</v>
      </c>
      <c r="B3839">
        <v>6</v>
      </c>
      <c r="C3839">
        <v>6</v>
      </c>
      <c r="D3839" t="s">
        <v>51</v>
      </c>
      <c r="E3839">
        <v>188</v>
      </c>
    </row>
    <row r="3840" spans="1:5">
      <c r="A3840">
        <v>2018</v>
      </c>
      <c r="B3840">
        <v>6</v>
      </c>
      <c r="C3840">
        <v>7</v>
      </c>
      <c r="D3840" t="s">
        <v>51</v>
      </c>
      <c r="E3840">
        <v>162</v>
      </c>
    </row>
    <row r="3841" spans="1:5">
      <c r="A3841">
        <v>2018</v>
      </c>
      <c r="B3841">
        <v>6</v>
      </c>
      <c r="C3841">
        <v>8</v>
      </c>
      <c r="D3841" t="s">
        <v>51</v>
      </c>
      <c r="E3841">
        <v>199</v>
      </c>
    </row>
    <row r="3842" spans="1:5">
      <c r="A3842">
        <v>2018</v>
      </c>
      <c r="B3842">
        <v>6</v>
      </c>
      <c r="C3842">
        <v>9</v>
      </c>
      <c r="D3842" t="s">
        <v>51</v>
      </c>
      <c r="E3842">
        <v>199</v>
      </c>
    </row>
    <row r="3843" spans="1:5">
      <c r="A3843">
        <v>2018</v>
      </c>
      <c r="B3843">
        <v>6</v>
      </c>
      <c r="C3843">
        <v>10</v>
      </c>
      <c r="D3843" t="s">
        <v>51</v>
      </c>
      <c r="E3843">
        <v>206</v>
      </c>
    </row>
    <row r="3844" spans="1:5">
      <c r="A3844">
        <v>2018</v>
      </c>
      <c r="B3844">
        <v>6</v>
      </c>
      <c r="C3844">
        <v>11</v>
      </c>
      <c r="D3844" t="s">
        <v>51</v>
      </c>
      <c r="E3844">
        <v>195</v>
      </c>
    </row>
    <row r="3845" spans="1:5">
      <c r="A3845">
        <v>2018</v>
      </c>
      <c r="B3845">
        <v>6</v>
      </c>
      <c r="C3845">
        <v>12</v>
      </c>
      <c r="D3845" t="s">
        <v>51</v>
      </c>
      <c r="E3845">
        <v>218</v>
      </c>
    </row>
    <row r="3846" spans="1:5">
      <c r="A3846">
        <v>2018</v>
      </c>
      <c r="B3846">
        <v>6</v>
      </c>
      <c r="C3846">
        <v>13</v>
      </c>
      <c r="D3846" t="s">
        <v>51</v>
      </c>
      <c r="E3846">
        <v>211</v>
      </c>
    </row>
    <row r="3847" spans="1:5">
      <c r="A3847">
        <v>2018</v>
      </c>
      <c r="B3847">
        <v>6</v>
      </c>
      <c r="C3847">
        <v>14</v>
      </c>
      <c r="D3847" t="s">
        <v>51</v>
      </c>
      <c r="E3847">
        <v>244</v>
      </c>
    </row>
    <row r="3848" spans="1:5">
      <c r="A3848">
        <v>2018</v>
      </c>
      <c r="B3848">
        <v>6</v>
      </c>
      <c r="C3848">
        <v>15</v>
      </c>
      <c r="D3848" t="s">
        <v>51</v>
      </c>
      <c r="E3848">
        <v>264</v>
      </c>
    </row>
    <row r="3849" spans="1:5">
      <c r="A3849">
        <v>2018</v>
      </c>
      <c r="B3849">
        <v>6</v>
      </c>
      <c r="C3849">
        <v>16</v>
      </c>
      <c r="D3849" t="s">
        <v>51</v>
      </c>
      <c r="E3849">
        <v>250</v>
      </c>
    </row>
    <row r="3850" spans="1:5">
      <c r="A3850">
        <v>2018</v>
      </c>
      <c r="B3850">
        <v>6</v>
      </c>
      <c r="C3850">
        <v>17</v>
      </c>
      <c r="D3850" t="s">
        <v>51</v>
      </c>
      <c r="E3850">
        <v>254</v>
      </c>
    </row>
    <row r="3851" spans="1:5">
      <c r="A3851">
        <v>2018</v>
      </c>
      <c r="B3851">
        <v>6</v>
      </c>
      <c r="C3851">
        <v>18</v>
      </c>
      <c r="D3851" t="s">
        <v>51</v>
      </c>
      <c r="E3851">
        <v>238</v>
      </c>
    </row>
    <row r="3852" spans="1:5">
      <c r="A3852">
        <v>2018</v>
      </c>
      <c r="B3852">
        <v>6</v>
      </c>
      <c r="C3852">
        <v>19</v>
      </c>
      <c r="D3852" t="s">
        <v>51</v>
      </c>
      <c r="E3852">
        <v>240</v>
      </c>
    </row>
    <row r="3853" spans="1:5">
      <c r="A3853">
        <v>2018</v>
      </c>
      <c r="B3853">
        <v>6</v>
      </c>
      <c r="C3853">
        <v>20</v>
      </c>
      <c r="D3853" t="s">
        <v>51</v>
      </c>
      <c r="E3853">
        <v>254</v>
      </c>
    </row>
    <row r="3854" spans="1:5">
      <c r="A3854">
        <v>2018</v>
      </c>
      <c r="B3854">
        <v>6</v>
      </c>
      <c r="C3854">
        <v>21</v>
      </c>
      <c r="D3854" t="s">
        <v>51</v>
      </c>
      <c r="E3854">
        <v>249</v>
      </c>
    </row>
    <row r="3855" spans="1:5">
      <c r="A3855">
        <v>2018</v>
      </c>
      <c r="B3855">
        <v>6</v>
      </c>
      <c r="C3855">
        <v>22</v>
      </c>
      <c r="D3855" t="s">
        <v>51</v>
      </c>
      <c r="E3855">
        <v>266</v>
      </c>
    </row>
    <row r="3856" spans="1:5">
      <c r="A3856">
        <v>2018</v>
      </c>
      <c r="B3856">
        <v>6</v>
      </c>
      <c r="C3856">
        <v>23</v>
      </c>
      <c r="D3856" t="s">
        <v>51</v>
      </c>
      <c r="E3856">
        <v>202</v>
      </c>
    </row>
    <row r="3857" spans="1:5">
      <c r="A3857">
        <v>2018</v>
      </c>
      <c r="B3857">
        <v>6</v>
      </c>
      <c r="C3857">
        <v>24</v>
      </c>
      <c r="D3857" t="s">
        <v>51</v>
      </c>
      <c r="E3857">
        <v>171</v>
      </c>
    </row>
    <row r="3858" spans="1:5">
      <c r="A3858">
        <v>2018</v>
      </c>
      <c r="B3858">
        <v>6</v>
      </c>
      <c r="C3858">
        <v>25</v>
      </c>
      <c r="D3858" t="s">
        <v>51</v>
      </c>
      <c r="E3858">
        <v>185</v>
      </c>
    </row>
    <row r="3859" spans="1:5">
      <c r="A3859">
        <v>2018</v>
      </c>
      <c r="B3859">
        <v>6</v>
      </c>
      <c r="C3859">
        <v>26</v>
      </c>
      <c r="D3859" t="s">
        <v>51</v>
      </c>
      <c r="E3859">
        <v>220</v>
      </c>
    </row>
    <row r="3860" spans="1:5">
      <c r="A3860">
        <v>2018</v>
      </c>
      <c r="B3860">
        <v>6</v>
      </c>
      <c r="C3860">
        <v>27</v>
      </c>
      <c r="D3860" t="s">
        <v>51</v>
      </c>
      <c r="E3860">
        <v>222</v>
      </c>
    </row>
    <row r="3861" spans="1:5">
      <c r="A3861">
        <v>2018</v>
      </c>
      <c r="B3861">
        <v>6</v>
      </c>
      <c r="C3861">
        <v>28</v>
      </c>
      <c r="D3861" t="s">
        <v>51</v>
      </c>
      <c r="E3861">
        <v>271</v>
      </c>
    </row>
    <row r="3862" spans="1:5">
      <c r="A3862">
        <v>2018</v>
      </c>
      <c r="B3862">
        <v>6</v>
      </c>
      <c r="C3862">
        <v>29</v>
      </c>
      <c r="D3862" t="s">
        <v>51</v>
      </c>
      <c r="E3862">
        <v>242</v>
      </c>
    </row>
    <row r="3863" spans="1:5">
      <c r="A3863">
        <v>2018</v>
      </c>
      <c r="B3863">
        <v>6</v>
      </c>
      <c r="C3863">
        <v>30</v>
      </c>
      <c r="D3863" t="s">
        <v>51</v>
      </c>
      <c r="E3863">
        <v>223</v>
      </c>
    </row>
    <row r="3864" spans="1:5">
      <c r="A3864">
        <v>2018</v>
      </c>
      <c r="B3864">
        <v>7</v>
      </c>
      <c r="C3864">
        <v>1</v>
      </c>
      <c r="D3864" t="s">
        <v>50</v>
      </c>
      <c r="E3864">
        <v>223</v>
      </c>
    </row>
    <row r="3865" spans="1:5">
      <c r="A3865">
        <v>2018</v>
      </c>
      <c r="B3865">
        <v>7</v>
      </c>
      <c r="C3865">
        <v>2</v>
      </c>
      <c r="D3865" t="s">
        <v>50</v>
      </c>
      <c r="E3865">
        <v>240</v>
      </c>
    </row>
    <row r="3866" spans="1:5">
      <c r="A3866">
        <v>2018</v>
      </c>
      <c r="B3866">
        <v>7</v>
      </c>
      <c r="C3866">
        <v>3</v>
      </c>
      <c r="D3866" t="s">
        <v>50</v>
      </c>
      <c r="E3866">
        <v>244</v>
      </c>
    </row>
    <row r="3867" spans="1:5">
      <c r="A3867">
        <v>2018</v>
      </c>
      <c r="B3867">
        <v>7</v>
      </c>
      <c r="C3867">
        <v>4</v>
      </c>
      <c r="D3867" t="s">
        <v>50</v>
      </c>
      <c r="E3867">
        <v>276</v>
      </c>
    </row>
    <row r="3868" spans="1:5">
      <c r="A3868">
        <v>2018</v>
      </c>
      <c r="B3868">
        <v>7</v>
      </c>
      <c r="C3868">
        <v>5</v>
      </c>
      <c r="D3868" t="s">
        <v>50</v>
      </c>
      <c r="E3868">
        <v>278</v>
      </c>
    </row>
    <row r="3869" spans="1:5">
      <c r="A3869">
        <v>2018</v>
      </c>
      <c r="B3869">
        <v>7</v>
      </c>
      <c r="C3869">
        <v>6</v>
      </c>
      <c r="D3869" t="s">
        <v>50</v>
      </c>
      <c r="E3869">
        <v>273</v>
      </c>
    </row>
    <row r="3870" spans="1:5">
      <c r="A3870">
        <v>2018</v>
      </c>
      <c r="B3870">
        <v>7</v>
      </c>
      <c r="C3870">
        <v>7</v>
      </c>
      <c r="D3870" t="s">
        <v>50</v>
      </c>
      <c r="E3870">
        <v>302</v>
      </c>
    </row>
    <row r="3871" spans="1:5">
      <c r="A3871">
        <v>2018</v>
      </c>
      <c r="B3871">
        <v>7</v>
      </c>
      <c r="C3871">
        <v>8</v>
      </c>
      <c r="D3871" t="s">
        <v>50</v>
      </c>
      <c r="E3871">
        <v>294</v>
      </c>
    </row>
    <row r="3872" spans="1:5">
      <c r="A3872">
        <v>2018</v>
      </c>
      <c r="B3872">
        <v>7</v>
      </c>
      <c r="C3872">
        <v>9</v>
      </c>
      <c r="D3872" t="s">
        <v>50</v>
      </c>
      <c r="E3872">
        <v>304</v>
      </c>
    </row>
    <row r="3873" spans="1:5">
      <c r="A3873">
        <v>2018</v>
      </c>
      <c r="B3873">
        <v>7</v>
      </c>
      <c r="C3873">
        <v>10</v>
      </c>
      <c r="D3873" t="s">
        <v>50</v>
      </c>
      <c r="E3873">
        <v>329</v>
      </c>
    </row>
    <row r="3874" spans="1:5">
      <c r="A3874">
        <v>2018</v>
      </c>
      <c r="B3874">
        <v>7</v>
      </c>
      <c r="C3874">
        <v>11</v>
      </c>
      <c r="D3874" t="s">
        <v>50</v>
      </c>
      <c r="E3874">
        <v>284</v>
      </c>
    </row>
    <row r="3875" spans="1:5">
      <c r="A3875">
        <v>2018</v>
      </c>
      <c r="B3875">
        <v>7</v>
      </c>
      <c r="C3875">
        <v>12</v>
      </c>
      <c r="D3875" t="s">
        <v>50</v>
      </c>
      <c r="E3875">
        <v>304</v>
      </c>
    </row>
    <row r="3876" spans="1:5">
      <c r="A3876">
        <v>2018</v>
      </c>
      <c r="B3876">
        <v>7</v>
      </c>
      <c r="C3876">
        <v>13</v>
      </c>
      <c r="D3876" t="s">
        <v>50</v>
      </c>
      <c r="E3876">
        <v>320</v>
      </c>
    </row>
    <row r="3877" spans="1:5">
      <c r="A3877">
        <v>2018</v>
      </c>
      <c r="B3877">
        <v>7</v>
      </c>
      <c r="C3877">
        <v>14</v>
      </c>
      <c r="D3877" t="s">
        <v>50</v>
      </c>
      <c r="E3877">
        <v>294</v>
      </c>
    </row>
    <row r="3878" spans="1:5">
      <c r="A3878">
        <v>2018</v>
      </c>
      <c r="B3878">
        <v>7</v>
      </c>
      <c r="C3878">
        <v>15</v>
      </c>
      <c r="D3878" t="s">
        <v>50</v>
      </c>
      <c r="E3878">
        <v>281</v>
      </c>
    </row>
    <row r="3879" spans="1:5">
      <c r="A3879">
        <v>2018</v>
      </c>
      <c r="B3879">
        <v>7</v>
      </c>
      <c r="C3879">
        <v>16</v>
      </c>
      <c r="D3879" t="s">
        <v>50</v>
      </c>
      <c r="E3879">
        <v>296</v>
      </c>
    </row>
    <row r="3880" spans="1:5">
      <c r="A3880">
        <v>2018</v>
      </c>
      <c r="B3880">
        <v>7</v>
      </c>
      <c r="C3880">
        <v>17</v>
      </c>
      <c r="D3880" t="s">
        <v>50</v>
      </c>
      <c r="E3880">
        <v>258</v>
      </c>
    </row>
    <row r="3881" spans="1:5">
      <c r="A3881">
        <v>2018</v>
      </c>
      <c r="B3881">
        <v>7</v>
      </c>
      <c r="C3881">
        <v>18</v>
      </c>
      <c r="D3881" t="s">
        <v>50</v>
      </c>
      <c r="E3881">
        <v>273</v>
      </c>
    </row>
    <row r="3882" spans="1:5">
      <c r="A3882">
        <v>2018</v>
      </c>
      <c r="B3882">
        <v>7</v>
      </c>
      <c r="C3882">
        <v>19</v>
      </c>
      <c r="D3882" t="s">
        <v>50</v>
      </c>
      <c r="E3882">
        <v>294</v>
      </c>
    </row>
    <row r="3883" spans="1:5">
      <c r="A3883">
        <v>2018</v>
      </c>
      <c r="B3883">
        <v>7</v>
      </c>
      <c r="C3883">
        <v>20</v>
      </c>
      <c r="D3883" t="s">
        <v>50</v>
      </c>
      <c r="E3883">
        <v>278</v>
      </c>
    </row>
    <row r="3884" spans="1:5">
      <c r="A3884">
        <v>2018</v>
      </c>
      <c r="B3884">
        <v>7</v>
      </c>
      <c r="C3884">
        <v>21</v>
      </c>
      <c r="D3884" t="s">
        <v>50</v>
      </c>
      <c r="E3884">
        <v>301</v>
      </c>
    </row>
    <row r="3885" spans="1:5">
      <c r="A3885">
        <v>2018</v>
      </c>
      <c r="B3885">
        <v>7</v>
      </c>
      <c r="C3885">
        <v>22</v>
      </c>
      <c r="D3885" t="s">
        <v>50</v>
      </c>
      <c r="E3885">
        <v>299</v>
      </c>
    </row>
    <row r="3886" spans="1:5">
      <c r="A3886">
        <v>2018</v>
      </c>
      <c r="B3886">
        <v>7</v>
      </c>
      <c r="C3886">
        <v>23</v>
      </c>
      <c r="D3886" t="s">
        <v>50</v>
      </c>
      <c r="E3886">
        <v>309</v>
      </c>
    </row>
    <row r="3887" spans="1:5">
      <c r="A3887">
        <v>2018</v>
      </c>
      <c r="B3887">
        <v>7</v>
      </c>
      <c r="C3887">
        <v>24</v>
      </c>
      <c r="D3887" t="s">
        <v>50</v>
      </c>
      <c r="E3887">
        <v>292</v>
      </c>
    </row>
    <row r="3888" spans="1:5">
      <c r="A3888">
        <v>2018</v>
      </c>
      <c r="B3888">
        <v>7</v>
      </c>
      <c r="C3888">
        <v>25</v>
      </c>
      <c r="D3888" t="s">
        <v>50</v>
      </c>
      <c r="E3888">
        <v>304</v>
      </c>
    </row>
    <row r="3889" spans="1:5">
      <c r="A3889">
        <v>2018</v>
      </c>
      <c r="B3889">
        <v>7</v>
      </c>
      <c r="C3889">
        <v>26</v>
      </c>
      <c r="D3889" t="s">
        <v>50</v>
      </c>
      <c r="E3889">
        <v>278</v>
      </c>
    </row>
    <row r="3890" spans="1:5">
      <c r="A3890">
        <v>2018</v>
      </c>
      <c r="B3890">
        <v>7</v>
      </c>
      <c r="C3890">
        <v>27</v>
      </c>
      <c r="D3890" t="s">
        <v>50</v>
      </c>
      <c r="E3890">
        <v>310</v>
      </c>
    </row>
    <row r="3891" spans="1:5">
      <c r="A3891">
        <v>2018</v>
      </c>
      <c r="B3891">
        <v>7</v>
      </c>
      <c r="C3891">
        <v>28</v>
      </c>
      <c r="D3891" t="s">
        <v>50</v>
      </c>
      <c r="E3891">
        <v>308</v>
      </c>
    </row>
    <row r="3892" spans="1:5">
      <c r="A3892">
        <v>2018</v>
      </c>
      <c r="B3892">
        <v>7</v>
      </c>
      <c r="C3892">
        <v>29</v>
      </c>
      <c r="D3892" t="s">
        <v>50</v>
      </c>
      <c r="E3892">
        <v>297</v>
      </c>
    </row>
    <row r="3893" spans="1:5">
      <c r="A3893">
        <v>2018</v>
      </c>
      <c r="B3893">
        <v>7</v>
      </c>
      <c r="C3893">
        <v>30</v>
      </c>
      <c r="D3893" t="s">
        <v>50</v>
      </c>
      <c r="E3893">
        <v>325</v>
      </c>
    </row>
    <row r="3894" spans="1:5">
      <c r="A3894">
        <v>2018</v>
      </c>
      <c r="B3894">
        <v>7</v>
      </c>
      <c r="C3894">
        <v>31</v>
      </c>
      <c r="D3894" t="s">
        <v>50</v>
      </c>
      <c r="E3894">
        <v>336</v>
      </c>
    </row>
    <row r="3895" spans="1:5">
      <c r="A3895">
        <v>2018</v>
      </c>
      <c r="B3895">
        <v>7</v>
      </c>
      <c r="C3895">
        <v>2</v>
      </c>
      <c r="D3895" t="s">
        <v>52</v>
      </c>
      <c r="E3895">
        <v>132</v>
      </c>
    </row>
    <row r="3896" spans="1:5">
      <c r="A3896">
        <v>2018</v>
      </c>
      <c r="B3896">
        <v>7</v>
      </c>
      <c r="C3896">
        <v>3</v>
      </c>
      <c r="D3896" t="s">
        <v>52</v>
      </c>
      <c r="E3896">
        <v>118</v>
      </c>
    </row>
    <row r="3897" spans="1:5">
      <c r="A3897">
        <v>2018</v>
      </c>
      <c r="B3897">
        <v>7</v>
      </c>
      <c r="C3897">
        <v>4</v>
      </c>
      <c r="D3897" t="s">
        <v>52</v>
      </c>
      <c r="E3897">
        <v>125</v>
      </c>
    </row>
    <row r="3898" spans="1:5">
      <c r="A3898">
        <v>2018</v>
      </c>
      <c r="B3898">
        <v>7</v>
      </c>
      <c r="C3898">
        <v>5</v>
      </c>
      <c r="D3898" t="s">
        <v>52</v>
      </c>
      <c r="E3898">
        <v>164</v>
      </c>
    </row>
    <row r="3899" spans="1:5">
      <c r="A3899">
        <v>2018</v>
      </c>
      <c r="B3899">
        <v>7</v>
      </c>
      <c r="C3899">
        <v>6</v>
      </c>
      <c r="D3899" t="s">
        <v>52</v>
      </c>
      <c r="E3899">
        <v>168</v>
      </c>
    </row>
    <row r="3900" spans="1:5">
      <c r="A3900">
        <v>2018</v>
      </c>
      <c r="B3900">
        <v>7</v>
      </c>
      <c r="C3900">
        <v>7</v>
      </c>
      <c r="D3900" t="s">
        <v>52</v>
      </c>
      <c r="E3900">
        <v>170</v>
      </c>
    </row>
    <row r="3901" spans="1:5">
      <c r="A3901">
        <v>2018</v>
      </c>
      <c r="B3901">
        <v>7</v>
      </c>
      <c r="C3901">
        <v>8</v>
      </c>
      <c r="D3901" t="s">
        <v>52</v>
      </c>
      <c r="E3901">
        <v>162</v>
      </c>
    </row>
    <row r="3902" spans="1:5">
      <c r="A3902">
        <v>2018</v>
      </c>
      <c r="B3902">
        <v>7</v>
      </c>
      <c r="C3902">
        <v>9</v>
      </c>
      <c r="D3902" t="s">
        <v>52</v>
      </c>
      <c r="E3902">
        <v>154</v>
      </c>
    </row>
    <row r="3903" spans="1:5">
      <c r="A3903">
        <v>2018</v>
      </c>
      <c r="B3903">
        <v>7</v>
      </c>
      <c r="C3903">
        <v>10</v>
      </c>
      <c r="D3903" t="s">
        <v>52</v>
      </c>
      <c r="E3903">
        <v>182</v>
      </c>
    </row>
    <row r="3904" spans="1:5">
      <c r="A3904">
        <v>2018</v>
      </c>
      <c r="B3904">
        <v>7</v>
      </c>
      <c r="C3904">
        <v>11</v>
      </c>
      <c r="D3904" t="s">
        <v>52</v>
      </c>
      <c r="E3904">
        <v>182</v>
      </c>
    </row>
    <row r="3905" spans="1:5">
      <c r="A3905">
        <v>2018</v>
      </c>
      <c r="B3905">
        <v>7</v>
      </c>
      <c r="C3905">
        <v>12</v>
      </c>
      <c r="D3905" t="s">
        <v>52</v>
      </c>
      <c r="E3905">
        <v>178</v>
      </c>
    </row>
    <row r="3906" spans="1:5">
      <c r="A3906">
        <v>2018</v>
      </c>
      <c r="B3906">
        <v>7</v>
      </c>
      <c r="C3906">
        <v>13</v>
      </c>
      <c r="D3906" t="s">
        <v>52</v>
      </c>
      <c r="E3906">
        <v>180</v>
      </c>
    </row>
    <row r="3907" spans="1:5">
      <c r="A3907">
        <v>2018</v>
      </c>
      <c r="B3907">
        <v>7</v>
      </c>
      <c r="C3907">
        <v>14</v>
      </c>
      <c r="D3907" t="s">
        <v>52</v>
      </c>
      <c r="E3907">
        <v>183</v>
      </c>
    </row>
    <row r="3908" spans="1:5">
      <c r="A3908">
        <v>2018</v>
      </c>
      <c r="B3908">
        <v>7</v>
      </c>
      <c r="C3908">
        <v>15</v>
      </c>
      <c r="D3908" t="s">
        <v>52</v>
      </c>
      <c r="E3908">
        <v>155</v>
      </c>
    </row>
    <row r="3909" spans="1:5">
      <c r="A3909">
        <v>2018</v>
      </c>
      <c r="B3909">
        <v>7</v>
      </c>
      <c r="C3909">
        <v>16</v>
      </c>
      <c r="D3909" t="s">
        <v>52</v>
      </c>
      <c r="E3909">
        <v>162</v>
      </c>
    </row>
    <row r="3910" spans="1:5">
      <c r="A3910">
        <v>2018</v>
      </c>
      <c r="B3910">
        <v>7</v>
      </c>
      <c r="C3910">
        <v>17</v>
      </c>
      <c r="D3910" t="s">
        <v>52</v>
      </c>
      <c r="E3910">
        <v>163</v>
      </c>
    </row>
    <row r="3911" spans="1:5">
      <c r="A3911">
        <v>2018</v>
      </c>
      <c r="B3911">
        <v>7</v>
      </c>
      <c r="C3911">
        <v>18</v>
      </c>
      <c r="D3911" t="s">
        <v>52</v>
      </c>
      <c r="E3911">
        <v>153</v>
      </c>
    </row>
    <row r="3912" spans="1:5">
      <c r="A3912">
        <v>2018</v>
      </c>
      <c r="B3912">
        <v>7</v>
      </c>
      <c r="C3912">
        <v>19</v>
      </c>
      <c r="D3912" t="s">
        <v>52</v>
      </c>
      <c r="E3912">
        <v>153</v>
      </c>
    </row>
    <row r="3913" spans="1:5">
      <c r="A3913">
        <v>2018</v>
      </c>
      <c r="B3913">
        <v>7</v>
      </c>
      <c r="C3913">
        <v>21</v>
      </c>
      <c r="D3913" t="s">
        <v>52</v>
      </c>
      <c r="E3913">
        <v>177</v>
      </c>
    </row>
    <row r="3914" spans="1:5">
      <c r="A3914">
        <v>2018</v>
      </c>
      <c r="B3914">
        <v>7</v>
      </c>
      <c r="C3914">
        <v>22</v>
      </c>
      <c r="D3914" t="s">
        <v>52</v>
      </c>
      <c r="E3914">
        <v>173</v>
      </c>
    </row>
    <row r="3915" spans="1:5">
      <c r="A3915">
        <v>2018</v>
      </c>
      <c r="B3915">
        <v>7</v>
      </c>
      <c r="C3915">
        <v>23</v>
      </c>
      <c r="D3915" t="s">
        <v>52</v>
      </c>
      <c r="E3915">
        <v>170</v>
      </c>
    </row>
    <row r="3916" spans="1:5">
      <c r="A3916">
        <v>2018</v>
      </c>
      <c r="B3916">
        <v>7</v>
      </c>
      <c r="C3916">
        <v>24</v>
      </c>
      <c r="D3916" t="s">
        <v>52</v>
      </c>
      <c r="E3916">
        <v>175</v>
      </c>
    </row>
    <row r="3917" spans="1:5">
      <c r="A3917">
        <v>2018</v>
      </c>
      <c r="B3917">
        <v>7</v>
      </c>
      <c r="C3917">
        <v>26</v>
      </c>
      <c r="D3917" t="s">
        <v>52</v>
      </c>
      <c r="E3917">
        <v>180</v>
      </c>
    </row>
    <row r="3918" spans="1:5">
      <c r="A3918">
        <v>2018</v>
      </c>
      <c r="B3918">
        <v>7</v>
      </c>
      <c r="C3918">
        <v>27</v>
      </c>
      <c r="D3918" t="s">
        <v>52</v>
      </c>
      <c r="E3918">
        <v>196</v>
      </c>
    </row>
    <row r="3919" spans="1:5">
      <c r="A3919">
        <v>2018</v>
      </c>
      <c r="B3919">
        <v>7</v>
      </c>
      <c r="C3919">
        <v>28</v>
      </c>
      <c r="D3919" t="s">
        <v>52</v>
      </c>
      <c r="E3919">
        <v>196</v>
      </c>
    </row>
    <row r="3920" spans="1:5">
      <c r="A3920">
        <v>2018</v>
      </c>
      <c r="B3920">
        <v>7</v>
      </c>
      <c r="C3920">
        <v>29</v>
      </c>
      <c r="D3920" t="s">
        <v>52</v>
      </c>
      <c r="E3920">
        <v>208</v>
      </c>
    </row>
    <row r="3921" spans="1:5">
      <c r="A3921">
        <v>2018</v>
      </c>
      <c r="B3921">
        <v>7</v>
      </c>
      <c r="C3921">
        <v>30</v>
      </c>
      <c r="D3921" t="s">
        <v>52</v>
      </c>
      <c r="E3921">
        <v>209</v>
      </c>
    </row>
    <row r="3922" spans="1:5">
      <c r="A3922">
        <v>2018</v>
      </c>
      <c r="B3922">
        <v>7</v>
      </c>
      <c r="C3922">
        <v>31</v>
      </c>
      <c r="D3922" t="s">
        <v>52</v>
      </c>
      <c r="E3922">
        <v>217</v>
      </c>
    </row>
    <row r="3923" spans="1:5">
      <c r="A3923">
        <v>2018</v>
      </c>
      <c r="B3923">
        <v>7</v>
      </c>
      <c r="C3923">
        <v>11</v>
      </c>
      <c r="D3923" t="s">
        <v>53</v>
      </c>
      <c r="E3923">
        <v>119</v>
      </c>
    </row>
    <row r="3924" spans="1:5">
      <c r="A3924">
        <v>2018</v>
      </c>
      <c r="B3924">
        <v>7</v>
      </c>
      <c r="C3924">
        <v>1</v>
      </c>
      <c r="D3924" t="s">
        <v>51</v>
      </c>
      <c r="E3924">
        <v>179</v>
      </c>
    </row>
    <row r="3925" spans="1:5">
      <c r="A3925">
        <v>2018</v>
      </c>
      <c r="B3925">
        <v>7</v>
      </c>
      <c r="C3925">
        <v>2</v>
      </c>
      <c r="D3925" t="s">
        <v>51</v>
      </c>
      <c r="E3925">
        <v>186</v>
      </c>
    </row>
    <row r="3926" spans="1:5">
      <c r="A3926">
        <v>2018</v>
      </c>
      <c r="B3926">
        <v>7</v>
      </c>
      <c r="C3926">
        <v>3</v>
      </c>
      <c r="D3926" t="s">
        <v>51</v>
      </c>
      <c r="E3926">
        <v>193</v>
      </c>
    </row>
    <row r="3927" spans="1:5">
      <c r="A3927">
        <v>2018</v>
      </c>
      <c r="B3927">
        <v>7</v>
      </c>
      <c r="C3927">
        <v>4</v>
      </c>
      <c r="D3927" t="s">
        <v>51</v>
      </c>
      <c r="E3927">
        <v>213</v>
      </c>
    </row>
    <row r="3928" spans="1:5">
      <c r="A3928">
        <v>2018</v>
      </c>
      <c r="B3928">
        <v>7</v>
      </c>
      <c r="C3928">
        <v>5</v>
      </c>
      <c r="D3928" t="s">
        <v>51</v>
      </c>
      <c r="E3928">
        <v>226</v>
      </c>
    </row>
    <row r="3929" spans="1:5">
      <c r="A3929">
        <v>2018</v>
      </c>
      <c r="B3929">
        <v>7</v>
      </c>
      <c r="C3929">
        <v>6</v>
      </c>
      <c r="D3929" t="s">
        <v>51</v>
      </c>
      <c r="E3929">
        <v>215</v>
      </c>
    </row>
    <row r="3930" spans="1:5">
      <c r="A3930">
        <v>2018</v>
      </c>
      <c r="B3930">
        <v>7</v>
      </c>
      <c r="C3930">
        <v>7</v>
      </c>
      <c r="D3930" t="s">
        <v>51</v>
      </c>
      <c r="E3930">
        <v>231</v>
      </c>
    </row>
    <row r="3931" spans="1:5">
      <c r="A3931">
        <v>2018</v>
      </c>
      <c r="B3931">
        <v>7</v>
      </c>
      <c r="C3931">
        <v>8</v>
      </c>
      <c r="D3931" t="s">
        <v>51</v>
      </c>
      <c r="E3931">
        <v>232</v>
      </c>
    </row>
    <row r="3932" spans="1:5">
      <c r="A3932">
        <v>2018</v>
      </c>
      <c r="B3932">
        <v>7</v>
      </c>
      <c r="C3932">
        <v>9</v>
      </c>
      <c r="D3932" t="s">
        <v>51</v>
      </c>
      <c r="E3932">
        <v>238</v>
      </c>
    </row>
    <row r="3933" spans="1:5">
      <c r="A3933">
        <v>2018</v>
      </c>
      <c r="B3933">
        <v>7</v>
      </c>
      <c r="C3933">
        <v>10</v>
      </c>
      <c r="D3933" t="s">
        <v>51</v>
      </c>
      <c r="E3933">
        <v>264</v>
      </c>
    </row>
    <row r="3934" spans="1:5">
      <c r="A3934">
        <v>2018</v>
      </c>
      <c r="B3934">
        <v>7</v>
      </c>
      <c r="C3934">
        <v>11</v>
      </c>
      <c r="D3934" t="s">
        <v>51</v>
      </c>
      <c r="E3934">
        <v>226</v>
      </c>
    </row>
    <row r="3935" spans="1:5">
      <c r="A3935">
        <v>2018</v>
      </c>
      <c r="B3935">
        <v>7</v>
      </c>
      <c r="C3935">
        <v>12</v>
      </c>
      <c r="D3935" t="s">
        <v>51</v>
      </c>
      <c r="E3935">
        <v>246</v>
      </c>
    </row>
    <row r="3936" spans="1:5">
      <c r="A3936">
        <v>2018</v>
      </c>
      <c r="B3936">
        <v>7</v>
      </c>
      <c r="C3936">
        <v>13</v>
      </c>
      <c r="D3936" t="s">
        <v>51</v>
      </c>
      <c r="E3936">
        <v>256</v>
      </c>
    </row>
    <row r="3937" spans="1:5">
      <c r="A3937">
        <v>2018</v>
      </c>
      <c r="B3937">
        <v>7</v>
      </c>
      <c r="C3937">
        <v>14</v>
      </c>
      <c r="D3937" t="s">
        <v>51</v>
      </c>
      <c r="E3937">
        <v>242</v>
      </c>
    </row>
    <row r="3938" spans="1:5">
      <c r="A3938">
        <v>2018</v>
      </c>
      <c r="B3938">
        <v>7</v>
      </c>
      <c r="C3938">
        <v>15</v>
      </c>
      <c r="D3938" t="s">
        <v>51</v>
      </c>
      <c r="E3938">
        <v>224</v>
      </c>
    </row>
    <row r="3939" spans="1:5">
      <c r="A3939">
        <v>2018</v>
      </c>
      <c r="B3939">
        <v>7</v>
      </c>
      <c r="C3939">
        <v>16</v>
      </c>
      <c r="D3939" t="s">
        <v>51</v>
      </c>
      <c r="E3939">
        <v>227</v>
      </c>
    </row>
    <row r="3940" spans="1:5">
      <c r="A3940">
        <v>2018</v>
      </c>
      <c r="B3940">
        <v>7</v>
      </c>
      <c r="C3940">
        <v>17</v>
      </c>
      <c r="D3940" t="s">
        <v>51</v>
      </c>
      <c r="E3940">
        <v>209</v>
      </c>
    </row>
    <row r="3941" spans="1:5">
      <c r="A3941">
        <v>2018</v>
      </c>
      <c r="B3941">
        <v>7</v>
      </c>
      <c r="C3941">
        <v>18</v>
      </c>
      <c r="D3941" t="s">
        <v>51</v>
      </c>
      <c r="E3941">
        <v>208</v>
      </c>
    </row>
    <row r="3942" spans="1:5">
      <c r="A3942">
        <v>2018</v>
      </c>
      <c r="B3942">
        <v>7</v>
      </c>
      <c r="C3942">
        <v>19</v>
      </c>
      <c r="D3942" t="s">
        <v>51</v>
      </c>
      <c r="E3942">
        <v>233</v>
      </c>
    </row>
    <row r="3943" spans="1:5">
      <c r="A3943">
        <v>2018</v>
      </c>
      <c r="B3943">
        <v>7</v>
      </c>
      <c r="C3943">
        <v>20</v>
      </c>
      <c r="D3943" t="s">
        <v>51</v>
      </c>
      <c r="E3943">
        <v>224</v>
      </c>
    </row>
    <row r="3944" spans="1:5">
      <c r="A3944">
        <v>2018</v>
      </c>
      <c r="B3944">
        <v>7</v>
      </c>
      <c r="C3944">
        <v>21</v>
      </c>
      <c r="D3944" t="s">
        <v>51</v>
      </c>
      <c r="E3944">
        <v>237</v>
      </c>
    </row>
    <row r="3945" spans="1:5">
      <c r="A3945">
        <v>2018</v>
      </c>
      <c r="B3945">
        <v>7</v>
      </c>
      <c r="C3945">
        <v>22</v>
      </c>
      <c r="D3945" t="s">
        <v>51</v>
      </c>
      <c r="E3945">
        <v>234</v>
      </c>
    </row>
    <row r="3946" spans="1:5">
      <c r="A3946">
        <v>2018</v>
      </c>
      <c r="B3946">
        <v>7</v>
      </c>
      <c r="C3946">
        <v>23</v>
      </c>
      <c r="D3946" t="s">
        <v>51</v>
      </c>
      <c r="E3946">
        <v>242</v>
      </c>
    </row>
    <row r="3947" spans="1:5">
      <c r="A3947">
        <v>2018</v>
      </c>
      <c r="B3947">
        <v>7</v>
      </c>
      <c r="C3947">
        <v>24</v>
      </c>
      <c r="D3947" t="s">
        <v>51</v>
      </c>
      <c r="E3947">
        <v>227</v>
      </c>
    </row>
    <row r="3948" spans="1:5">
      <c r="A3948">
        <v>2018</v>
      </c>
      <c r="B3948">
        <v>7</v>
      </c>
      <c r="C3948">
        <v>25</v>
      </c>
      <c r="D3948" t="s">
        <v>51</v>
      </c>
      <c r="E3948">
        <v>214</v>
      </c>
    </row>
    <row r="3949" spans="1:5">
      <c r="A3949">
        <v>2018</v>
      </c>
      <c r="B3949">
        <v>7</v>
      </c>
      <c r="C3949">
        <v>26</v>
      </c>
      <c r="D3949" t="s">
        <v>51</v>
      </c>
      <c r="E3949">
        <v>215</v>
      </c>
    </row>
    <row r="3950" spans="1:5">
      <c r="A3950">
        <v>2018</v>
      </c>
      <c r="B3950">
        <v>7</v>
      </c>
      <c r="C3950">
        <v>27</v>
      </c>
      <c r="D3950" t="s">
        <v>51</v>
      </c>
      <c r="E3950">
        <v>253</v>
      </c>
    </row>
    <row r="3951" spans="1:5">
      <c r="A3951">
        <v>2018</v>
      </c>
      <c r="B3951">
        <v>7</v>
      </c>
      <c r="C3951">
        <v>28</v>
      </c>
      <c r="D3951" t="s">
        <v>51</v>
      </c>
      <c r="E3951">
        <v>243</v>
      </c>
    </row>
    <row r="3952" spans="1:5">
      <c r="A3952">
        <v>2018</v>
      </c>
      <c r="B3952">
        <v>7</v>
      </c>
      <c r="C3952">
        <v>29</v>
      </c>
      <c r="D3952" t="s">
        <v>51</v>
      </c>
      <c r="E3952">
        <v>242</v>
      </c>
    </row>
    <row r="3953" spans="1:5">
      <c r="A3953">
        <v>2018</v>
      </c>
      <c r="B3953">
        <v>7</v>
      </c>
      <c r="C3953">
        <v>30</v>
      </c>
      <c r="D3953" t="s">
        <v>51</v>
      </c>
      <c r="E3953">
        <v>262</v>
      </c>
    </row>
    <row r="3954" spans="1:5">
      <c r="A3954">
        <v>2018</v>
      </c>
      <c r="B3954">
        <v>7</v>
      </c>
      <c r="C3954">
        <v>31</v>
      </c>
      <c r="D3954" t="s">
        <v>51</v>
      </c>
      <c r="E3954">
        <v>268</v>
      </c>
    </row>
    <row r="3955" spans="1:5">
      <c r="A3955">
        <v>2018</v>
      </c>
      <c r="B3955">
        <v>8</v>
      </c>
      <c r="C3955">
        <v>1</v>
      </c>
      <c r="D3955" t="s">
        <v>50</v>
      </c>
      <c r="E3955">
        <v>301</v>
      </c>
    </row>
    <row r="3956" spans="1:5">
      <c r="A3956">
        <v>2018</v>
      </c>
      <c r="B3956">
        <v>8</v>
      </c>
      <c r="C3956">
        <v>2</v>
      </c>
      <c r="D3956" t="s">
        <v>50</v>
      </c>
      <c r="E3956">
        <v>314</v>
      </c>
    </row>
    <row r="3957" spans="1:5">
      <c r="A3957">
        <v>2018</v>
      </c>
      <c r="B3957">
        <v>8</v>
      </c>
      <c r="C3957">
        <v>3</v>
      </c>
      <c r="D3957" t="s">
        <v>50</v>
      </c>
      <c r="E3957">
        <v>318</v>
      </c>
    </row>
    <row r="3958" spans="1:5">
      <c r="A3958">
        <v>2018</v>
      </c>
      <c r="B3958">
        <v>8</v>
      </c>
      <c r="C3958">
        <v>4</v>
      </c>
      <c r="D3958" t="s">
        <v>50</v>
      </c>
      <c r="E3958">
        <v>322</v>
      </c>
    </row>
    <row r="3959" spans="1:5">
      <c r="A3959">
        <v>2018</v>
      </c>
      <c r="B3959">
        <v>8</v>
      </c>
      <c r="C3959">
        <v>5</v>
      </c>
      <c r="D3959" t="s">
        <v>50</v>
      </c>
      <c r="E3959">
        <v>333</v>
      </c>
    </row>
    <row r="3960" spans="1:5">
      <c r="A3960">
        <v>2018</v>
      </c>
      <c r="B3960">
        <v>8</v>
      </c>
      <c r="C3960">
        <v>6</v>
      </c>
      <c r="D3960" t="s">
        <v>50</v>
      </c>
      <c r="E3960">
        <v>313</v>
      </c>
    </row>
    <row r="3961" spans="1:5">
      <c r="A3961">
        <v>2018</v>
      </c>
      <c r="B3961">
        <v>8</v>
      </c>
      <c r="C3961">
        <v>7</v>
      </c>
      <c r="D3961" t="s">
        <v>50</v>
      </c>
      <c r="E3961">
        <v>303</v>
      </c>
    </row>
    <row r="3962" spans="1:5">
      <c r="A3962">
        <v>2018</v>
      </c>
      <c r="B3962">
        <v>8</v>
      </c>
      <c r="C3962">
        <v>8</v>
      </c>
      <c r="D3962" t="s">
        <v>50</v>
      </c>
      <c r="E3962">
        <v>296</v>
      </c>
    </row>
    <row r="3963" spans="1:5">
      <c r="A3963">
        <v>2018</v>
      </c>
      <c r="B3963">
        <v>8</v>
      </c>
      <c r="C3963">
        <v>9</v>
      </c>
      <c r="D3963" t="s">
        <v>50</v>
      </c>
      <c r="E3963">
        <v>282</v>
      </c>
    </row>
    <row r="3964" spans="1:5">
      <c r="A3964">
        <v>2018</v>
      </c>
      <c r="B3964">
        <v>8</v>
      </c>
      <c r="C3964">
        <v>10</v>
      </c>
      <c r="D3964" t="s">
        <v>50</v>
      </c>
      <c r="E3964">
        <v>285</v>
      </c>
    </row>
    <row r="3965" spans="1:5">
      <c r="A3965">
        <v>2018</v>
      </c>
      <c r="B3965">
        <v>8</v>
      </c>
      <c r="C3965">
        <v>11</v>
      </c>
      <c r="D3965" t="s">
        <v>50</v>
      </c>
      <c r="E3965">
        <v>283</v>
      </c>
    </row>
    <row r="3966" spans="1:5">
      <c r="A3966">
        <v>2018</v>
      </c>
      <c r="B3966">
        <v>8</v>
      </c>
      <c r="C3966">
        <v>12</v>
      </c>
      <c r="D3966" t="s">
        <v>50</v>
      </c>
      <c r="E3966">
        <v>312</v>
      </c>
    </row>
    <row r="3967" spans="1:5">
      <c r="A3967">
        <v>2018</v>
      </c>
      <c r="B3967">
        <v>8</v>
      </c>
      <c r="C3967">
        <v>13</v>
      </c>
      <c r="D3967" t="s">
        <v>50</v>
      </c>
      <c r="E3967">
        <v>326</v>
      </c>
    </row>
    <row r="3968" spans="1:5">
      <c r="A3968">
        <v>2018</v>
      </c>
      <c r="B3968">
        <v>8</v>
      </c>
      <c r="C3968">
        <v>14</v>
      </c>
      <c r="D3968" t="s">
        <v>50</v>
      </c>
      <c r="E3968">
        <v>344</v>
      </c>
    </row>
    <row r="3969" spans="1:5">
      <c r="A3969">
        <v>2018</v>
      </c>
      <c r="B3969">
        <v>8</v>
      </c>
      <c r="C3969">
        <v>15</v>
      </c>
      <c r="D3969" t="s">
        <v>50</v>
      </c>
      <c r="E3969">
        <v>346</v>
      </c>
    </row>
    <row r="3970" spans="1:5">
      <c r="A3970">
        <v>2018</v>
      </c>
      <c r="B3970">
        <v>8</v>
      </c>
      <c r="C3970">
        <v>16</v>
      </c>
      <c r="D3970" t="s">
        <v>50</v>
      </c>
      <c r="E3970">
        <v>357</v>
      </c>
    </row>
    <row r="3971" spans="1:5">
      <c r="A3971">
        <v>2018</v>
      </c>
      <c r="B3971">
        <v>8</v>
      </c>
      <c r="C3971">
        <v>17</v>
      </c>
      <c r="D3971" t="s">
        <v>50</v>
      </c>
      <c r="E3971">
        <v>354</v>
      </c>
    </row>
    <row r="3972" spans="1:5">
      <c r="A3972">
        <v>2018</v>
      </c>
      <c r="B3972">
        <v>8</v>
      </c>
      <c r="C3972">
        <v>18</v>
      </c>
      <c r="D3972" t="s">
        <v>50</v>
      </c>
      <c r="E3972">
        <v>329</v>
      </c>
    </row>
    <row r="3973" spans="1:5">
      <c r="A3973">
        <v>2018</v>
      </c>
      <c r="B3973">
        <v>8</v>
      </c>
      <c r="C3973">
        <v>19</v>
      </c>
      <c r="D3973" t="s">
        <v>50</v>
      </c>
      <c r="E3973">
        <v>302</v>
      </c>
    </row>
    <row r="3974" spans="1:5">
      <c r="A3974">
        <v>2018</v>
      </c>
      <c r="B3974">
        <v>8</v>
      </c>
      <c r="C3974">
        <v>20</v>
      </c>
      <c r="D3974" t="s">
        <v>50</v>
      </c>
      <c r="E3974">
        <v>293</v>
      </c>
    </row>
    <row r="3975" spans="1:5">
      <c r="A3975">
        <v>2018</v>
      </c>
      <c r="B3975">
        <v>8</v>
      </c>
      <c r="C3975">
        <v>21</v>
      </c>
      <c r="D3975" t="s">
        <v>50</v>
      </c>
      <c r="E3975">
        <v>323</v>
      </c>
    </row>
    <row r="3976" spans="1:5">
      <c r="A3976">
        <v>2018</v>
      </c>
      <c r="B3976">
        <v>8</v>
      </c>
      <c r="C3976">
        <v>22</v>
      </c>
      <c r="D3976" t="s">
        <v>50</v>
      </c>
      <c r="E3976">
        <v>281</v>
      </c>
    </row>
    <row r="3977" spans="1:5">
      <c r="A3977">
        <v>2018</v>
      </c>
      <c r="B3977">
        <v>8</v>
      </c>
      <c r="C3977">
        <v>23</v>
      </c>
      <c r="D3977" t="s">
        <v>50</v>
      </c>
      <c r="E3977">
        <v>274</v>
      </c>
    </row>
    <row r="3978" spans="1:5">
      <c r="A3978">
        <v>2018</v>
      </c>
      <c r="B3978">
        <v>8</v>
      </c>
      <c r="C3978">
        <v>24</v>
      </c>
      <c r="D3978" t="s">
        <v>50</v>
      </c>
      <c r="E3978">
        <v>296</v>
      </c>
    </row>
    <row r="3979" spans="1:5">
      <c r="A3979">
        <v>2018</v>
      </c>
      <c r="B3979">
        <v>8</v>
      </c>
      <c r="C3979">
        <v>25</v>
      </c>
      <c r="D3979" t="s">
        <v>50</v>
      </c>
      <c r="E3979">
        <v>313</v>
      </c>
    </row>
    <row r="3980" spans="1:5">
      <c r="A3980">
        <v>2018</v>
      </c>
      <c r="B3980">
        <v>8</v>
      </c>
      <c r="C3980">
        <v>26</v>
      </c>
      <c r="D3980" t="s">
        <v>50</v>
      </c>
      <c r="E3980">
        <v>328</v>
      </c>
    </row>
    <row r="3981" spans="1:5">
      <c r="A3981">
        <v>2018</v>
      </c>
      <c r="B3981">
        <v>8</v>
      </c>
      <c r="C3981">
        <v>27</v>
      </c>
      <c r="D3981" t="s">
        <v>50</v>
      </c>
      <c r="E3981">
        <v>326</v>
      </c>
    </row>
    <row r="3982" spans="1:5">
      <c r="A3982">
        <v>2018</v>
      </c>
      <c r="B3982">
        <v>8</v>
      </c>
      <c r="C3982">
        <v>28</v>
      </c>
      <c r="D3982" t="s">
        <v>50</v>
      </c>
      <c r="E3982">
        <v>329</v>
      </c>
    </row>
    <row r="3983" spans="1:5">
      <c r="A3983">
        <v>2018</v>
      </c>
      <c r="B3983">
        <v>8</v>
      </c>
      <c r="C3983">
        <v>29</v>
      </c>
      <c r="D3983" t="s">
        <v>50</v>
      </c>
      <c r="E3983">
        <v>338</v>
      </c>
    </row>
    <row r="3984" spans="1:5">
      <c r="A3984">
        <v>2018</v>
      </c>
      <c r="B3984">
        <v>8</v>
      </c>
      <c r="C3984">
        <v>30</v>
      </c>
      <c r="D3984" t="s">
        <v>50</v>
      </c>
      <c r="E3984">
        <v>342</v>
      </c>
    </row>
    <row r="3985" spans="1:5">
      <c r="A3985">
        <v>2018</v>
      </c>
      <c r="B3985">
        <v>8</v>
      </c>
      <c r="C3985">
        <v>31</v>
      </c>
      <c r="D3985" t="s">
        <v>50</v>
      </c>
      <c r="E3985">
        <v>341</v>
      </c>
    </row>
    <row r="3986" spans="1:5">
      <c r="A3986">
        <v>2018</v>
      </c>
      <c r="B3986">
        <v>8</v>
      </c>
      <c r="C3986">
        <v>1</v>
      </c>
      <c r="D3986" t="s">
        <v>52</v>
      </c>
      <c r="E3986">
        <v>174</v>
      </c>
    </row>
    <row r="3987" spans="1:5">
      <c r="A3987">
        <v>2018</v>
      </c>
      <c r="B3987">
        <v>8</v>
      </c>
      <c r="C3987">
        <v>2</v>
      </c>
      <c r="D3987" t="s">
        <v>52</v>
      </c>
      <c r="E3987">
        <v>193</v>
      </c>
    </row>
    <row r="3988" spans="1:5">
      <c r="A3988">
        <v>2018</v>
      </c>
      <c r="B3988">
        <v>8</v>
      </c>
      <c r="C3988">
        <v>3</v>
      </c>
      <c r="D3988" t="s">
        <v>52</v>
      </c>
      <c r="E3988">
        <v>190</v>
      </c>
    </row>
    <row r="3989" spans="1:5">
      <c r="A3989">
        <v>2018</v>
      </c>
      <c r="B3989">
        <v>8</v>
      </c>
      <c r="C3989">
        <v>4</v>
      </c>
      <c r="D3989" t="s">
        <v>52</v>
      </c>
      <c r="E3989">
        <v>185</v>
      </c>
    </row>
    <row r="3990" spans="1:5">
      <c r="A3990">
        <v>2018</v>
      </c>
      <c r="B3990">
        <v>8</v>
      </c>
      <c r="C3990">
        <v>5</v>
      </c>
      <c r="D3990" t="s">
        <v>52</v>
      </c>
      <c r="E3990">
        <v>160</v>
      </c>
    </row>
    <row r="3991" spans="1:5">
      <c r="A3991">
        <v>2018</v>
      </c>
      <c r="B3991">
        <v>8</v>
      </c>
      <c r="C3991">
        <v>6</v>
      </c>
      <c r="D3991" t="s">
        <v>52</v>
      </c>
      <c r="E3991">
        <v>192</v>
      </c>
    </row>
    <row r="3992" spans="1:5">
      <c r="A3992">
        <v>2018</v>
      </c>
      <c r="B3992">
        <v>8</v>
      </c>
      <c r="C3992">
        <v>7</v>
      </c>
      <c r="D3992" t="s">
        <v>52</v>
      </c>
      <c r="E3992">
        <v>177</v>
      </c>
    </row>
    <row r="3993" spans="1:5">
      <c r="A3993">
        <v>2018</v>
      </c>
      <c r="B3993">
        <v>8</v>
      </c>
      <c r="C3993">
        <v>8</v>
      </c>
      <c r="D3993" t="s">
        <v>52</v>
      </c>
      <c r="E3993">
        <v>152</v>
      </c>
    </row>
    <row r="3994" spans="1:5">
      <c r="A3994">
        <v>2018</v>
      </c>
      <c r="B3994">
        <v>8</v>
      </c>
      <c r="C3994">
        <v>9</v>
      </c>
      <c r="D3994" t="s">
        <v>52</v>
      </c>
      <c r="E3994">
        <v>150</v>
      </c>
    </row>
    <row r="3995" spans="1:5">
      <c r="A3995">
        <v>2018</v>
      </c>
      <c r="B3995">
        <v>8</v>
      </c>
      <c r="C3995">
        <v>10</v>
      </c>
      <c r="D3995" t="s">
        <v>52</v>
      </c>
      <c r="E3995">
        <v>147</v>
      </c>
    </row>
    <row r="3996" spans="1:5">
      <c r="A3996">
        <v>2018</v>
      </c>
      <c r="B3996">
        <v>8</v>
      </c>
      <c r="C3996">
        <v>11</v>
      </c>
      <c r="D3996" t="s">
        <v>52</v>
      </c>
      <c r="E3996">
        <v>148</v>
      </c>
    </row>
    <row r="3997" spans="1:5">
      <c r="A3997">
        <v>2018</v>
      </c>
      <c r="B3997">
        <v>8</v>
      </c>
      <c r="C3997">
        <v>12</v>
      </c>
      <c r="D3997" t="s">
        <v>52</v>
      </c>
      <c r="E3997">
        <v>130</v>
      </c>
    </row>
    <row r="3998" spans="1:5">
      <c r="A3998">
        <v>2018</v>
      </c>
      <c r="B3998">
        <v>8</v>
      </c>
      <c r="C3998">
        <v>13</v>
      </c>
      <c r="D3998" t="s">
        <v>52</v>
      </c>
      <c r="E3998">
        <v>148</v>
      </c>
    </row>
    <row r="3999" spans="1:5">
      <c r="A3999">
        <v>2018</v>
      </c>
      <c r="B3999">
        <v>8</v>
      </c>
      <c r="C3999">
        <v>14</v>
      </c>
      <c r="D3999" t="s">
        <v>52</v>
      </c>
      <c r="E3999">
        <v>187</v>
      </c>
    </row>
    <row r="4000" spans="1:5">
      <c r="A4000">
        <v>2018</v>
      </c>
      <c r="B4000">
        <v>8</v>
      </c>
      <c r="C4000">
        <v>15</v>
      </c>
      <c r="D4000" t="s">
        <v>52</v>
      </c>
      <c r="E4000">
        <v>182</v>
      </c>
    </row>
    <row r="4001" spans="1:5">
      <c r="A4001">
        <v>2018</v>
      </c>
      <c r="B4001">
        <v>8</v>
      </c>
      <c r="C4001">
        <v>16</v>
      </c>
      <c r="D4001" t="s">
        <v>52</v>
      </c>
      <c r="E4001">
        <v>199</v>
      </c>
    </row>
    <row r="4002" spans="1:5">
      <c r="A4002">
        <v>2018</v>
      </c>
      <c r="B4002">
        <v>8</v>
      </c>
      <c r="C4002">
        <v>17</v>
      </c>
      <c r="D4002" t="s">
        <v>52</v>
      </c>
      <c r="E4002">
        <v>203</v>
      </c>
    </row>
    <row r="4003" spans="1:5">
      <c r="A4003">
        <v>2018</v>
      </c>
      <c r="B4003">
        <v>8</v>
      </c>
      <c r="C4003">
        <v>18</v>
      </c>
      <c r="D4003" t="s">
        <v>52</v>
      </c>
      <c r="E4003">
        <v>202</v>
      </c>
    </row>
    <row r="4004" spans="1:5">
      <c r="A4004">
        <v>2018</v>
      </c>
      <c r="B4004">
        <v>8</v>
      </c>
      <c r="C4004">
        <v>19</v>
      </c>
      <c r="D4004" t="s">
        <v>52</v>
      </c>
      <c r="E4004">
        <v>154</v>
      </c>
    </row>
    <row r="4005" spans="1:5">
      <c r="A4005">
        <v>2018</v>
      </c>
      <c r="B4005">
        <v>8</v>
      </c>
      <c r="C4005">
        <v>20</v>
      </c>
      <c r="D4005" t="s">
        <v>52</v>
      </c>
      <c r="E4005">
        <v>160</v>
      </c>
    </row>
    <row r="4006" spans="1:5">
      <c r="A4006">
        <v>2018</v>
      </c>
      <c r="B4006">
        <v>8</v>
      </c>
      <c r="C4006">
        <v>21</v>
      </c>
      <c r="D4006" t="s">
        <v>52</v>
      </c>
      <c r="E4006">
        <v>149</v>
      </c>
    </row>
    <row r="4007" spans="1:5">
      <c r="A4007">
        <v>2018</v>
      </c>
      <c r="B4007">
        <v>8</v>
      </c>
      <c r="C4007">
        <v>23</v>
      </c>
      <c r="D4007" t="s">
        <v>52</v>
      </c>
      <c r="E4007">
        <v>137</v>
      </c>
    </row>
    <row r="4008" spans="1:5">
      <c r="A4008">
        <v>2018</v>
      </c>
      <c r="B4008">
        <v>8</v>
      </c>
      <c r="C4008">
        <v>24</v>
      </c>
      <c r="D4008" t="s">
        <v>52</v>
      </c>
      <c r="E4008">
        <v>134</v>
      </c>
    </row>
    <row r="4009" spans="1:5">
      <c r="A4009">
        <v>2018</v>
      </c>
      <c r="B4009">
        <v>8</v>
      </c>
      <c r="C4009">
        <v>25</v>
      </c>
      <c r="D4009" t="s">
        <v>52</v>
      </c>
      <c r="E4009">
        <v>150</v>
      </c>
    </row>
    <row r="4010" spans="1:5">
      <c r="A4010">
        <v>2018</v>
      </c>
      <c r="B4010">
        <v>8</v>
      </c>
      <c r="C4010">
        <v>26</v>
      </c>
      <c r="D4010" t="s">
        <v>52</v>
      </c>
      <c r="E4010">
        <v>167</v>
      </c>
    </row>
    <row r="4011" spans="1:5">
      <c r="A4011">
        <v>2018</v>
      </c>
      <c r="B4011">
        <v>8</v>
      </c>
      <c r="C4011">
        <v>27</v>
      </c>
      <c r="D4011" t="s">
        <v>52</v>
      </c>
      <c r="E4011">
        <v>164</v>
      </c>
    </row>
    <row r="4012" spans="1:5">
      <c r="A4012">
        <v>2018</v>
      </c>
      <c r="B4012">
        <v>8</v>
      </c>
      <c r="C4012">
        <v>28</v>
      </c>
      <c r="D4012" t="s">
        <v>52</v>
      </c>
      <c r="E4012">
        <v>155</v>
      </c>
    </row>
    <row r="4013" spans="1:5">
      <c r="A4013">
        <v>2018</v>
      </c>
      <c r="B4013">
        <v>8</v>
      </c>
      <c r="C4013">
        <v>29</v>
      </c>
      <c r="D4013" t="s">
        <v>52</v>
      </c>
      <c r="E4013">
        <v>175</v>
      </c>
    </row>
    <row r="4014" spans="1:5">
      <c r="A4014">
        <v>2018</v>
      </c>
      <c r="B4014">
        <v>8</v>
      </c>
      <c r="C4014">
        <v>30</v>
      </c>
      <c r="D4014" t="s">
        <v>52</v>
      </c>
      <c r="E4014">
        <v>171</v>
      </c>
    </row>
    <row r="4015" spans="1:5">
      <c r="A4015">
        <v>2018</v>
      </c>
      <c r="B4015">
        <v>8</v>
      </c>
      <c r="C4015">
        <v>31</v>
      </c>
      <c r="D4015" t="s">
        <v>52</v>
      </c>
      <c r="E4015">
        <v>184</v>
      </c>
    </row>
    <row r="4016" spans="1:5">
      <c r="A4016">
        <v>2018</v>
      </c>
      <c r="B4016">
        <v>8</v>
      </c>
      <c r="C4016">
        <v>1</v>
      </c>
      <c r="D4016" t="s">
        <v>51</v>
      </c>
      <c r="E4016">
        <v>238</v>
      </c>
    </row>
    <row r="4017" spans="1:5">
      <c r="A4017">
        <v>2018</v>
      </c>
      <c r="B4017">
        <v>8</v>
      </c>
      <c r="C4017">
        <v>2</v>
      </c>
      <c r="D4017" t="s">
        <v>51</v>
      </c>
      <c r="E4017">
        <v>253</v>
      </c>
    </row>
    <row r="4018" spans="1:5">
      <c r="A4018">
        <v>2018</v>
      </c>
      <c r="B4018">
        <v>8</v>
      </c>
      <c r="C4018">
        <v>3</v>
      </c>
      <c r="D4018" t="s">
        <v>51</v>
      </c>
      <c r="E4018">
        <v>256</v>
      </c>
    </row>
    <row r="4019" spans="1:5">
      <c r="A4019">
        <v>2018</v>
      </c>
      <c r="B4019">
        <v>8</v>
      </c>
      <c r="C4019">
        <v>4</v>
      </c>
      <c r="D4019" t="s">
        <v>51</v>
      </c>
      <c r="E4019">
        <v>255</v>
      </c>
    </row>
    <row r="4020" spans="1:5">
      <c r="A4020">
        <v>2018</v>
      </c>
      <c r="B4020">
        <v>8</v>
      </c>
      <c r="C4020">
        <v>5</v>
      </c>
      <c r="D4020" t="s">
        <v>51</v>
      </c>
      <c r="E4020">
        <v>253</v>
      </c>
    </row>
    <row r="4021" spans="1:5">
      <c r="A4021">
        <v>2018</v>
      </c>
      <c r="B4021">
        <v>8</v>
      </c>
      <c r="C4021">
        <v>6</v>
      </c>
      <c r="D4021" t="s">
        <v>51</v>
      </c>
      <c r="E4021">
        <v>244</v>
      </c>
    </row>
    <row r="4022" spans="1:5">
      <c r="A4022">
        <v>2018</v>
      </c>
      <c r="B4022">
        <v>8</v>
      </c>
      <c r="C4022">
        <v>7</v>
      </c>
      <c r="D4022" t="s">
        <v>51</v>
      </c>
      <c r="E4022">
        <v>236</v>
      </c>
    </row>
    <row r="4023" spans="1:5">
      <c r="A4023">
        <v>2018</v>
      </c>
      <c r="B4023">
        <v>8</v>
      </c>
      <c r="C4023">
        <v>8</v>
      </c>
      <c r="D4023" t="s">
        <v>51</v>
      </c>
      <c r="E4023">
        <v>224</v>
      </c>
    </row>
    <row r="4024" spans="1:5">
      <c r="A4024">
        <v>2018</v>
      </c>
      <c r="B4024">
        <v>8</v>
      </c>
      <c r="C4024">
        <v>9</v>
      </c>
      <c r="D4024" t="s">
        <v>51</v>
      </c>
      <c r="E4024">
        <v>221</v>
      </c>
    </row>
    <row r="4025" spans="1:5">
      <c r="A4025">
        <v>2018</v>
      </c>
      <c r="B4025">
        <v>8</v>
      </c>
      <c r="C4025">
        <v>10</v>
      </c>
      <c r="D4025" t="s">
        <v>51</v>
      </c>
      <c r="E4025">
        <v>221</v>
      </c>
    </row>
    <row r="4026" spans="1:5">
      <c r="A4026">
        <v>2018</v>
      </c>
      <c r="B4026">
        <v>8</v>
      </c>
      <c r="C4026">
        <v>11</v>
      </c>
      <c r="D4026" t="s">
        <v>51</v>
      </c>
      <c r="E4026">
        <v>218</v>
      </c>
    </row>
    <row r="4027" spans="1:5">
      <c r="A4027">
        <v>2018</v>
      </c>
      <c r="B4027">
        <v>8</v>
      </c>
      <c r="C4027">
        <v>12</v>
      </c>
      <c r="D4027" t="s">
        <v>51</v>
      </c>
      <c r="E4027">
        <v>229</v>
      </c>
    </row>
    <row r="4028" spans="1:5">
      <c r="A4028">
        <v>2018</v>
      </c>
      <c r="B4028">
        <v>8</v>
      </c>
      <c r="C4028">
        <v>13</v>
      </c>
      <c r="D4028" t="s">
        <v>51</v>
      </c>
      <c r="E4028">
        <v>250</v>
      </c>
    </row>
    <row r="4029" spans="1:5">
      <c r="A4029">
        <v>2018</v>
      </c>
      <c r="B4029">
        <v>8</v>
      </c>
      <c r="C4029">
        <v>14</v>
      </c>
      <c r="D4029" t="s">
        <v>51</v>
      </c>
      <c r="E4029">
        <v>266</v>
      </c>
    </row>
    <row r="4030" spans="1:5">
      <c r="A4030">
        <v>2018</v>
      </c>
      <c r="B4030">
        <v>8</v>
      </c>
      <c r="C4030">
        <v>15</v>
      </c>
      <c r="D4030" t="s">
        <v>51</v>
      </c>
      <c r="E4030">
        <v>272</v>
      </c>
    </row>
    <row r="4031" spans="1:5">
      <c r="A4031">
        <v>2018</v>
      </c>
      <c r="B4031">
        <v>8</v>
      </c>
      <c r="C4031">
        <v>16</v>
      </c>
      <c r="D4031" t="s">
        <v>51</v>
      </c>
      <c r="E4031">
        <v>282</v>
      </c>
    </row>
    <row r="4032" spans="1:5">
      <c r="A4032">
        <v>2018</v>
      </c>
      <c r="B4032">
        <v>8</v>
      </c>
      <c r="C4032">
        <v>17</v>
      </c>
      <c r="D4032" t="s">
        <v>51</v>
      </c>
      <c r="E4032">
        <v>279</v>
      </c>
    </row>
    <row r="4033" spans="1:5">
      <c r="A4033">
        <v>2018</v>
      </c>
      <c r="B4033">
        <v>8</v>
      </c>
      <c r="C4033">
        <v>18</v>
      </c>
      <c r="D4033" t="s">
        <v>51</v>
      </c>
      <c r="E4033">
        <v>261</v>
      </c>
    </row>
    <row r="4034" spans="1:5">
      <c r="A4034">
        <v>2018</v>
      </c>
      <c r="B4034">
        <v>8</v>
      </c>
      <c r="C4034">
        <v>19</v>
      </c>
      <c r="D4034" t="s">
        <v>51</v>
      </c>
      <c r="E4034">
        <v>234</v>
      </c>
    </row>
    <row r="4035" spans="1:5">
      <c r="A4035">
        <v>2018</v>
      </c>
      <c r="B4035">
        <v>8</v>
      </c>
      <c r="C4035">
        <v>20</v>
      </c>
      <c r="D4035" t="s">
        <v>51</v>
      </c>
      <c r="E4035">
        <v>228</v>
      </c>
    </row>
    <row r="4036" spans="1:5">
      <c r="A4036">
        <v>2018</v>
      </c>
      <c r="B4036">
        <v>8</v>
      </c>
      <c r="C4036">
        <v>21</v>
      </c>
      <c r="D4036" t="s">
        <v>51</v>
      </c>
      <c r="E4036">
        <v>246</v>
      </c>
    </row>
    <row r="4037" spans="1:5">
      <c r="A4037">
        <v>2018</v>
      </c>
      <c r="B4037">
        <v>8</v>
      </c>
      <c r="C4037">
        <v>22</v>
      </c>
      <c r="D4037" t="s">
        <v>51</v>
      </c>
      <c r="E4037">
        <v>232</v>
      </c>
    </row>
    <row r="4038" spans="1:5">
      <c r="A4038">
        <v>2018</v>
      </c>
      <c r="B4038">
        <v>8</v>
      </c>
      <c r="C4038">
        <v>23</v>
      </c>
      <c r="D4038" t="s">
        <v>51</v>
      </c>
      <c r="E4038">
        <v>206</v>
      </c>
    </row>
    <row r="4039" spans="1:5">
      <c r="A4039">
        <v>2018</v>
      </c>
      <c r="B4039">
        <v>8</v>
      </c>
      <c r="C4039">
        <v>24</v>
      </c>
      <c r="D4039" t="s">
        <v>51</v>
      </c>
      <c r="E4039">
        <v>220</v>
      </c>
    </row>
    <row r="4040" spans="1:5">
      <c r="A4040">
        <v>2018</v>
      </c>
      <c r="B4040">
        <v>8</v>
      </c>
      <c r="C4040">
        <v>25</v>
      </c>
      <c r="D4040" t="s">
        <v>51</v>
      </c>
      <c r="E4040">
        <v>238</v>
      </c>
    </row>
    <row r="4041" spans="1:5">
      <c r="A4041">
        <v>2018</v>
      </c>
      <c r="B4041">
        <v>8</v>
      </c>
      <c r="C4041">
        <v>26</v>
      </c>
      <c r="D4041" t="s">
        <v>51</v>
      </c>
      <c r="E4041">
        <v>252</v>
      </c>
    </row>
    <row r="4042" spans="1:5">
      <c r="A4042">
        <v>2018</v>
      </c>
      <c r="B4042">
        <v>8</v>
      </c>
      <c r="C4042">
        <v>27</v>
      </c>
      <c r="D4042" t="s">
        <v>51</v>
      </c>
      <c r="E4042">
        <v>253</v>
      </c>
    </row>
    <row r="4043" spans="1:5">
      <c r="A4043">
        <v>2018</v>
      </c>
      <c r="B4043">
        <v>8</v>
      </c>
      <c r="C4043">
        <v>28</v>
      </c>
      <c r="D4043" t="s">
        <v>51</v>
      </c>
      <c r="E4043">
        <v>256</v>
      </c>
    </row>
    <row r="4044" spans="1:5">
      <c r="A4044">
        <v>2018</v>
      </c>
      <c r="B4044">
        <v>8</v>
      </c>
      <c r="C4044">
        <v>29</v>
      </c>
      <c r="D4044" t="s">
        <v>51</v>
      </c>
      <c r="E4044">
        <v>261</v>
      </c>
    </row>
    <row r="4045" spans="1:5">
      <c r="A4045">
        <v>2018</v>
      </c>
      <c r="B4045">
        <v>8</v>
      </c>
      <c r="C4045">
        <v>30</v>
      </c>
      <c r="D4045" t="s">
        <v>51</v>
      </c>
      <c r="E4045">
        <v>259</v>
      </c>
    </row>
    <row r="4046" spans="1:5">
      <c r="A4046">
        <v>2018</v>
      </c>
      <c r="B4046">
        <v>8</v>
      </c>
      <c r="C4046">
        <v>31</v>
      </c>
      <c r="D4046" t="s">
        <v>51</v>
      </c>
      <c r="E4046">
        <v>266</v>
      </c>
    </row>
    <row r="4047" spans="1:5">
      <c r="A4047">
        <v>2018</v>
      </c>
      <c r="B4047">
        <v>9</v>
      </c>
      <c r="C4047">
        <v>1</v>
      </c>
      <c r="D4047" t="s">
        <v>50</v>
      </c>
      <c r="E4047">
        <v>356</v>
      </c>
    </row>
    <row r="4048" spans="1:5">
      <c r="A4048">
        <v>2018</v>
      </c>
      <c r="B4048">
        <v>9</v>
      </c>
      <c r="C4048">
        <v>2</v>
      </c>
      <c r="D4048" t="s">
        <v>50</v>
      </c>
      <c r="E4048">
        <v>327</v>
      </c>
    </row>
    <row r="4049" spans="1:5">
      <c r="A4049">
        <v>2018</v>
      </c>
      <c r="B4049">
        <v>9</v>
      </c>
      <c r="C4049">
        <v>3</v>
      </c>
      <c r="D4049" t="s">
        <v>50</v>
      </c>
      <c r="E4049">
        <v>329</v>
      </c>
    </row>
    <row r="4050" spans="1:5">
      <c r="A4050">
        <v>2018</v>
      </c>
      <c r="B4050">
        <v>9</v>
      </c>
      <c r="C4050">
        <v>4</v>
      </c>
      <c r="D4050" t="s">
        <v>50</v>
      </c>
      <c r="E4050">
        <v>280</v>
      </c>
    </row>
    <row r="4051" spans="1:5">
      <c r="A4051">
        <v>2018</v>
      </c>
      <c r="B4051">
        <v>9</v>
      </c>
      <c r="C4051">
        <v>5</v>
      </c>
      <c r="D4051" t="s">
        <v>50</v>
      </c>
      <c r="E4051">
        <v>297</v>
      </c>
    </row>
    <row r="4052" spans="1:5">
      <c r="A4052">
        <v>2018</v>
      </c>
      <c r="B4052">
        <v>9</v>
      </c>
      <c r="C4052">
        <v>6</v>
      </c>
      <c r="D4052" t="s">
        <v>50</v>
      </c>
      <c r="E4052">
        <v>274</v>
      </c>
    </row>
    <row r="4053" spans="1:5">
      <c r="A4053">
        <v>2018</v>
      </c>
      <c r="B4053">
        <v>9</v>
      </c>
      <c r="C4053">
        <v>7</v>
      </c>
      <c r="D4053" t="s">
        <v>50</v>
      </c>
      <c r="E4053">
        <v>239</v>
      </c>
    </row>
    <row r="4054" spans="1:5">
      <c r="A4054">
        <v>2018</v>
      </c>
      <c r="B4054">
        <v>9</v>
      </c>
      <c r="C4054">
        <v>8</v>
      </c>
      <c r="D4054" t="s">
        <v>50</v>
      </c>
      <c r="E4054">
        <v>238</v>
      </c>
    </row>
    <row r="4055" spans="1:5">
      <c r="A4055">
        <v>2018</v>
      </c>
      <c r="B4055">
        <v>9</v>
      </c>
      <c r="C4055">
        <v>9</v>
      </c>
      <c r="D4055" t="s">
        <v>50</v>
      </c>
      <c r="E4055">
        <v>168</v>
      </c>
    </row>
    <row r="4056" spans="1:5">
      <c r="A4056">
        <v>2018</v>
      </c>
      <c r="B4056">
        <v>9</v>
      </c>
      <c r="C4056">
        <v>10</v>
      </c>
      <c r="D4056" t="s">
        <v>50</v>
      </c>
      <c r="E4056">
        <v>239</v>
      </c>
    </row>
    <row r="4057" spans="1:5">
      <c r="A4057">
        <v>2018</v>
      </c>
      <c r="B4057">
        <v>9</v>
      </c>
      <c r="C4057">
        <v>11</v>
      </c>
      <c r="D4057" t="s">
        <v>50</v>
      </c>
      <c r="E4057">
        <v>228</v>
      </c>
    </row>
    <row r="4058" spans="1:5">
      <c r="A4058">
        <v>2018</v>
      </c>
      <c r="B4058">
        <v>9</v>
      </c>
      <c r="C4058">
        <v>12</v>
      </c>
      <c r="D4058" t="s">
        <v>50</v>
      </c>
      <c r="E4058">
        <v>253</v>
      </c>
    </row>
    <row r="4059" spans="1:5">
      <c r="A4059">
        <v>2018</v>
      </c>
      <c r="B4059">
        <v>9</v>
      </c>
      <c r="C4059">
        <v>13</v>
      </c>
      <c r="D4059" t="s">
        <v>50</v>
      </c>
      <c r="E4059">
        <v>272</v>
      </c>
    </row>
    <row r="4060" spans="1:5">
      <c r="A4060">
        <v>2018</v>
      </c>
      <c r="B4060">
        <v>9</v>
      </c>
      <c r="C4060">
        <v>14</v>
      </c>
      <c r="D4060" t="s">
        <v>50</v>
      </c>
      <c r="E4060">
        <v>274</v>
      </c>
    </row>
    <row r="4061" spans="1:5">
      <c r="A4061">
        <v>2018</v>
      </c>
      <c r="B4061">
        <v>9</v>
      </c>
      <c r="C4061">
        <v>16</v>
      </c>
      <c r="D4061" t="s">
        <v>50</v>
      </c>
      <c r="E4061">
        <v>210</v>
      </c>
    </row>
    <row r="4062" spans="1:5">
      <c r="A4062">
        <v>2018</v>
      </c>
      <c r="B4062">
        <v>9</v>
      </c>
      <c r="C4062">
        <v>18</v>
      </c>
      <c r="D4062" t="s">
        <v>50</v>
      </c>
      <c r="E4062">
        <v>240</v>
      </c>
    </row>
    <row r="4063" spans="1:5">
      <c r="A4063">
        <v>2018</v>
      </c>
      <c r="B4063">
        <v>9</v>
      </c>
      <c r="C4063">
        <v>19</v>
      </c>
      <c r="D4063" t="s">
        <v>50</v>
      </c>
      <c r="E4063">
        <v>279</v>
      </c>
    </row>
    <row r="4064" spans="1:5">
      <c r="A4064">
        <v>2018</v>
      </c>
      <c r="B4064">
        <v>9</v>
      </c>
      <c r="C4064">
        <v>20</v>
      </c>
      <c r="D4064" t="s">
        <v>50</v>
      </c>
      <c r="E4064">
        <v>296</v>
      </c>
    </row>
    <row r="4065" spans="1:5">
      <c r="A4065">
        <v>2018</v>
      </c>
      <c r="B4065">
        <v>9</v>
      </c>
      <c r="C4065">
        <v>21</v>
      </c>
      <c r="D4065" t="s">
        <v>50</v>
      </c>
      <c r="E4065">
        <v>296</v>
      </c>
    </row>
    <row r="4066" spans="1:5">
      <c r="A4066">
        <v>2018</v>
      </c>
      <c r="B4066">
        <v>9</v>
      </c>
      <c r="C4066">
        <v>22</v>
      </c>
      <c r="D4066" t="s">
        <v>50</v>
      </c>
      <c r="E4066">
        <v>301</v>
      </c>
    </row>
    <row r="4067" spans="1:5">
      <c r="A4067">
        <v>2018</v>
      </c>
      <c r="B4067">
        <v>9</v>
      </c>
      <c r="C4067">
        <v>23</v>
      </c>
      <c r="D4067" t="s">
        <v>50</v>
      </c>
      <c r="E4067">
        <v>167</v>
      </c>
    </row>
    <row r="4068" spans="1:5">
      <c r="A4068">
        <v>2018</v>
      </c>
      <c r="B4068">
        <v>9</v>
      </c>
      <c r="C4068">
        <v>24</v>
      </c>
      <c r="D4068" t="s">
        <v>50</v>
      </c>
      <c r="E4068">
        <v>223</v>
      </c>
    </row>
    <row r="4069" spans="1:5">
      <c r="A4069">
        <v>2018</v>
      </c>
      <c r="B4069">
        <v>9</v>
      </c>
      <c r="C4069">
        <v>25</v>
      </c>
      <c r="D4069" t="s">
        <v>50</v>
      </c>
      <c r="E4069">
        <v>137</v>
      </c>
    </row>
    <row r="4070" spans="1:5">
      <c r="A4070">
        <v>2018</v>
      </c>
      <c r="B4070">
        <v>9</v>
      </c>
      <c r="C4070">
        <v>26</v>
      </c>
      <c r="D4070" t="s">
        <v>50</v>
      </c>
      <c r="E4070">
        <v>123</v>
      </c>
    </row>
    <row r="4071" spans="1:5">
      <c r="A4071">
        <v>2018</v>
      </c>
      <c r="B4071">
        <v>9</v>
      </c>
      <c r="C4071">
        <v>27</v>
      </c>
      <c r="D4071" t="s">
        <v>50</v>
      </c>
      <c r="E4071">
        <v>143</v>
      </c>
    </row>
    <row r="4072" spans="1:5">
      <c r="A4072">
        <v>2018</v>
      </c>
      <c r="B4072">
        <v>9</v>
      </c>
      <c r="C4072">
        <v>28</v>
      </c>
      <c r="D4072" t="s">
        <v>50</v>
      </c>
      <c r="E4072">
        <v>179</v>
      </c>
    </row>
    <row r="4073" spans="1:5">
      <c r="A4073">
        <v>2018</v>
      </c>
      <c r="B4073">
        <v>9</v>
      </c>
      <c r="C4073">
        <v>29</v>
      </c>
      <c r="D4073" t="s">
        <v>50</v>
      </c>
      <c r="E4073">
        <v>214</v>
      </c>
    </row>
    <row r="4074" spans="1:5">
      <c r="A4074">
        <v>2018</v>
      </c>
      <c r="B4074">
        <v>9</v>
      </c>
      <c r="C4074">
        <v>30</v>
      </c>
      <c r="D4074" t="s">
        <v>50</v>
      </c>
      <c r="E4074">
        <v>154</v>
      </c>
    </row>
    <row r="4075" spans="1:5">
      <c r="A4075">
        <v>2018</v>
      </c>
      <c r="B4075">
        <v>9</v>
      </c>
      <c r="C4075">
        <v>1</v>
      </c>
      <c r="D4075" t="s">
        <v>52</v>
      </c>
      <c r="E4075">
        <v>200</v>
      </c>
    </row>
    <row r="4076" spans="1:5">
      <c r="A4076">
        <v>2018</v>
      </c>
      <c r="B4076">
        <v>9</v>
      </c>
      <c r="C4076">
        <v>2</v>
      </c>
      <c r="D4076" t="s">
        <v>52</v>
      </c>
      <c r="E4076">
        <v>193</v>
      </c>
    </row>
    <row r="4077" spans="1:5">
      <c r="A4077">
        <v>2018</v>
      </c>
      <c r="B4077">
        <v>9</v>
      </c>
      <c r="C4077">
        <v>3</v>
      </c>
      <c r="D4077" t="s">
        <v>52</v>
      </c>
      <c r="E4077">
        <v>181</v>
      </c>
    </row>
    <row r="4078" spans="1:5">
      <c r="A4078">
        <v>2018</v>
      </c>
      <c r="B4078">
        <v>9</v>
      </c>
      <c r="C4078">
        <v>4</v>
      </c>
      <c r="D4078" t="s">
        <v>52</v>
      </c>
      <c r="E4078">
        <v>185</v>
      </c>
    </row>
    <row r="4079" spans="1:5">
      <c r="A4079">
        <v>2018</v>
      </c>
      <c r="B4079">
        <v>9</v>
      </c>
      <c r="C4079">
        <v>5</v>
      </c>
      <c r="D4079" t="s">
        <v>52</v>
      </c>
      <c r="E4079">
        <v>159</v>
      </c>
    </row>
    <row r="4080" spans="1:5">
      <c r="A4080">
        <v>2018</v>
      </c>
      <c r="B4080">
        <v>9</v>
      </c>
      <c r="C4080">
        <v>6</v>
      </c>
      <c r="D4080" t="s">
        <v>52</v>
      </c>
      <c r="E4080">
        <v>175</v>
      </c>
    </row>
    <row r="4081" spans="1:5">
      <c r="A4081">
        <v>2018</v>
      </c>
      <c r="B4081">
        <v>9</v>
      </c>
      <c r="C4081">
        <v>8</v>
      </c>
      <c r="D4081" t="s">
        <v>52</v>
      </c>
      <c r="E4081">
        <v>152</v>
      </c>
    </row>
    <row r="4082" spans="1:5">
      <c r="A4082">
        <v>2018</v>
      </c>
      <c r="B4082">
        <v>9</v>
      </c>
      <c r="C4082">
        <v>10</v>
      </c>
      <c r="D4082" t="s">
        <v>52</v>
      </c>
      <c r="E4082">
        <v>98</v>
      </c>
    </row>
    <row r="4083" spans="1:5">
      <c r="A4083">
        <v>2018</v>
      </c>
      <c r="B4083">
        <v>9</v>
      </c>
      <c r="C4083">
        <v>11</v>
      </c>
      <c r="D4083" t="s">
        <v>52</v>
      </c>
      <c r="E4083">
        <v>151</v>
      </c>
    </row>
    <row r="4084" spans="1:5">
      <c r="A4084">
        <v>2018</v>
      </c>
      <c r="B4084">
        <v>9</v>
      </c>
      <c r="C4084">
        <v>12</v>
      </c>
      <c r="D4084" t="s">
        <v>52</v>
      </c>
      <c r="E4084">
        <v>134</v>
      </c>
    </row>
    <row r="4085" spans="1:5">
      <c r="A4085">
        <v>2018</v>
      </c>
      <c r="B4085">
        <v>9</v>
      </c>
      <c r="C4085">
        <v>13</v>
      </c>
      <c r="D4085" t="s">
        <v>52</v>
      </c>
      <c r="E4085">
        <v>146</v>
      </c>
    </row>
    <row r="4086" spans="1:5">
      <c r="A4086">
        <v>2018</v>
      </c>
      <c r="B4086">
        <v>9</v>
      </c>
      <c r="C4086">
        <v>14</v>
      </c>
      <c r="D4086" t="s">
        <v>52</v>
      </c>
      <c r="E4086">
        <v>164</v>
      </c>
    </row>
    <row r="4087" spans="1:5">
      <c r="A4087">
        <v>2018</v>
      </c>
      <c r="B4087">
        <v>9</v>
      </c>
      <c r="C4087">
        <v>15</v>
      </c>
      <c r="D4087" t="s">
        <v>52</v>
      </c>
      <c r="E4087">
        <v>164</v>
      </c>
    </row>
    <row r="4088" spans="1:5">
      <c r="A4088">
        <v>2018</v>
      </c>
      <c r="B4088">
        <v>9</v>
      </c>
      <c r="C4088">
        <v>19</v>
      </c>
      <c r="D4088" t="s">
        <v>52</v>
      </c>
      <c r="E4088">
        <v>100</v>
      </c>
    </row>
    <row r="4089" spans="1:5">
      <c r="A4089">
        <v>2018</v>
      </c>
      <c r="B4089">
        <v>9</v>
      </c>
      <c r="C4089">
        <v>20</v>
      </c>
      <c r="D4089" t="s">
        <v>52</v>
      </c>
      <c r="E4089">
        <v>120</v>
      </c>
    </row>
    <row r="4090" spans="1:5">
      <c r="A4090">
        <v>2018</v>
      </c>
      <c r="B4090">
        <v>9</v>
      </c>
      <c r="C4090">
        <v>21</v>
      </c>
      <c r="D4090" t="s">
        <v>52</v>
      </c>
      <c r="E4090">
        <v>142</v>
      </c>
    </row>
    <row r="4091" spans="1:5">
      <c r="A4091">
        <v>2018</v>
      </c>
      <c r="B4091">
        <v>9</v>
      </c>
      <c r="C4091">
        <v>22</v>
      </c>
      <c r="D4091" t="s">
        <v>52</v>
      </c>
      <c r="E4091">
        <v>123</v>
      </c>
    </row>
    <row r="4092" spans="1:5">
      <c r="A4092">
        <v>2018</v>
      </c>
      <c r="B4092">
        <v>9</v>
      </c>
      <c r="C4092">
        <v>24</v>
      </c>
      <c r="D4092" t="s">
        <v>52</v>
      </c>
      <c r="E4092">
        <v>73</v>
      </c>
    </row>
    <row r="4093" spans="1:5">
      <c r="A4093">
        <v>2018</v>
      </c>
      <c r="B4093">
        <v>9</v>
      </c>
      <c r="C4093">
        <v>25</v>
      </c>
      <c r="D4093" t="s">
        <v>52</v>
      </c>
      <c r="E4093">
        <v>78</v>
      </c>
    </row>
    <row r="4094" spans="1:5">
      <c r="A4094">
        <v>2018</v>
      </c>
      <c r="B4094">
        <v>9</v>
      </c>
      <c r="C4094">
        <v>26</v>
      </c>
      <c r="D4094" t="s">
        <v>52</v>
      </c>
      <c r="E4094">
        <v>41</v>
      </c>
    </row>
    <row r="4095" spans="1:5">
      <c r="A4095">
        <v>2018</v>
      </c>
      <c r="B4095">
        <v>9</v>
      </c>
      <c r="C4095">
        <v>27</v>
      </c>
      <c r="D4095" t="s">
        <v>52</v>
      </c>
      <c r="E4095">
        <v>15</v>
      </c>
    </row>
    <row r="4096" spans="1:5">
      <c r="A4096">
        <v>2018</v>
      </c>
      <c r="B4096">
        <v>9</v>
      </c>
      <c r="C4096">
        <v>28</v>
      </c>
      <c r="D4096" t="s">
        <v>52</v>
      </c>
      <c r="E4096">
        <v>94</v>
      </c>
    </row>
    <row r="4097" spans="1:5">
      <c r="A4097">
        <v>2018</v>
      </c>
      <c r="B4097">
        <v>9</v>
      </c>
      <c r="C4097">
        <v>29</v>
      </c>
      <c r="D4097" t="s">
        <v>52</v>
      </c>
      <c r="E4097">
        <v>85</v>
      </c>
    </row>
    <row r="4098" spans="1:5">
      <c r="A4098">
        <v>2018</v>
      </c>
      <c r="B4098">
        <v>9</v>
      </c>
      <c r="C4098">
        <v>30</v>
      </c>
      <c r="D4098" t="s">
        <v>52</v>
      </c>
      <c r="E4098">
        <v>62</v>
      </c>
    </row>
    <row r="4099" spans="1:5">
      <c r="A4099">
        <v>2018</v>
      </c>
      <c r="B4099">
        <v>9</v>
      </c>
      <c r="C4099">
        <v>6</v>
      </c>
      <c r="D4099" t="s">
        <v>53</v>
      </c>
      <c r="E4099">
        <v>41</v>
      </c>
    </row>
    <row r="4100" spans="1:5">
      <c r="A4100">
        <v>2018</v>
      </c>
      <c r="B4100">
        <v>9</v>
      </c>
      <c r="C4100">
        <v>8</v>
      </c>
      <c r="D4100" t="s">
        <v>53</v>
      </c>
      <c r="E4100">
        <v>20</v>
      </c>
    </row>
    <row r="4101" spans="1:5">
      <c r="A4101">
        <v>2018</v>
      </c>
      <c r="B4101">
        <v>9</v>
      </c>
      <c r="C4101">
        <v>11</v>
      </c>
      <c r="D4101" t="s">
        <v>53</v>
      </c>
      <c r="E4101">
        <v>51</v>
      </c>
    </row>
    <row r="4102" spans="1:5">
      <c r="A4102">
        <v>2018</v>
      </c>
      <c r="B4102">
        <v>9</v>
      </c>
      <c r="C4102">
        <v>16</v>
      </c>
      <c r="D4102" t="s">
        <v>53</v>
      </c>
      <c r="E4102">
        <v>0</v>
      </c>
    </row>
    <row r="4103" spans="1:5">
      <c r="A4103">
        <v>2018</v>
      </c>
      <c r="B4103">
        <v>9</v>
      </c>
      <c r="C4103">
        <v>23</v>
      </c>
      <c r="D4103" t="s">
        <v>53</v>
      </c>
      <c r="E4103">
        <v>30</v>
      </c>
    </row>
    <row r="4104" spans="1:5">
      <c r="A4104">
        <v>2018</v>
      </c>
      <c r="B4104">
        <v>9</v>
      </c>
      <c r="C4104">
        <v>25</v>
      </c>
      <c r="D4104" t="s">
        <v>53</v>
      </c>
      <c r="E4104">
        <v>28</v>
      </c>
    </row>
    <row r="4105" spans="1:5">
      <c r="A4105">
        <v>2018</v>
      </c>
      <c r="B4105">
        <v>9</v>
      </c>
      <c r="C4105">
        <v>1</v>
      </c>
      <c r="D4105" t="s">
        <v>51</v>
      </c>
      <c r="E4105">
        <v>272</v>
      </c>
    </row>
    <row r="4106" spans="1:5">
      <c r="A4106">
        <v>2018</v>
      </c>
      <c r="B4106">
        <v>9</v>
      </c>
      <c r="C4106">
        <v>2</v>
      </c>
      <c r="D4106" t="s">
        <v>51</v>
      </c>
      <c r="E4106">
        <v>259</v>
      </c>
    </row>
    <row r="4107" spans="1:5">
      <c r="A4107">
        <v>2018</v>
      </c>
      <c r="B4107">
        <v>9</v>
      </c>
      <c r="C4107">
        <v>3</v>
      </c>
      <c r="D4107" t="s">
        <v>51</v>
      </c>
      <c r="E4107">
        <v>252</v>
      </c>
    </row>
    <row r="4108" spans="1:5">
      <c r="A4108">
        <v>2018</v>
      </c>
      <c r="B4108">
        <v>9</v>
      </c>
      <c r="C4108">
        <v>4</v>
      </c>
      <c r="D4108" t="s">
        <v>51</v>
      </c>
      <c r="E4108">
        <v>231</v>
      </c>
    </row>
    <row r="4109" spans="1:5">
      <c r="A4109">
        <v>2018</v>
      </c>
      <c r="B4109">
        <v>9</v>
      </c>
      <c r="C4109">
        <v>5</v>
      </c>
      <c r="D4109" t="s">
        <v>51</v>
      </c>
      <c r="E4109">
        <v>233</v>
      </c>
    </row>
    <row r="4110" spans="1:5">
      <c r="A4110">
        <v>2018</v>
      </c>
      <c r="B4110">
        <v>9</v>
      </c>
      <c r="C4110">
        <v>6</v>
      </c>
      <c r="D4110" t="s">
        <v>51</v>
      </c>
      <c r="E4110">
        <v>212</v>
      </c>
    </row>
    <row r="4111" spans="1:5">
      <c r="A4111">
        <v>2018</v>
      </c>
      <c r="B4111">
        <v>9</v>
      </c>
      <c r="C4111">
        <v>7</v>
      </c>
      <c r="D4111" t="s">
        <v>51</v>
      </c>
      <c r="E4111">
        <v>194</v>
      </c>
    </row>
    <row r="4112" spans="1:5">
      <c r="A4112">
        <v>2018</v>
      </c>
      <c r="B4112">
        <v>9</v>
      </c>
      <c r="C4112">
        <v>8</v>
      </c>
      <c r="D4112" t="s">
        <v>51</v>
      </c>
      <c r="E4112">
        <v>181</v>
      </c>
    </row>
    <row r="4113" spans="1:5">
      <c r="A4113">
        <v>2018</v>
      </c>
      <c r="B4113">
        <v>9</v>
      </c>
      <c r="C4113">
        <v>9</v>
      </c>
      <c r="D4113" t="s">
        <v>51</v>
      </c>
      <c r="E4113">
        <v>156</v>
      </c>
    </row>
    <row r="4114" spans="1:5">
      <c r="A4114">
        <v>2018</v>
      </c>
      <c r="B4114">
        <v>9</v>
      </c>
      <c r="C4114">
        <v>10</v>
      </c>
      <c r="D4114" t="s">
        <v>51</v>
      </c>
      <c r="E4114">
        <v>173</v>
      </c>
    </row>
    <row r="4115" spans="1:5">
      <c r="A4115">
        <v>2018</v>
      </c>
      <c r="B4115">
        <v>9</v>
      </c>
      <c r="C4115">
        <v>11</v>
      </c>
      <c r="D4115" t="s">
        <v>51</v>
      </c>
      <c r="E4115">
        <v>179</v>
      </c>
    </row>
    <row r="4116" spans="1:5">
      <c r="A4116">
        <v>2018</v>
      </c>
      <c r="B4116">
        <v>9</v>
      </c>
      <c r="C4116">
        <v>12</v>
      </c>
      <c r="D4116" t="s">
        <v>51</v>
      </c>
      <c r="E4116">
        <v>199</v>
      </c>
    </row>
    <row r="4117" spans="1:5">
      <c r="A4117">
        <v>2018</v>
      </c>
      <c r="B4117">
        <v>9</v>
      </c>
      <c r="C4117">
        <v>13</v>
      </c>
      <c r="D4117" t="s">
        <v>51</v>
      </c>
      <c r="E4117">
        <v>210</v>
      </c>
    </row>
    <row r="4118" spans="1:5">
      <c r="A4118">
        <v>2018</v>
      </c>
      <c r="B4118">
        <v>9</v>
      </c>
      <c r="C4118">
        <v>14</v>
      </c>
      <c r="D4118" t="s">
        <v>51</v>
      </c>
      <c r="E4118">
        <v>215</v>
      </c>
    </row>
    <row r="4119" spans="1:5">
      <c r="A4119">
        <v>2018</v>
      </c>
      <c r="B4119">
        <v>9</v>
      </c>
      <c r="C4119">
        <v>15</v>
      </c>
      <c r="D4119" t="s">
        <v>51</v>
      </c>
      <c r="E4119">
        <v>189</v>
      </c>
    </row>
    <row r="4120" spans="1:5">
      <c r="A4120">
        <v>2018</v>
      </c>
      <c r="B4120">
        <v>9</v>
      </c>
      <c r="C4120">
        <v>16</v>
      </c>
      <c r="D4120" t="s">
        <v>51</v>
      </c>
      <c r="E4120">
        <v>178</v>
      </c>
    </row>
    <row r="4121" spans="1:5">
      <c r="A4121">
        <v>2018</v>
      </c>
      <c r="B4121">
        <v>9</v>
      </c>
      <c r="C4121">
        <v>18</v>
      </c>
      <c r="D4121" t="s">
        <v>51</v>
      </c>
      <c r="E4121">
        <v>202</v>
      </c>
    </row>
    <row r="4122" spans="1:5">
      <c r="A4122">
        <v>2018</v>
      </c>
      <c r="B4122">
        <v>9</v>
      </c>
      <c r="C4122">
        <v>19</v>
      </c>
      <c r="D4122" t="s">
        <v>51</v>
      </c>
      <c r="E4122">
        <v>197</v>
      </c>
    </row>
    <row r="4123" spans="1:5">
      <c r="A4123">
        <v>2018</v>
      </c>
      <c r="B4123">
        <v>9</v>
      </c>
      <c r="C4123">
        <v>20</v>
      </c>
      <c r="D4123" t="s">
        <v>51</v>
      </c>
      <c r="E4123">
        <v>214</v>
      </c>
    </row>
    <row r="4124" spans="1:5">
      <c r="A4124">
        <v>2018</v>
      </c>
      <c r="B4124">
        <v>9</v>
      </c>
      <c r="C4124">
        <v>21</v>
      </c>
      <c r="D4124" t="s">
        <v>51</v>
      </c>
      <c r="E4124">
        <v>220</v>
      </c>
    </row>
    <row r="4125" spans="1:5">
      <c r="A4125">
        <v>2018</v>
      </c>
      <c r="B4125">
        <v>9</v>
      </c>
      <c r="C4125">
        <v>22</v>
      </c>
      <c r="D4125" t="s">
        <v>51</v>
      </c>
      <c r="E4125">
        <v>221</v>
      </c>
    </row>
    <row r="4126" spans="1:5">
      <c r="A4126">
        <v>2018</v>
      </c>
      <c r="B4126">
        <v>9</v>
      </c>
      <c r="C4126">
        <v>23</v>
      </c>
      <c r="D4126" t="s">
        <v>51</v>
      </c>
      <c r="E4126">
        <v>132</v>
      </c>
    </row>
    <row r="4127" spans="1:5">
      <c r="A4127">
        <v>2018</v>
      </c>
      <c r="B4127">
        <v>9</v>
      </c>
      <c r="C4127">
        <v>24</v>
      </c>
      <c r="D4127" t="s">
        <v>51</v>
      </c>
      <c r="E4127">
        <v>136</v>
      </c>
    </row>
    <row r="4128" spans="1:5">
      <c r="A4128">
        <v>2018</v>
      </c>
      <c r="B4128">
        <v>9</v>
      </c>
      <c r="C4128">
        <v>25</v>
      </c>
      <c r="D4128" t="s">
        <v>51</v>
      </c>
      <c r="E4128">
        <v>93</v>
      </c>
    </row>
    <row r="4129" spans="1:5">
      <c r="A4129">
        <v>2018</v>
      </c>
      <c r="B4129">
        <v>9</v>
      </c>
      <c r="C4129">
        <v>26</v>
      </c>
      <c r="D4129" t="s">
        <v>51</v>
      </c>
      <c r="E4129">
        <v>77</v>
      </c>
    </row>
    <row r="4130" spans="1:5">
      <c r="A4130">
        <v>2018</v>
      </c>
      <c r="B4130">
        <v>9</v>
      </c>
      <c r="C4130">
        <v>27</v>
      </c>
      <c r="D4130" t="s">
        <v>51</v>
      </c>
      <c r="E4130">
        <v>93</v>
      </c>
    </row>
    <row r="4131" spans="1:5">
      <c r="A4131">
        <v>2018</v>
      </c>
      <c r="B4131">
        <v>9</v>
      </c>
      <c r="C4131">
        <v>28</v>
      </c>
      <c r="D4131" t="s">
        <v>51</v>
      </c>
      <c r="E4131">
        <v>137</v>
      </c>
    </row>
    <row r="4132" spans="1:5">
      <c r="A4132">
        <v>2018</v>
      </c>
      <c r="B4132">
        <v>9</v>
      </c>
      <c r="C4132">
        <v>29</v>
      </c>
      <c r="D4132" t="s">
        <v>51</v>
      </c>
      <c r="E4132">
        <v>131</v>
      </c>
    </row>
    <row r="4133" spans="1:5">
      <c r="A4133">
        <v>2018</v>
      </c>
      <c r="B4133">
        <v>9</v>
      </c>
      <c r="C4133">
        <v>30</v>
      </c>
      <c r="D4133" t="s">
        <v>51</v>
      </c>
      <c r="E4133">
        <v>102</v>
      </c>
    </row>
    <row r="4134" spans="1:5">
      <c r="A4134">
        <v>2018</v>
      </c>
      <c r="B4134">
        <v>10</v>
      </c>
      <c r="C4134">
        <v>1</v>
      </c>
      <c r="D4134" t="s">
        <v>50</v>
      </c>
      <c r="E4134">
        <v>193</v>
      </c>
    </row>
    <row r="4135" spans="1:5">
      <c r="A4135">
        <v>2018</v>
      </c>
      <c r="B4135">
        <v>10</v>
      </c>
      <c r="C4135">
        <v>2</v>
      </c>
      <c r="D4135" t="s">
        <v>50</v>
      </c>
      <c r="E4135">
        <v>187</v>
      </c>
    </row>
    <row r="4136" spans="1:5">
      <c r="A4136">
        <v>2018</v>
      </c>
      <c r="B4136">
        <v>10</v>
      </c>
      <c r="C4136">
        <v>3</v>
      </c>
      <c r="D4136" t="s">
        <v>50</v>
      </c>
      <c r="E4136">
        <v>161</v>
      </c>
    </row>
    <row r="4137" spans="1:5">
      <c r="A4137">
        <v>2018</v>
      </c>
      <c r="B4137">
        <v>10</v>
      </c>
      <c r="C4137">
        <v>4</v>
      </c>
      <c r="D4137" t="s">
        <v>50</v>
      </c>
      <c r="E4137">
        <v>134</v>
      </c>
    </row>
    <row r="4138" spans="1:5">
      <c r="A4138">
        <v>2018</v>
      </c>
      <c r="B4138">
        <v>10</v>
      </c>
      <c r="C4138">
        <v>5</v>
      </c>
      <c r="D4138" t="s">
        <v>50</v>
      </c>
      <c r="E4138">
        <v>147</v>
      </c>
    </row>
    <row r="4139" spans="1:5">
      <c r="A4139">
        <v>2018</v>
      </c>
      <c r="B4139">
        <v>10</v>
      </c>
      <c r="C4139">
        <v>6</v>
      </c>
      <c r="D4139" t="s">
        <v>50</v>
      </c>
      <c r="E4139">
        <v>178</v>
      </c>
    </row>
    <row r="4140" spans="1:5">
      <c r="A4140">
        <v>2018</v>
      </c>
      <c r="B4140">
        <v>10</v>
      </c>
      <c r="C4140">
        <v>7</v>
      </c>
      <c r="D4140" t="s">
        <v>50</v>
      </c>
      <c r="E4140">
        <v>190</v>
      </c>
    </row>
    <row r="4141" spans="1:5">
      <c r="A4141">
        <v>2018</v>
      </c>
      <c r="B4141">
        <v>10</v>
      </c>
      <c r="C4141">
        <v>8</v>
      </c>
      <c r="D4141" t="s">
        <v>50</v>
      </c>
      <c r="E4141">
        <v>201</v>
      </c>
    </row>
    <row r="4142" spans="1:5">
      <c r="A4142">
        <v>2018</v>
      </c>
      <c r="B4142">
        <v>10</v>
      </c>
      <c r="C4142">
        <v>9</v>
      </c>
      <c r="D4142" t="s">
        <v>50</v>
      </c>
      <c r="E4142">
        <v>182</v>
      </c>
    </row>
    <row r="4143" spans="1:5">
      <c r="A4143">
        <v>2018</v>
      </c>
      <c r="B4143">
        <v>10</v>
      </c>
      <c r="C4143">
        <v>10</v>
      </c>
      <c r="D4143" t="s">
        <v>50</v>
      </c>
      <c r="E4143">
        <v>195</v>
      </c>
    </row>
    <row r="4144" spans="1:5">
      <c r="A4144">
        <v>2018</v>
      </c>
      <c r="B4144">
        <v>10</v>
      </c>
      <c r="C4144">
        <v>11</v>
      </c>
      <c r="D4144" t="s">
        <v>50</v>
      </c>
      <c r="E4144">
        <v>208</v>
      </c>
    </row>
    <row r="4145" spans="1:5">
      <c r="A4145">
        <v>2018</v>
      </c>
      <c r="B4145">
        <v>10</v>
      </c>
      <c r="C4145">
        <v>12</v>
      </c>
      <c r="D4145" t="s">
        <v>50</v>
      </c>
      <c r="E4145">
        <v>196</v>
      </c>
    </row>
    <row r="4146" spans="1:5">
      <c r="A4146">
        <v>2018</v>
      </c>
      <c r="B4146">
        <v>10</v>
      </c>
      <c r="C4146">
        <v>13</v>
      </c>
      <c r="D4146" t="s">
        <v>50</v>
      </c>
      <c r="E4146">
        <v>184</v>
      </c>
    </row>
    <row r="4147" spans="1:5">
      <c r="A4147">
        <v>2018</v>
      </c>
      <c r="B4147">
        <v>10</v>
      </c>
      <c r="C4147">
        <v>14</v>
      </c>
      <c r="D4147" t="s">
        <v>50</v>
      </c>
      <c r="E4147">
        <v>210</v>
      </c>
    </row>
    <row r="4148" spans="1:5">
      <c r="A4148">
        <v>2018</v>
      </c>
      <c r="B4148">
        <v>10</v>
      </c>
      <c r="C4148">
        <v>15</v>
      </c>
      <c r="D4148" t="s">
        <v>50</v>
      </c>
      <c r="E4148">
        <v>222</v>
      </c>
    </row>
    <row r="4149" spans="1:5">
      <c r="A4149">
        <v>2018</v>
      </c>
      <c r="B4149">
        <v>10</v>
      </c>
      <c r="C4149">
        <v>16</v>
      </c>
      <c r="D4149" t="s">
        <v>50</v>
      </c>
      <c r="E4149">
        <v>251</v>
      </c>
    </row>
    <row r="4150" spans="1:5">
      <c r="A4150">
        <v>2018</v>
      </c>
      <c r="B4150">
        <v>10</v>
      </c>
      <c r="C4150">
        <v>17</v>
      </c>
      <c r="D4150" t="s">
        <v>50</v>
      </c>
      <c r="E4150">
        <v>235</v>
      </c>
    </row>
    <row r="4151" spans="1:5">
      <c r="A4151">
        <v>2018</v>
      </c>
      <c r="B4151">
        <v>10</v>
      </c>
      <c r="C4151">
        <v>18</v>
      </c>
      <c r="D4151" t="s">
        <v>50</v>
      </c>
      <c r="E4151">
        <v>235</v>
      </c>
    </row>
    <row r="4152" spans="1:5">
      <c r="A4152">
        <v>2018</v>
      </c>
      <c r="B4152">
        <v>10</v>
      </c>
      <c r="C4152">
        <v>19</v>
      </c>
      <c r="D4152" t="s">
        <v>50</v>
      </c>
      <c r="E4152">
        <v>217</v>
      </c>
    </row>
    <row r="4153" spans="1:5">
      <c r="A4153">
        <v>2018</v>
      </c>
      <c r="B4153">
        <v>10</v>
      </c>
      <c r="C4153">
        <v>20</v>
      </c>
      <c r="D4153" t="s">
        <v>50</v>
      </c>
      <c r="E4153">
        <v>240</v>
      </c>
    </row>
    <row r="4154" spans="1:5">
      <c r="A4154">
        <v>2018</v>
      </c>
      <c r="B4154">
        <v>10</v>
      </c>
      <c r="C4154">
        <v>21</v>
      </c>
      <c r="D4154" t="s">
        <v>50</v>
      </c>
      <c r="E4154">
        <v>171</v>
      </c>
    </row>
    <row r="4155" spans="1:5">
      <c r="A4155">
        <v>2018</v>
      </c>
      <c r="B4155">
        <v>10</v>
      </c>
      <c r="C4155">
        <v>22</v>
      </c>
      <c r="D4155" t="s">
        <v>50</v>
      </c>
      <c r="E4155">
        <v>156</v>
      </c>
    </row>
    <row r="4156" spans="1:5">
      <c r="A4156">
        <v>2018</v>
      </c>
      <c r="B4156">
        <v>10</v>
      </c>
      <c r="C4156">
        <v>23</v>
      </c>
      <c r="D4156" t="s">
        <v>50</v>
      </c>
      <c r="E4156">
        <v>146</v>
      </c>
    </row>
    <row r="4157" spans="1:5">
      <c r="A4157">
        <v>2018</v>
      </c>
      <c r="B4157">
        <v>10</v>
      </c>
      <c r="C4157">
        <v>24</v>
      </c>
      <c r="D4157" t="s">
        <v>50</v>
      </c>
      <c r="E4157">
        <v>122</v>
      </c>
    </row>
    <row r="4158" spans="1:5">
      <c r="A4158">
        <v>2018</v>
      </c>
      <c r="B4158">
        <v>10</v>
      </c>
      <c r="C4158">
        <v>25</v>
      </c>
      <c r="D4158" t="s">
        <v>50</v>
      </c>
      <c r="E4158">
        <v>80</v>
      </c>
    </row>
    <row r="4159" spans="1:5">
      <c r="A4159">
        <v>2018</v>
      </c>
      <c r="B4159">
        <v>10</v>
      </c>
      <c r="C4159">
        <v>26</v>
      </c>
      <c r="D4159" t="s">
        <v>50</v>
      </c>
      <c r="E4159">
        <v>91</v>
      </c>
    </row>
    <row r="4160" spans="1:5">
      <c r="A4160">
        <v>2018</v>
      </c>
      <c r="B4160">
        <v>10</v>
      </c>
      <c r="C4160">
        <v>27</v>
      </c>
      <c r="D4160" t="s">
        <v>50</v>
      </c>
      <c r="E4160">
        <v>160</v>
      </c>
    </row>
    <row r="4161" spans="1:5">
      <c r="A4161">
        <v>2018</v>
      </c>
      <c r="B4161">
        <v>10</v>
      </c>
      <c r="C4161">
        <v>28</v>
      </c>
      <c r="D4161" t="s">
        <v>50</v>
      </c>
      <c r="E4161">
        <v>213</v>
      </c>
    </row>
    <row r="4162" spans="1:5">
      <c r="A4162">
        <v>2018</v>
      </c>
      <c r="B4162">
        <v>10</v>
      </c>
      <c r="C4162">
        <v>29</v>
      </c>
      <c r="D4162" t="s">
        <v>50</v>
      </c>
      <c r="E4162">
        <v>208</v>
      </c>
    </row>
    <row r="4163" spans="1:5">
      <c r="A4163">
        <v>2018</v>
      </c>
      <c r="B4163">
        <v>10</v>
      </c>
      <c r="C4163">
        <v>30</v>
      </c>
      <c r="D4163" t="s">
        <v>50</v>
      </c>
      <c r="E4163">
        <v>205</v>
      </c>
    </row>
    <row r="4164" spans="1:5">
      <c r="A4164">
        <v>2018</v>
      </c>
      <c r="B4164">
        <v>10</v>
      </c>
      <c r="C4164">
        <v>31</v>
      </c>
      <c r="D4164" t="s">
        <v>50</v>
      </c>
      <c r="E4164">
        <v>120</v>
      </c>
    </row>
    <row r="4165" spans="1:5">
      <c r="A4165">
        <v>2018</v>
      </c>
      <c r="B4165">
        <v>10</v>
      </c>
      <c r="C4165">
        <v>1</v>
      </c>
      <c r="D4165" t="s">
        <v>52</v>
      </c>
      <c r="E4165">
        <v>48</v>
      </c>
    </row>
    <row r="4166" spans="1:5">
      <c r="A4166">
        <v>2018</v>
      </c>
      <c r="B4166">
        <v>10</v>
      </c>
      <c r="C4166">
        <v>2</v>
      </c>
      <c r="D4166" t="s">
        <v>52</v>
      </c>
      <c r="E4166">
        <v>124</v>
      </c>
    </row>
    <row r="4167" spans="1:5">
      <c r="A4167">
        <v>2018</v>
      </c>
      <c r="B4167">
        <v>10</v>
      </c>
      <c r="C4167">
        <v>5</v>
      </c>
      <c r="D4167" t="s">
        <v>52</v>
      </c>
      <c r="E4167">
        <v>42</v>
      </c>
    </row>
    <row r="4168" spans="1:5">
      <c r="A4168">
        <v>2018</v>
      </c>
      <c r="B4168">
        <v>10</v>
      </c>
      <c r="C4168">
        <v>6</v>
      </c>
      <c r="D4168" t="s">
        <v>52</v>
      </c>
      <c r="E4168">
        <v>43</v>
      </c>
    </row>
    <row r="4169" spans="1:5">
      <c r="A4169">
        <v>2018</v>
      </c>
      <c r="B4169">
        <v>10</v>
      </c>
      <c r="C4169">
        <v>7</v>
      </c>
      <c r="D4169" t="s">
        <v>52</v>
      </c>
      <c r="E4169">
        <v>40</v>
      </c>
    </row>
    <row r="4170" spans="1:5">
      <c r="A4170">
        <v>2018</v>
      </c>
      <c r="B4170">
        <v>10</v>
      </c>
      <c r="C4170">
        <v>8</v>
      </c>
      <c r="D4170" t="s">
        <v>52</v>
      </c>
      <c r="E4170">
        <v>37</v>
      </c>
    </row>
    <row r="4171" spans="1:5">
      <c r="A4171">
        <v>2018</v>
      </c>
      <c r="B4171">
        <v>10</v>
      </c>
      <c r="C4171">
        <v>9</v>
      </c>
      <c r="D4171" t="s">
        <v>52</v>
      </c>
      <c r="E4171">
        <v>67</v>
      </c>
    </row>
    <row r="4172" spans="1:5">
      <c r="A4172">
        <v>2018</v>
      </c>
      <c r="B4172">
        <v>10</v>
      </c>
      <c r="C4172">
        <v>10</v>
      </c>
      <c r="D4172" t="s">
        <v>52</v>
      </c>
      <c r="E4172">
        <v>79</v>
      </c>
    </row>
    <row r="4173" spans="1:5">
      <c r="A4173">
        <v>2018</v>
      </c>
      <c r="B4173">
        <v>10</v>
      </c>
      <c r="C4173">
        <v>11</v>
      </c>
      <c r="D4173" t="s">
        <v>52</v>
      </c>
      <c r="E4173">
        <v>88</v>
      </c>
    </row>
    <row r="4174" spans="1:5">
      <c r="A4174">
        <v>2018</v>
      </c>
      <c r="B4174">
        <v>10</v>
      </c>
      <c r="C4174">
        <v>13</v>
      </c>
      <c r="D4174" t="s">
        <v>52</v>
      </c>
      <c r="E4174">
        <v>53</v>
      </c>
    </row>
    <row r="4175" spans="1:5">
      <c r="A4175">
        <v>2018</v>
      </c>
      <c r="B4175">
        <v>10</v>
      </c>
      <c r="C4175">
        <v>14</v>
      </c>
      <c r="D4175" t="s">
        <v>52</v>
      </c>
      <c r="E4175">
        <v>70</v>
      </c>
    </row>
    <row r="4176" spans="1:5">
      <c r="A4176">
        <v>2018</v>
      </c>
      <c r="B4176">
        <v>10</v>
      </c>
      <c r="C4176">
        <v>15</v>
      </c>
      <c r="D4176" t="s">
        <v>52</v>
      </c>
      <c r="E4176">
        <v>81</v>
      </c>
    </row>
    <row r="4177" spans="1:5">
      <c r="A4177">
        <v>2018</v>
      </c>
      <c r="B4177">
        <v>10</v>
      </c>
      <c r="C4177">
        <v>16</v>
      </c>
      <c r="D4177" t="s">
        <v>52</v>
      </c>
      <c r="E4177">
        <v>106</v>
      </c>
    </row>
    <row r="4178" spans="1:5">
      <c r="A4178">
        <v>2018</v>
      </c>
      <c r="B4178">
        <v>10</v>
      </c>
      <c r="C4178">
        <v>17</v>
      </c>
      <c r="D4178" t="s">
        <v>52</v>
      </c>
      <c r="E4178">
        <v>108</v>
      </c>
    </row>
    <row r="4179" spans="1:5">
      <c r="A4179">
        <v>2018</v>
      </c>
      <c r="B4179">
        <v>10</v>
      </c>
      <c r="C4179">
        <v>18</v>
      </c>
      <c r="D4179" t="s">
        <v>52</v>
      </c>
      <c r="E4179">
        <v>92</v>
      </c>
    </row>
    <row r="4180" spans="1:5">
      <c r="A4180">
        <v>2018</v>
      </c>
      <c r="B4180">
        <v>10</v>
      </c>
      <c r="C4180">
        <v>19</v>
      </c>
      <c r="D4180" t="s">
        <v>52</v>
      </c>
      <c r="E4180">
        <v>68</v>
      </c>
    </row>
    <row r="4181" spans="1:5">
      <c r="A4181">
        <v>2018</v>
      </c>
      <c r="B4181">
        <v>10</v>
      </c>
      <c r="C4181">
        <v>20</v>
      </c>
      <c r="D4181" t="s">
        <v>52</v>
      </c>
      <c r="E4181">
        <v>88</v>
      </c>
    </row>
    <row r="4182" spans="1:5">
      <c r="A4182">
        <v>2018</v>
      </c>
      <c r="B4182">
        <v>10</v>
      </c>
      <c r="C4182">
        <v>21</v>
      </c>
      <c r="D4182" t="s">
        <v>52</v>
      </c>
      <c r="E4182">
        <v>102</v>
      </c>
    </row>
    <row r="4183" spans="1:5">
      <c r="A4183">
        <v>2018</v>
      </c>
      <c r="B4183">
        <v>10</v>
      </c>
      <c r="C4183">
        <v>23</v>
      </c>
      <c r="D4183" t="s">
        <v>52</v>
      </c>
      <c r="E4183">
        <v>23</v>
      </c>
    </row>
    <row r="4184" spans="1:5">
      <c r="A4184">
        <v>2018</v>
      </c>
      <c r="B4184">
        <v>10</v>
      </c>
      <c r="C4184">
        <v>26</v>
      </c>
      <c r="D4184" t="s">
        <v>52</v>
      </c>
      <c r="E4184">
        <v>6</v>
      </c>
    </row>
    <row r="4185" spans="1:5">
      <c r="A4185">
        <v>2018</v>
      </c>
      <c r="B4185">
        <v>10</v>
      </c>
      <c r="C4185">
        <v>27</v>
      </c>
      <c r="D4185" t="s">
        <v>52</v>
      </c>
      <c r="E4185">
        <v>10</v>
      </c>
    </row>
    <row r="4186" spans="1:5">
      <c r="A4186">
        <v>2018</v>
      </c>
      <c r="B4186">
        <v>10</v>
      </c>
      <c r="C4186">
        <v>28</v>
      </c>
      <c r="D4186" t="s">
        <v>52</v>
      </c>
      <c r="E4186">
        <v>116</v>
      </c>
    </row>
    <row r="4187" spans="1:5">
      <c r="A4187">
        <v>2018</v>
      </c>
      <c r="B4187">
        <v>10</v>
      </c>
      <c r="C4187">
        <v>30</v>
      </c>
      <c r="D4187" t="s">
        <v>52</v>
      </c>
      <c r="E4187">
        <v>116</v>
      </c>
    </row>
    <row r="4188" spans="1:5">
      <c r="A4188">
        <v>2018</v>
      </c>
      <c r="B4188">
        <v>10</v>
      </c>
      <c r="C4188">
        <v>24</v>
      </c>
      <c r="D4188" t="s">
        <v>53</v>
      </c>
      <c r="E4188">
        <v>38</v>
      </c>
    </row>
    <row r="4189" spans="1:5">
      <c r="A4189">
        <v>2018</v>
      </c>
      <c r="B4189">
        <v>10</v>
      </c>
      <c r="C4189">
        <v>1</v>
      </c>
      <c r="D4189" t="s">
        <v>51</v>
      </c>
      <c r="E4189">
        <v>127</v>
      </c>
    </row>
    <row r="4190" spans="1:5">
      <c r="A4190">
        <v>2018</v>
      </c>
      <c r="B4190">
        <v>10</v>
      </c>
      <c r="C4190">
        <v>2</v>
      </c>
      <c r="D4190" t="s">
        <v>51</v>
      </c>
      <c r="E4190">
        <v>149</v>
      </c>
    </row>
    <row r="4191" spans="1:5">
      <c r="A4191">
        <v>2018</v>
      </c>
      <c r="B4191">
        <v>10</v>
      </c>
      <c r="C4191">
        <v>3</v>
      </c>
      <c r="D4191" t="s">
        <v>51</v>
      </c>
      <c r="E4191">
        <v>130</v>
      </c>
    </row>
    <row r="4192" spans="1:5">
      <c r="A4192">
        <v>2018</v>
      </c>
      <c r="B4192">
        <v>10</v>
      </c>
      <c r="C4192">
        <v>4</v>
      </c>
      <c r="D4192" t="s">
        <v>51</v>
      </c>
      <c r="E4192">
        <v>83</v>
      </c>
    </row>
    <row r="4193" spans="1:5">
      <c r="A4193">
        <v>2018</v>
      </c>
      <c r="B4193">
        <v>10</v>
      </c>
      <c r="C4193">
        <v>5</v>
      </c>
      <c r="D4193" t="s">
        <v>51</v>
      </c>
      <c r="E4193">
        <v>89</v>
      </c>
    </row>
    <row r="4194" spans="1:5">
      <c r="A4194">
        <v>2018</v>
      </c>
      <c r="B4194">
        <v>10</v>
      </c>
      <c r="C4194">
        <v>6</v>
      </c>
      <c r="D4194" t="s">
        <v>51</v>
      </c>
      <c r="E4194">
        <v>111</v>
      </c>
    </row>
    <row r="4195" spans="1:5">
      <c r="A4195">
        <v>2018</v>
      </c>
      <c r="B4195">
        <v>10</v>
      </c>
      <c r="C4195">
        <v>7</v>
      </c>
      <c r="D4195" t="s">
        <v>51</v>
      </c>
      <c r="E4195">
        <v>112</v>
      </c>
    </row>
    <row r="4196" spans="1:5">
      <c r="A4196">
        <v>2018</v>
      </c>
      <c r="B4196">
        <v>10</v>
      </c>
      <c r="C4196">
        <v>8</v>
      </c>
      <c r="D4196" t="s">
        <v>51</v>
      </c>
      <c r="E4196">
        <v>122</v>
      </c>
    </row>
    <row r="4197" spans="1:5">
      <c r="A4197">
        <v>2018</v>
      </c>
      <c r="B4197">
        <v>10</v>
      </c>
      <c r="C4197">
        <v>9</v>
      </c>
      <c r="D4197" t="s">
        <v>51</v>
      </c>
      <c r="E4197">
        <v>116</v>
      </c>
    </row>
    <row r="4198" spans="1:5">
      <c r="A4198">
        <v>2018</v>
      </c>
      <c r="B4198">
        <v>10</v>
      </c>
      <c r="C4198">
        <v>10</v>
      </c>
      <c r="D4198" t="s">
        <v>51</v>
      </c>
      <c r="E4198">
        <v>128</v>
      </c>
    </row>
    <row r="4199" spans="1:5">
      <c r="A4199">
        <v>2018</v>
      </c>
      <c r="B4199">
        <v>10</v>
      </c>
      <c r="C4199">
        <v>11</v>
      </c>
      <c r="D4199" t="s">
        <v>51</v>
      </c>
      <c r="E4199">
        <v>137</v>
      </c>
    </row>
    <row r="4200" spans="1:5">
      <c r="A4200">
        <v>2018</v>
      </c>
      <c r="B4200">
        <v>10</v>
      </c>
      <c r="C4200">
        <v>12</v>
      </c>
      <c r="D4200" t="s">
        <v>51</v>
      </c>
      <c r="E4200">
        <v>128</v>
      </c>
    </row>
    <row r="4201" spans="1:5">
      <c r="A4201">
        <v>2018</v>
      </c>
      <c r="B4201">
        <v>10</v>
      </c>
      <c r="C4201">
        <v>13</v>
      </c>
      <c r="D4201" t="s">
        <v>51</v>
      </c>
      <c r="E4201">
        <v>117</v>
      </c>
    </row>
    <row r="4202" spans="1:5">
      <c r="A4202">
        <v>2018</v>
      </c>
      <c r="B4202">
        <v>10</v>
      </c>
      <c r="C4202">
        <v>14</v>
      </c>
      <c r="D4202" t="s">
        <v>51</v>
      </c>
      <c r="E4202">
        <v>134</v>
      </c>
    </row>
    <row r="4203" spans="1:5">
      <c r="A4203">
        <v>2018</v>
      </c>
      <c r="B4203">
        <v>10</v>
      </c>
      <c r="C4203">
        <v>15</v>
      </c>
      <c r="D4203" t="s">
        <v>51</v>
      </c>
      <c r="E4203">
        <v>149</v>
      </c>
    </row>
    <row r="4204" spans="1:5">
      <c r="A4204">
        <v>2018</v>
      </c>
      <c r="B4204">
        <v>10</v>
      </c>
      <c r="C4204">
        <v>16</v>
      </c>
      <c r="D4204" t="s">
        <v>51</v>
      </c>
      <c r="E4204">
        <v>171</v>
      </c>
    </row>
    <row r="4205" spans="1:5">
      <c r="A4205">
        <v>2018</v>
      </c>
      <c r="B4205">
        <v>10</v>
      </c>
      <c r="C4205">
        <v>17</v>
      </c>
      <c r="D4205" t="s">
        <v>51</v>
      </c>
      <c r="E4205">
        <v>166</v>
      </c>
    </row>
    <row r="4206" spans="1:5">
      <c r="A4206">
        <v>2018</v>
      </c>
      <c r="B4206">
        <v>10</v>
      </c>
      <c r="C4206">
        <v>18</v>
      </c>
      <c r="D4206" t="s">
        <v>51</v>
      </c>
      <c r="E4206">
        <v>156</v>
      </c>
    </row>
    <row r="4207" spans="1:5">
      <c r="A4207">
        <v>2018</v>
      </c>
      <c r="B4207">
        <v>10</v>
      </c>
      <c r="C4207">
        <v>19</v>
      </c>
      <c r="D4207" t="s">
        <v>51</v>
      </c>
      <c r="E4207">
        <v>142</v>
      </c>
    </row>
    <row r="4208" spans="1:5">
      <c r="A4208">
        <v>2018</v>
      </c>
      <c r="B4208">
        <v>10</v>
      </c>
      <c r="C4208">
        <v>20</v>
      </c>
      <c r="D4208" t="s">
        <v>51</v>
      </c>
      <c r="E4208">
        <v>143</v>
      </c>
    </row>
    <row r="4209" spans="1:5">
      <c r="A4209">
        <v>2018</v>
      </c>
      <c r="B4209">
        <v>10</v>
      </c>
      <c r="C4209">
        <v>21</v>
      </c>
      <c r="D4209" t="s">
        <v>51</v>
      </c>
      <c r="E4209">
        <v>132</v>
      </c>
    </row>
    <row r="4210" spans="1:5">
      <c r="A4210">
        <v>2018</v>
      </c>
      <c r="B4210">
        <v>10</v>
      </c>
      <c r="C4210">
        <v>22</v>
      </c>
      <c r="D4210" t="s">
        <v>51</v>
      </c>
      <c r="E4210">
        <v>102</v>
      </c>
    </row>
    <row r="4211" spans="1:5">
      <c r="A4211">
        <v>2018</v>
      </c>
      <c r="B4211">
        <v>10</v>
      </c>
      <c r="C4211">
        <v>23</v>
      </c>
      <c r="D4211" t="s">
        <v>51</v>
      </c>
      <c r="E4211">
        <v>99</v>
      </c>
    </row>
    <row r="4212" spans="1:5">
      <c r="A4212">
        <v>2018</v>
      </c>
      <c r="B4212">
        <v>10</v>
      </c>
      <c r="C4212">
        <v>24</v>
      </c>
      <c r="D4212" t="s">
        <v>51</v>
      </c>
      <c r="E4212">
        <v>91</v>
      </c>
    </row>
    <row r="4213" spans="1:5">
      <c r="A4213">
        <v>2018</v>
      </c>
      <c r="B4213">
        <v>10</v>
      </c>
      <c r="C4213">
        <v>25</v>
      </c>
      <c r="D4213" t="s">
        <v>51</v>
      </c>
      <c r="E4213">
        <v>38</v>
      </c>
    </row>
    <row r="4214" spans="1:5">
      <c r="A4214">
        <v>2018</v>
      </c>
      <c r="B4214">
        <v>10</v>
      </c>
      <c r="C4214">
        <v>26</v>
      </c>
      <c r="D4214" t="s">
        <v>51</v>
      </c>
      <c r="E4214">
        <v>54</v>
      </c>
    </row>
    <row r="4215" spans="1:5">
      <c r="A4215">
        <v>2018</v>
      </c>
      <c r="B4215">
        <v>10</v>
      </c>
      <c r="C4215">
        <v>27</v>
      </c>
      <c r="D4215" t="s">
        <v>51</v>
      </c>
      <c r="E4215">
        <v>88</v>
      </c>
    </row>
    <row r="4216" spans="1:5">
      <c r="A4216">
        <v>2018</v>
      </c>
      <c r="B4216">
        <v>10</v>
      </c>
      <c r="C4216">
        <v>28</v>
      </c>
      <c r="D4216" t="s">
        <v>51</v>
      </c>
      <c r="E4216">
        <v>156</v>
      </c>
    </row>
    <row r="4217" spans="1:5">
      <c r="A4217">
        <v>2018</v>
      </c>
      <c r="B4217">
        <v>10</v>
      </c>
      <c r="C4217">
        <v>29</v>
      </c>
      <c r="D4217" t="s">
        <v>51</v>
      </c>
      <c r="E4217">
        <v>158</v>
      </c>
    </row>
    <row r="4218" spans="1:5">
      <c r="A4218">
        <v>2018</v>
      </c>
      <c r="B4218">
        <v>10</v>
      </c>
      <c r="C4218">
        <v>30</v>
      </c>
      <c r="D4218" t="s">
        <v>51</v>
      </c>
      <c r="E4218">
        <v>134</v>
      </c>
    </row>
    <row r="4219" spans="1:5">
      <c r="A4219">
        <v>2018</v>
      </c>
      <c r="B4219">
        <v>10</v>
      </c>
      <c r="C4219">
        <v>31</v>
      </c>
      <c r="D4219" t="s">
        <v>51</v>
      </c>
      <c r="E4219">
        <v>101</v>
      </c>
    </row>
    <row r="4220" spans="1:5">
      <c r="A4220">
        <v>2018</v>
      </c>
      <c r="B4220">
        <v>11</v>
      </c>
      <c r="C4220">
        <v>2</v>
      </c>
      <c r="D4220" t="s">
        <v>50</v>
      </c>
      <c r="E4220">
        <v>116</v>
      </c>
    </row>
    <row r="4221" spans="1:5">
      <c r="A4221">
        <v>2018</v>
      </c>
      <c r="B4221">
        <v>11</v>
      </c>
      <c r="C4221">
        <v>3</v>
      </c>
      <c r="D4221" t="s">
        <v>50</v>
      </c>
      <c r="E4221">
        <v>132</v>
      </c>
    </row>
    <row r="4222" spans="1:5">
      <c r="A4222">
        <v>2018</v>
      </c>
      <c r="B4222">
        <v>11</v>
      </c>
      <c r="C4222">
        <v>4</v>
      </c>
      <c r="D4222" t="s">
        <v>50</v>
      </c>
      <c r="E4222">
        <v>139</v>
      </c>
    </row>
    <row r="4223" spans="1:5">
      <c r="A4223">
        <v>2018</v>
      </c>
      <c r="B4223">
        <v>11</v>
      </c>
      <c r="C4223">
        <v>5</v>
      </c>
      <c r="D4223" t="s">
        <v>50</v>
      </c>
      <c r="E4223">
        <v>98</v>
      </c>
    </row>
    <row r="4224" spans="1:5">
      <c r="A4224">
        <v>2018</v>
      </c>
      <c r="B4224">
        <v>11</v>
      </c>
      <c r="C4224">
        <v>6</v>
      </c>
      <c r="D4224" t="s">
        <v>50</v>
      </c>
      <c r="E4224">
        <v>112</v>
      </c>
    </row>
    <row r="4225" spans="1:5">
      <c r="A4225">
        <v>2018</v>
      </c>
      <c r="B4225">
        <v>11</v>
      </c>
      <c r="C4225">
        <v>7</v>
      </c>
      <c r="D4225" t="s">
        <v>50</v>
      </c>
      <c r="E4225">
        <v>116</v>
      </c>
    </row>
    <row r="4226" spans="1:5">
      <c r="A4226">
        <v>2018</v>
      </c>
      <c r="B4226">
        <v>11</v>
      </c>
      <c r="C4226">
        <v>8</v>
      </c>
      <c r="D4226" t="s">
        <v>50</v>
      </c>
      <c r="E4226">
        <v>108</v>
      </c>
    </row>
    <row r="4227" spans="1:5">
      <c r="A4227">
        <v>2018</v>
      </c>
      <c r="B4227">
        <v>11</v>
      </c>
      <c r="C4227">
        <v>9</v>
      </c>
      <c r="D4227" t="s">
        <v>50</v>
      </c>
      <c r="E4227">
        <v>102</v>
      </c>
    </row>
    <row r="4228" spans="1:5">
      <c r="A4228">
        <v>2018</v>
      </c>
      <c r="B4228">
        <v>11</v>
      </c>
      <c r="C4228">
        <v>10</v>
      </c>
      <c r="D4228" t="s">
        <v>50</v>
      </c>
      <c r="E4228">
        <v>13</v>
      </c>
    </row>
    <row r="4229" spans="1:5">
      <c r="A4229">
        <v>2018</v>
      </c>
      <c r="B4229">
        <v>11</v>
      </c>
      <c r="C4229">
        <v>11</v>
      </c>
      <c r="D4229" t="s">
        <v>50</v>
      </c>
      <c r="E4229">
        <v>39</v>
      </c>
    </row>
    <row r="4230" spans="1:5">
      <c r="A4230">
        <v>2018</v>
      </c>
      <c r="B4230">
        <v>11</v>
      </c>
      <c r="C4230">
        <v>13</v>
      </c>
      <c r="D4230" t="s">
        <v>50</v>
      </c>
      <c r="E4230">
        <v>-10</v>
      </c>
    </row>
    <row r="4231" spans="1:5">
      <c r="A4231">
        <v>2018</v>
      </c>
      <c r="B4231">
        <v>11</v>
      </c>
      <c r="C4231">
        <v>15</v>
      </c>
      <c r="D4231" t="s">
        <v>50</v>
      </c>
      <c r="E4231">
        <v>42</v>
      </c>
    </row>
    <row r="4232" spans="1:5">
      <c r="A4232">
        <v>2018</v>
      </c>
      <c r="B4232">
        <v>11</v>
      </c>
      <c r="C4232">
        <v>16</v>
      </c>
      <c r="D4232" t="s">
        <v>50</v>
      </c>
      <c r="E4232">
        <v>2</v>
      </c>
    </row>
    <row r="4233" spans="1:5">
      <c r="A4233">
        <v>2018</v>
      </c>
      <c r="B4233">
        <v>11</v>
      </c>
      <c r="C4233">
        <v>17</v>
      </c>
      <c r="D4233" t="s">
        <v>50</v>
      </c>
      <c r="E4233">
        <v>16</v>
      </c>
    </row>
    <row r="4234" spans="1:5">
      <c r="A4234">
        <v>2018</v>
      </c>
      <c r="B4234">
        <v>11</v>
      </c>
      <c r="C4234">
        <v>18</v>
      </c>
      <c r="D4234" t="s">
        <v>50</v>
      </c>
      <c r="E4234">
        <v>30</v>
      </c>
    </row>
    <row r="4235" spans="1:5">
      <c r="A4235">
        <v>2018</v>
      </c>
      <c r="B4235">
        <v>11</v>
      </c>
      <c r="C4235">
        <v>19</v>
      </c>
      <c r="D4235" t="s">
        <v>50</v>
      </c>
      <c r="E4235">
        <v>39</v>
      </c>
    </row>
    <row r="4236" spans="1:5">
      <c r="A4236">
        <v>2018</v>
      </c>
      <c r="B4236">
        <v>11</v>
      </c>
      <c r="C4236">
        <v>21</v>
      </c>
      <c r="D4236" t="s">
        <v>50</v>
      </c>
      <c r="E4236">
        <v>-4</v>
      </c>
    </row>
    <row r="4237" spans="1:5">
      <c r="A4237">
        <v>2018</v>
      </c>
      <c r="B4237">
        <v>11</v>
      </c>
      <c r="C4237">
        <v>23</v>
      </c>
      <c r="D4237" t="s">
        <v>50</v>
      </c>
      <c r="E4237">
        <v>-20</v>
      </c>
    </row>
    <row r="4238" spans="1:5">
      <c r="A4238">
        <v>2018</v>
      </c>
      <c r="B4238">
        <v>11</v>
      </c>
      <c r="C4238">
        <v>25</v>
      </c>
      <c r="D4238" t="s">
        <v>50</v>
      </c>
      <c r="E4238">
        <v>61</v>
      </c>
    </row>
    <row r="4239" spans="1:5">
      <c r="A4239">
        <v>2018</v>
      </c>
      <c r="B4239">
        <v>11</v>
      </c>
      <c r="C4239">
        <v>28</v>
      </c>
      <c r="D4239" t="s">
        <v>50</v>
      </c>
      <c r="E4239">
        <v>-30</v>
      </c>
    </row>
    <row r="4240" spans="1:5">
      <c r="A4240">
        <v>2018</v>
      </c>
      <c r="B4240">
        <v>11</v>
      </c>
      <c r="C4240">
        <v>29</v>
      </c>
      <c r="D4240" t="s">
        <v>50</v>
      </c>
      <c r="E4240">
        <v>-38</v>
      </c>
    </row>
    <row r="4241" spans="1:5">
      <c r="A4241">
        <v>2018</v>
      </c>
      <c r="B4241">
        <v>11</v>
      </c>
      <c r="C4241">
        <v>30</v>
      </c>
      <c r="D4241" t="s">
        <v>50</v>
      </c>
      <c r="E4241">
        <v>-43</v>
      </c>
    </row>
    <row r="4242" spans="1:5">
      <c r="A4242">
        <v>2018</v>
      </c>
      <c r="B4242">
        <v>11</v>
      </c>
      <c r="C4242">
        <v>2</v>
      </c>
      <c r="D4242" t="s">
        <v>52</v>
      </c>
      <c r="E4242">
        <v>18</v>
      </c>
    </row>
    <row r="4243" spans="1:5">
      <c r="A4243">
        <v>2018</v>
      </c>
      <c r="B4243">
        <v>11</v>
      </c>
      <c r="C4243">
        <v>3</v>
      </c>
      <c r="D4243" t="s">
        <v>52</v>
      </c>
      <c r="E4243">
        <v>19</v>
      </c>
    </row>
    <row r="4244" spans="1:5">
      <c r="A4244">
        <v>2018</v>
      </c>
      <c r="B4244">
        <v>11</v>
      </c>
      <c r="C4244">
        <v>4</v>
      </c>
      <c r="D4244" t="s">
        <v>52</v>
      </c>
      <c r="E4244">
        <v>38</v>
      </c>
    </row>
    <row r="4245" spans="1:5">
      <c r="A4245">
        <v>2018</v>
      </c>
      <c r="B4245">
        <v>11</v>
      </c>
      <c r="C4245">
        <v>6</v>
      </c>
      <c r="D4245" t="s">
        <v>52</v>
      </c>
      <c r="E4245">
        <v>4</v>
      </c>
    </row>
    <row r="4246" spans="1:5">
      <c r="A4246">
        <v>2018</v>
      </c>
      <c r="B4246">
        <v>11</v>
      </c>
      <c r="C4246">
        <v>7</v>
      </c>
      <c r="D4246" t="s">
        <v>52</v>
      </c>
      <c r="E4246">
        <v>0</v>
      </c>
    </row>
    <row r="4247" spans="1:5">
      <c r="A4247">
        <v>2018</v>
      </c>
      <c r="B4247">
        <v>11</v>
      </c>
      <c r="C4247">
        <v>8</v>
      </c>
      <c r="D4247" t="s">
        <v>52</v>
      </c>
      <c r="E4247">
        <v>-3</v>
      </c>
    </row>
    <row r="4248" spans="1:5">
      <c r="A4248">
        <v>2018</v>
      </c>
      <c r="B4248">
        <v>11</v>
      </c>
      <c r="C4248">
        <v>9</v>
      </c>
      <c r="D4248" t="s">
        <v>52</v>
      </c>
      <c r="E4248">
        <v>-30</v>
      </c>
    </row>
    <row r="4249" spans="1:5">
      <c r="A4249">
        <v>2018</v>
      </c>
      <c r="B4249">
        <v>11</v>
      </c>
      <c r="C4249">
        <v>10</v>
      </c>
      <c r="D4249" t="s">
        <v>52</v>
      </c>
      <c r="E4249">
        <v>-32</v>
      </c>
    </row>
    <row r="4250" spans="1:5">
      <c r="A4250">
        <v>2018</v>
      </c>
      <c r="B4250">
        <v>11</v>
      </c>
      <c r="C4250">
        <v>11</v>
      </c>
      <c r="D4250" t="s">
        <v>52</v>
      </c>
      <c r="E4250">
        <v>-21</v>
      </c>
    </row>
    <row r="4251" spans="1:5">
      <c r="A4251">
        <v>2018</v>
      </c>
      <c r="B4251">
        <v>11</v>
      </c>
      <c r="C4251">
        <v>13</v>
      </c>
      <c r="D4251" t="s">
        <v>52</v>
      </c>
      <c r="E4251">
        <v>-78</v>
      </c>
    </row>
    <row r="4252" spans="1:5">
      <c r="A4252">
        <v>2018</v>
      </c>
      <c r="B4252">
        <v>11</v>
      </c>
      <c r="C4252">
        <v>14</v>
      </c>
      <c r="D4252" t="s">
        <v>52</v>
      </c>
      <c r="E4252">
        <v>-74</v>
      </c>
    </row>
    <row r="4253" spans="1:5">
      <c r="A4253">
        <v>2018</v>
      </c>
      <c r="B4253">
        <v>11</v>
      </c>
      <c r="C4253">
        <v>16</v>
      </c>
      <c r="D4253" t="s">
        <v>52</v>
      </c>
      <c r="E4253">
        <v>-19</v>
      </c>
    </row>
    <row r="4254" spans="1:5">
      <c r="A4254">
        <v>2018</v>
      </c>
      <c r="B4254">
        <v>11</v>
      </c>
      <c r="C4254">
        <v>17</v>
      </c>
      <c r="D4254" t="s">
        <v>52</v>
      </c>
      <c r="E4254">
        <v>-20</v>
      </c>
    </row>
    <row r="4255" spans="1:5">
      <c r="A4255">
        <v>2018</v>
      </c>
      <c r="B4255">
        <v>11</v>
      </c>
      <c r="C4255">
        <v>18</v>
      </c>
      <c r="D4255" t="s">
        <v>52</v>
      </c>
      <c r="E4255">
        <v>-2</v>
      </c>
    </row>
    <row r="4256" spans="1:5">
      <c r="A4256">
        <v>2018</v>
      </c>
      <c r="B4256">
        <v>11</v>
      </c>
      <c r="C4256">
        <v>19</v>
      </c>
      <c r="D4256" t="s">
        <v>52</v>
      </c>
      <c r="E4256">
        <v>-23</v>
      </c>
    </row>
    <row r="4257" spans="1:5">
      <c r="A4257">
        <v>2018</v>
      </c>
      <c r="B4257">
        <v>11</v>
      </c>
      <c r="C4257">
        <v>21</v>
      </c>
      <c r="D4257" t="s">
        <v>52</v>
      </c>
      <c r="E4257">
        <v>-49</v>
      </c>
    </row>
    <row r="4258" spans="1:5">
      <c r="A4258">
        <v>2018</v>
      </c>
      <c r="B4258">
        <v>11</v>
      </c>
      <c r="C4258">
        <v>22</v>
      </c>
      <c r="D4258" t="s">
        <v>52</v>
      </c>
      <c r="E4258">
        <v>-52</v>
      </c>
    </row>
    <row r="4259" spans="1:5">
      <c r="A4259">
        <v>2018</v>
      </c>
      <c r="B4259">
        <v>11</v>
      </c>
      <c r="C4259">
        <v>23</v>
      </c>
      <c r="D4259" t="s">
        <v>52</v>
      </c>
      <c r="E4259">
        <v>-53</v>
      </c>
    </row>
    <row r="4260" spans="1:5">
      <c r="A4260">
        <v>2018</v>
      </c>
      <c r="B4260">
        <v>11</v>
      </c>
      <c r="C4260">
        <v>25</v>
      </c>
      <c r="D4260" t="s">
        <v>52</v>
      </c>
      <c r="E4260">
        <v>-50</v>
      </c>
    </row>
    <row r="4261" spans="1:5">
      <c r="A4261">
        <v>2018</v>
      </c>
      <c r="B4261">
        <v>11</v>
      </c>
      <c r="C4261">
        <v>26</v>
      </c>
      <c r="D4261" t="s">
        <v>52</v>
      </c>
      <c r="E4261">
        <v>5</v>
      </c>
    </row>
    <row r="4262" spans="1:5">
      <c r="A4262">
        <v>2018</v>
      </c>
      <c r="B4262">
        <v>11</v>
      </c>
      <c r="C4262">
        <v>30</v>
      </c>
      <c r="D4262" t="s">
        <v>52</v>
      </c>
      <c r="E4262">
        <v>-109</v>
      </c>
    </row>
    <row r="4263" spans="1:5">
      <c r="A4263">
        <v>2018</v>
      </c>
      <c r="B4263">
        <v>11</v>
      </c>
      <c r="C4263">
        <v>20</v>
      </c>
      <c r="D4263" t="s">
        <v>53</v>
      </c>
      <c r="E4263">
        <v>86</v>
      </c>
    </row>
    <row r="4264" spans="1:5">
      <c r="A4264">
        <v>2018</v>
      </c>
      <c r="B4264">
        <v>11</v>
      </c>
      <c r="C4264">
        <v>26</v>
      </c>
      <c r="D4264" t="s">
        <v>53</v>
      </c>
      <c r="E4264">
        <v>102</v>
      </c>
    </row>
    <row r="4265" spans="1:5">
      <c r="A4265">
        <v>2018</v>
      </c>
      <c r="B4265">
        <v>11</v>
      </c>
      <c r="C4265">
        <v>27</v>
      </c>
      <c r="D4265" t="s">
        <v>53</v>
      </c>
      <c r="E4265">
        <v>180</v>
      </c>
    </row>
    <row r="4266" spans="1:5">
      <c r="A4266">
        <v>2018</v>
      </c>
      <c r="B4266">
        <v>11</v>
      </c>
      <c r="C4266">
        <v>17</v>
      </c>
      <c r="D4266" t="s">
        <v>54</v>
      </c>
      <c r="E4266">
        <v>10</v>
      </c>
    </row>
    <row r="4267" spans="1:5">
      <c r="A4267">
        <v>2018</v>
      </c>
      <c r="B4267">
        <v>11</v>
      </c>
      <c r="C4267">
        <v>28</v>
      </c>
      <c r="D4267" t="s">
        <v>54</v>
      </c>
      <c r="E4267">
        <v>10</v>
      </c>
    </row>
    <row r="4268" spans="1:5">
      <c r="A4268">
        <v>2018</v>
      </c>
      <c r="B4268">
        <v>11</v>
      </c>
      <c r="C4268">
        <v>29</v>
      </c>
      <c r="D4268" t="s">
        <v>54</v>
      </c>
      <c r="E4268">
        <v>10</v>
      </c>
    </row>
    <row r="4269" spans="1:5">
      <c r="A4269">
        <v>2018</v>
      </c>
      <c r="B4269">
        <v>11</v>
      </c>
      <c r="C4269">
        <v>30</v>
      </c>
      <c r="D4269" t="s">
        <v>54</v>
      </c>
      <c r="E4269">
        <v>10</v>
      </c>
    </row>
    <row r="4270" spans="1:5">
      <c r="A4270">
        <v>2018</v>
      </c>
      <c r="B4270">
        <v>11</v>
      </c>
      <c r="C4270">
        <v>1</v>
      </c>
      <c r="D4270" t="s">
        <v>51</v>
      </c>
      <c r="E4270">
        <v>68</v>
      </c>
    </row>
    <row r="4271" spans="1:5">
      <c r="A4271">
        <v>2018</v>
      </c>
      <c r="B4271">
        <v>11</v>
      </c>
      <c r="C4271">
        <v>2</v>
      </c>
      <c r="D4271" t="s">
        <v>51</v>
      </c>
      <c r="E4271">
        <v>54</v>
      </c>
    </row>
    <row r="4272" spans="1:5">
      <c r="A4272">
        <v>2018</v>
      </c>
      <c r="B4272">
        <v>11</v>
      </c>
      <c r="C4272">
        <v>3</v>
      </c>
      <c r="D4272" t="s">
        <v>51</v>
      </c>
      <c r="E4272">
        <v>65</v>
      </c>
    </row>
    <row r="4273" spans="1:5">
      <c r="A4273">
        <v>2018</v>
      </c>
      <c r="B4273">
        <v>11</v>
      </c>
      <c r="C4273">
        <v>4</v>
      </c>
      <c r="D4273" t="s">
        <v>51</v>
      </c>
      <c r="E4273">
        <v>81</v>
      </c>
    </row>
    <row r="4274" spans="1:5">
      <c r="A4274">
        <v>2018</v>
      </c>
      <c r="B4274">
        <v>11</v>
      </c>
      <c r="C4274">
        <v>5</v>
      </c>
      <c r="D4274" t="s">
        <v>51</v>
      </c>
      <c r="E4274">
        <v>74</v>
      </c>
    </row>
    <row r="4275" spans="1:5">
      <c r="A4275">
        <v>2018</v>
      </c>
      <c r="B4275">
        <v>11</v>
      </c>
      <c r="C4275">
        <v>6</v>
      </c>
      <c r="D4275" t="s">
        <v>51</v>
      </c>
      <c r="E4275">
        <v>49</v>
      </c>
    </row>
    <row r="4276" spans="1:5">
      <c r="A4276">
        <v>2018</v>
      </c>
      <c r="B4276">
        <v>11</v>
      </c>
      <c r="C4276">
        <v>7</v>
      </c>
      <c r="D4276" t="s">
        <v>51</v>
      </c>
      <c r="E4276">
        <v>43</v>
      </c>
    </row>
    <row r="4277" spans="1:5">
      <c r="A4277">
        <v>2018</v>
      </c>
      <c r="B4277">
        <v>11</v>
      </c>
      <c r="C4277">
        <v>8</v>
      </c>
      <c r="D4277" t="s">
        <v>51</v>
      </c>
      <c r="E4277">
        <v>42</v>
      </c>
    </row>
    <row r="4278" spans="1:5">
      <c r="A4278">
        <v>2018</v>
      </c>
      <c r="B4278">
        <v>11</v>
      </c>
      <c r="C4278">
        <v>9</v>
      </c>
      <c r="D4278" t="s">
        <v>51</v>
      </c>
      <c r="E4278">
        <v>33</v>
      </c>
    </row>
    <row r="4279" spans="1:5">
      <c r="A4279">
        <v>2018</v>
      </c>
      <c r="B4279">
        <v>11</v>
      </c>
      <c r="C4279">
        <v>10</v>
      </c>
      <c r="D4279" t="s">
        <v>51</v>
      </c>
      <c r="E4279">
        <v>-7</v>
      </c>
    </row>
    <row r="4280" spans="1:5">
      <c r="A4280">
        <v>2018</v>
      </c>
      <c r="B4280">
        <v>11</v>
      </c>
      <c r="C4280">
        <v>11</v>
      </c>
      <c r="D4280" t="s">
        <v>51</v>
      </c>
      <c r="E4280">
        <v>6</v>
      </c>
    </row>
    <row r="4281" spans="1:5">
      <c r="A4281">
        <v>2018</v>
      </c>
      <c r="B4281">
        <v>11</v>
      </c>
      <c r="C4281">
        <v>12</v>
      </c>
      <c r="D4281" t="s">
        <v>51</v>
      </c>
      <c r="E4281">
        <v>-7</v>
      </c>
    </row>
    <row r="4282" spans="1:5">
      <c r="A4282">
        <v>2018</v>
      </c>
      <c r="B4282">
        <v>11</v>
      </c>
      <c r="C4282">
        <v>13</v>
      </c>
      <c r="D4282" t="s">
        <v>51</v>
      </c>
      <c r="E4282">
        <v>-50</v>
      </c>
    </row>
    <row r="4283" spans="1:5">
      <c r="A4283">
        <v>2018</v>
      </c>
      <c r="B4283">
        <v>11</v>
      </c>
      <c r="C4283">
        <v>14</v>
      </c>
      <c r="D4283" t="s">
        <v>51</v>
      </c>
      <c r="E4283">
        <v>-12</v>
      </c>
    </row>
    <row r="4284" spans="1:5">
      <c r="A4284">
        <v>2018</v>
      </c>
      <c r="B4284">
        <v>11</v>
      </c>
      <c r="C4284">
        <v>15</v>
      </c>
      <c r="D4284" t="s">
        <v>51</v>
      </c>
      <c r="E4284">
        <v>15</v>
      </c>
    </row>
    <row r="4285" spans="1:5">
      <c r="A4285">
        <v>2018</v>
      </c>
      <c r="B4285">
        <v>11</v>
      </c>
      <c r="C4285">
        <v>16</v>
      </c>
      <c r="D4285" t="s">
        <v>51</v>
      </c>
      <c r="E4285">
        <v>-7</v>
      </c>
    </row>
    <row r="4286" spans="1:5">
      <c r="A4286">
        <v>2018</v>
      </c>
      <c r="B4286">
        <v>11</v>
      </c>
      <c r="C4286">
        <v>17</v>
      </c>
      <c r="D4286" t="s">
        <v>51</v>
      </c>
      <c r="E4286">
        <v>-1</v>
      </c>
    </row>
    <row r="4287" spans="1:5">
      <c r="A4287">
        <v>2018</v>
      </c>
      <c r="B4287">
        <v>11</v>
      </c>
      <c r="C4287">
        <v>18</v>
      </c>
      <c r="D4287" t="s">
        <v>51</v>
      </c>
      <c r="E4287">
        <v>13</v>
      </c>
    </row>
    <row r="4288" spans="1:5">
      <c r="A4288">
        <v>2018</v>
      </c>
      <c r="B4288">
        <v>11</v>
      </c>
      <c r="C4288">
        <v>19</v>
      </c>
      <c r="D4288" t="s">
        <v>51</v>
      </c>
      <c r="E4288">
        <v>11</v>
      </c>
    </row>
    <row r="4289" spans="1:5">
      <c r="A4289">
        <v>2018</v>
      </c>
      <c r="B4289">
        <v>11</v>
      </c>
      <c r="C4289">
        <v>20</v>
      </c>
      <c r="D4289" t="s">
        <v>51</v>
      </c>
      <c r="E4289">
        <v>1</v>
      </c>
    </row>
    <row r="4290" spans="1:5">
      <c r="A4290">
        <v>2018</v>
      </c>
      <c r="B4290">
        <v>11</v>
      </c>
      <c r="C4290">
        <v>21</v>
      </c>
      <c r="D4290" t="s">
        <v>51</v>
      </c>
      <c r="E4290">
        <v>-21</v>
      </c>
    </row>
    <row r="4291" spans="1:5">
      <c r="A4291">
        <v>2018</v>
      </c>
      <c r="B4291">
        <v>11</v>
      </c>
      <c r="C4291">
        <v>22</v>
      </c>
      <c r="D4291" t="s">
        <v>51</v>
      </c>
      <c r="E4291">
        <v>-37</v>
      </c>
    </row>
    <row r="4292" spans="1:5">
      <c r="A4292">
        <v>2018</v>
      </c>
      <c r="B4292">
        <v>11</v>
      </c>
      <c r="C4292">
        <v>23</v>
      </c>
      <c r="D4292" t="s">
        <v>51</v>
      </c>
      <c r="E4292">
        <v>-34</v>
      </c>
    </row>
    <row r="4293" spans="1:5">
      <c r="A4293">
        <v>2018</v>
      </c>
      <c r="B4293">
        <v>11</v>
      </c>
      <c r="C4293">
        <v>24</v>
      </c>
      <c r="D4293" t="s">
        <v>51</v>
      </c>
      <c r="E4293">
        <v>-37</v>
      </c>
    </row>
    <row r="4294" spans="1:5">
      <c r="A4294">
        <v>2018</v>
      </c>
      <c r="B4294">
        <v>11</v>
      </c>
      <c r="C4294">
        <v>25</v>
      </c>
      <c r="D4294" t="s">
        <v>51</v>
      </c>
      <c r="E4294">
        <v>11</v>
      </c>
    </row>
    <row r="4295" spans="1:5">
      <c r="A4295">
        <v>2018</v>
      </c>
      <c r="B4295">
        <v>11</v>
      </c>
      <c r="C4295">
        <v>26</v>
      </c>
      <c r="D4295" t="s">
        <v>51</v>
      </c>
      <c r="E4295">
        <v>38</v>
      </c>
    </row>
    <row r="4296" spans="1:5">
      <c r="A4296">
        <v>2018</v>
      </c>
      <c r="B4296">
        <v>11</v>
      </c>
      <c r="C4296">
        <v>27</v>
      </c>
      <c r="D4296" t="s">
        <v>51</v>
      </c>
      <c r="E4296">
        <v>11</v>
      </c>
    </row>
    <row r="4297" spans="1:5">
      <c r="A4297">
        <v>2018</v>
      </c>
      <c r="B4297">
        <v>11</v>
      </c>
      <c r="C4297">
        <v>28</v>
      </c>
      <c r="D4297" t="s">
        <v>51</v>
      </c>
      <c r="E4297">
        <v>-48</v>
      </c>
    </row>
    <row r="4298" spans="1:5">
      <c r="A4298">
        <v>2018</v>
      </c>
      <c r="B4298">
        <v>11</v>
      </c>
      <c r="C4298">
        <v>29</v>
      </c>
      <c r="D4298" t="s">
        <v>51</v>
      </c>
      <c r="E4298">
        <v>-64</v>
      </c>
    </row>
    <row r="4299" spans="1:5">
      <c r="A4299">
        <v>2018</v>
      </c>
      <c r="B4299">
        <v>11</v>
      </c>
      <c r="C4299">
        <v>30</v>
      </c>
      <c r="D4299" t="s">
        <v>51</v>
      </c>
      <c r="E4299">
        <v>-68</v>
      </c>
    </row>
    <row r="4300" spans="1:5">
      <c r="A4300">
        <v>2018</v>
      </c>
      <c r="B4300">
        <v>12</v>
      </c>
      <c r="C4300">
        <v>1</v>
      </c>
      <c r="D4300" t="s">
        <v>50</v>
      </c>
      <c r="E4300">
        <v>-7</v>
      </c>
    </row>
    <row r="4301" spans="1:5">
      <c r="A4301">
        <v>2018</v>
      </c>
      <c r="B4301">
        <v>12</v>
      </c>
      <c r="C4301">
        <v>2</v>
      </c>
      <c r="D4301" t="s">
        <v>50</v>
      </c>
      <c r="E4301">
        <v>-70</v>
      </c>
    </row>
    <row r="4302" spans="1:5">
      <c r="A4302">
        <v>2018</v>
      </c>
      <c r="B4302">
        <v>12</v>
      </c>
      <c r="C4302">
        <v>4</v>
      </c>
      <c r="D4302" t="s">
        <v>50</v>
      </c>
      <c r="E4302">
        <v>14</v>
      </c>
    </row>
    <row r="4303" spans="1:5">
      <c r="A4303">
        <v>2018</v>
      </c>
      <c r="B4303">
        <v>12</v>
      </c>
      <c r="C4303">
        <v>5</v>
      </c>
      <c r="D4303" t="s">
        <v>50</v>
      </c>
      <c r="E4303">
        <v>0</v>
      </c>
    </row>
    <row r="4304" spans="1:5">
      <c r="A4304">
        <v>2018</v>
      </c>
      <c r="B4304">
        <v>12</v>
      </c>
      <c r="C4304">
        <v>6</v>
      </c>
      <c r="D4304" t="s">
        <v>50</v>
      </c>
      <c r="E4304">
        <v>13</v>
      </c>
    </row>
    <row r="4305" spans="1:5">
      <c r="A4305">
        <v>2018</v>
      </c>
      <c r="B4305">
        <v>12</v>
      </c>
      <c r="C4305">
        <v>8</v>
      </c>
      <c r="D4305" t="s">
        <v>50</v>
      </c>
      <c r="E4305">
        <v>16</v>
      </c>
    </row>
    <row r="4306" spans="1:5">
      <c r="A4306">
        <v>2018</v>
      </c>
      <c r="B4306">
        <v>12</v>
      </c>
      <c r="C4306">
        <v>9</v>
      </c>
      <c r="D4306" t="s">
        <v>50</v>
      </c>
      <c r="E4306">
        <v>30</v>
      </c>
    </row>
    <row r="4307" spans="1:5">
      <c r="A4307">
        <v>2018</v>
      </c>
      <c r="B4307">
        <v>12</v>
      </c>
      <c r="C4307">
        <v>10</v>
      </c>
      <c r="D4307" t="s">
        <v>50</v>
      </c>
      <c r="E4307">
        <v>17</v>
      </c>
    </row>
    <row r="4308" spans="1:5">
      <c r="A4308">
        <v>2018</v>
      </c>
      <c r="B4308">
        <v>12</v>
      </c>
      <c r="C4308">
        <v>12</v>
      </c>
      <c r="D4308" t="s">
        <v>50</v>
      </c>
      <c r="E4308">
        <v>5</v>
      </c>
    </row>
    <row r="4309" spans="1:5">
      <c r="A4309">
        <v>2018</v>
      </c>
      <c r="B4309">
        <v>12</v>
      </c>
      <c r="C4309">
        <v>13</v>
      </c>
      <c r="D4309" t="s">
        <v>50</v>
      </c>
      <c r="E4309">
        <v>1</v>
      </c>
    </row>
    <row r="4310" spans="1:5">
      <c r="A4310">
        <v>2018</v>
      </c>
      <c r="B4310">
        <v>12</v>
      </c>
      <c r="C4310">
        <v>14</v>
      </c>
      <c r="D4310" t="s">
        <v>50</v>
      </c>
      <c r="E4310">
        <v>2</v>
      </c>
    </row>
    <row r="4311" spans="1:5">
      <c r="A4311">
        <v>2018</v>
      </c>
      <c r="B4311">
        <v>12</v>
      </c>
      <c r="C4311">
        <v>15</v>
      </c>
      <c r="D4311" t="s">
        <v>50</v>
      </c>
      <c r="E4311">
        <v>-9</v>
      </c>
    </row>
    <row r="4312" spans="1:5">
      <c r="A4312">
        <v>2018</v>
      </c>
      <c r="B4312">
        <v>12</v>
      </c>
      <c r="C4312">
        <v>17</v>
      </c>
      <c r="D4312" t="s">
        <v>50</v>
      </c>
      <c r="E4312">
        <v>-28</v>
      </c>
    </row>
    <row r="4313" spans="1:5">
      <c r="A4313">
        <v>2018</v>
      </c>
      <c r="B4313">
        <v>12</v>
      </c>
      <c r="C4313">
        <v>22</v>
      </c>
      <c r="D4313" t="s">
        <v>50</v>
      </c>
      <c r="E4313">
        <v>12</v>
      </c>
    </row>
    <row r="4314" spans="1:5">
      <c r="A4314">
        <v>2018</v>
      </c>
      <c r="B4314">
        <v>12</v>
      </c>
      <c r="C4314">
        <v>23</v>
      </c>
      <c r="D4314" t="s">
        <v>50</v>
      </c>
      <c r="E4314">
        <v>19</v>
      </c>
    </row>
    <row r="4315" spans="1:5">
      <c r="A4315">
        <v>2018</v>
      </c>
      <c r="B4315">
        <v>12</v>
      </c>
      <c r="C4315">
        <v>24</v>
      </c>
      <c r="D4315" t="s">
        <v>50</v>
      </c>
      <c r="E4315">
        <v>8</v>
      </c>
    </row>
    <row r="4316" spans="1:5">
      <c r="A4316">
        <v>2018</v>
      </c>
      <c r="B4316">
        <v>12</v>
      </c>
      <c r="C4316">
        <v>27</v>
      </c>
      <c r="D4316" t="s">
        <v>50</v>
      </c>
      <c r="E4316">
        <v>10</v>
      </c>
    </row>
    <row r="4317" spans="1:5">
      <c r="A4317">
        <v>2018</v>
      </c>
      <c r="B4317">
        <v>12</v>
      </c>
      <c r="C4317">
        <v>29</v>
      </c>
      <c r="D4317" t="s">
        <v>50</v>
      </c>
      <c r="E4317">
        <v>16</v>
      </c>
    </row>
    <row r="4318" spans="1:5">
      <c r="A4318">
        <v>2018</v>
      </c>
      <c r="B4318">
        <v>12</v>
      </c>
      <c r="C4318">
        <v>31</v>
      </c>
      <c r="D4318" t="s">
        <v>50</v>
      </c>
      <c r="E4318">
        <v>-40</v>
      </c>
    </row>
    <row r="4319" spans="1:5">
      <c r="A4319">
        <v>2018</v>
      </c>
      <c r="B4319">
        <v>12</v>
      </c>
      <c r="C4319">
        <v>1</v>
      </c>
      <c r="D4319" t="s">
        <v>52</v>
      </c>
      <c r="E4319">
        <v>-51</v>
      </c>
    </row>
    <row r="4320" spans="1:5">
      <c r="A4320">
        <v>2018</v>
      </c>
      <c r="B4320">
        <v>12</v>
      </c>
      <c r="C4320">
        <v>2</v>
      </c>
      <c r="D4320" t="s">
        <v>52</v>
      </c>
      <c r="E4320">
        <v>-130</v>
      </c>
    </row>
    <row r="4321" spans="1:5">
      <c r="A4321">
        <v>2018</v>
      </c>
      <c r="B4321">
        <v>12</v>
      </c>
      <c r="C4321">
        <v>3</v>
      </c>
      <c r="D4321" t="s">
        <v>52</v>
      </c>
      <c r="E4321">
        <v>-118</v>
      </c>
    </row>
    <row r="4322" spans="1:5">
      <c r="A4322">
        <v>2018</v>
      </c>
      <c r="B4322">
        <v>12</v>
      </c>
      <c r="C4322">
        <v>5</v>
      </c>
      <c r="D4322" t="s">
        <v>52</v>
      </c>
      <c r="E4322">
        <v>-11</v>
      </c>
    </row>
    <row r="4323" spans="1:5">
      <c r="A4323">
        <v>2018</v>
      </c>
      <c r="B4323">
        <v>12</v>
      </c>
      <c r="C4323">
        <v>6</v>
      </c>
      <c r="D4323" t="s">
        <v>52</v>
      </c>
      <c r="E4323">
        <v>-13</v>
      </c>
    </row>
    <row r="4324" spans="1:5">
      <c r="A4324">
        <v>2018</v>
      </c>
      <c r="B4324">
        <v>12</v>
      </c>
      <c r="C4324">
        <v>8</v>
      </c>
      <c r="D4324" t="s">
        <v>52</v>
      </c>
      <c r="E4324">
        <v>-50</v>
      </c>
    </row>
    <row r="4325" spans="1:5">
      <c r="A4325">
        <v>2018</v>
      </c>
      <c r="B4325">
        <v>12</v>
      </c>
      <c r="C4325">
        <v>9</v>
      </c>
      <c r="D4325" t="s">
        <v>52</v>
      </c>
      <c r="E4325">
        <v>8</v>
      </c>
    </row>
    <row r="4326" spans="1:5">
      <c r="A4326">
        <v>2018</v>
      </c>
      <c r="B4326">
        <v>12</v>
      </c>
      <c r="C4326">
        <v>11</v>
      </c>
      <c r="D4326" t="s">
        <v>52</v>
      </c>
      <c r="E4326">
        <v>-37</v>
      </c>
    </row>
    <row r="4327" spans="1:5">
      <c r="A4327">
        <v>2018</v>
      </c>
      <c r="B4327">
        <v>12</v>
      </c>
      <c r="C4327">
        <v>12</v>
      </c>
      <c r="D4327" t="s">
        <v>52</v>
      </c>
      <c r="E4327">
        <v>-9</v>
      </c>
    </row>
    <row r="4328" spans="1:5">
      <c r="A4328">
        <v>2018</v>
      </c>
      <c r="B4328">
        <v>12</v>
      </c>
      <c r="C4328">
        <v>13</v>
      </c>
      <c r="D4328" t="s">
        <v>52</v>
      </c>
      <c r="E4328">
        <v>-9</v>
      </c>
    </row>
    <row r="4329" spans="1:5">
      <c r="A4329">
        <v>2018</v>
      </c>
      <c r="B4329">
        <v>12</v>
      </c>
      <c r="C4329">
        <v>17</v>
      </c>
      <c r="D4329" t="s">
        <v>52</v>
      </c>
      <c r="E4329">
        <v>-67</v>
      </c>
    </row>
    <row r="4330" spans="1:5">
      <c r="A4330">
        <v>2018</v>
      </c>
      <c r="B4330">
        <v>12</v>
      </c>
      <c r="C4330">
        <v>19</v>
      </c>
      <c r="D4330" t="s">
        <v>52</v>
      </c>
      <c r="E4330">
        <v>-54</v>
      </c>
    </row>
    <row r="4331" spans="1:5">
      <c r="A4331">
        <v>2018</v>
      </c>
      <c r="B4331">
        <v>12</v>
      </c>
      <c r="C4331">
        <v>20</v>
      </c>
      <c r="D4331" t="s">
        <v>52</v>
      </c>
      <c r="E4331">
        <v>-49</v>
      </c>
    </row>
    <row r="4332" spans="1:5">
      <c r="A4332">
        <v>2018</v>
      </c>
      <c r="B4332">
        <v>12</v>
      </c>
      <c r="C4332">
        <v>21</v>
      </c>
      <c r="D4332" t="s">
        <v>52</v>
      </c>
      <c r="E4332">
        <v>-30</v>
      </c>
    </row>
    <row r="4333" spans="1:5">
      <c r="A4333">
        <v>2018</v>
      </c>
      <c r="B4333">
        <v>12</v>
      </c>
      <c r="C4333">
        <v>22</v>
      </c>
      <c r="D4333" t="s">
        <v>52</v>
      </c>
      <c r="E4333">
        <v>-13</v>
      </c>
    </row>
    <row r="4334" spans="1:5">
      <c r="A4334">
        <v>2018</v>
      </c>
      <c r="B4334">
        <v>12</v>
      </c>
      <c r="C4334">
        <v>23</v>
      </c>
      <c r="D4334" t="s">
        <v>52</v>
      </c>
      <c r="E4334">
        <v>-10</v>
      </c>
    </row>
    <row r="4335" spans="1:5">
      <c r="A4335">
        <v>2018</v>
      </c>
      <c r="B4335">
        <v>12</v>
      </c>
      <c r="C4335">
        <v>24</v>
      </c>
      <c r="D4335" t="s">
        <v>52</v>
      </c>
      <c r="E4335">
        <v>-16</v>
      </c>
    </row>
    <row r="4336" spans="1:5">
      <c r="A4336">
        <v>2018</v>
      </c>
      <c r="B4336">
        <v>12</v>
      </c>
      <c r="C4336">
        <v>26</v>
      </c>
      <c r="D4336" t="s">
        <v>52</v>
      </c>
      <c r="E4336">
        <v>-38</v>
      </c>
    </row>
    <row r="4337" spans="1:5">
      <c r="A4337">
        <v>2018</v>
      </c>
      <c r="B4337">
        <v>12</v>
      </c>
      <c r="C4337">
        <v>28</v>
      </c>
      <c r="D4337" t="s">
        <v>52</v>
      </c>
      <c r="E4337">
        <v>-14</v>
      </c>
    </row>
    <row r="4338" spans="1:5">
      <c r="A4338">
        <v>2018</v>
      </c>
      <c r="B4338">
        <v>12</v>
      </c>
      <c r="C4338">
        <v>31</v>
      </c>
      <c r="D4338" t="s">
        <v>52</v>
      </c>
      <c r="E4338">
        <v>-54</v>
      </c>
    </row>
    <row r="4339" spans="1:5">
      <c r="A4339">
        <v>2018</v>
      </c>
      <c r="B4339">
        <v>12</v>
      </c>
      <c r="C4339">
        <v>1</v>
      </c>
      <c r="D4339" t="s">
        <v>53</v>
      </c>
      <c r="E4339">
        <v>79</v>
      </c>
    </row>
    <row r="4340" spans="1:5">
      <c r="A4340">
        <v>2018</v>
      </c>
      <c r="B4340">
        <v>12</v>
      </c>
      <c r="C4340">
        <v>5</v>
      </c>
      <c r="D4340" t="s">
        <v>53</v>
      </c>
      <c r="E4340">
        <v>0</v>
      </c>
    </row>
    <row r="4341" spans="1:5">
      <c r="A4341">
        <v>2018</v>
      </c>
      <c r="B4341">
        <v>12</v>
      </c>
      <c r="C4341">
        <v>9</v>
      </c>
      <c r="D4341" t="s">
        <v>53</v>
      </c>
      <c r="E4341">
        <v>61</v>
      </c>
    </row>
    <row r="4342" spans="1:5">
      <c r="A4342">
        <v>2018</v>
      </c>
      <c r="B4342">
        <v>12</v>
      </c>
      <c r="C4342">
        <v>10</v>
      </c>
      <c r="D4342" t="s">
        <v>53</v>
      </c>
      <c r="E4342">
        <v>41</v>
      </c>
    </row>
    <row r="4343" spans="1:5">
      <c r="A4343">
        <v>2018</v>
      </c>
      <c r="B4343">
        <v>12</v>
      </c>
      <c r="C4343">
        <v>12</v>
      </c>
      <c r="D4343" t="s">
        <v>53</v>
      </c>
      <c r="E4343">
        <v>89</v>
      </c>
    </row>
    <row r="4344" spans="1:5">
      <c r="A4344">
        <v>2018</v>
      </c>
      <c r="B4344">
        <v>12</v>
      </c>
      <c r="C4344">
        <v>13</v>
      </c>
      <c r="D4344" t="s">
        <v>53</v>
      </c>
      <c r="E4344">
        <v>20</v>
      </c>
    </row>
    <row r="4345" spans="1:5">
      <c r="A4345">
        <v>2018</v>
      </c>
      <c r="B4345">
        <v>12</v>
      </c>
      <c r="C4345">
        <v>14</v>
      </c>
      <c r="D4345" t="s">
        <v>53</v>
      </c>
      <c r="E4345">
        <v>20</v>
      </c>
    </row>
    <row r="4346" spans="1:5">
      <c r="A4346">
        <v>2018</v>
      </c>
      <c r="B4346">
        <v>12</v>
      </c>
      <c r="C4346">
        <v>22</v>
      </c>
      <c r="D4346" t="s">
        <v>53</v>
      </c>
      <c r="E4346">
        <v>5</v>
      </c>
    </row>
    <row r="4347" spans="1:5">
      <c r="A4347">
        <v>2018</v>
      </c>
      <c r="B4347">
        <v>12</v>
      </c>
      <c r="C4347">
        <v>23</v>
      </c>
      <c r="D4347" t="s">
        <v>53</v>
      </c>
      <c r="E4347">
        <v>10</v>
      </c>
    </row>
    <row r="4348" spans="1:5">
      <c r="A4348">
        <v>2018</v>
      </c>
      <c r="B4348">
        <v>12</v>
      </c>
      <c r="C4348">
        <v>24</v>
      </c>
      <c r="D4348" t="s">
        <v>53</v>
      </c>
      <c r="E4348">
        <v>30</v>
      </c>
    </row>
    <row r="4349" spans="1:5">
      <c r="A4349">
        <v>2018</v>
      </c>
      <c r="B4349">
        <v>12</v>
      </c>
      <c r="C4349">
        <v>25</v>
      </c>
      <c r="D4349" t="s">
        <v>53</v>
      </c>
      <c r="E4349">
        <v>211</v>
      </c>
    </row>
    <row r="4350" spans="1:5">
      <c r="A4350">
        <v>2018</v>
      </c>
      <c r="B4350">
        <v>12</v>
      </c>
      <c r="C4350">
        <v>26</v>
      </c>
      <c r="D4350" t="s">
        <v>53</v>
      </c>
      <c r="E4350">
        <v>13</v>
      </c>
    </row>
    <row r="4351" spans="1:5">
      <c r="A4351">
        <v>2018</v>
      </c>
      <c r="B4351">
        <v>12</v>
      </c>
      <c r="C4351">
        <v>27</v>
      </c>
      <c r="D4351" t="s">
        <v>53</v>
      </c>
      <c r="E4351">
        <v>3</v>
      </c>
    </row>
    <row r="4352" spans="1:5">
      <c r="A4352">
        <v>2018</v>
      </c>
      <c r="B4352">
        <v>12</v>
      </c>
      <c r="C4352">
        <v>30</v>
      </c>
      <c r="D4352" t="s">
        <v>53</v>
      </c>
      <c r="E4352">
        <v>3</v>
      </c>
    </row>
    <row r="4353" spans="1:5">
      <c r="A4353">
        <v>2018</v>
      </c>
      <c r="B4353">
        <v>12</v>
      </c>
      <c r="C4353">
        <v>1</v>
      </c>
      <c r="D4353" t="s">
        <v>54</v>
      </c>
      <c r="E4353">
        <v>51</v>
      </c>
    </row>
    <row r="4354" spans="1:5">
      <c r="A4354">
        <v>2018</v>
      </c>
      <c r="B4354">
        <v>12</v>
      </c>
      <c r="C4354">
        <v>2</v>
      </c>
      <c r="D4354" t="s">
        <v>54</v>
      </c>
      <c r="E4354">
        <v>61</v>
      </c>
    </row>
    <row r="4355" spans="1:5">
      <c r="A4355">
        <v>2018</v>
      </c>
      <c r="B4355">
        <v>12</v>
      </c>
      <c r="C4355">
        <v>3</v>
      </c>
      <c r="D4355" t="s">
        <v>54</v>
      </c>
      <c r="E4355">
        <v>61</v>
      </c>
    </row>
    <row r="4356" spans="1:5">
      <c r="A4356">
        <v>2018</v>
      </c>
      <c r="B4356">
        <v>12</v>
      </c>
      <c r="C4356">
        <v>4</v>
      </c>
      <c r="D4356" t="s">
        <v>54</v>
      </c>
      <c r="E4356">
        <v>51</v>
      </c>
    </row>
    <row r="4357" spans="1:5">
      <c r="A4357">
        <v>2018</v>
      </c>
      <c r="B4357">
        <v>12</v>
      </c>
      <c r="C4357">
        <v>5</v>
      </c>
      <c r="D4357" t="s">
        <v>54</v>
      </c>
      <c r="E4357">
        <v>41</v>
      </c>
    </row>
    <row r="4358" spans="1:5">
      <c r="A4358">
        <v>2018</v>
      </c>
      <c r="B4358">
        <v>12</v>
      </c>
      <c r="C4358">
        <v>6</v>
      </c>
      <c r="D4358" t="s">
        <v>54</v>
      </c>
      <c r="E4358">
        <v>41</v>
      </c>
    </row>
    <row r="4359" spans="1:5">
      <c r="A4359">
        <v>2018</v>
      </c>
      <c r="B4359">
        <v>12</v>
      </c>
      <c r="C4359">
        <v>7</v>
      </c>
      <c r="D4359" t="s">
        <v>54</v>
      </c>
      <c r="E4359">
        <v>30</v>
      </c>
    </row>
    <row r="4360" spans="1:5">
      <c r="A4360">
        <v>2018</v>
      </c>
      <c r="B4360">
        <v>12</v>
      </c>
      <c r="C4360">
        <v>8</v>
      </c>
      <c r="D4360" t="s">
        <v>54</v>
      </c>
      <c r="E4360">
        <v>30</v>
      </c>
    </row>
    <row r="4361" spans="1:5">
      <c r="A4361">
        <v>2018</v>
      </c>
      <c r="B4361">
        <v>12</v>
      </c>
      <c r="C4361">
        <v>9</v>
      </c>
      <c r="D4361" t="s">
        <v>54</v>
      </c>
      <c r="E4361">
        <v>20</v>
      </c>
    </row>
    <row r="4362" spans="1:5">
      <c r="A4362">
        <v>2018</v>
      </c>
      <c r="B4362">
        <v>12</v>
      </c>
      <c r="C4362">
        <v>10</v>
      </c>
      <c r="D4362" t="s">
        <v>54</v>
      </c>
      <c r="E4362">
        <v>10</v>
      </c>
    </row>
    <row r="4363" spans="1:5">
      <c r="A4363">
        <v>2018</v>
      </c>
      <c r="B4363">
        <v>12</v>
      </c>
      <c r="C4363">
        <v>11</v>
      </c>
      <c r="D4363" t="s">
        <v>54</v>
      </c>
      <c r="E4363">
        <v>10</v>
      </c>
    </row>
    <row r="4364" spans="1:5">
      <c r="A4364">
        <v>2018</v>
      </c>
      <c r="B4364">
        <v>12</v>
      </c>
      <c r="C4364">
        <v>12</v>
      </c>
      <c r="D4364" t="s">
        <v>54</v>
      </c>
      <c r="E4364">
        <v>79</v>
      </c>
    </row>
    <row r="4365" spans="1:5">
      <c r="A4365">
        <v>2018</v>
      </c>
      <c r="B4365">
        <v>12</v>
      </c>
      <c r="C4365">
        <v>13</v>
      </c>
      <c r="D4365" t="s">
        <v>54</v>
      </c>
      <c r="E4365">
        <v>71</v>
      </c>
    </row>
    <row r="4366" spans="1:5">
      <c r="A4366">
        <v>2018</v>
      </c>
      <c r="B4366">
        <v>12</v>
      </c>
      <c r="C4366">
        <v>14</v>
      </c>
      <c r="D4366" t="s">
        <v>54</v>
      </c>
      <c r="E4366">
        <v>89</v>
      </c>
    </row>
    <row r="4367" spans="1:5">
      <c r="A4367">
        <v>2018</v>
      </c>
      <c r="B4367">
        <v>12</v>
      </c>
      <c r="C4367">
        <v>15</v>
      </c>
      <c r="D4367" t="s">
        <v>54</v>
      </c>
      <c r="E4367">
        <v>79</v>
      </c>
    </row>
    <row r="4368" spans="1:5">
      <c r="A4368">
        <v>2018</v>
      </c>
      <c r="B4368">
        <v>12</v>
      </c>
      <c r="C4368">
        <v>16</v>
      </c>
      <c r="D4368" t="s">
        <v>54</v>
      </c>
      <c r="E4368">
        <v>71</v>
      </c>
    </row>
    <row r="4369" spans="1:5">
      <c r="A4369">
        <v>2018</v>
      </c>
      <c r="B4369">
        <v>12</v>
      </c>
      <c r="C4369">
        <v>17</v>
      </c>
      <c r="D4369" t="s">
        <v>54</v>
      </c>
      <c r="E4369">
        <v>71</v>
      </c>
    </row>
    <row r="4370" spans="1:5">
      <c r="A4370">
        <v>2018</v>
      </c>
      <c r="B4370">
        <v>12</v>
      </c>
      <c r="C4370">
        <v>18</v>
      </c>
      <c r="D4370" t="s">
        <v>54</v>
      </c>
      <c r="E4370">
        <v>71</v>
      </c>
    </row>
    <row r="4371" spans="1:5">
      <c r="A4371">
        <v>2018</v>
      </c>
      <c r="B4371">
        <v>12</v>
      </c>
      <c r="C4371">
        <v>19</v>
      </c>
      <c r="D4371" t="s">
        <v>54</v>
      </c>
      <c r="E4371">
        <v>71</v>
      </c>
    </row>
    <row r="4372" spans="1:5">
      <c r="A4372">
        <v>2018</v>
      </c>
      <c r="B4372">
        <v>12</v>
      </c>
      <c r="C4372">
        <v>20</v>
      </c>
      <c r="D4372" t="s">
        <v>54</v>
      </c>
      <c r="E4372">
        <v>71</v>
      </c>
    </row>
    <row r="4373" spans="1:5">
      <c r="A4373">
        <v>2018</v>
      </c>
      <c r="B4373">
        <v>12</v>
      </c>
      <c r="C4373">
        <v>21</v>
      </c>
      <c r="D4373" t="s">
        <v>54</v>
      </c>
      <c r="E4373">
        <v>71</v>
      </c>
    </row>
    <row r="4374" spans="1:5">
      <c r="A4374">
        <v>2018</v>
      </c>
      <c r="B4374">
        <v>12</v>
      </c>
      <c r="C4374">
        <v>22</v>
      </c>
      <c r="D4374" t="s">
        <v>54</v>
      </c>
      <c r="E4374">
        <v>71</v>
      </c>
    </row>
    <row r="4375" spans="1:5">
      <c r="A4375">
        <v>2018</v>
      </c>
      <c r="B4375">
        <v>12</v>
      </c>
      <c r="C4375">
        <v>23</v>
      </c>
      <c r="D4375" t="s">
        <v>54</v>
      </c>
      <c r="E4375">
        <v>61</v>
      </c>
    </row>
    <row r="4376" spans="1:5">
      <c r="A4376">
        <v>2018</v>
      </c>
      <c r="B4376">
        <v>12</v>
      </c>
      <c r="C4376">
        <v>24</v>
      </c>
      <c r="D4376" t="s">
        <v>54</v>
      </c>
      <c r="E4376">
        <v>30</v>
      </c>
    </row>
    <row r="4377" spans="1:5">
      <c r="A4377">
        <v>2018</v>
      </c>
      <c r="B4377">
        <v>12</v>
      </c>
      <c r="C4377">
        <v>25</v>
      </c>
      <c r="D4377" t="s">
        <v>54</v>
      </c>
      <c r="E4377">
        <v>79</v>
      </c>
    </row>
    <row r="4378" spans="1:5">
      <c r="A4378">
        <v>2018</v>
      </c>
      <c r="B4378">
        <v>12</v>
      </c>
      <c r="C4378">
        <v>26</v>
      </c>
      <c r="D4378" t="s">
        <v>54</v>
      </c>
      <c r="E4378">
        <v>140</v>
      </c>
    </row>
    <row r="4379" spans="1:5">
      <c r="A4379">
        <v>2018</v>
      </c>
      <c r="B4379">
        <v>12</v>
      </c>
      <c r="C4379">
        <v>27</v>
      </c>
      <c r="D4379" t="s">
        <v>54</v>
      </c>
      <c r="E4379">
        <v>140</v>
      </c>
    </row>
    <row r="4380" spans="1:5">
      <c r="A4380">
        <v>2018</v>
      </c>
      <c r="B4380">
        <v>12</v>
      </c>
      <c r="C4380">
        <v>28</v>
      </c>
      <c r="D4380" t="s">
        <v>54</v>
      </c>
      <c r="E4380">
        <v>130</v>
      </c>
    </row>
    <row r="4381" spans="1:5">
      <c r="A4381">
        <v>2018</v>
      </c>
      <c r="B4381">
        <v>12</v>
      </c>
      <c r="C4381">
        <v>29</v>
      </c>
      <c r="D4381" t="s">
        <v>54</v>
      </c>
      <c r="E4381">
        <v>119</v>
      </c>
    </row>
    <row r="4382" spans="1:5">
      <c r="A4382">
        <v>2018</v>
      </c>
      <c r="B4382">
        <v>12</v>
      </c>
      <c r="C4382">
        <v>30</v>
      </c>
      <c r="D4382" t="s">
        <v>54</v>
      </c>
      <c r="E4382">
        <v>119</v>
      </c>
    </row>
    <row r="4383" spans="1:5">
      <c r="A4383">
        <v>2018</v>
      </c>
      <c r="B4383">
        <v>12</v>
      </c>
      <c r="C4383">
        <v>31</v>
      </c>
      <c r="D4383" t="s">
        <v>54</v>
      </c>
      <c r="E4383">
        <v>119</v>
      </c>
    </row>
    <row r="4384" spans="1:5">
      <c r="A4384">
        <v>2018</v>
      </c>
      <c r="B4384">
        <v>12</v>
      </c>
      <c r="C4384">
        <v>1</v>
      </c>
      <c r="D4384" t="s">
        <v>51</v>
      </c>
      <c r="E4384">
        <v>-31</v>
      </c>
    </row>
    <row r="4385" spans="1:5">
      <c r="A4385">
        <v>2018</v>
      </c>
      <c r="B4385">
        <v>12</v>
      </c>
      <c r="C4385">
        <v>2</v>
      </c>
      <c r="D4385" t="s">
        <v>51</v>
      </c>
      <c r="E4385">
        <v>-105</v>
      </c>
    </row>
    <row r="4386" spans="1:5">
      <c r="A4386">
        <v>2018</v>
      </c>
      <c r="B4386">
        <v>12</v>
      </c>
      <c r="C4386">
        <v>3</v>
      </c>
      <c r="D4386" t="s">
        <v>51</v>
      </c>
      <c r="E4386">
        <v>-29</v>
      </c>
    </row>
    <row r="4387" spans="1:5">
      <c r="A4387">
        <v>2018</v>
      </c>
      <c r="B4387">
        <v>12</v>
      </c>
      <c r="C4387">
        <v>4</v>
      </c>
      <c r="D4387" t="s">
        <v>51</v>
      </c>
      <c r="E4387">
        <v>3</v>
      </c>
    </row>
    <row r="4388" spans="1:5">
      <c r="A4388">
        <v>2018</v>
      </c>
      <c r="B4388">
        <v>12</v>
      </c>
      <c r="C4388">
        <v>5</v>
      </c>
      <c r="D4388" t="s">
        <v>51</v>
      </c>
      <c r="E4388">
        <v>-7</v>
      </c>
    </row>
    <row r="4389" spans="1:5">
      <c r="A4389">
        <v>2018</v>
      </c>
      <c r="B4389">
        <v>12</v>
      </c>
      <c r="C4389">
        <v>6</v>
      </c>
      <c r="D4389" t="s">
        <v>51</v>
      </c>
      <c r="E4389">
        <v>4</v>
      </c>
    </row>
    <row r="4390" spans="1:5">
      <c r="A4390">
        <v>2018</v>
      </c>
      <c r="B4390">
        <v>12</v>
      </c>
      <c r="C4390">
        <v>7</v>
      </c>
      <c r="D4390" t="s">
        <v>51</v>
      </c>
      <c r="E4390">
        <v>-13</v>
      </c>
    </row>
    <row r="4391" spans="1:5">
      <c r="A4391">
        <v>2018</v>
      </c>
      <c r="B4391">
        <v>12</v>
      </c>
      <c r="C4391">
        <v>8</v>
      </c>
      <c r="D4391" t="s">
        <v>51</v>
      </c>
      <c r="E4391">
        <v>-12</v>
      </c>
    </row>
    <row r="4392" spans="1:5">
      <c r="A4392">
        <v>2018</v>
      </c>
      <c r="B4392">
        <v>12</v>
      </c>
      <c r="C4392">
        <v>9</v>
      </c>
      <c r="D4392" t="s">
        <v>51</v>
      </c>
      <c r="E4392">
        <v>21</v>
      </c>
    </row>
    <row r="4393" spans="1:5">
      <c r="A4393">
        <v>2018</v>
      </c>
      <c r="B4393">
        <v>12</v>
      </c>
      <c r="C4393">
        <v>10</v>
      </c>
      <c r="D4393" t="s">
        <v>51</v>
      </c>
      <c r="E4393">
        <v>-2</v>
      </c>
    </row>
    <row r="4394" spans="1:5">
      <c r="A4394">
        <v>2018</v>
      </c>
      <c r="B4394">
        <v>12</v>
      </c>
      <c r="C4394">
        <v>11</v>
      </c>
      <c r="D4394" t="s">
        <v>51</v>
      </c>
      <c r="E4394">
        <v>-21</v>
      </c>
    </row>
    <row r="4395" spans="1:5">
      <c r="A4395">
        <v>2018</v>
      </c>
      <c r="B4395">
        <v>12</v>
      </c>
      <c r="C4395">
        <v>12</v>
      </c>
      <c r="D4395" t="s">
        <v>51</v>
      </c>
      <c r="E4395">
        <v>-4</v>
      </c>
    </row>
    <row r="4396" spans="1:5">
      <c r="A4396">
        <v>2018</v>
      </c>
      <c r="B4396">
        <v>12</v>
      </c>
      <c r="C4396">
        <v>13</v>
      </c>
      <c r="D4396" t="s">
        <v>51</v>
      </c>
      <c r="E4396">
        <v>-2</v>
      </c>
    </row>
    <row r="4397" spans="1:5">
      <c r="A4397">
        <v>2018</v>
      </c>
      <c r="B4397">
        <v>12</v>
      </c>
      <c r="C4397">
        <v>14</v>
      </c>
      <c r="D4397" t="s">
        <v>51</v>
      </c>
      <c r="E4397">
        <v>-8</v>
      </c>
    </row>
    <row r="4398" spans="1:5">
      <c r="A4398">
        <v>2018</v>
      </c>
      <c r="B4398">
        <v>12</v>
      </c>
      <c r="C4398">
        <v>15</v>
      </c>
      <c r="D4398" t="s">
        <v>51</v>
      </c>
      <c r="E4398">
        <v>-20</v>
      </c>
    </row>
    <row r="4399" spans="1:5">
      <c r="A4399">
        <v>2018</v>
      </c>
      <c r="B4399">
        <v>12</v>
      </c>
      <c r="C4399">
        <v>16</v>
      </c>
      <c r="D4399" t="s">
        <v>51</v>
      </c>
      <c r="E4399">
        <v>-26</v>
      </c>
    </row>
    <row r="4400" spans="1:5">
      <c r="A4400">
        <v>2018</v>
      </c>
      <c r="B4400">
        <v>12</v>
      </c>
      <c r="C4400">
        <v>17</v>
      </c>
      <c r="D4400" t="s">
        <v>51</v>
      </c>
      <c r="E4400">
        <v>-40</v>
      </c>
    </row>
    <row r="4401" spans="1:5">
      <c r="A4401">
        <v>2018</v>
      </c>
      <c r="B4401">
        <v>12</v>
      </c>
      <c r="C4401">
        <v>18</v>
      </c>
      <c r="D4401" t="s">
        <v>51</v>
      </c>
      <c r="E4401">
        <v>-44</v>
      </c>
    </row>
    <row r="4402" spans="1:5">
      <c r="A4402">
        <v>2018</v>
      </c>
      <c r="B4402">
        <v>12</v>
      </c>
      <c r="C4402">
        <v>19</v>
      </c>
      <c r="D4402" t="s">
        <v>51</v>
      </c>
      <c r="E4402">
        <v>-49</v>
      </c>
    </row>
    <row r="4403" spans="1:5">
      <c r="A4403">
        <v>2018</v>
      </c>
      <c r="B4403">
        <v>12</v>
      </c>
      <c r="C4403">
        <v>20</v>
      </c>
      <c r="D4403" t="s">
        <v>51</v>
      </c>
      <c r="E4403">
        <v>-32</v>
      </c>
    </row>
    <row r="4404" spans="1:5">
      <c r="A4404">
        <v>2018</v>
      </c>
      <c r="B4404">
        <v>12</v>
      </c>
      <c r="C4404">
        <v>21</v>
      </c>
      <c r="D4404" t="s">
        <v>51</v>
      </c>
      <c r="E4404">
        <v>-20</v>
      </c>
    </row>
    <row r="4405" spans="1:5">
      <c r="A4405">
        <v>2018</v>
      </c>
      <c r="B4405">
        <v>12</v>
      </c>
      <c r="C4405">
        <v>22</v>
      </c>
      <c r="D4405" t="s">
        <v>51</v>
      </c>
      <c r="E4405">
        <v>-4</v>
      </c>
    </row>
    <row r="4406" spans="1:5">
      <c r="A4406">
        <v>2018</v>
      </c>
      <c r="B4406">
        <v>12</v>
      </c>
      <c r="C4406">
        <v>23</v>
      </c>
      <c r="D4406" t="s">
        <v>51</v>
      </c>
      <c r="E4406">
        <v>7</v>
      </c>
    </row>
    <row r="4407" spans="1:5">
      <c r="A4407">
        <v>2018</v>
      </c>
      <c r="B4407">
        <v>12</v>
      </c>
      <c r="C4407">
        <v>24</v>
      </c>
      <c r="D4407" t="s">
        <v>51</v>
      </c>
      <c r="E4407">
        <v>-1</v>
      </c>
    </row>
    <row r="4408" spans="1:5">
      <c r="A4408">
        <v>2018</v>
      </c>
      <c r="B4408">
        <v>12</v>
      </c>
      <c r="C4408">
        <v>25</v>
      </c>
      <c r="D4408" t="s">
        <v>51</v>
      </c>
      <c r="E4408">
        <v>-21</v>
      </c>
    </row>
    <row r="4409" spans="1:5">
      <c r="A4409">
        <v>2018</v>
      </c>
      <c r="B4409">
        <v>12</v>
      </c>
      <c r="C4409">
        <v>26</v>
      </c>
      <c r="D4409" t="s">
        <v>51</v>
      </c>
      <c r="E4409">
        <v>-24</v>
      </c>
    </row>
    <row r="4410" spans="1:5">
      <c r="A4410">
        <v>2018</v>
      </c>
      <c r="B4410">
        <v>12</v>
      </c>
      <c r="C4410">
        <v>27</v>
      </c>
      <c r="D4410" t="s">
        <v>51</v>
      </c>
      <c r="E4410">
        <v>-1</v>
      </c>
    </row>
    <row r="4411" spans="1:5">
      <c r="A4411">
        <v>2018</v>
      </c>
      <c r="B4411">
        <v>12</v>
      </c>
      <c r="C4411">
        <v>28</v>
      </c>
      <c r="D4411" t="s">
        <v>51</v>
      </c>
      <c r="E4411">
        <v>-3</v>
      </c>
    </row>
    <row r="4412" spans="1:5">
      <c r="A4412">
        <v>2018</v>
      </c>
      <c r="B4412">
        <v>12</v>
      </c>
      <c r="C4412">
        <v>29</v>
      </c>
      <c r="D4412" t="s">
        <v>51</v>
      </c>
      <c r="E4412">
        <v>4</v>
      </c>
    </row>
    <row r="4413" spans="1:5">
      <c r="A4413">
        <v>2018</v>
      </c>
      <c r="B4413">
        <v>12</v>
      </c>
      <c r="C4413">
        <v>30</v>
      </c>
      <c r="D4413" t="s">
        <v>51</v>
      </c>
      <c r="E4413">
        <v>-32</v>
      </c>
    </row>
    <row r="4414" spans="1:5">
      <c r="A4414">
        <v>2018</v>
      </c>
      <c r="B4414">
        <v>12</v>
      </c>
      <c r="C4414">
        <v>31</v>
      </c>
      <c r="D4414" t="s">
        <v>51</v>
      </c>
      <c r="E4414">
        <v>-47</v>
      </c>
    </row>
    <row r="4415" spans="1:5">
      <c r="A4415">
        <v>2019</v>
      </c>
      <c r="B4415">
        <v>1</v>
      </c>
      <c r="C4415">
        <v>1</v>
      </c>
      <c r="D4415" t="s">
        <v>50</v>
      </c>
      <c r="E4415">
        <v>-15</v>
      </c>
    </row>
    <row r="4416" spans="1:5">
      <c r="A4416">
        <v>2019</v>
      </c>
      <c r="B4416">
        <v>1</v>
      </c>
      <c r="C4416">
        <v>2</v>
      </c>
      <c r="D4416" t="s">
        <v>50</v>
      </c>
      <c r="E4416">
        <v>13</v>
      </c>
    </row>
    <row r="4417" spans="1:5">
      <c r="A4417">
        <v>2019</v>
      </c>
      <c r="B4417">
        <v>1</v>
      </c>
      <c r="C4417">
        <v>3</v>
      </c>
      <c r="D4417" t="s">
        <v>50</v>
      </c>
      <c r="E4417">
        <v>10</v>
      </c>
    </row>
    <row r="4418" spans="1:5">
      <c r="A4418">
        <v>2019</v>
      </c>
      <c r="B4418">
        <v>1</v>
      </c>
      <c r="C4418">
        <v>4</v>
      </c>
      <c r="D4418" t="s">
        <v>50</v>
      </c>
      <c r="E4418">
        <v>-21</v>
      </c>
    </row>
    <row r="4419" spans="1:5">
      <c r="A4419">
        <v>2019</v>
      </c>
      <c r="B4419">
        <v>1</v>
      </c>
      <c r="C4419">
        <v>5</v>
      </c>
      <c r="D4419" t="s">
        <v>50</v>
      </c>
      <c r="E4419">
        <v>-29</v>
      </c>
    </row>
    <row r="4420" spans="1:5">
      <c r="A4420">
        <v>2019</v>
      </c>
      <c r="B4420">
        <v>1</v>
      </c>
      <c r="C4420">
        <v>6</v>
      </c>
      <c r="D4420" t="s">
        <v>50</v>
      </c>
      <c r="E4420">
        <v>-40</v>
      </c>
    </row>
    <row r="4421" spans="1:5">
      <c r="A4421">
        <v>2019</v>
      </c>
      <c r="B4421">
        <v>1</v>
      </c>
      <c r="C4421">
        <v>10</v>
      </c>
      <c r="D4421" t="s">
        <v>50</v>
      </c>
      <c r="E4421">
        <v>13</v>
      </c>
    </row>
    <row r="4422" spans="1:5">
      <c r="A4422">
        <v>2019</v>
      </c>
      <c r="B4422">
        <v>1</v>
      </c>
      <c r="C4422">
        <v>13</v>
      </c>
      <c r="D4422" t="s">
        <v>50</v>
      </c>
      <c r="E4422">
        <v>-11</v>
      </c>
    </row>
    <row r="4423" spans="1:5">
      <c r="A4423">
        <v>2019</v>
      </c>
      <c r="B4423">
        <v>1</v>
      </c>
      <c r="C4423">
        <v>14</v>
      </c>
      <c r="D4423" t="s">
        <v>50</v>
      </c>
      <c r="E4423">
        <v>19</v>
      </c>
    </row>
    <row r="4424" spans="1:5">
      <c r="A4424">
        <v>2019</v>
      </c>
      <c r="B4424">
        <v>1</v>
      </c>
      <c r="C4424">
        <v>16</v>
      </c>
      <c r="D4424" t="s">
        <v>50</v>
      </c>
      <c r="E4424">
        <v>-23</v>
      </c>
    </row>
    <row r="4425" spans="1:5">
      <c r="A4425">
        <v>2019</v>
      </c>
      <c r="B4425">
        <v>1</v>
      </c>
      <c r="C4425">
        <v>18</v>
      </c>
      <c r="D4425" t="s">
        <v>50</v>
      </c>
      <c r="E4425">
        <v>16</v>
      </c>
    </row>
    <row r="4426" spans="1:5">
      <c r="A4426">
        <v>2019</v>
      </c>
      <c r="B4426">
        <v>1</v>
      </c>
      <c r="C4426">
        <v>19</v>
      </c>
      <c r="D4426" t="s">
        <v>50</v>
      </c>
      <c r="E4426">
        <v>2</v>
      </c>
    </row>
    <row r="4427" spans="1:5">
      <c r="A4427">
        <v>2019</v>
      </c>
      <c r="B4427">
        <v>1</v>
      </c>
      <c r="C4427">
        <v>25</v>
      </c>
      <c r="D4427" t="s">
        <v>50</v>
      </c>
      <c r="E4427">
        <v>-62</v>
      </c>
    </row>
    <row r="4428" spans="1:5">
      <c r="A4428">
        <v>2019</v>
      </c>
      <c r="B4428">
        <v>1</v>
      </c>
      <c r="C4428">
        <v>26</v>
      </c>
      <c r="D4428" t="s">
        <v>50</v>
      </c>
      <c r="E4428">
        <v>9</v>
      </c>
    </row>
    <row r="4429" spans="1:5">
      <c r="A4429">
        <v>2019</v>
      </c>
      <c r="B4429">
        <v>1</v>
      </c>
      <c r="C4429">
        <v>30</v>
      </c>
      <c r="D4429" t="s">
        <v>50</v>
      </c>
      <c r="E4429">
        <v>28</v>
      </c>
    </row>
    <row r="4430" spans="1:5">
      <c r="A4430">
        <v>2019</v>
      </c>
      <c r="B4430">
        <v>1</v>
      </c>
      <c r="C4430">
        <v>31</v>
      </c>
      <c r="D4430" t="s">
        <v>50</v>
      </c>
      <c r="E4430">
        <v>17</v>
      </c>
    </row>
    <row r="4431" spans="1:5">
      <c r="A4431">
        <v>2019</v>
      </c>
      <c r="B4431">
        <v>1</v>
      </c>
      <c r="C4431">
        <v>1</v>
      </c>
      <c r="D4431" t="s">
        <v>52</v>
      </c>
      <c r="E4431">
        <v>-63</v>
      </c>
    </row>
    <row r="4432" spans="1:5">
      <c r="A4432">
        <v>2019</v>
      </c>
      <c r="B4432">
        <v>1</v>
      </c>
      <c r="C4432">
        <v>2</v>
      </c>
      <c r="D4432" t="s">
        <v>52</v>
      </c>
      <c r="E4432">
        <v>-16</v>
      </c>
    </row>
    <row r="4433" spans="1:5">
      <c r="A4433">
        <v>2019</v>
      </c>
      <c r="B4433">
        <v>1</v>
      </c>
      <c r="C4433">
        <v>4</v>
      </c>
      <c r="D4433" t="s">
        <v>52</v>
      </c>
      <c r="E4433">
        <v>-72</v>
      </c>
    </row>
    <row r="4434" spans="1:5">
      <c r="A4434">
        <v>2019</v>
      </c>
      <c r="B4434">
        <v>1</v>
      </c>
      <c r="C4434">
        <v>6</v>
      </c>
      <c r="D4434" t="s">
        <v>52</v>
      </c>
      <c r="E4434">
        <v>-65</v>
      </c>
    </row>
    <row r="4435" spans="1:5">
      <c r="A4435">
        <v>2019</v>
      </c>
      <c r="B4435">
        <v>1</v>
      </c>
      <c r="C4435">
        <v>9</v>
      </c>
      <c r="D4435" t="s">
        <v>52</v>
      </c>
      <c r="E4435">
        <v>-106</v>
      </c>
    </row>
    <row r="4436" spans="1:5">
      <c r="A4436">
        <v>2019</v>
      </c>
      <c r="B4436">
        <v>1</v>
      </c>
      <c r="C4436">
        <v>10</v>
      </c>
      <c r="D4436" t="s">
        <v>52</v>
      </c>
      <c r="E4436">
        <v>-67</v>
      </c>
    </row>
    <row r="4437" spans="1:5">
      <c r="A4437">
        <v>2019</v>
      </c>
      <c r="B4437">
        <v>1</v>
      </c>
      <c r="C4437">
        <v>12</v>
      </c>
      <c r="D4437" t="s">
        <v>52</v>
      </c>
      <c r="E4437">
        <v>-121</v>
      </c>
    </row>
    <row r="4438" spans="1:5">
      <c r="A4438">
        <v>2019</v>
      </c>
      <c r="B4438">
        <v>1</v>
      </c>
      <c r="C4438">
        <v>14</v>
      </c>
      <c r="D4438" t="s">
        <v>52</v>
      </c>
      <c r="E4438">
        <v>-61</v>
      </c>
    </row>
    <row r="4439" spans="1:5">
      <c r="A4439">
        <v>2019</v>
      </c>
      <c r="B4439">
        <v>1</v>
      </c>
      <c r="C4439">
        <v>16</v>
      </c>
      <c r="D4439" t="s">
        <v>52</v>
      </c>
      <c r="E4439">
        <v>-122</v>
      </c>
    </row>
    <row r="4440" spans="1:5">
      <c r="A4440">
        <v>2019</v>
      </c>
      <c r="B4440">
        <v>1</v>
      </c>
      <c r="C4440">
        <v>17</v>
      </c>
      <c r="D4440" t="s">
        <v>52</v>
      </c>
      <c r="E4440">
        <v>-144</v>
      </c>
    </row>
    <row r="4441" spans="1:5">
      <c r="A4441">
        <v>2019</v>
      </c>
      <c r="B4441">
        <v>1</v>
      </c>
      <c r="C4441">
        <v>18</v>
      </c>
      <c r="D4441" t="s">
        <v>52</v>
      </c>
      <c r="E4441">
        <v>-37</v>
      </c>
    </row>
    <row r="4442" spans="1:5">
      <c r="A4442">
        <v>2019</v>
      </c>
      <c r="B4442">
        <v>1</v>
      </c>
      <c r="C4442">
        <v>20</v>
      </c>
      <c r="D4442" t="s">
        <v>52</v>
      </c>
      <c r="E4442">
        <v>-122</v>
      </c>
    </row>
    <row r="4443" spans="1:5">
      <c r="A4443">
        <v>2019</v>
      </c>
      <c r="B4443">
        <v>1</v>
      </c>
      <c r="C4443">
        <v>22</v>
      </c>
      <c r="D4443" t="s">
        <v>52</v>
      </c>
      <c r="E4443">
        <v>-199</v>
      </c>
    </row>
    <row r="4444" spans="1:5">
      <c r="A4444">
        <v>2019</v>
      </c>
      <c r="B4444">
        <v>1</v>
      </c>
      <c r="C4444">
        <v>23</v>
      </c>
      <c r="D4444" t="s">
        <v>52</v>
      </c>
      <c r="E4444">
        <v>-128</v>
      </c>
    </row>
    <row r="4445" spans="1:5">
      <c r="A4445">
        <v>2019</v>
      </c>
      <c r="B4445">
        <v>1</v>
      </c>
      <c r="C4445">
        <v>25</v>
      </c>
      <c r="D4445" t="s">
        <v>52</v>
      </c>
      <c r="E4445">
        <v>-112</v>
      </c>
    </row>
    <row r="4446" spans="1:5">
      <c r="A4446">
        <v>2019</v>
      </c>
      <c r="B4446">
        <v>1</v>
      </c>
      <c r="C4446">
        <v>26</v>
      </c>
      <c r="D4446" t="s">
        <v>52</v>
      </c>
      <c r="E4446">
        <v>-62</v>
      </c>
    </row>
    <row r="4447" spans="1:5">
      <c r="A4447">
        <v>2019</v>
      </c>
      <c r="B4447">
        <v>1</v>
      </c>
      <c r="C4447">
        <v>28</v>
      </c>
      <c r="D4447" t="s">
        <v>52</v>
      </c>
      <c r="E4447">
        <v>-98</v>
      </c>
    </row>
    <row r="4448" spans="1:5">
      <c r="A4448">
        <v>2019</v>
      </c>
      <c r="B4448">
        <v>1</v>
      </c>
      <c r="C4448">
        <v>29</v>
      </c>
      <c r="D4448" t="s">
        <v>52</v>
      </c>
      <c r="E4448">
        <v>-36</v>
      </c>
    </row>
    <row r="4449" spans="1:5">
      <c r="A4449">
        <v>2019</v>
      </c>
      <c r="B4449">
        <v>1</v>
      </c>
      <c r="C4449">
        <v>31</v>
      </c>
      <c r="D4449" t="s">
        <v>52</v>
      </c>
      <c r="E4449">
        <v>5</v>
      </c>
    </row>
    <row r="4450" spans="1:5">
      <c r="A4450">
        <v>2019</v>
      </c>
      <c r="B4450">
        <v>1</v>
      </c>
      <c r="C4450">
        <v>7</v>
      </c>
      <c r="D4450" t="s">
        <v>53</v>
      </c>
      <c r="E4450">
        <v>43</v>
      </c>
    </row>
    <row r="4451" spans="1:5">
      <c r="A4451">
        <v>2019</v>
      </c>
      <c r="B4451">
        <v>1</v>
      </c>
      <c r="C4451">
        <v>8</v>
      </c>
      <c r="D4451" t="s">
        <v>53</v>
      </c>
      <c r="E4451">
        <v>28</v>
      </c>
    </row>
    <row r="4452" spans="1:5">
      <c r="A4452">
        <v>2019</v>
      </c>
      <c r="B4452">
        <v>1</v>
      </c>
      <c r="C4452">
        <v>9</v>
      </c>
      <c r="D4452" t="s">
        <v>53</v>
      </c>
      <c r="E4452">
        <v>3</v>
      </c>
    </row>
    <row r="4453" spans="1:5">
      <c r="A4453">
        <v>2019</v>
      </c>
      <c r="B4453">
        <v>1</v>
      </c>
      <c r="C4453">
        <v>10</v>
      </c>
      <c r="D4453" t="s">
        <v>53</v>
      </c>
      <c r="E4453">
        <v>10</v>
      </c>
    </row>
    <row r="4454" spans="1:5">
      <c r="A4454">
        <v>2019</v>
      </c>
      <c r="B4454">
        <v>1</v>
      </c>
      <c r="C4454">
        <v>11</v>
      </c>
      <c r="D4454" t="s">
        <v>53</v>
      </c>
      <c r="E4454">
        <v>89</v>
      </c>
    </row>
    <row r="4455" spans="1:5">
      <c r="A4455">
        <v>2019</v>
      </c>
      <c r="B4455">
        <v>1</v>
      </c>
      <c r="C4455">
        <v>12</v>
      </c>
      <c r="D4455" t="s">
        <v>53</v>
      </c>
      <c r="E4455">
        <v>5</v>
      </c>
    </row>
    <row r="4456" spans="1:5">
      <c r="A4456">
        <v>2019</v>
      </c>
      <c r="B4456">
        <v>1</v>
      </c>
      <c r="C4456">
        <v>14</v>
      </c>
      <c r="D4456" t="s">
        <v>53</v>
      </c>
      <c r="E4456">
        <v>0</v>
      </c>
    </row>
    <row r="4457" spans="1:5">
      <c r="A4457">
        <v>2019</v>
      </c>
      <c r="B4457">
        <v>1</v>
      </c>
      <c r="C4457">
        <v>21</v>
      </c>
      <c r="D4457" t="s">
        <v>53</v>
      </c>
      <c r="E4457">
        <v>104</v>
      </c>
    </row>
    <row r="4458" spans="1:5">
      <c r="A4458">
        <v>2019</v>
      </c>
      <c r="B4458">
        <v>1</v>
      </c>
      <c r="C4458">
        <v>23</v>
      </c>
      <c r="D4458" t="s">
        <v>53</v>
      </c>
      <c r="E4458">
        <v>74</v>
      </c>
    </row>
    <row r="4459" spans="1:5">
      <c r="A4459">
        <v>2019</v>
      </c>
      <c r="B4459">
        <v>1</v>
      </c>
      <c r="C4459">
        <v>26</v>
      </c>
      <c r="D4459" t="s">
        <v>53</v>
      </c>
      <c r="E4459">
        <v>5</v>
      </c>
    </row>
    <row r="4460" spans="1:5">
      <c r="A4460">
        <v>2019</v>
      </c>
      <c r="B4460">
        <v>1</v>
      </c>
      <c r="C4460">
        <v>27</v>
      </c>
      <c r="D4460" t="s">
        <v>53</v>
      </c>
      <c r="E4460">
        <v>51</v>
      </c>
    </row>
    <row r="4461" spans="1:5">
      <c r="A4461">
        <v>2019</v>
      </c>
      <c r="B4461">
        <v>1</v>
      </c>
      <c r="C4461">
        <v>29</v>
      </c>
      <c r="D4461" t="s">
        <v>53</v>
      </c>
      <c r="E4461">
        <v>5</v>
      </c>
    </row>
    <row r="4462" spans="1:5">
      <c r="A4462">
        <v>2019</v>
      </c>
      <c r="B4462">
        <v>1</v>
      </c>
      <c r="C4462">
        <v>30</v>
      </c>
      <c r="D4462" t="s">
        <v>53</v>
      </c>
      <c r="E4462">
        <v>28</v>
      </c>
    </row>
    <row r="4463" spans="1:5">
      <c r="A4463">
        <v>2019</v>
      </c>
      <c r="B4463">
        <v>1</v>
      </c>
      <c r="C4463">
        <v>1</v>
      </c>
      <c r="D4463" t="s">
        <v>54</v>
      </c>
      <c r="E4463">
        <v>119</v>
      </c>
    </row>
    <row r="4464" spans="1:5">
      <c r="A4464">
        <v>2019</v>
      </c>
      <c r="B4464">
        <v>1</v>
      </c>
      <c r="C4464">
        <v>2</v>
      </c>
      <c r="D4464" t="s">
        <v>54</v>
      </c>
      <c r="E4464">
        <v>99</v>
      </c>
    </row>
    <row r="4465" spans="1:5">
      <c r="A4465">
        <v>2019</v>
      </c>
      <c r="B4465">
        <v>1</v>
      </c>
      <c r="C4465">
        <v>3</v>
      </c>
      <c r="D4465" t="s">
        <v>54</v>
      </c>
      <c r="E4465">
        <v>79</v>
      </c>
    </row>
    <row r="4466" spans="1:5">
      <c r="A4466">
        <v>2019</v>
      </c>
      <c r="B4466">
        <v>1</v>
      </c>
      <c r="C4466">
        <v>4</v>
      </c>
      <c r="D4466" t="s">
        <v>54</v>
      </c>
      <c r="E4466">
        <v>71</v>
      </c>
    </row>
    <row r="4467" spans="1:5">
      <c r="A4467">
        <v>2019</v>
      </c>
      <c r="B4467">
        <v>1</v>
      </c>
      <c r="C4467">
        <v>6</v>
      </c>
      <c r="D4467" t="s">
        <v>54</v>
      </c>
      <c r="E4467">
        <v>71</v>
      </c>
    </row>
    <row r="4468" spans="1:5">
      <c r="A4468">
        <v>2019</v>
      </c>
      <c r="B4468">
        <v>1</v>
      </c>
      <c r="C4468">
        <v>7</v>
      </c>
      <c r="D4468" t="s">
        <v>54</v>
      </c>
      <c r="E4468">
        <v>89</v>
      </c>
    </row>
    <row r="4469" spans="1:5">
      <c r="A4469">
        <v>2019</v>
      </c>
      <c r="B4469">
        <v>1</v>
      </c>
      <c r="C4469">
        <v>8</v>
      </c>
      <c r="D4469" t="s">
        <v>54</v>
      </c>
      <c r="E4469">
        <v>130</v>
      </c>
    </row>
    <row r="4470" spans="1:5">
      <c r="A4470">
        <v>2019</v>
      </c>
      <c r="B4470">
        <v>1</v>
      </c>
      <c r="C4470">
        <v>9</v>
      </c>
      <c r="D4470" t="s">
        <v>54</v>
      </c>
      <c r="E4470">
        <v>150</v>
      </c>
    </row>
    <row r="4471" spans="1:5">
      <c r="A4471">
        <v>2019</v>
      </c>
      <c r="B4471">
        <v>1</v>
      </c>
      <c r="C4471">
        <v>10</v>
      </c>
      <c r="D4471" t="s">
        <v>54</v>
      </c>
      <c r="E4471">
        <v>150</v>
      </c>
    </row>
    <row r="4472" spans="1:5">
      <c r="A4472">
        <v>2019</v>
      </c>
      <c r="B4472">
        <v>1</v>
      </c>
      <c r="C4472">
        <v>11</v>
      </c>
      <c r="D4472" t="s">
        <v>54</v>
      </c>
      <c r="E4472">
        <v>130</v>
      </c>
    </row>
    <row r="4473" spans="1:5">
      <c r="A4473">
        <v>2019</v>
      </c>
      <c r="B4473">
        <v>1</v>
      </c>
      <c r="C4473">
        <v>12</v>
      </c>
      <c r="D4473" t="s">
        <v>54</v>
      </c>
      <c r="E4473">
        <v>160</v>
      </c>
    </row>
    <row r="4474" spans="1:5">
      <c r="A4474">
        <v>2019</v>
      </c>
      <c r="B4474">
        <v>1</v>
      </c>
      <c r="C4474">
        <v>13</v>
      </c>
      <c r="D4474" t="s">
        <v>54</v>
      </c>
      <c r="E4474">
        <v>160</v>
      </c>
    </row>
    <row r="4475" spans="1:5">
      <c r="A4475">
        <v>2019</v>
      </c>
      <c r="B4475">
        <v>1</v>
      </c>
      <c r="C4475">
        <v>14</v>
      </c>
      <c r="D4475" t="s">
        <v>54</v>
      </c>
      <c r="E4475">
        <v>160</v>
      </c>
    </row>
    <row r="4476" spans="1:5">
      <c r="A4476">
        <v>2019</v>
      </c>
      <c r="B4476">
        <v>1</v>
      </c>
      <c r="C4476">
        <v>15</v>
      </c>
      <c r="D4476" t="s">
        <v>54</v>
      </c>
      <c r="E4476">
        <v>140</v>
      </c>
    </row>
    <row r="4477" spans="1:5">
      <c r="A4477">
        <v>2019</v>
      </c>
      <c r="B4477">
        <v>1</v>
      </c>
      <c r="C4477">
        <v>16</v>
      </c>
      <c r="D4477" t="s">
        <v>54</v>
      </c>
      <c r="E4477">
        <v>140</v>
      </c>
    </row>
    <row r="4478" spans="1:5">
      <c r="A4478">
        <v>2019</v>
      </c>
      <c r="B4478">
        <v>1</v>
      </c>
      <c r="C4478">
        <v>17</v>
      </c>
      <c r="D4478" t="s">
        <v>54</v>
      </c>
      <c r="E4478">
        <v>140</v>
      </c>
    </row>
    <row r="4479" spans="1:5">
      <c r="A4479">
        <v>2019</v>
      </c>
      <c r="B4479">
        <v>1</v>
      </c>
      <c r="C4479">
        <v>18</v>
      </c>
      <c r="D4479" t="s">
        <v>54</v>
      </c>
      <c r="E4479">
        <v>130</v>
      </c>
    </row>
    <row r="4480" spans="1:5">
      <c r="A4480">
        <v>2019</v>
      </c>
      <c r="B4480">
        <v>1</v>
      </c>
      <c r="C4480">
        <v>19</v>
      </c>
      <c r="D4480" t="s">
        <v>54</v>
      </c>
      <c r="E4480">
        <v>130</v>
      </c>
    </row>
    <row r="4481" spans="1:5">
      <c r="A4481">
        <v>2019</v>
      </c>
      <c r="B4481">
        <v>1</v>
      </c>
      <c r="C4481">
        <v>20</v>
      </c>
      <c r="D4481" t="s">
        <v>54</v>
      </c>
      <c r="E4481">
        <v>130</v>
      </c>
    </row>
    <row r="4482" spans="1:5">
      <c r="A4482">
        <v>2019</v>
      </c>
      <c r="B4482">
        <v>1</v>
      </c>
      <c r="C4482">
        <v>21</v>
      </c>
      <c r="D4482" t="s">
        <v>54</v>
      </c>
      <c r="E4482">
        <v>221</v>
      </c>
    </row>
    <row r="4483" spans="1:5">
      <c r="A4483">
        <v>2019</v>
      </c>
      <c r="B4483">
        <v>1</v>
      </c>
      <c r="C4483">
        <v>22</v>
      </c>
      <c r="D4483" t="s">
        <v>54</v>
      </c>
      <c r="E4483">
        <v>231</v>
      </c>
    </row>
    <row r="4484" spans="1:5">
      <c r="A4484">
        <v>2019</v>
      </c>
      <c r="B4484">
        <v>1</v>
      </c>
      <c r="C4484">
        <v>23</v>
      </c>
      <c r="D4484" t="s">
        <v>54</v>
      </c>
      <c r="E4484">
        <v>239</v>
      </c>
    </row>
    <row r="4485" spans="1:5">
      <c r="A4485">
        <v>2019</v>
      </c>
      <c r="B4485">
        <v>1</v>
      </c>
      <c r="C4485">
        <v>24</v>
      </c>
      <c r="D4485" t="s">
        <v>54</v>
      </c>
      <c r="E4485">
        <v>351</v>
      </c>
    </row>
    <row r="4486" spans="1:5">
      <c r="A4486">
        <v>2019</v>
      </c>
      <c r="B4486">
        <v>1</v>
      </c>
      <c r="C4486">
        <v>25</v>
      </c>
      <c r="D4486" t="s">
        <v>54</v>
      </c>
      <c r="E4486">
        <v>351</v>
      </c>
    </row>
    <row r="4487" spans="1:5">
      <c r="A4487">
        <v>2019</v>
      </c>
      <c r="B4487">
        <v>1</v>
      </c>
      <c r="C4487">
        <v>26</v>
      </c>
      <c r="D4487" t="s">
        <v>54</v>
      </c>
      <c r="E4487">
        <v>340</v>
      </c>
    </row>
    <row r="4488" spans="1:5">
      <c r="A4488">
        <v>2019</v>
      </c>
      <c r="B4488">
        <v>1</v>
      </c>
      <c r="C4488">
        <v>27</v>
      </c>
      <c r="D4488" t="s">
        <v>54</v>
      </c>
      <c r="E4488">
        <v>320</v>
      </c>
    </row>
    <row r="4489" spans="1:5">
      <c r="A4489">
        <v>2019</v>
      </c>
      <c r="B4489">
        <v>1</v>
      </c>
      <c r="C4489">
        <v>28</v>
      </c>
      <c r="D4489" t="s">
        <v>54</v>
      </c>
      <c r="E4489">
        <v>340</v>
      </c>
    </row>
    <row r="4490" spans="1:5">
      <c r="A4490">
        <v>2019</v>
      </c>
      <c r="B4490">
        <v>1</v>
      </c>
      <c r="C4490">
        <v>29</v>
      </c>
      <c r="D4490" t="s">
        <v>54</v>
      </c>
      <c r="E4490">
        <v>340</v>
      </c>
    </row>
    <row r="4491" spans="1:5">
      <c r="A4491">
        <v>2019</v>
      </c>
      <c r="B4491">
        <v>1</v>
      </c>
      <c r="C4491">
        <v>30</v>
      </c>
      <c r="D4491" t="s">
        <v>54</v>
      </c>
      <c r="E4491">
        <v>279</v>
      </c>
    </row>
    <row r="4492" spans="1:5">
      <c r="A4492">
        <v>2019</v>
      </c>
      <c r="B4492">
        <v>1</v>
      </c>
      <c r="C4492">
        <v>31</v>
      </c>
      <c r="D4492" t="s">
        <v>54</v>
      </c>
      <c r="E4492">
        <v>239</v>
      </c>
    </row>
    <row r="4493" spans="1:5">
      <c r="A4493">
        <v>2019</v>
      </c>
      <c r="B4493">
        <v>1</v>
      </c>
      <c r="C4493">
        <v>1</v>
      </c>
      <c r="D4493" t="s">
        <v>51</v>
      </c>
      <c r="E4493">
        <v>-37</v>
      </c>
    </row>
    <row r="4494" spans="1:5">
      <c r="A4494">
        <v>2019</v>
      </c>
      <c r="B4494">
        <v>1</v>
      </c>
      <c r="C4494">
        <v>2</v>
      </c>
      <c r="D4494" t="s">
        <v>51</v>
      </c>
      <c r="E4494">
        <v>1</v>
      </c>
    </row>
    <row r="4495" spans="1:5">
      <c r="A4495">
        <v>2019</v>
      </c>
      <c r="B4495">
        <v>1</v>
      </c>
      <c r="C4495">
        <v>3</v>
      </c>
      <c r="D4495" t="s">
        <v>51</v>
      </c>
      <c r="E4495">
        <v>-15</v>
      </c>
    </row>
    <row r="4496" spans="1:5">
      <c r="A4496">
        <v>2019</v>
      </c>
      <c r="B4496">
        <v>1</v>
      </c>
      <c r="C4496">
        <v>4</v>
      </c>
      <c r="D4496" t="s">
        <v>51</v>
      </c>
      <c r="E4496">
        <v>-43</v>
      </c>
    </row>
    <row r="4497" spans="1:5">
      <c r="A4497">
        <v>2019</v>
      </c>
      <c r="B4497">
        <v>1</v>
      </c>
      <c r="C4497">
        <v>5</v>
      </c>
      <c r="D4497" t="s">
        <v>51</v>
      </c>
      <c r="E4497">
        <v>-39</v>
      </c>
    </row>
    <row r="4498" spans="1:5">
      <c r="A4498">
        <v>2019</v>
      </c>
      <c r="B4498">
        <v>1</v>
      </c>
      <c r="C4498">
        <v>6</v>
      </c>
      <c r="D4498" t="s">
        <v>51</v>
      </c>
      <c r="E4498">
        <v>-49</v>
      </c>
    </row>
    <row r="4499" spans="1:5">
      <c r="A4499">
        <v>2019</v>
      </c>
      <c r="B4499">
        <v>1</v>
      </c>
      <c r="C4499">
        <v>7</v>
      </c>
      <c r="D4499" t="s">
        <v>51</v>
      </c>
      <c r="E4499">
        <v>-62</v>
      </c>
    </row>
    <row r="4500" spans="1:5">
      <c r="A4500">
        <v>2019</v>
      </c>
      <c r="B4500">
        <v>1</v>
      </c>
      <c r="C4500">
        <v>8</v>
      </c>
      <c r="D4500" t="s">
        <v>51</v>
      </c>
      <c r="E4500">
        <v>-100</v>
      </c>
    </row>
    <row r="4501" spans="1:5">
      <c r="A4501">
        <v>2019</v>
      </c>
      <c r="B4501">
        <v>1</v>
      </c>
      <c r="C4501">
        <v>9</v>
      </c>
      <c r="D4501" t="s">
        <v>51</v>
      </c>
      <c r="E4501">
        <v>-82</v>
      </c>
    </row>
    <row r="4502" spans="1:5">
      <c r="A4502">
        <v>2019</v>
      </c>
      <c r="B4502">
        <v>1</v>
      </c>
      <c r="C4502">
        <v>10</v>
      </c>
      <c r="D4502" t="s">
        <v>51</v>
      </c>
      <c r="E4502">
        <v>2</v>
      </c>
    </row>
    <row r="4503" spans="1:5">
      <c r="A4503">
        <v>2019</v>
      </c>
      <c r="B4503">
        <v>1</v>
      </c>
      <c r="C4503">
        <v>11</v>
      </c>
      <c r="D4503" t="s">
        <v>51</v>
      </c>
      <c r="E4503">
        <v>-21</v>
      </c>
    </row>
    <row r="4504" spans="1:5">
      <c r="A4504">
        <v>2019</v>
      </c>
      <c r="B4504">
        <v>1</v>
      </c>
      <c r="C4504">
        <v>12</v>
      </c>
      <c r="D4504" t="s">
        <v>51</v>
      </c>
      <c r="E4504">
        <v>-72</v>
      </c>
    </row>
    <row r="4505" spans="1:5">
      <c r="A4505">
        <v>2019</v>
      </c>
      <c r="B4505">
        <v>1</v>
      </c>
      <c r="C4505">
        <v>13</v>
      </c>
      <c r="D4505" t="s">
        <v>51</v>
      </c>
      <c r="E4505">
        <v>-36</v>
      </c>
    </row>
    <row r="4506" spans="1:5">
      <c r="A4506">
        <v>2019</v>
      </c>
      <c r="B4506">
        <v>1</v>
      </c>
      <c r="C4506">
        <v>14</v>
      </c>
      <c r="D4506" t="s">
        <v>51</v>
      </c>
      <c r="E4506">
        <v>-4</v>
      </c>
    </row>
    <row r="4507" spans="1:5">
      <c r="A4507">
        <v>2019</v>
      </c>
      <c r="B4507">
        <v>1</v>
      </c>
      <c r="C4507">
        <v>15</v>
      </c>
      <c r="D4507" t="s">
        <v>51</v>
      </c>
      <c r="E4507">
        <v>-37</v>
      </c>
    </row>
    <row r="4508" spans="1:5">
      <c r="A4508">
        <v>2019</v>
      </c>
      <c r="B4508">
        <v>1</v>
      </c>
      <c r="C4508">
        <v>16</v>
      </c>
      <c r="D4508" t="s">
        <v>51</v>
      </c>
      <c r="E4508">
        <v>-66</v>
      </c>
    </row>
    <row r="4509" spans="1:5">
      <c r="A4509">
        <v>2019</v>
      </c>
      <c r="B4509">
        <v>1</v>
      </c>
      <c r="C4509">
        <v>17</v>
      </c>
      <c r="D4509" t="s">
        <v>51</v>
      </c>
      <c r="E4509">
        <v>-73</v>
      </c>
    </row>
    <row r="4510" spans="1:5">
      <c r="A4510">
        <v>2019</v>
      </c>
      <c r="B4510">
        <v>1</v>
      </c>
      <c r="C4510">
        <v>18</v>
      </c>
      <c r="D4510" t="s">
        <v>51</v>
      </c>
      <c r="E4510">
        <v>2</v>
      </c>
    </row>
    <row r="4511" spans="1:5">
      <c r="A4511">
        <v>2019</v>
      </c>
      <c r="B4511">
        <v>1</v>
      </c>
      <c r="C4511">
        <v>19</v>
      </c>
      <c r="D4511" t="s">
        <v>51</v>
      </c>
      <c r="E4511">
        <v>-46</v>
      </c>
    </row>
    <row r="4512" spans="1:5">
      <c r="A4512">
        <v>2019</v>
      </c>
      <c r="B4512">
        <v>1</v>
      </c>
      <c r="C4512">
        <v>20</v>
      </c>
      <c r="D4512" t="s">
        <v>51</v>
      </c>
      <c r="E4512">
        <v>-66</v>
      </c>
    </row>
    <row r="4513" spans="1:5">
      <c r="A4513">
        <v>2019</v>
      </c>
      <c r="B4513">
        <v>1</v>
      </c>
      <c r="C4513">
        <v>21</v>
      </c>
      <c r="D4513" t="s">
        <v>51</v>
      </c>
      <c r="E4513">
        <v>-30</v>
      </c>
    </row>
    <row r="4514" spans="1:5">
      <c r="A4514">
        <v>2019</v>
      </c>
      <c r="B4514">
        <v>1</v>
      </c>
      <c r="C4514">
        <v>22</v>
      </c>
      <c r="D4514" t="s">
        <v>51</v>
      </c>
      <c r="E4514">
        <v>-137</v>
      </c>
    </row>
    <row r="4515" spans="1:5">
      <c r="A4515">
        <v>2019</v>
      </c>
      <c r="B4515">
        <v>1</v>
      </c>
      <c r="C4515">
        <v>23</v>
      </c>
      <c r="D4515" t="s">
        <v>51</v>
      </c>
      <c r="E4515">
        <v>-41</v>
      </c>
    </row>
    <row r="4516" spans="1:5">
      <c r="A4516">
        <v>2019</v>
      </c>
      <c r="B4516">
        <v>1</v>
      </c>
      <c r="C4516">
        <v>24</v>
      </c>
      <c r="D4516" t="s">
        <v>51</v>
      </c>
      <c r="E4516">
        <v>-31</v>
      </c>
    </row>
    <row r="4517" spans="1:5">
      <c r="A4517">
        <v>2019</v>
      </c>
      <c r="B4517">
        <v>1</v>
      </c>
      <c r="C4517">
        <v>25</v>
      </c>
      <c r="D4517" t="s">
        <v>51</v>
      </c>
      <c r="E4517">
        <v>-80</v>
      </c>
    </row>
    <row r="4518" spans="1:5">
      <c r="A4518">
        <v>2019</v>
      </c>
      <c r="B4518">
        <v>1</v>
      </c>
      <c r="C4518">
        <v>26</v>
      </c>
      <c r="D4518" t="s">
        <v>51</v>
      </c>
      <c r="E4518">
        <v>-2</v>
      </c>
    </row>
    <row r="4519" spans="1:5">
      <c r="A4519">
        <v>2019</v>
      </c>
      <c r="B4519">
        <v>1</v>
      </c>
      <c r="C4519">
        <v>27</v>
      </c>
      <c r="D4519" t="s">
        <v>51</v>
      </c>
      <c r="E4519">
        <v>-48</v>
      </c>
    </row>
    <row r="4520" spans="1:5">
      <c r="A4520">
        <v>2019</v>
      </c>
      <c r="B4520">
        <v>1</v>
      </c>
      <c r="C4520">
        <v>28</v>
      </c>
      <c r="D4520" t="s">
        <v>51</v>
      </c>
      <c r="E4520">
        <v>-64</v>
      </c>
    </row>
    <row r="4521" spans="1:5">
      <c r="A4521">
        <v>2019</v>
      </c>
      <c r="B4521">
        <v>1</v>
      </c>
      <c r="C4521">
        <v>29</v>
      </c>
      <c r="D4521" t="s">
        <v>51</v>
      </c>
      <c r="E4521">
        <v>9</v>
      </c>
    </row>
    <row r="4522" spans="1:5">
      <c r="A4522">
        <v>2019</v>
      </c>
      <c r="B4522">
        <v>1</v>
      </c>
      <c r="C4522">
        <v>30</v>
      </c>
      <c r="D4522" t="s">
        <v>51</v>
      </c>
      <c r="E4522">
        <v>19</v>
      </c>
    </row>
    <row r="4523" spans="1:5">
      <c r="A4523">
        <v>2019</v>
      </c>
      <c r="B4523">
        <v>1</v>
      </c>
      <c r="C4523">
        <v>31</v>
      </c>
      <c r="D4523" t="s">
        <v>51</v>
      </c>
      <c r="E4523">
        <v>11</v>
      </c>
    </row>
    <row r="4524" spans="1:5">
      <c r="A4524">
        <v>2019</v>
      </c>
      <c r="B4524">
        <v>2</v>
      </c>
      <c r="C4524">
        <v>3</v>
      </c>
      <c r="D4524" t="s">
        <v>50</v>
      </c>
      <c r="E4524">
        <v>34</v>
      </c>
    </row>
    <row r="4525" spans="1:5">
      <c r="A4525">
        <v>2019</v>
      </c>
      <c r="B4525">
        <v>2</v>
      </c>
      <c r="C4525">
        <v>4</v>
      </c>
      <c r="D4525" t="s">
        <v>50</v>
      </c>
      <c r="E4525">
        <v>39</v>
      </c>
    </row>
    <row r="4526" spans="1:5">
      <c r="A4526">
        <v>2019</v>
      </c>
      <c r="B4526">
        <v>2</v>
      </c>
      <c r="C4526">
        <v>5</v>
      </c>
      <c r="D4526" t="s">
        <v>50</v>
      </c>
      <c r="E4526">
        <v>12</v>
      </c>
    </row>
    <row r="4527" spans="1:5">
      <c r="A4527">
        <v>2019</v>
      </c>
      <c r="B4527">
        <v>2</v>
      </c>
      <c r="C4527">
        <v>6</v>
      </c>
      <c r="D4527" t="s">
        <v>50</v>
      </c>
      <c r="E4527">
        <v>6</v>
      </c>
    </row>
    <row r="4528" spans="1:5">
      <c r="A4528">
        <v>2019</v>
      </c>
      <c r="B4528">
        <v>2</v>
      </c>
      <c r="C4528">
        <v>7</v>
      </c>
      <c r="D4528" t="s">
        <v>50</v>
      </c>
      <c r="E4528">
        <v>17</v>
      </c>
    </row>
    <row r="4529" spans="1:5">
      <c r="A4529">
        <v>2019</v>
      </c>
      <c r="B4529">
        <v>2</v>
      </c>
      <c r="C4529">
        <v>8</v>
      </c>
      <c r="D4529" t="s">
        <v>50</v>
      </c>
      <c r="E4529">
        <v>-3</v>
      </c>
    </row>
    <row r="4530" spans="1:5">
      <c r="A4530">
        <v>2019</v>
      </c>
      <c r="B4530">
        <v>2</v>
      </c>
      <c r="C4530">
        <v>10</v>
      </c>
      <c r="D4530" t="s">
        <v>50</v>
      </c>
      <c r="E4530">
        <v>7</v>
      </c>
    </row>
    <row r="4531" spans="1:5">
      <c r="A4531">
        <v>2019</v>
      </c>
      <c r="B4531">
        <v>2</v>
      </c>
      <c r="C4531">
        <v>11</v>
      </c>
      <c r="D4531" t="s">
        <v>50</v>
      </c>
      <c r="E4531">
        <v>30</v>
      </c>
    </row>
    <row r="4532" spans="1:5">
      <c r="A4532">
        <v>2019</v>
      </c>
      <c r="B4532">
        <v>2</v>
      </c>
      <c r="C4532">
        <v>12</v>
      </c>
      <c r="D4532" t="s">
        <v>50</v>
      </c>
      <c r="E4532">
        <v>72</v>
      </c>
    </row>
    <row r="4533" spans="1:5">
      <c r="A4533">
        <v>2019</v>
      </c>
      <c r="B4533">
        <v>2</v>
      </c>
      <c r="C4533">
        <v>13</v>
      </c>
      <c r="D4533" t="s">
        <v>50</v>
      </c>
      <c r="E4533">
        <v>26</v>
      </c>
    </row>
    <row r="4534" spans="1:5">
      <c r="A4534">
        <v>2019</v>
      </c>
      <c r="B4534">
        <v>2</v>
      </c>
      <c r="C4534">
        <v>14</v>
      </c>
      <c r="D4534" t="s">
        <v>50</v>
      </c>
      <c r="E4534">
        <v>15</v>
      </c>
    </row>
    <row r="4535" spans="1:5">
      <c r="A4535">
        <v>2019</v>
      </c>
      <c r="B4535">
        <v>2</v>
      </c>
      <c r="C4535">
        <v>15</v>
      </c>
      <c r="D4535" t="s">
        <v>50</v>
      </c>
      <c r="E4535">
        <v>44</v>
      </c>
    </row>
    <row r="4536" spans="1:5">
      <c r="A4536">
        <v>2019</v>
      </c>
      <c r="B4536">
        <v>2</v>
      </c>
      <c r="C4536">
        <v>16</v>
      </c>
      <c r="D4536" t="s">
        <v>50</v>
      </c>
      <c r="E4536">
        <v>42</v>
      </c>
    </row>
    <row r="4537" spans="1:5">
      <c r="A4537">
        <v>2019</v>
      </c>
      <c r="B4537">
        <v>2</v>
      </c>
      <c r="C4537">
        <v>17</v>
      </c>
      <c r="D4537" t="s">
        <v>50</v>
      </c>
      <c r="E4537">
        <v>115</v>
      </c>
    </row>
    <row r="4538" spans="1:5">
      <c r="A4538">
        <v>2019</v>
      </c>
      <c r="B4538">
        <v>2</v>
      </c>
      <c r="C4538">
        <v>18</v>
      </c>
      <c r="D4538" t="s">
        <v>50</v>
      </c>
      <c r="E4538">
        <v>50</v>
      </c>
    </row>
    <row r="4539" spans="1:5">
      <c r="A4539">
        <v>2019</v>
      </c>
      <c r="B4539">
        <v>2</v>
      </c>
      <c r="C4539">
        <v>19</v>
      </c>
      <c r="D4539" t="s">
        <v>50</v>
      </c>
      <c r="E4539">
        <v>52</v>
      </c>
    </row>
    <row r="4540" spans="1:5">
      <c r="A4540">
        <v>2019</v>
      </c>
      <c r="B4540">
        <v>2</v>
      </c>
      <c r="C4540">
        <v>20</v>
      </c>
      <c r="D4540" t="s">
        <v>50</v>
      </c>
      <c r="E4540">
        <v>58</v>
      </c>
    </row>
    <row r="4541" spans="1:5">
      <c r="A4541">
        <v>2019</v>
      </c>
      <c r="B4541">
        <v>2</v>
      </c>
      <c r="C4541">
        <v>21</v>
      </c>
      <c r="D4541" t="s">
        <v>50</v>
      </c>
      <c r="E4541">
        <v>67</v>
      </c>
    </row>
    <row r="4542" spans="1:5">
      <c r="A4542">
        <v>2019</v>
      </c>
      <c r="B4542">
        <v>2</v>
      </c>
      <c r="C4542">
        <v>22</v>
      </c>
      <c r="D4542" t="s">
        <v>50</v>
      </c>
      <c r="E4542">
        <v>-29</v>
      </c>
    </row>
    <row r="4543" spans="1:5">
      <c r="A4543">
        <v>2019</v>
      </c>
      <c r="B4543">
        <v>2</v>
      </c>
      <c r="C4543">
        <v>23</v>
      </c>
      <c r="D4543" t="s">
        <v>50</v>
      </c>
      <c r="E4543">
        <v>-42</v>
      </c>
    </row>
    <row r="4544" spans="1:5">
      <c r="A4544">
        <v>2019</v>
      </c>
      <c r="B4544">
        <v>2</v>
      </c>
      <c r="C4544">
        <v>24</v>
      </c>
      <c r="D4544" t="s">
        <v>50</v>
      </c>
      <c r="E4544">
        <v>20</v>
      </c>
    </row>
    <row r="4545" spans="1:5">
      <c r="A4545">
        <v>2019</v>
      </c>
      <c r="B4545">
        <v>2</v>
      </c>
      <c r="C4545">
        <v>25</v>
      </c>
      <c r="D4545" t="s">
        <v>50</v>
      </c>
      <c r="E4545">
        <v>50</v>
      </c>
    </row>
    <row r="4546" spans="1:5">
      <c r="A4546">
        <v>2019</v>
      </c>
      <c r="B4546">
        <v>2</v>
      </c>
      <c r="C4546">
        <v>26</v>
      </c>
      <c r="D4546" t="s">
        <v>50</v>
      </c>
      <c r="E4546">
        <v>23</v>
      </c>
    </row>
    <row r="4547" spans="1:5">
      <c r="A4547">
        <v>2019</v>
      </c>
      <c r="B4547">
        <v>2</v>
      </c>
      <c r="C4547">
        <v>27</v>
      </c>
      <c r="D4547" t="s">
        <v>50</v>
      </c>
      <c r="E4547">
        <v>33</v>
      </c>
    </row>
    <row r="4548" spans="1:5">
      <c r="A4548">
        <v>2019</v>
      </c>
      <c r="B4548">
        <v>2</v>
      </c>
      <c r="C4548">
        <v>28</v>
      </c>
      <c r="D4548" t="s">
        <v>50</v>
      </c>
      <c r="E4548">
        <v>69</v>
      </c>
    </row>
    <row r="4549" spans="1:5">
      <c r="A4549">
        <v>2019</v>
      </c>
      <c r="B4549">
        <v>2</v>
      </c>
      <c r="C4549">
        <v>2</v>
      </c>
      <c r="D4549" t="s">
        <v>52</v>
      </c>
      <c r="E4549">
        <v>-4</v>
      </c>
    </row>
    <row r="4550" spans="1:5">
      <c r="A4550">
        <v>2019</v>
      </c>
      <c r="B4550">
        <v>2</v>
      </c>
      <c r="C4550">
        <v>3</v>
      </c>
      <c r="D4550" t="s">
        <v>52</v>
      </c>
      <c r="E4550">
        <v>11</v>
      </c>
    </row>
    <row r="4551" spans="1:5">
      <c r="A4551">
        <v>2019</v>
      </c>
      <c r="B4551">
        <v>2</v>
      </c>
      <c r="C4551">
        <v>4</v>
      </c>
      <c r="D4551" t="s">
        <v>52</v>
      </c>
      <c r="E4551">
        <v>21</v>
      </c>
    </row>
    <row r="4552" spans="1:5">
      <c r="A4552">
        <v>2019</v>
      </c>
      <c r="B4552">
        <v>2</v>
      </c>
      <c r="C4552">
        <v>7</v>
      </c>
      <c r="D4552" t="s">
        <v>52</v>
      </c>
      <c r="E4552">
        <v>-26</v>
      </c>
    </row>
    <row r="4553" spans="1:5">
      <c r="A4553">
        <v>2019</v>
      </c>
      <c r="B4553">
        <v>2</v>
      </c>
      <c r="C4553">
        <v>9</v>
      </c>
      <c r="D4553" t="s">
        <v>52</v>
      </c>
      <c r="E4553">
        <v>-28</v>
      </c>
    </row>
    <row r="4554" spans="1:5">
      <c r="A4554">
        <v>2019</v>
      </c>
      <c r="B4554">
        <v>2</v>
      </c>
      <c r="C4554">
        <v>10</v>
      </c>
      <c r="D4554" t="s">
        <v>52</v>
      </c>
      <c r="E4554">
        <v>-11</v>
      </c>
    </row>
    <row r="4555" spans="1:5">
      <c r="A4555">
        <v>2019</v>
      </c>
      <c r="B4555">
        <v>2</v>
      </c>
      <c r="C4555">
        <v>11</v>
      </c>
      <c r="D4555" t="s">
        <v>52</v>
      </c>
      <c r="E4555">
        <v>-10</v>
      </c>
    </row>
    <row r="4556" spans="1:5">
      <c r="A4556">
        <v>2019</v>
      </c>
      <c r="B4556">
        <v>2</v>
      </c>
      <c r="C4556">
        <v>12</v>
      </c>
      <c r="D4556" t="s">
        <v>52</v>
      </c>
      <c r="E4556">
        <v>20</v>
      </c>
    </row>
    <row r="4557" spans="1:5">
      <c r="A4557">
        <v>2019</v>
      </c>
      <c r="B4557">
        <v>2</v>
      </c>
      <c r="C4557">
        <v>14</v>
      </c>
      <c r="D4557" t="s">
        <v>52</v>
      </c>
      <c r="E4557">
        <v>-39</v>
      </c>
    </row>
    <row r="4558" spans="1:5">
      <c r="A4558">
        <v>2019</v>
      </c>
      <c r="B4558">
        <v>2</v>
      </c>
      <c r="C4558">
        <v>15</v>
      </c>
      <c r="D4558" t="s">
        <v>52</v>
      </c>
      <c r="E4558">
        <v>-12</v>
      </c>
    </row>
    <row r="4559" spans="1:5">
      <c r="A4559">
        <v>2019</v>
      </c>
      <c r="B4559">
        <v>2</v>
      </c>
      <c r="C4559">
        <v>16</v>
      </c>
      <c r="D4559" t="s">
        <v>52</v>
      </c>
      <c r="E4559">
        <v>-4</v>
      </c>
    </row>
    <row r="4560" spans="1:5">
      <c r="A4560">
        <v>2019</v>
      </c>
      <c r="B4560">
        <v>2</v>
      </c>
      <c r="C4560">
        <v>17</v>
      </c>
      <c r="D4560" t="s">
        <v>52</v>
      </c>
      <c r="E4560">
        <v>-8</v>
      </c>
    </row>
    <row r="4561" spans="1:5">
      <c r="A4561">
        <v>2019</v>
      </c>
      <c r="B4561">
        <v>2</v>
      </c>
      <c r="C4561">
        <v>19</v>
      </c>
      <c r="D4561" t="s">
        <v>52</v>
      </c>
      <c r="E4561">
        <v>-58</v>
      </c>
    </row>
    <row r="4562" spans="1:5">
      <c r="A4562">
        <v>2019</v>
      </c>
      <c r="B4562">
        <v>2</v>
      </c>
      <c r="C4562">
        <v>20</v>
      </c>
      <c r="D4562" t="s">
        <v>52</v>
      </c>
      <c r="E4562">
        <v>-56</v>
      </c>
    </row>
    <row r="4563" spans="1:5">
      <c r="A4563">
        <v>2019</v>
      </c>
      <c r="B4563">
        <v>2</v>
      </c>
      <c r="C4563">
        <v>23</v>
      </c>
      <c r="D4563" t="s">
        <v>52</v>
      </c>
      <c r="E4563">
        <v>-101</v>
      </c>
    </row>
    <row r="4564" spans="1:5">
      <c r="A4564">
        <v>2019</v>
      </c>
      <c r="B4564">
        <v>2</v>
      </c>
      <c r="C4564">
        <v>24</v>
      </c>
      <c r="D4564" t="s">
        <v>52</v>
      </c>
      <c r="E4564">
        <v>-122</v>
      </c>
    </row>
    <row r="4565" spans="1:5">
      <c r="A4565">
        <v>2019</v>
      </c>
      <c r="B4565">
        <v>2</v>
      </c>
      <c r="C4565">
        <v>25</v>
      </c>
      <c r="D4565" t="s">
        <v>52</v>
      </c>
      <c r="E4565">
        <v>-68</v>
      </c>
    </row>
    <row r="4566" spans="1:5">
      <c r="A4566">
        <v>2019</v>
      </c>
      <c r="B4566">
        <v>2</v>
      </c>
      <c r="C4566">
        <v>26</v>
      </c>
      <c r="D4566" t="s">
        <v>52</v>
      </c>
      <c r="E4566">
        <v>-16</v>
      </c>
    </row>
    <row r="4567" spans="1:5">
      <c r="A4567">
        <v>2019</v>
      </c>
      <c r="B4567">
        <v>2</v>
      </c>
      <c r="C4567">
        <v>28</v>
      </c>
      <c r="D4567" t="s">
        <v>52</v>
      </c>
      <c r="E4567">
        <v>-26</v>
      </c>
    </row>
    <row r="4568" spans="1:5">
      <c r="A4568">
        <v>2019</v>
      </c>
      <c r="B4568">
        <v>2</v>
      </c>
      <c r="C4568">
        <v>12</v>
      </c>
      <c r="D4568" t="s">
        <v>53</v>
      </c>
      <c r="E4568">
        <v>41</v>
      </c>
    </row>
    <row r="4569" spans="1:5">
      <c r="A4569">
        <v>2019</v>
      </c>
      <c r="B4569">
        <v>2</v>
      </c>
      <c r="C4569">
        <v>27</v>
      </c>
      <c r="D4569" t="s">
        <v>53</v>
      </c>
      <c r="E4569">
        <v>0</v>
      </c>
    </row>
    <row r="4570" spans="1:5">
      <c r="A4570">
        <v>2019</v>
      </c>
      <c r="B4570">
        <v>2</v>
      </c>
      <c r="C4570">
        <v>1</v>
      </c>
      <c r="D4570" t="s">
        <v>54</v>
      </c>
      <c r="E4570">
        <v>211</v>
      </c>
    </row>
    <row r="4571" spans="1:5">
      <c r="A4571">
        <v>2019</v>
      </c>
      <c r="B4571">
        <v>2</v>
      </c>
      <c r="C4571">
        <v>2</v>
      </c>
      <c r="D4571" t="s">
        <v>54</v>
      </c>
      <c r="E4571">
        <v>191</v>
      </c>
    </row>
    <row r="4572" spans="1:5">
      <c r="A4572">
        <v>2019</v>
      </c>
      <c r="B4572">
        <v>2</v>
      </c>
      <c r="C4572">
        <v>3</v>
      </c>
      <c r="D4572" t="s">
        <v>54</v>
      </c>
      <c r="E4572">
        <v>170</v>
      </c>
    </row>
    <row r="4573" spans="1:5">
      <c r="A4573">
        <v>2019</v>
      </c>
      <c r="B4573">
        <v>2</v>
      </c>
      <c r="C4573">
        <v>4</v>
      </c>
      <c r="D4573" t="s">
        <v>54</v>
      </c>
      <c r="E4573">
        <v>140</v>
      </c>
    </row>
    <row r="4574" spans="1:5">
      <c r="A4574">
        <v>2019</v>
      </c>
      <c r="B4574">
        <v>2</v>
      </c>
      <c r="C4574">
        <v>5</v>
      </c>
      <c r="D4574" t="s">
        <v>54</v>
      </c>
      <c r="E4574">
        <v>61</v>
      </c>
    </row>
    <row r="4575" spans="1:5">
      <c r="A4575">
        <v>2019</v>
      </c>
      <c r="B4575">
        <v>2</v>
      </c>
      <c r="C4575">
        <v>6</v>
      </c>
      <c r="D4575" t="s">
        <v>54</v>
      </c>
      <c r="E4575">
        <v>61</v>
      </c>
    </row>
    <row r="4576" spans="1:5">
      <c r="A4576">
        <v>2019</v>
      </c>
      <c r="B4576">
        <v>2</v>
      </c>
      <c r="C4576">
        <v>7</v>
      </c>
      <c r="D4576" t="s">
        <v>54</v>
      </c>
      <c r="E4576">
        <v>51</v>
      </c>
    </row>
    <row r="4577" spans="1:5">
      <c r="A4577">
        <v>2019</v>
      </c>
      <c r="B4577">
        <v>2</v>
      </c>
      <c r="C4577">
        <v>8</v>
      </c>
      <c r="D4577" t="s">
        <v>54</v>
      </c>
      <c r="E4577">
        <v>41</v>
      </c>
    </row>
    <row r="4578" spans="1:5">
      <c r="A4578">
        <v>2019</v>
      </c>
      <c r="B4578">
        <v>2</v>
      </c>
      <c r="C4578">
        <v>9</v>
      </c>
      <c r="D4578" t="s">
        <v>54</v>
      </c>
      <c r="E4578">
        <v>41</v>
      </c>
    </row>
    <row r="4579" spans="1:5">
      <c r="A4579">
        <v>2019</v>
      </c>
      <c r="B4579">
        <v>2</v>
      </c>
      <c r="C4579">
        <v>10</v>
      </c>
      <c r="D4579" t="s">
        <v>54</v>
      </c>
      <c r="E4579">
        <v>41</v>
      </c>
    </row>
    <row r="4580" spans="1:5">
      <c r="A4580">
        <v>2019</v>
      </c>
      <c r="B4580">
        <v>2</v>
      </c>
      <c r="C4580">
        <v>11</v>
      </c>
      <c r="D4580" t="s">
        <v>54</v>
      </c>
      <c r="E4580">
        <v>41</v>
      </c>
    </row>
    <row r="4581" spans="1:5">
      <c r="A4581">
        <v>2019</v>
      </c>
      <c r="B4581">
        <v>2</v>
      </c>
      <c r="C4581">
        <v>12</v>
      </c>
      <c r="D4581" t="s">
        <v>54</v>
      </c>
      <c r="E4581">
        <v>20</v>
      </c>
    </row>
    <row r="4582" spans="1:5">
      <c r="A4582">
        <v>2019</v>
      </c>
      <c r="B4582">
        <v>2</v>
      </c>
      <c r="C4582">
        <v>13</v>
      </c>
      <c r="D4582" t="s">
        <v>54</v>
      </c>
      <c r="E4582">
        <v>10</v>
      </c>
    </row>
    <row r="4583" spans="1:5">
      <c r="A4583">
        <v>2019</v>
      </c>
      <c r="B4583">
        <v>2</v>
      </c>
      <c r="C4583">
        <v>14</v>
      </c>
      <c r="D4583" t="s">
        <v>54</v>
      </c>
      <c r="E4583">
        <v>10</v>
      </c>
    </row>
    <row r="4584" spans="1:5">
      <c r="A4584">
        <v>2019</v>
      </c>
      <c r="B4584">
        <v>2</v>
      </c>
      <c r="C4584">
        <v>1</v>
      </c>
      <c r="D4584" t="s">
        <v>51</v>
      </c>
      <c r="E4584">
        <v>4</v>
      </c>
    </row>
    <row r="4585" spans="1:5">
      <c r="A4585">
        <v>2019</v>
      </c>
      <c r="B4585">
        <v>2</v>
      </c>
      <c r="C4585">
        <v>2</v>
      </c>
      <c r="D4585" t="s">
        <v>51</v>
      </c>
      <c r="E4585">
        <v>7</v>
      </c>
    </row>
    <row r="4586" spans="1:5">
      <c r="A4586">
        <v>2019</v>
      </c>
      <c r="B4586">
        <v>2</v>
      </c>
      <c r="C4586">
        <v>3</v>
      </c>
      <c r="D4586" t="s">
        <v>51</v>
      </c>
      <c r="E4586">
        <v>23</v>
      </c>
    </row>
    <row r="4587" spans="1:5">
      <c r="A4587">
        <v>2019</v>
      </c>
      <c r="B4587">
        <v>2</v>
      </c>
      <c r="C4587">
        <v>4</v>
      </c>
      <c r="D4587" t="s">
        <v>51</v>
      </c>
      <c r="E4587">
        <v>28</v>
      </c>
    </row>
    <row r="4588" spans="1:5">
      <c r="A4588">
        <v>2019</v>
      </c>
      <c r="B4588">
        <v>2</v>
      </c>
      <c r="C4588">
        <v>5</v>
      </c>
      <c r="D4588" t="s">
        <v>51</v>
      </c>
      <c r="E4588">
        <v>7</v>
      </c>
    </row>
    <row r="4589" spans="1:5">
      <c r="A4589">
        <v>2019</v>
      </c>
      <c r="B4589">
        <v>2</v>
      </c>
      <c r="C4589">
        <v>6</v>
      </c>
      <c r="D4589" t="s">
        <v>51</v>
      </c>
      <c r="E4589">
        <v>-2</v>
      </c>
    </row>
    <row r="4590" spans="1:5">
      <c r="A4590">
        <v>2019</v>
      </c>
      <c r="B4590">
        <v>2</v>
      </c>
      <c r="C4590">
        <v>7</v>
      </c>
      <c r="D4590" t="s">
        <v>51</v>
      </c>
      <c r="E4590">
        <v>-4</v>
      </c>
    </row>
    <row r="4591" spans="1:5">
      <c r="A4591">
        <v>2019</v>
      </c>
      <c r="B4591">
        <v>2</v>
      </c>
      <c r="C4591">
        <v>8</v>
      </c>
      <c r="D4591" t="s">
        <v>51</v>
      </c>
      <c r="E4591">
        <v>-12</v>
      </c>
    </row>
    <row r="4592" spans="1:5">
      <c r="A4592">
        <v>2019</v>
      </c>
      <c r="B4592">
        <v>2</v>
      </c>
      <c r="C4592">
        <v>9</v>
      </c>
      <c r="D4592" t="s">
        <v>51</v>
      </c>
      <c r="E4592">
        <v>-18</v>
      </c>
    </row>
    <row r="4593" spans="1:5">
      <c r="A4593">
        <v>2019</v>
      </c>
      <c r="B4593">
        <v>2</v>
      </c>
      <c r="C4593">
        <v>10</v>
      </c>
      <c r="D4593" t="s">
        <v>51</v>
      </c>
      <c r="E4593">
        <v>-5</v>
      </c>
    </row>
    <row r="4594" spans="1:5">
      <c r="A4594">
        <v>2019</v>
      </c>
      <c r="B4594">
        <v>2</v>
      </c>
      <c r="C4594">
        <v>11</v>
      </c>
      <c r="D4594" t="s">
        <v>51</v>
      </c>
      <c r="E4594">
        <v>17</v>
      </c>
    </row>
    <row r="4595" spans="1:5">
      <c r="A4595">
        <v>2019</v>
      </c>
      <c r="B4595">
        <v>2</v>
      </c>
      <c r="C4595">
        <v>12</v>
      </c>
      <c r="D4595" t="s">
        <v>51</v>
      </c>
      <c r="E4595">
        <v>48</v>
      </c>
    </row>
    <row r="4596" spans="1:5">
      <c r="A4596">
        <v>2019</v>
      </c>
      <c r="B4596">
        <v>2</v>
      </c>
      <c r="C4596">
        <v>13</v>
      </c>
      <c r="D4596" t="s">
        <v>51</v>
      </c>
      <c r="E4596">
        <v>2</v>
      </c>
    </row>
    <row r="4597" spans="1:5">
      <c r="A4597">
        <v>2019</v>
      </c>
      <c r="B4597">
        <v>2</v>
      </c>
      <c r="C4597">
        <v>14</v>
      </c>
      <c r="D4597" t="s">
        <v>51</v>
      </c>
      <c r="E4597">
        <v>-7</v>
      </c>
    </row>
    <row r="4598" spans="1:5">
      <c r="A4598">
        <v>2019</v>
      </c>
      <c r="B4598">
        <v>2</v>
      </c>
      <c r="C4598">
        <v>15</v>
      </c>
      <c r="D4598" t="s">
        <v>51</v>
      </c>
      <c r="E4598">
        <v>7</v>
      </c>
    </row>
    <row r="4599" spans="1:5">
      <c r="A4599">
        <v>2019</v>
      </c>
      <c r="B4599">
        <v>2</v>
      </c>
      <c r="C4599">
        <v>16</v>
      </c>
      <c r="D4599" t="s">
        <v>51</v>
      </c>
      <c r="E4599">
        <v>19</v>
      </c>
    </row>
    <row r="4600" spans="1:5">
      <c r="A4600">
        <v>2019</v>
      </c>
      <c r="B4600">
        <v>2</v>
      </c>
      <c r="C4600">
        <v>17</v>
      </c>
      <c r="D4600" t="s">
        <v>51</v>
      </c>
      <c r="E4600">
        <v>52</v>
      </c>
    </row>
    <row r="4601" spans="1:5">
      <c r="A4601">
        <v>2019</v>
      </c>
      <c r="B4601">
        <v>2</v>
      </c>
      <c r="C4601">
        <v>18</v>
      </c>
      <c r="D4601" t="s">
        <v>51</v>
      </c>
      <c r="E4601">
        <v>15</v>
      </c>
    </row>
    <row r="4602" spans="1:5">
      <c r="A4602">
        <v>2019</v>
      </c>
      <c r="B4602">
        <v>2</v>
      </c>
      <c r="C4602">
        <v>19</v>
      </c>
      <c r="D4602" t="s">
        <v>51</v>
      </c>
      <c r="E4602">
        <v>-10</v>
      </c>
    </row>
    <row r="4603" spans="1:5">
      <c r="A4603">
        <v>2019</v>
      </c>
      <c r="B4603">
        <v>2</v>
      </c>
      <c r="C4603">
        <v>20</v>
      </c>
      <c r="D4603" t="s">
        <v>51</v>
      </c>
      <c r="E4603">
        <v>5</v>
      </c>
    </row>
    <row r="4604" spans="1:5">
      <c r="A4604">
        <v>2019</v>
      </c>
      <c r="B4604">
        <v>2</v>
      </c>
      <c r="C4604">
        <v>21</v>
      </c>
      <c r="D4604" t="s">
        <v>51</v>
      </c>
      <c r="E4604">
        <v>14</v>
      </c>
    </row>
    <row r="4605" spans="1:5">
      <c r="A4605">
        <v>2019</v>
      </c>
      <c r="B4605">
        <v>2</v>
      </c>
      <c r="C4605">
        <v>22</v>
      </c>
      <c r="D4605" t="s">
        <v>51</v>
      </c>
      <c r="E4605">
        <v>-46</v>
      </c>
    </row>
    <row r="4606" spans="1:5">
      <c r="A4606">
        <v>2019</v>
      </c>
      <c r="B4606">
        <v>2</v>
      </c>
      <c r="C4606">
        <v>23</v>
      </c>
      <c r="D4606" t="s">
        <v>51</v>
      </c>
      <c r="E4606">
        <v>-73</v>
      </c>
    </row>
    <row r="4607" spans="1:5">
      <c r="A4607">
        <v>2019</v>
      </c>
      <c r="B4607">
        <v>2</v>
      </c>
      <c r="C4607">
        <v>24</v>
      </c>
      <c r="D4607" t="s">
        <v>51</v>
      </c>
      <c r="E4607">
        <v>-48</v>
      </c>
    </row>
    <row r="4608" spans="1:5">
      <c r="A4608">
        <v>2019</v>
      </c>
      <c r="B4608">
        <v>2</v>
      </c>
      <c r="C4608">
        <v>25</v>
      </c>
      <c r="D4608" t="s">
        <v>51</v>
      </c>
      <c r="E4608">
        <v>-13</v>
      </c>
    </row>
    <row r="4609" spans="1:5">
      <c r="A4609">
        <v>2019</v>
      </c>
      <c r="B4609">
        <v>2</v>
      </c>
      <c r="C4609">
        <v>26</v>
      </c>
      <c r="D4609" t="s">
        <v>51</v>
      </c>
      <c r="E4609">
        <v>7</v>
      </c>
    </row>
    <row r="4610" spans="1:5">
      <c r="A4610">
        <v>2019</v>
      </c>
      <c r="B4610">
        <v>2</v>
      </c>
      <c r="C4610">
        <v>27</v>
      </c>
      <c r="D4610" t="s">
        <v>51</v>
      </c>
      <c r="E4610">
        <v>8</v>
      </c>
    </row>
    <row r="4611" spans="1:5">
      <c r="A4611">
        <v>2019</v>
      </c>
      <c r="B4611">
        <v>2</v>
      </c>
      <c r="C4611">
        <v>28</v>
      </c>
      <c r="D4611" t="s">
        <v>51</v>
      </c>
      <c r="E4611">
        <v>28</v>
      </c>
    </row>
    <row r="4612" spans="1:5">
      <c r="A4612">
        <v>2019</v>
      </c>
      <c r="B4612">
        <v>3</v>
      </c>
      <c r="C4612">
        <v>1</v>
      </c>
      <c r="D4612" t="s">
        <v>50</v>
      </c>
      <c r="E4612">
        <v>52</v>
      </c>
    </row>
    <row r="4613" spans="1:5">
      <c r="A4613">
        <v>2019</v>
      </c>
      <c r="B4613">
        <v>3</v>
      </c>
      <c r="C4613">
        <v>2</v>
      </c>
      <c r="D4613" t="s">
        <v>50</v>
      </c>
      <c r="E4613">
        <v>5</v>
      </c>
    </row>
    <row r="4614" spans="1:5">
      <c r="A4614">
        <v>2019</v>
      </c>
      <c r="B4614">
        <v>3</v>
      </c>
      <c r="C4614">
        <v>3</v>
      </c>
      <c r="D4614" t="s">
        <v>50</v>
      </c>
      <c r="E4614">
        <v>41</v>
      </c>
    </row>
    <row r="4615" spans="1:5">
      <c r="A4615">
        <v>2019</v>
      </c>
      <c r="B4615">
        <v>3</v>
      </c>
      <c r="C4615">
        <v>4</v>
      </c>
      <c r="D4615" t="s">
        <v>50</v>
      </c>
      <c r="E4615">
        <v>93</v>
      </c>
    </row>
    <row r="4616" spans="1:5">
      <c r="A4616">
        <v>2019</v>
      </c>
      <c r="B4616">
        <v>3</v>
      </c>
      <c r="C4616">
        <v>5</v>
      </c>
      <c r="D4616" t="s">
        <v>50</v>
      </c>
      <c r="E4616">
        <v>133</v>
      </c>
    </row>
    <row r="4617" spans="1:5">
      <c r="A4617">
        <v>2019</v>
      </c>
      <c r="B4617">
        <v>3</v>
      </c>
      <c r="C4617">
        <v>6</v>
      </c>
      <c r="D4617" t="s">
        <v>50</v>
      </c>
      <c r="E4617">
        <v>130</v>
      </c>
    </row>
    <row r="4618" spans="1:5">
      <c r="A4618">
        <v>2019</v>
      </c>
      <c r="B4618">
        <v>3</v>
      </c>
      <c r="C4618">
        <v>7</v>
      </c>
      <c r="D4618" t="s">
        <v>50</v>
      </c>
      <c r="E4618">
        <v>112</v>
      </c>
    </row>
    <row r="4619" spans="1:5">
      <c r="A4619">
        <v>2019</v>
      </c>
      <c r="B4619">
        <v>3</v>
      </c>
      <c r="C4619">
        <v>8</v>
      </c>
      <c r="D4619" t="s">
        <v>50</v>
      </c>
      <c r="E4619">
        <v>162</v>
      </c>
    </row>
    <row r="4620" spans="1:5">
      <c r="A4620">
        <v>2019</v>
      </c>
      <c r="B4620">
        <v>3</v>
      </c>
      <c r="C4620">
        <v>9</v>
      </c>
      <c r="D4620" t="s">
        <v>50</v>
      </c>
      <c r="E4620">
        <v>144</v>
      </c>
    </row>
    <row r="4621" spans="1:5">
      <c r="A4621">
        <v>2019</v>
      </c>
      <c r="B4621">
        <v>3</v>
      </c>
      <c r="C4621">
        <v>10</v>
      </c>
      <c r="D4621" t="s">
        <v>50</v>
      </c>
      <c r="E4621">
        <v>131</v>
      </c>
    </row>
    <row r="4622" spans="1:5">
      <c r="A4622">
        <v>2019</v>
      </c>
      <c r="B4622">
        <v>3</v>
      </c>
      <c r="C4622">
        <v>11</v>
      </c>
      <c r="D4622" t="s">
        <v>50</v>
      </c>
      <c r="E4622">
        <v>123</v>
      </c>
    </row>
    <row r="4623" spans="1:5">
      <c r="A4623">
        <v>2019</v>
      </c>
      <c r="B4623">
        <v>3</v>
      </c>
      <c r="C4623">
        <v>12</v>
      </c>
      <c r="D4623" t="s">
        <v>50</v>
      </c>
      <c r="E4623">
        <v>66</v>
      </c>
    </row>
    <row r="4624" spans="1:5">
      <c r="A4624">
        <v>2019</v>
      </c>
      <c r="B4624">
        <v>3</v>
      </c>
      <c r="C4624">
        <v>13</v>
      </c>
      <c r="D4624" t="s">
        <v>50</v>
      </c>
      <c r="E4624">
        <v>51</v>
      </c>
    </row>
    <row r="4625" spans="1:5">
      <c r="A4625">
        <v>2019</v>
      </c>
      <c r="B4625">
        <v>3</v>
      </c>
      <c r="C4625">
        <v>14</v>
      </c>
      <c r="D4625" t="s">
        <v>50</v>
      </c>
      <c r="E4625">
        <v>68</v>
      </c>
    </row>
    <row r="4626" spans="1:5">
      <c r="A4626">
        <v>2019</v>
      </c>
      <c r="B4626">
        <v>3</v>
      </c>
      <c r="C4626">
        <v>15</v>
      </c>
      <c r="D4626" t="s">
        <v>50</v>
      </c>
      <c r="E4626">
        <v>74</v>
      </c>
    </row>
    <row r="4627" spans="1:5">
      <c r="A4627">
        <v>2019</v>
      </c>
      <c r="B4627">
        <v>3</v>
      </c>
      <c r="C4627">
        <v>16</v>
      </c>
      <c r="D4627" t="s">
        <v>50</v>
      </c>
      <c r="E4627">
        <v>131</v>
      </c>
    </row>
    <row r="4628" spans="1:5">
      <c r="A4628">
        <v>2019</v>
      </c>
      <c r="B4628">
        <v>3</v>
      </c>
      <c r="C4628">
        <v>17</v>
      </c>
      <c r="D4628" t="s">
        <v>50</v>
      </c>
      <c r="E4628">
        <v>79</v>
      </c>
    </row>
    <row r="4629" spans="1:5">
      <c r="A4629">
        <v>2019</v>
      </c>
      <c r="B4629">
        <v>3</v>
      </c>
      <c r="C4629">
        <v>18</v>
      </c>
      <c r="D4629" t="s">
        <v>50</v>
      </c>
      <c r="E4629">
        <v>147</v>
      </c>
    </row>
    <row r="4630" spans="1:5">
      <c r="A4630">
        <v>2019</v>
      </c>
      <c r="B4630">
        <v>3</v>
      </c>
      <c r="C4630">
        <v>19</v>
      </c>
      <c r="D4630" t="s">
        <v>50</v>
      </c>
      <c r="E4630">
        <v>151</v>
      </c>
    </row>
    <row r="4631" spans="1:5">
      <c r="A4631">
        <v>2019</v>
      </c>
      <c r="B4631">
        <v>3</v>
      </c>
      <c r="C4631">
        <v>20</v>
      </c>
      <c r="D4631" t="s">
        <v>50</v>
      </c>
      <c r="E4631">
        <v>152</v>
      </c>
    </row>
    <row r="4632" spans="1:5">
      <c r="A4632">
        <v>2019</v>
      </c>
      <c r="B4632">
        <v>3</v>
      </c>
      <c r="C4632">
        <v>21</v>
      </c>
      <c r="D4632" t="s">
        <v>50</v>
      </c>
      <c r="E4632">
        <v>120</v>
      </c>
    </row>
    <row r="4633" spans="1:5">
      <c r="A4633">
        <v>2019</v>
      </c>
      <c r="B4633">
        <v>3</v>
      </c>
      <c r="C4633">
        <v>22</v>
      </c>
      <c r="D4633" t="s">
        <v>50</v>
      </c>
      <c r="E4633">
        <v>128</v>
      </c>
    </row>
    <row r="4634" spans="1:5">
      <c r="A4634">
        <v>2019</v>
      </c>
      <c r="B4634">
        <v>3</v>
      </c>
      <c r="C4634">
        <v>23</v>
      </c>
      <c r="D4634" t="s">
        <v>50</v>
      </c>
      <c r="E4634">
        <v>63</v>
      </c>
    </row>
    <row r="4635" spans="1:5">
      <c r="A4635">
        <v>2019</v>
      </c>
      <c r="B4635">
        <v>3</v>
      </c>
      <c r="C4635">
        <v>24</v>
      </c>
      <c r="D4635" t="s">
        <v>50</v>
      </c>
      <c r="E4635">
        <v>110</v>
      </c>
    </row>
    <row r="4636" spans="1:5">
      <c r="A4636">
        <v>2019</v>
      </c>
      <c r="B4636">
        <v>3</v>
      </c>
      <c r="C4636">
        <v>25</v>
      </c>
      <c r="D4636" t="s">
        <v>50</v>
      </c>
      <c r="E4636">
        <v>116</v>
      </c>
    </row>
    <row r="4637" spans="1:5">
      <c r="A4637">
        <v>2019</v>
      </c>
      <c r="B4637">
        <v>3</v>
      </c>
      <c r="C4637">
        <v>26</v>
      </c>
      <c r="D4637" t="s">
        <v>50</v>
      </c>
      <c r="E4637">
        <v>127</v>
      </c>
    </row>
    <row r="4638" spans="1:5">
      <c r="A4638">
        <v>2019</v>
      </c>
      <c r="B4638">
        <v>3</v>
      </c>
      <c r="C4638">
        <v>27</v>
      </c>
      <c r="D4638" t="s">
        <v>50</v>
      </c>
      <c r="E4638">
        <v>66</v>
      </c>
    </row>
    <row r="4639" spans="1:5">
      <c r="A4639">
        <v>2019</v>
      </c>
      <c r="B4639">
        <v>3</v>
      </c>
      <c r="C4639">
        <v>28</v>
      </c>
      <c r="D4639" t="s">
        <v>50</v>
      </c>
      <c r="E4639">
        <v>81</v>
      </c>
    </row>
    <row r="4640" spans="1:5">
      <c r="A4640">
        <v>2019</v>
      </c>
      <c r="B4640">
        <v>3</v>
      </c>
      <c r="C4640">
        <v>29</v>
      </c>
      <c r="D4640" t="s">
        <v>50</v>
      </c>
      <c r="E4640">
        <v>104</v>
      </c>
    </row>
    <row r="4641" spans="1:5">
      <c r="A4641">
        <v>2019</v>
      </c>
      <c r="B4641">
        <v>3</v>
      </c>
      <c r="C4641">
        <v>30</v>
      </c>
      <c r="D4641" t="s">
        <v>50</v>
      </c>
      <c r="E4641">
        <v>158</v>
      </c>
    </row>
    <row r="4642" spans="1:5">
      <c r="A4642">
        <v>2019</v>
      </c>
      <c r="B4642">
        <v>3</v>
      </c>
      <c r="C4642">
        <v>31</v>
      </c>
      <c r="D4642" t="s">
        <v>50</v>
      </c>
      <c r="E4642">
        <v>184</v>
      </c>
    </row>
    <row r="4643" spans="1:5">
      <c r="A4643">
        <v>2019</v>
      </c>
      <c r="B4643">
        <v>3</v>
      </c>
      <c r="C4643">
        <v>3</v>
      </c>
      <c r="D4643" t="s">
        <v>52</v>
      </c>
      <c r="E4643">
        <v>-82</v>
      </c>
    </row>
    <row r="4644" spans="1:5">
      <c r="A4644">
        <v>2019</v>
      </c>
      <c r="B4644">
        <v>3</v>
      </c>
      <c r="C4644">
        <v>4</v>
      </c>
      <c r="D4644" t="s">
        <v>52</v>
      </c>
      <c r="E4644">
        <v>-32</v>
      </c>
    </row>
    <row r="4645" spans="1:5">
      <c r="A4645">
        <v>2019</v>
      </c>
      <c r="B4645">
        <v>3</v>
      </c>
      <c r="C4645">
        <v>5</v>
      </c>
      <c r="D4645" t="s">
        <v>52</v>
      </c>
      <c r="E4645">
        <v>16</v>
      </c>
    </row>
    <row r="4646" spans="1:5">
      <c r="A4646">
        <v>2019</v>
      </c>
      <c r="B4646">
        <v>3</v>
      </c>
      <c r="C4646">
        <v>6</v>
      </c>
      <c r="D4646" t="s">
        <v>52</v>
      </c>
      <c r="E4646">
        <v>-4</v>
      </c>
    </row>
    <row r="4647" spans="1:5">
      <c r="A4647">
        <v>2019</v>
      </c>
      <c r="B4647">
        <v>3</v>
      </c>
      <c r="C4647">
        <v>7</v>
      </c>
      <c r="D4647" t="s">
        <v>52</v>
      </c>
      <c r="E4647">
        <v>-3</v>
      </c>
    </row>
    <row r="4648" spans="1:5">
      <c r="A4648">
        <v>2019</v>
      </c>
      <c r="B4648">
        <v>3</v>
      </c>
      <c r="C4648">
        <v>8</v>
      </c>
      <c r="D4648" t="s">
        <v>52</v>
      </c>
      <c r="E4648">
        <v>21</v>
      </c>
    </row>
    <row r="4649" spans="1:5">
      <c r="A4649">
        <v>2019</v>
      </c>
      <c r="B4649">
        <v>3</v>
      </c>
      <c r="C4649">
        <v>9</v>
      </c>
      <c r="D4649" t="s">
        <v>52</v>
      </c>
      <c r="E4649">
        <v>63</v>
      </c>
    </row>
    <row r="4650" spans="1:5">
      <c r="A4650">
        <v>2019</v>
      </c>
      <c r="B4650">
        <v>3</v>
      </c>
      <c r="C4650">
        <v>11</v>
      </c>
      <c r="D4650" t="s">
        <v>52</v>
      </c>
      <c r="E4650">
        <v>7</v>
      </c>
    </row>
    <row r="4651" spans="1:5">
      <c r="A4651">
        <v>2019</v>
      </c>
      <c r="B4651">
        <v>3</v>
      </c>
      <c r="C4651">
        <v>12</v>
      </c>
      <c r="D4651" t="s">
        <v>52</v>
      </c>
      <c r="E4651">
        <v>-9</v>
      </c>
    </row>
    <row r="4652" spans="1:5">
      <c r="A4652">
        <v>2019</v>
      </c>
      <c r="B4652">
        <v>3</v>
      </c>
      <c r="C4652">
        <v>13</v>
      </c>
      <c r="D4652" t="s">
        <v>52</v>
      </c>
      <c r="E4652">
        <v>-23</v>
      </c>
    </row>
    <row r="4653" spans="1:5">
      <c r="A4653">
        <v>2019</v>
      </c>
      <c r="B4653">
        <v>3</v>
      </c>
      <c r="C4653">
        <v>14</v>
      </c>
      <c r="D4653" t="s">
        <v>52</v>
      </c>
      <c r="E4653">
        <v>-46</v>
      </c>
    </row>
    <row r="4654" spans="1:5">
      <c r="A4654">
        <v>2019</v>
      </c>
      <c r="B4654">
        <v>3</v>
      </c>
      <c r="C4654">
        <v>15</v>
      </c>
      <c r="D4654" t="s">
        <v>52</v>
      </c>
      <c r="E4654">
        <v>-21</v>
      </c>
    </row>
    <row r="4655" spans="1:5">
      <c r="A4655">
        <v>2019</v>
      </c>
      <c r="B4655">
        <v>3</v>
      </c>
      <c r="C4655">
        <v>16</v>
      </c>
      <c r="D4655" t="s">
        <v>52</v>
      </c>
      <c r="E4655">
        <v>-24</v>
      </c>
    </row>
    <row r="4656" spans="1:5">
      <c r="A4656">
        <v>2019</v>
      </c>
      <c r="B4656">
        <v>3</v>
      </c>
      <c r="C4656">
        <v>17</v>
      </c>
      <c r="D4656" t="s">
        <v>52</v>
      </c>
      <c r="E4656">
        <v>3</v>
      </c>
    </row>
    <row r="4657" spans="1:5">
      <c r="A4657">
        <v>2019</v>
      </c>
      <c r="B4657">
        <v>3</v>
      </c>
      <c r="C4657">
        <v>18</v>
      </c>
      <c r="D4657" t="s">
        <v>52</v>
      </c>
      <c r="E4657">
        <v>-12</v>
      </c>
    </row>
    <row r="4658" spans="1:5">
      <c r="A4658">
        <v>2019</v>
      </c>
      <c r="B4658">
        <v>3</v>
      </c>
      <c r="C4658">
        <v>19</v>
      </c>
      <c r="D4658" t="s">
        <v>52</v>
      </c>
      <c r="E4658">
        <v>-6</v>
      </c>
    </row>
    <row r="4659" spans="1:5">
      <c r="A4659">
        <v>2019</v>
      </c>
      <c r="B4659">
        <v>3</v>
      </c>
      <c r="C4659">
        <v>20</v>
      </c>
      <c r="D4659" t="s">
        <v>52</v>
      </c>
      <c r="E4659">
        <v>-3</v>
      </c>
    </row>
    <row r="4660" spans="1:5">
      <c r="A4660">
        <v>2019</v>
      </c>
      <c r="B4660">
        <v>3</v>
      </c>
      <c r="C4660">
        <v>21</v>
      </c>
      <c r="D4660" t="s">
        <v>52</v>
      </c>
      <c r="E4660">
        <v>-9</v>
      </c>
    </row>
    <row r="4661" spans="1:5">
      <c r="A4661">
        <v>2019</v>
      </c>
      <c r="B4661">
        <v>3</v>
      </c>
      <c r="C4661">
        <v>22</v>
      </c>
      <c r="D4661" t="s">
        <v>52</v>
      </c>
      <c r="E4661">
        <v>7</v>
      </c>
    </row>
    <row r="4662" spans="1:5">
      <c r="A4662">
        <v>2019</v>
      </c>
      <c r="B4662">
        <v>3</v>
      </c>
      <c r="C4662">
        <v>23</v>
      </c>
      <c r="D4662" t="s">
        <v>52</v>
      </c>
      <c r="E4662">
        <v>-10</v>
      </c>
    </row>
    <row r="4663" spans="1:5">
      <c r="A4663">
        <v>2019</v>
      </c>
      <c r="B4663">
        <v>3</v>
      </c>
      <c r="C4663">
        <v>24</v>
      </c>
      <c r="D4663" t="s">
        <v>52</v>
      </c>
      <c r="E4663">
        <v>2</v>
      </c>
    </row>
    <row r="4664" spans="1:5">
      <c r="A4664">
        <v>2019</v>
      </c>
      <c r="B4664">
        <v>3</v>
      </c>
      <c r="C4664">
        <v>25</v>
      </c>
      <c r="D4664" t="s">
        <v>52</v>
      </c>
      <c r="E4664">
        <v>-23</v>
      </c>
    </row>
    <row r="4665" spans="1:5">
      <c r="A4665">
        <v>2019</v>
      </c>
      <c r="B4665">
        <v>3</v>
      </c>
      <c r="C4665">
        <v>27</v>
      </c>
      <c r="D4665" t="s">
        <v>52</v>
      </c>
      <c r="E4665">
        <v>-10</v>
      </c>
    </row>
    <row r="4666" spans="1:5">
      <c r="A4666">
        <v>2019</v>
      </c>
      <c r="B4666">
        <v>3</v>
      </c>
      <c r="C4666">
        <v>29</v>
      </c>
      <c r="D4666" t="s">
        <v>52</v>
      </c>
      <c r="E4666">
        <v>-46</v>
      </c>
    </row>
    <row r="4667" spans="1:5">
      <c r="A4667">
        <v>2019</v>
      </c>
      <c r="B4667">
        <v>3</v>
      </c>
      <c r="C4667">
        <v>30</v>
      </c>
      <c r="D4667" t="s">
        <v>52</v>
      </c>
      <c r="E4667">
        <v>-16</v>
      </c>
    </row>
    <row r="4668" spans="1:5">
      <c r="A4668">
        <v>2019</v>
      </c>
      <c r="B4668">
        <v>3</v>
      </c>
      <c r="C4668">
        <v>31</v>
      </c>
      <c r="D4668" t="s">
        <v>52</v>
      </c>
      <c r="E4668">
        <v>14</v>
      </c>
    </row>
    <row r="4669" spans="1:5">
      <c r="A4669">
        <v>2019</v>
      </c>
      <c r="B4669">
        <v>3</v>
      </c>
      <c r="C4669">
        <v>2</v>
      </c>
      <c r="D4669" t="s">
        <v>53</v>
      </c>
      <c r="E4669">
        <v>0</v>
      </c>
    </row>
    <row r="4670" spans="1:5">
      <c r="A4670">
        <v>2019</v>
      </c>
      <c r="B4670">
        <v>3</v>
      </c>
      <c r="C4670">
        <v>10</v>
      </c>
      <c r="D4670" t="s">
        <v>53</v>
      </c>
      <c r="E4670">
        <v>46</v>
      </c>
    </row>
    <row r="4671" spans="1:5">
      <c r="A4671">
        <v>2019</v>
      </c>
      <c r="B4671">
        <v>3</v>
      </c>
      <c r="C4671">
        <v>1</v>
      </c>
      <c r="D4671" t="s">
        <v>51</v>
      </c>
      <c r="E4671">
        <v>27</v>
      </c>
    </row>
    <row r="4672" spans="1:5">
      <c r="A4672">
        <v>2019</v>
      </c>
      <c r="B4672">
        <v>3</v>
      </c>
      <c r="C4672">
        <v>2</v>
      </c>
      <c r="D4672" t="s">
        <v>51</v>
      </c>
      <c r="E4672">
        <v>-21</v>
      </c>
    </row>
    <row r="4673" spans="1:5">
      <c r="A4673">
        <v>2019</v>
      </c>
      <c r="B4673">
        <v>3</v>
      </c>
      <c r="C4673">
        <v>3</v>
      </c>
      <c r="D4673" t="s">
        <v>51</v>
      </c>
      <c r="E4673">
        <v>-23</v>
      </c>
    </row>
    <row r="4674" spans="1:5">
      <c r="A4674">
        <v>2019</v>
      </c>
      <c r="B4674">
        <v>3</v>
      </c>
      <c r="C4674">
        <v>4</v>
      </c>
      <c r="D4674" t="s">
        <v>51</v>
      </c>
      <c r="E4674">
        <v>31</v>
      </c>
    </row>
    <row r="4675" spans="1:5">
      <c r="A4675">
        <v>2019</v>
      </c>
      <c r="B4675">
        <v>3</v>
      </c>
      <c r="C4675">
        <v>5</v>
      </c>
      <c r="D4675" t="s">
        <v>51</v>
      </c>
      <c r="E4675">
        <v>62</v>
      </c>
    </row>
    <row r="4676" spans="1:5">
      <c r="A4676">
        <v>2019</v>
      </c>
      <c r="B4676">
        <v>3</v>
      </c>
      <c r="C4676">
        <v>6</v>
      </c>
      <c r="D4676" t="s">
        <v>51</v>
      </c>
      <c r="E4676">
        <v>59</v>
      </c>
    </row>
    <row r="4677" spans="1:5">
      <c r="A4677">
        <v>2019</v>
      </c>
      <c r="B4677">
        <v>3</v>
      </c>
      <c r="C4677">
        <v>7</v>
      </c>
      <c r="D4677" t="s">
        <v>51</v>
      </c>
      <c r="E4677">
        <v>53</v>
      </c>
    </row>
    <row r="4678" spans="1:5">
      <c r="A4678">
        <v>2019</v>
      </c>
      <c r="B4678">
        <v>3</v>
      </c>
      <c r="C4678">
        <v>8</v>
      </c>
      <c r="D4678" t="s">
        <v>51</v>
      </c>
      <c r="E4678">
        <v>88</v>
      </c>
    </row>
    <row r="4679" spans="1:5">
      <c r="A4679">
        <v>2019</v>
      </c>
      <c r="B4679">
        <v>3</v>
      </c>
      <c r="C4679">
        <v>9</v>
      </c>
      <c r="D4679" t="s">
        <v>51</v>
      </c>
      <c r="E4679">
        <v>91</v>
      </c>
    </row>
    <row r="4680" spans="1:5">
      <c r="A4680">
        <v>2019</v>
      </c>
      <c r="B4680">
        <v>3</v>
      </c>
      <c r="C4680">
        <v>10</v>
      </c>
      <c r="D4680" t="s">
        <v>51</v>
      </c>
      <c r="E4680">
        <v>52</v>
      </c>
    </row>
    <row r="4681" spans="1:5">
      <c r="A4681">
        <v>2019</v>
      </c>
      <c r="B4681">
        <v>3</v>
      </c>
      <c r="C4681">
        <v>11</v>
      </c>
      <c r="D4681" t="s">
        <v>51</v>
      </c>
      <c r="E4681">
        <v>53</v>
      </c>
    </row>
    <row r="4682" spans="1:5">
      <c r="A4682">
        <v>2019</v>
      </c>
      <c r="B4682">
        <v>3</v>
      </c>
      <c r="C4682">
        <v>12</v>
      </c>
      <c r="D4682" t="s">
        <v>51</v>
      </c>
      <c r="E4682">
        <v>27</v>
      </c>
    </row>
    <row r="4683" spans="1:5">
      <c r="A4683">
        <v>2019</v>
      </c>
      <c r="B4683">
        <v>3</v>
      </c>
      <c r="C4683">
        <v>13</v>
      </c>
      <c r="D4683" t="s">
        <v>51</v>
      </c>
      <c r="E4683">
        <v>3</v>
      </c>
    </row>
    <row r="4684" spans="1:5">
      <c r="A4684">
        <v>2019</v>
      </c>
      <c r="B4684">
        <v>3</v>
      </c>
      <c r="C4684">
        <v>14</v>
      </c>
      <c r="D4684" t="s">
        <v>51</v>
      </c>
      <c r="E4684">
        <v>16</v>
      </c>
    </row>
    <row r="4685" spans="1:5">
      <c r="A4685">
        <v>2019</v>
      </c>
      <c r="B4685">
        <v>3</v>
      </c>
      <c r="C4685">
        <v>15</v>
      </c>
      <c r="D4685" t="s">
        <v>51</v>
      </c>
      <c r="E4685">
        <v>34</v>
      </c>
    </row>
    <row r="4686" spans="1:5">
      <c r="A4686">
        <v>2019</v>
      </c>
      <c r="B4686">
        <v>3</v>
      </c>
      <c r="C4686">
        <v>16</v>
      </c>
      <c r="D4686" t="s">
        <v>51</v>
      </c>
      <c r="E4686">
        <v>41</v>
      </c>
    </row>
    <row r="4687" spans="1:5">
      <c r="A4687">
        <v>2019</v>
      </c>
      <c r="B4687">
        <v>3</v>
      </c>
      <c r="C4687">
        <v>17</v>
      </c>
      <c r="D4687" t="s">
        <v>51</v>
      </c>
      <c r="E4687">
        <v>40</v>
      </c>
    </row>
    <row r="4688" spans="1:5">
      <c r="A4688">
        <v>2019</v>
      </c>
      <c r="B4688">
        <v>3</v>
      </c>
      <c r="C4688">
        <v>18</v>
      </c>
      <c r="D4688" t="s">
        <v>51</v>
      </c>
      <c r="E4688">
        <v>70</v>
      </c>
    </row>
    <row r="4689" spans="1:5">
      <c r="A4689">
        <v>2019</v>
      </c>
      <c r="B4689">
        <v>3</v>
      </c>
      <c r="C4689">
        <v>19</v>
      </c>
      <c r="D4689" t="s">
        <v>51</v>
      </c>
      <c r="E4689">
        <v>73</v>
      </c>
    </row>
    <row r="4690" spans="1:5">
      <c r="A4690">
        <v>2019</v>
      </c>
      <c r="B4690">
        <v>3</v>
      </c>
      <c r="C4690">
        <v>20</v>
      </c>
      <c r="D4690" t="s">
        <v>51</v>
      </c>
      <c r="E4690">
        <v>69</v>
      </c>
    </row>
    <row r="4691" spans="1:5">
      <c r="A4691">
        <v>2019</v>
      </c>
      <c r="B4691">
        <v>3</v>
      </c>
      <c r="C4691">
        <v>21</v>
      </c>
      <c r="D4691" t="s">
        <v>51</v>
      </c>
      <c r="E4691">
        <v>56</v>
      </c>
    </row>
    <row r="4692" spans="1:5">
      <c r="A4692">
        <v>2019</v>
      </c>
      <c r="B4692">
        <v>3</v>
      </c>
      <c r="C4692">
        <v>22</v>
      </c>
      <c r="D4692" t="s">
        <v>51</v>
      </c>
      <c r="E4692">
        <v>64</v>
      </c>
    </row>
    <row r="4693" spans="1:5">
      <c r="A4693">
        <v>2019</v>
      </c>
      <c r="B4693">
        <v>3</v>
      </c>
      <c r="C4693">
        <v>23</v>
      </c>
      <c r="D4693" t="s">
        <v>51</v>
      </c>
      <c r="E4693">
        <v>33</v>
      </c>
    </row>
    <row r="4694" spans="1:5">
      <c r="A4694">
        <v>2019</v>
      </c>
      <c r="B4694">
        <v>3</v>
      </c>
      <c r="C4694">
        <v>24</v>
      </c>
      <c r="D4694" t="s">
        <v>51</v>
      </c>
      <c r="E4694">
        <v>54</v>
      </c>
    </row>
    <row r="4695" spans="1:5">
      <c r="A4695">
        <v>2019</v>
      </c>
      <c r="B4695">
        <v>3</v>
      </c>
      <c r="C4695">
        <v>25</v>
      </c>
      <c r="D4695" t="s">
        <v>51</v>
      </c>
      <c r="E4695">
        <v>60</v>
      </c>
    </row>
    <row r="4696" spans="1:5">
      <c r="A4696">
        <v>2019</v>
      </c>
      <c r="B4696">
        <v>3</v>
      </c>
      <c r="C4696">
        <v>26</v>
      </c>
      <c r="D4696" t="s">
        <v>51</v>
      </c>
      <c r="E4696">
        <v>69</v>
      </c>
    </row>
    <row r="4697" spans="1:5">
      <c r="A4697">
        <v>2019</v>
      </c>
      <c r="B4697">
        <v>3</v>
      </c>
      <c r="C4697">
        <v>27</v>
      </c>
      <c r="D4697" t="s">
        <v>51</v>
      </c>
      <c r="E4697">
        <v>27</v>
      </c>
    </row>
    <row r="4698" spans="1:5">
      <c r="A4698">
        <v>2019</v>
      </c>
      <c r="B4698">
        <v>3</v>
      </c>
      <c r="C4698">
        <v>28</v>
      </c>
      <c r="D4698" t="s">
        <v>51</v>
      </c>
      <c r="E4698">
        <v>25</v>
      </c>
    </row>
    <row r="4699" spans="1:5">
      <c r="A4699">
        <v>2019</v>
      </c>
      <c r="B4699">
        <v>3</v>
      </c>
      <c r="C4699">
        <v>29</v>
      </c>
      <c r="D4699" t="s">
        <v>51</v>
      </c>
      <c r="E4699">
        <v>30</v>
      </c>
    </row>
    <row r="4700" spans="1:5">
      <c r="A4700">
        <v>2019</v>
      </c>
      <c r="B4700">
        <v>3</v>
      </c>
      <c r="C4700">
        <v>30</v>
      </c>
      <c r="D4700" t="s">
        <v>51</v>
      </c>
      <c r="E4700">
        <v>73</v>
      </c>
    </row>
    <row r="4701" spans="1:5">
      <c r="A4701">
        <v>2019</v>
      </c>
      <c r="B4701">
        <v>3</v>
      </c>
      <c r="C4701">
        <v>31</v>
      </c>
      <c r="D4701" t="s">
        <v>51</v>
      </c>
      <c r="E4701">
        <v>103</v>
      </c>
    </row>
    <row r="4702" spans="1:5">
      <c r="A4702">
        <v>2019</v>
      </c>
      <c r="B4702">
        <v>4</v>
      </c>
      <c r="C4702">
        <v>1</v>
      </c>
      <c r="D4702" t="s">
        <v>50</v>
      </c>
      <c r="E4702">
        <v>207</v>
      </c>
    </row>
    <row r="4703" spans="1:5">
      <c r="A4703">
        <v>2019</v>
      </c>
      <c r="B4703">
        <v>4</v>
      </c>
      <c r="C4703">
        <v>2</v>
      </c>
      <c r="D4703" t="s">
        <v>50</v>
      </c>
      <c r="E4703">
        <v>111</v>
      </c>
    </row>
    <row r="4704" spans="1:5">
      <c r="A4704">
        <v>2019</v>
      </c>
      <c r="B4704">
        <v>4</v>
      </c>
      <c r="C4704">
        <v>3</v>
      </c>
      <c r="D4704" t="s">
        <v>50</v>
      </c>
      <c r="E4704">
        <v>109</v>
      </c>
    </row>
    <row r="4705" spans="1:5">
      <c r="A4705">
        <v>2019</v>
      </c>
      <c r="B4705">
        <v>4</v>
      </c>
      <c r="C4705">
        <v>4</v>
      </c>
      <c r="D4705" t="s">
        <v>50</v>
      </c>
      <c r="E4705">
        <v>127</v>
      </c>
    </row>
    <row r="4706" spans="1:5">
      <c r="A4706">
        <v>2019</v>
      </c>
      <c r="B4706">
        <v>4</v>
      </c>
      <c r="C4706">
        <v>5</v>
      </c>
      <c r="D4706" t="s">
        <v>50</v>
      </c>
      <c r="E4706">
        <v>146</v>
      </c>
    </row>
    <row r="4707" spans="1:5">
      <c r="A4707">
        <v>2019</v>
      </c>
      <c r="B4707">
        <v>4</v>
      </c>
      <c r="C4707">
        <v>6</v>
      </c>
      <c r="D4707" t="s">
        <v>50</v>
      </c>
      <c r="E4707">
        <v>167</v>
      </c>
    </row>
    <row r="4708" spans="1:5">
      <c r="A4708">
        <v>2019</v>
      </c>
      <c r="B4708">
        <v>4</v>
      </c>
      <c r="C4708">
        <v>7</v>
      </c>
      <c r="D4708" t="s">
        <v>50</v>
      </c>
      <c r="E4708">
        <v>199</v>
      </c>
    </row>
    <row r="4709" spans="1:5">
      <c r="A4709">
        <v>2019</v>
      </c>
      <c r="B4709">
        <v>4</v>
      </c>
      <c r="C4709">
        <v>8</v>
      </c>
      <c r="D4709" t="s">
        <v>50</v>
      </c>
      <c r="E4709">
        <v>196</v>
      </c>
    </row>
    <row r="4710" spans="1:5">
      <c r="A4710">
        <v>2019</v>
      </c>
      <c r="B4710">
        <v>4</v>
      </c>
      <c r="C4710">
        <v>9</v>
      </c>
      <c r="D4710" t="s">
        <v>50</v>
      </c>
      <c r="E4710">
        <v>210</v>
      </c>
    </row>
    <row r="4711" spans="1:5">
      <c r="A4711">
        <v>2019</v>
      </c>
      <c r="B4711">
        <v>4</v>
      </c>
      <c r="C4711">
        <v>10</v>
      </c>
      <c r="D4711" t="s">
        <v>50</v>
      </c>
      <c r="E4711">
        <v>232</v>
      </c>
    </row>
    <row r="4712" spans="1:5">
      <c r="A4712">
        <v>2019</v>
      </c>
      <c r="B4712">
        <v>4</v>
      </c>
      <c r="C4712">
        <v>11</v>
      </c>
      <c r="D4712" t="s">
        <v>50</v>
      </c>
      <c r="E4712">
        <v>201</v>
      </c>
    </row>
    <row r="4713" spans="1:5">
      <c r="A4713">
        <v>2019</v>
      </c>
      <c r="B4713">
        <v>4</v>
      </c>
      <c r="C4713">
        <v>12</v>
      </c>
      <c r="D4713" t="s">
        <v>50</v>
      </c>
      <c r="E4713">
        <v>152</v>
      </c>
    </row>
    <row r="4714" spans="1:5">
      <c r="A4714">
        <v>2019</v>
      </c>
      <c r="B4714">
        <v>4</v>
      </c>
      <c r="C4714">
        <v>13</v>
      </c>
      <c r="D4714" t="s">
        <v>50</v>
      </c>
      <c r="E4714">
        <v>105</v>
      </c>
    </row>
    <row r="4715" spans="1:5">
      <c r="A4715">
        <v>2019</v>
      </c>
      <c r="B4715">
        <v>4</v>
      </c>
      <c r="C4715">
        <v>14</v>
      </c>
      <c r="D4715" t="s">
        <v>50</v>
      </c>
      <c r="E4715">
        <v>71</v>
      </c>
    </row>
    <row r="4716" spans="1:5">
      <c r="A4716">
        <v>2019</v>
      </c>
      <c r="B4716">
        <v>4</v>
      </c>
      <c r="C4716">
        <v>16</v>
      </c>
      <c r="D4716" t="s">
        <v>50</v>
      </c>
      <c r="E4716">
        <v>68</v>
      </c>
    </row>
    <row r="4717" spans="1:5">
      <c r="A4717">
        <v>2019</v>
      </c>
      <c r="B4717">
        <v>4</v>
      </c>
      <c r="C4717">
        <v>17</v>
      </c>
      <c r="D4717" t="s">
        <v>50</v>
      </c>
      <c r="E4717">
        <v>111</v>
      </c>
    </row>
    <row r="4718" spans="1:5">
      <c r="A4718">
        <v>2019</v>
      </c>
      <c r="B4718">
        <v>4</v>
      </c>
      <c r="C4718">
        <v>18</v>
      </c>
      <c r="D4718" t="s">
        <v>50</v>
      </c>
      <c r="E4718">
        <v>111</v>
      </c>
    </row>
    <row r="4719" spans="1:5">
      <c r="A4719">
        <v>2019</v>
      </c>
      <c r="B4719">
        <v>4</v>
      </c>
      <c r="C4719">
        <v>19</v>
      </c>
      <c r="D4719" t="s">
        <v>50</v>
      </c>
      <c r="E4719">
        <v>126</v>
      </c>
    </row>
    <row r="4720" spans="1:5">
      <c r="A4720">
        <v>2019</v>
      </c>
      <c r="B4720">
        <v>4</v>
      </c>
      <c r="C4720">
        <v>20</v>
      </c>
      <c r="D4720" t="s">
        <v>50</v>
      </c>
      <c r="E4720">
        <v>141</v>
      </c>
    </row>
    <row r="4721" spans="1:5">
      <c r="A4721">
        <v>2019</v>
      </c>
      <c r="B4721">
        <v>4</v>
      </c>
      <c r="C4721">
        <v>21</v>
      </c>
      <c r="D4721" t="s">
        <v>50</v>
      </c>
      <c r="E4721">
        <v>152</v>
      </c>
    </row>
    <row r="4722" spans="1:5">
      <c r="A4722">
        <v>2019</v>
      </c>
      <c r="B4722">
        <v>4</v>
      </c>
      <c r="C4722">
        <v>22</v>
      </c>
      <c r="D4722" t="s">
        <v>50</v>
      </c>
      <c r="E4722">
        <v>175</v>
      </c>
    </row>
    <row r="4723" spans="1:5">
      <c r="A4723">
        <v>2019</v>
      </c>
      <c r="B4723">
        <v>4</v>
      </c>
      <c r="C4723">
        <v>23</v>
      </c>
      <c r="D4723" t="s">
        <v>50</v>
      </c>
      <c r="E4723">
        <v>196</v>
      </c>
    </row>
    <row r="4724" spans="1:5">
      <c r="A4724">
        <v>2019</v>
      </c>
      <c r="B4724">
        <v>4</v>
      </c>
      <c r="C4724">
        <v>24</v>
      </c>
      <c r="D4724" t="s">
        <v>50</v>
      </c>
      <c r="E4724">
        <v>219</v>
      </c>
    </row>
    <row r="4725" spans="1:5">
      <c r="A4725">
        <v>2019</v>
      </c>
      <c r="B4725">
        <v>4</v>
      </c>
      <c r="C4725">
        <v>25</v>
      </c>
      <c r="D4725" t="s">
        <v>50</v>
      </c>
      <c r="E4725">
        <v>230</v>
      </c>
    </row>
    <row r="4726" spans="1:5">
      <c r="A4726">
        <v>2019</v>
      </c>
      <c r="B4726">
        <v>4</v>
      </c>
      <c r="C4726">
        <v>26</v>
      </c>
      <c r="D4726" t="s">
        <v>50</v>
      </c>
      <c r="E4726">
        <v>229</v>
      </c>
    </row>
    <row r="4727" spans="1:5">
      <c r="A4727">
        <v>2019</v>
      </c>
      <c r="B4727">
        <v>4</v>
      </c>
      <c r="C4727">
        <v>27</v>
      </c>
      <c r="D4727" t="s">
        <v>50</v>
      </c>
      <c r="E4727">
        <v>233</v>
      </c>
    </row>
    <row r="4728" spans="1:5">
      <c r="A4728">
        <v>2019</v>
      </c>
      <c r="B4728">
        <v>4</v>
      </c>
      <c r="C4728">
        <v>28</v>
      </c>
      <c r="D4728" t="s">
        <v>50</v>
      </c>
      <c r="E4728">
        <v>243</v>
      </c>
    </row>
    <row r="4729" spans="1:5">
      <c r="A4729">
        <v>2019</v>
      </c>
      <c r="B4729">
        <v>4</v>
      </c>
      <c r="C4729">
        <v>29</v>
      </c>
      <c r="D4729" t="s">
        <v>50</v>
      </c>
      <c r="E4729">
        <v>233</v>
      </c>
    </row>
    <row r="4730" spans="1:5">
      <c r="A4730">
        <v>2019</v>
      </c>
      <c r="B4730">
        <v>4</v>
      </c>
      <c r="C4730">
        <v>30</v>
      </c>
      <c r="D4730" t="s">
        <v>50</v>
      </c>
      <c r="E4730">
        <v>198</v>
      </c>
    </row>
    <row r="4731" spans="1:5">
      <c r="A4731">
        <v>2019</v>
      </c>
      <c r="B4731">
        <v>4</v>
      </c>
      <c r="C4731">
        <v>1</v>
      </c>
      <c r="D4731" t="s">
        <v>52</v>
      </c>
      <c r="E4731">
        <v>42</v>
      </c>
    </row>
    <row r="4732" spans="1:5">
      <c r="A4732">
        <v>2019</v>
      </c>
      <c r="B4732">
        <v>4</v>
      </c>
      <c r="C4732">
        <v>2</v>
      </c>
      <c r="D4732" t="s">
        <v>52</v>
      </c>
      <c r="E4732">
        <v>20</v>
      </c>
    </row>
    <row r="4733" spans="1:5">
      <c r="A4733">
        <v>2019</v>
      </c>
      <c r="B4733">
        <v>4</v>
      </c>
      <c r="C4733">
        <v>3</v>
      </c>
      <c r="D4733" t="s">
        <v>52</v>
      </c>
      <c r="E4733">
        <v>-23</v>
      </c>
    </row>
    <row r="4734" spans="1:5">
      <c r="A4734">
        <v>2019</v>
      </c>
      <c r="B4734">
        <v>4</v>
      </c>
      <c r="C4734">
        <v>4</v>
      </c>
      <c r="D4734" t="s">
        <v>52</v>
      </c>
      <c r="E4734">
        <v>-23</v>
      </c>
    </row>
    <row r="4735" spans="1:5">
      <c r="A4735">
        <v>2019</v>
      </c>
      <c r="B4735">
        <v>4</v>
      </c>
      <c r="C4735">
        <v>5</v>
      </c>
      <c r="D4735" t="s">
        <v>52</v>
      </c>
      <c r="E4735">
        <v>-23</v>
      </c>
    </row>
    <row r="4736" spans="1:5">
      <c r="A4736">
        <v>2019</v>
      </c>
      <c r="B4736">
        <v>4</v>
      </c>
      <c r="C4736">
        <v>6</v>
      </c>
      <c r="D4736" t="s">
        <v>52</v>
      </c>
      <c r="E4736">
        <v>5</v>
      </c>
    </row>
    <row r="4737" spans="1:5">
      <c r="A4737">
        <v>2019</v>
      </c>
      <c r="B4737">
        <v>4</v>
      </c>
      <c r="C4737">
        <v>7</v>
      </c>
      <c r="D4737" t="s">
        <v>52</v>
      </c>
      <c r="E4737">
        <v>44</v>
      </c>
    </row>
    <row r="4738" spans="1:5">
      <c r="A4738">
        <v>2019</v>
      </c>
      <c r="B4738">
        <v>4</v>
      </c>
      <c r="C4738">
        <v>8</v>
      </c>
      <c r="D4738" t="s">
        <v>52</v>
      </c>
      <c r="E4738">
        <v>62</v>
      </c>
    </row>
    <row r="4739" spans="1:5">
      <c r="A4739">
        <v>2019</v>
      </c>
      <c r="B4739">
        <v>4</v>
      </c>
      <c r="C4739">
        <v>9</v>
      </c>
      <c r="D4739" t="s">
        <v>52</v>
      </c>
      <c r="E4739">
        <v>47</v>
      </c>
    </row>
    <row r="4740" spans="1:5">
      <c r="A4740">
        <v>2019</v>
      </c>
      <c r="B4740">
        <v>4</v>
      </c>
      <c r="C4740">
        <v>10</v>
      </c>
      <c r="D4740" t="s">
        <v>52</v>
      </c>
      <c r="E4740">
        <v>78</v>
      </c>
    </row>
    <row r="4741" spans="1:5">
      <c r="A4741">
        <v>2019</v>
      </c>
      <c r="B4741">
        <v>4</v>
      </c>
      <c r="C4741">
        <v>11</v>
      </c>
      <c r="D4741" t="s">
        <v>52</v>
      </c>
      <c r="E4741">
        <v>104</v>
      </c>
    </row>
    <row r="4742" spans="1:5">
      <c r="A4742">
        <v>2019</v>
      </c>
      <c r="B4742">
        <v>4</v>
      </c>
      <c r="C4742">
        <v>12</v>
      </c>
      <c r="D4742" t="s">
        <v>52</v>
      </c>
      <c r="E4742">
        <v>80</v>
      </c>
    </row>
    <row r="4743" spans="1:5">
      <c r="A4743">
        <v>2019</v>
      </c>
      <c r="B4743">
        <v>4</v>
      </c>
      <c r="C4743">
        <v>15</v>
      </c>
      <c r="D4743" t="s">
        <v>52</v>
      </c>
      <c r="E4743">
        <v>30</v>
      </c>
    </row>
    <row r="4744" spans="1:5">
      <c r="A4744">
        <v>2019</v>
      </c>
      <c r="B4744">
        <v>4</v>
      </c>
      <c r="C4744">
        <v>17</v>
      </c>
      <c r="D4744" t="s">
        <v>52</v>
      </c>
      <c r="E4744">
        <v>30</v>
      </c>
    </row>
    <row r="4745" spans="1:5">
      <c r="A4745">
        <v>2019</v>
      </c>
      <c r="B4745">
        <v>4</v>
      </c>
      <c r="C4745">
        <v>18</v>
      </c>
      <c r="D4745" t="s">
        <v>52</v>
      </c>
      <c r="E4745">
        <v>20</v>
      </c>
    </row>
    <row r="4746" spans="1:5">
      <c r="A4746">
        <v>2019</v>
      </c>
      <c r="B4746">
        <v>4</v>
      </c>
      <c r="C4746">
        <v>19</v>
      </c>
      <c r="D4746" t="s">
        <v>52</v>
      </c>
      <c r="E4746">
        <v>16</v>
      </c>
    </row>
    <row r="4747" spans="1:5">
      <c r="A4747">
        <v>2019</v>
      </c>
      <c r="B4747">
        <v>4</v>
      </c>
      <c r="C4747">
        <v>20</v>
      </c>
      <c r="D4747" t="s">
        <v>52</v>
      </c>
      <c r="E4747">
        <v>18</v>
      </c>
    </row>
    <row r="4748" spans="1:5">
      <c r="A4748">
        <v>2019</v>
      </c>
      <c r="B4748">
        <v>4</v>
      </c>
      <c r="C4748">
        <v>21</v>
      </c>
      <c r="D4748" t="s">
        <v>52</v>
      </c>
      <c r="E4748">
        <v>6</v>
      </c>
    </row>
    <row r="4749" spans="1:5">
      <c r="A4749">
        <v>2019</v>
      </c>
      <c r="B4749">
        <v>4</v>
      </c>
      <c r="C4749">
        <v>22</v>
      </c>
      <c r="D4749" t="s">
        <v>52</v>
      </c>
      <c r="E4749">
        <v>46</v>
      </c>
    </row>
    <row r="4750" spans="1:5">
      <c r="A4750">
        <v>2019</v>
      </c>
      <c r="B4750">
        <v>4</v>
      </c>
      <c r="C4750">
        <v>23</v>
      </c>
      <c r="D4750" t="s">
        <v>52</v>
      </c>
      <c r="E4750">
        <v>40</v>
      </c>
    </row>
    <row r="4751" spans="1:5">
      <c r="A4751">
        <v>2019</v>
      </c>
      <c r="B4751">
        <v>4</v>
      </c>
      <c r="C4751">
        <v>24</v>
      </c>
      <c r="D4751" t="s">
        <v>52</v>
      </c>
      <c r="E4751">
        <v>44</v>
      </c>
    </row>
    <row r="4752" spans="1:5">
      <c r="A4752">
        <v>2019</v>
      </c>
      <c r="B4752">
        <v>4</v>
      </c>
      <c r="C4752">
        <v>25</v>
      </c>
      <c r="D4752" t="s">
        <v>52</v>
      </c>
      <c r="E4752">
        <v>64</v>
      </c>
    </row>
    <row r="4753" spans="1:5">
      <c r="A4753">
        <v>2019</v>
      </c>
      <c r="B4753">
        <v>4</v>
      </c>
      <c r="C4753">
        <v>26</v>
      </c>
      <c r="D4753" t="s">
        <v>52</v>
      </c>
      <c r="E4753">
        <v>79</v>
      </c>
    </row>
    <row r="4754" spans="1:5">
      <c r="A4754">
        <v>2019</v>
      </c>
      <c r="B4754">
        <v>4</v>
      </c>
      <c r="C4754">
        <v>27</v>
      </c>
      <c r="D4754" t="s">
        <v>52</v>
      </c>
      <c r="E4754">
        <v>52</v>
      </c>
    </row>
    <row r="4755" spans="1:5">
      <c r="A4755">
        <v>2019</v>
      </c>
      <c r="B4755">
        <v>4</v>
      </c>
      <c r="C4755">
        <v>28</v>
      </c>
      <c r="D4755" t="s">
        <v>52</v>
      </c>
      <c r="E4755">
        <v>104</v>
      </c>
    </row>
    <row r="4756" spans="1:5">
      <c r="A4756">
        <v>2019</v>
      </c>
      <c r="B4756">
        <v>4</v>
      </c>
      <c r="C4756">
        <v>29</v>
      </c>
      <c r="D4756" t="s">
        <v>52</v>
      </c>
      <c r="E4756">
        <v>91</v>
      </c>
    </row>
    <row r="4757" spans="1:5">
      <c r="A4757">
        <v>2019</v>
      </c>
      <c r="B4757">
        <v>4</v>
      </c>
      <c r="C4757">
        <v>30</v>
      </c>
      <c r="D4757" t="s">
        <v>52</v>
      </c>
      <c r="E4757">
        <v>74</v>
      </c>
    </row>
    <row r="4758" spans="1:5">
      <c r="A4758">
        <v>2019</v>
      </c>
      <c r="B4758">
        <v>4</v>
      </c>
      <c r="C4758">
        <v>12</v>
      </c>
      <c r="D4758" t="s">
        <v>53</v>
      </c>
      <c r="E4758">
        <v>340</v>
      </c>
    </row>
    <row r="4759" spans="1:5">
      <c r="A4759">
        <v>2019</v>
      </c>
      <c r="B4759">
        <v>4</v>
      </c>
      <c r="C4759">
        <v>14</v>
      </c>
      <c r="D4759" t="s">
        <v>53</v>
      </c>
      <c r="E4759">
        <v>10</v>
      </c>
    </row>
    <row r="4760" spans="1:5">
      <c r="A4760">
        <v>2019</v>
      </c>
      <c r="B4760">
        <v>4</v>
      </c>
      <c r="C4760">
        <v>15</v>
      </c>
      <c r="D4760" t="s">
        <v>53</v>
      </c>
      <c r="E4760">
        <v>130</v>
      </c>
    </row>
    <row r="4761" spans="1:5">
      <c r="A4761">
        <v>2019</v>
      </c>
      <c r="B4761">
        <v>4</v>
      </c>
      <c r="C4761">
        <v>16</v>
      </c>
      <c r="D4761" t="s">
        <v>53</v>
      </c>
      <c r="E4761">
        <v>10</v>
      </c>
    </row>
    <row r="4762" spans="1:5">
      <c r="A4762">
        <v>2019</v>
      </c>
      <c r="B4762">
        <v>4</v>
      </c>
      <c r="C4762">
        <v>17</v>
      </c>
      <c r="D4762" t="s">
        <v>53</v>
      </c>
      <c r="E4762">
        <v>18</v>
      </c>
    </row>
    <row r="4763" spans="1:5">
      <c r="A4763">
        <v>2019</v>
      </c>
      <c r="B4763">
        <v>4</v>
      </c>
      <c r="C4763">
        <v>1</v>
      </c>
      <c r="D4763" t="s">
        <v>51</v>
      </c>
      <c r="E4763">
        <v>113</v>
      </c>
    </row>
    <row r="4764" spans="1:5">
      <c r="A4764">
        <v>2019</v>
      </c>
      <c r="B4764">
        <v>4</v>
      </c>
      <c r="C4764">
        <v>2</v>
      </c>
      <c r="D4764" t="s">
        <v>51</v>
      </c>
      <c r="E4764">
        <v>58</v>
      </c>
    </row>
    <row r="4765" spans="1:5">
      <c r="A4765">
        <v>2019</v>
      </c>
      <c r="B4765">
        <v>4</v>
      </c>
      <c r="C4765">
        <v>3</v>
      </c>
      <c r="D4765" t="s">
        <v>51</v>
      </c>
      <c r="E4765">
        <v>50</v>
      </c>
    </row>
    <row r="4766" spans="1:5">
      <c r="A4766">
        <v>2019</v>
      </c>
      <c r="B4766">
        <v>4</v>
      </c>
      <c r="C4766">
        <v>4</v>
      </c>
      <c r="D4766" t="s">
        <v>51</v>
      </c>
      <c r="E4766">
        <v>60</v>
      </c>
    </row>
    <row r="4767" spans="1:5">
      <c r="A4767">
        <v>2019</v>
      </c>
      <c r="B4767">
        <v>4</v>
      </c>
      <c r="C4767">
        <v>5</v>
      </c>
      <c r="D4767" t="s">
        <v>51</v>
      </c>
      <c r="E4767">
        <v>85</v>
      </c>
    </row>
    <row r="4768" spans="1:5">
      <c r="A4768">
        <v>2019</v>
      </c>
      <c r="B4768">
        <v>4</v>
      </c>
      <c r="C4768">
        <v>6</v>
      </c>
      <c r="D4768" t="s">
        <v>51</v>
      </c>
      <c r="E4768">
        <v>92</v>
      </c>
    </row>
    <row r="4769" spans="1:5">
      <c r="A4769">
        <v>2019</v>
      </c>
      <c r="B4769">
        <v>4</v>
      </c>
      <c r="C4769">
        <v>7</v>
      </c>
      <c r="D4769" t="s">
        <v>51</v>
      </c>
      <c r="E4769">
        <v>117</v>
      </c>
    </row>
    <row r="4770" spans="1:5">
      <c r="A4770">
        <v>2019</v>
      </c>
      <c r="B4770">
        <v>4</v>
      </c>
      <c r="C4770">
        <v>8</v>
      </c>
      <c r="D4770" t="s">
        <v>51</v>
      </c>
      <c r="E4770">
        <v>126</v>
      </c>
    </row>
    <row r="4771" spans="1:5">
      <c r="A4771">
        <v>2019</v>
      </c>
      <c r="B4771">
        <v>4</v>
      </c>
      <c r="C4771">
        <v>9</v>
      </c>
      <c r="D4771" t="s">
        <v>51</v>
      </c>
      <c r="E4771">
        <v>134</v>
      </c>
    </row>
    <row r="4772" spans="1:5">
      <c r="A4772">
        <v>2019</v>
      </c>
      <c r="B4772">
        <v>4</v>
      </c>
      <c r="C4772">
        <v>10</v>
      </c>
      <c r="D4772" t="s">
        <v>51</v>
      </c>
      <c r="E4772">
        <v>149</v>
      </c>
    </row>
    <row r="4773" spans="1:5">
      <c r="A4773">
        <v>2019</v>
      </c>
      <c r="B4773">
        <v>4</v>
      </c>
      <c r="C4773">
        <v>11</v>
      </c>
      <c r="D4773" t="s">
        <v>51</v>
      </c>
      <c r="E4773">
        <v>141</v>
      </c>
    </row>
    <row r="4774" spans="1:5">
      <c r="A4774">
        <v>2019</v>
      </c>
      <c r="B4774">
        <v>4</v>
      </c>
      <c r="C4774">
        <v>12</v>
      </c>
      <c r="D4774" t="s">
        <v>51</v>
      </c>
      <c r="E4774">
        <v>111</v>
      </c>
    </row>
    <row r="4775" spans="1:5">
      <c r="A4775">
        <v>2019</v>
      </c>
      <c r="B4775">
        <v>4</v>
      </c>
      <c r="C4775">
        <v>13</v>
      </c>
      <c r="D4775" t="s">
        <v>51</v>
      </c>
      <c r="E4775">
        <v>91</v>
      </c>
    </row>
    <row r="4776" spans="1:5">
      <c r="A4776">
        <v>2019</v>
      </c>
      <c r="B4776">
        <v>4</v>
      </c>
      <c r="C4776">
        <v>14</v>
      </c>
      <c r="D4776" t="s">
        <v>51</v>
      </c>
      <c r="E4776">
        <v>63</v>
      </c>
    </row>
    <row r="4777" spans="1:5">
      <c r="A4777">
        <v>2019</v>
      </c>
      <c r="B4777">
        <v>4</v>
      </c>
      <c r="C4777">
        <v>15</v>
      </c>
      <c r="D4777" t="s">
        <v>51</v>
      </c>
      <c r="E4777">
        <v>43</v>
      </c>
    </row>
    <row r="4778" spans="1:5">
      <c r="A4778">
        <v>2019</v>
      </c>
      <c r="B4778">
        <v>4</v>
      </c>
      <c r="C4778">
        <v>16</v>
      </c>
      <c r="D4778" t="s">
        <v>51</v>
      </c>
      <c r="E4778">
        <v>56</v>
      </c>
    </row>
    <row r="4779" spans="1:5">
      <c r="A4779">
        <v>2019</v>
      </c>
      <c r="B4779">
        <v>4</v>
      </c>
      <c r="C4779">
        <v>17</v>
      </c>
      <c r="D4779" t="s">
        <v>51</v>
      </c>
      <c r="E4779">
        <v>73</v>
      </c>
    </row>
    <row r="4780" spans="1:5">
      <c r="A4780">
        <v>2019</v>
      </c>
      <c r="B4780">
        <v>4</v>
      </c>
      <c r="C4780">
        <v>18</v>
      </c>
      <c r="D4780" t="s">
        <v>51</v>
      </c>
      <c r="E4780">
        <v>68</v>
      </c>
    </row>
    <row r="4781" spans="1:5">
      <c r="A4781">
        <v>2019</v>
      </c>
      <c r="B4781">
        <v>4</v>
      </c>
      <c r="C4781">
        <v>19</v>
      </c>
      <c r="D4781" t="s">
        <v>51</v>
      </c>
      <c r="E4781">
        <v>72</v>
      </c>
    </row>
    <row r="4782" spans="1:5">
      <c r="A4782">
        <v>2019</v>
      </c>
      <c r="B4782">
        <v>4</v>
      </c>
      <c r="C4782">
        <v>20</v>
      </c>
      <c r="D4782" t="s">
        <v>51</v>
      </c>
      <c r="E4782">
        <v>86</v>
      </c>
    </row>
    <row r="4783" spans="1:5">
      <c r="A4783">
        <v>2019</v>
      </c>
      <c r="B4783">
        <v>4</v>
      </c>
      <c r="C4783">
        <v>21</v>
      </c>
      <c r="D4783" t="s">
        <v>51</v>
      </c>
      <c r="E4783">
        <v>101</v>
      </c>
    </row>
    <row r="4784" spans="1:5">
      <c r="A4784">
        <v>2019</v>
      </c>
      <c r="B4784">
        <v>4</v>
      </c>
      <c r="C4784">
        <v>22</v>
      </c>
      <c r="D4784" t="s">
        <v>51</v>
      </c>
      <c r="E4784">
        <v>111</v>
      </c>
    </row>
    <row r="4785" spans="1:5">
      <c r="A4785">
        <v>2019</v>
      </c>
      <c r="B4785">
        <v>4</v>
      </c>
      <c r="C4785">
        <v>23</v>
      </c>
      <c r="D4785" t="s">
        <v>51</v>
      </c>
      <c r="E4785">
        <v>128</v>
      </c>
    </row>
    <row r="4786" spans="1:5">
      <c r="A4786">
        <v>2019</v>
      </c>
      <c r="B4786">
        <v>4</v>
      </c>
      <c r="C4786">
        <v>24</v>
      </c>
      <c r="D4786" t="s">
        <v>51</v>
      </c>
      <c r="E4786">
        <v>145</v>
      </c>
    </row>
    <row r="4787" spans="1:5">
      <c r="A4787">
        <v>2019</v>
      </c>
      <c r="B4787">
        <v>4</v>
      </c>
      <c r="C4787">
        <v>25</v>
      </c>
      <c r="D4787" t="s">
        <v>51</v>
      </c>
      <c r="E4787">
        <v>160</v>
      </c>
    </row>
    <row r="4788" spans="1:5">
      <c r="A4788">
        <v>2019</v>
      </c>
      <c r="B4788">
        <v>4</v>
      </c>
      <c r="C4788">
        <v>26</v>
      </c>
      <c r="D4788" t="s">
        <v>51</v>
      </c>
      <c r="E4788">
        <v>153</v>
      </c>
    </row>
    <row r="4789" spans="1:5">
      <c r="A4789">
        <v>2019</v>
      </c>
      <c r="B4789">
        <v>4</v>
      </c>
      <c r="C4789">
        <v>27</v>
      </c>
      <c r="D4789" t="s">
        <v>51</v>
      </c>
      <c r="E4789">
        <v>156</v>
      </c>
    </row>
    <row r="4790" spans="1:5">
      <c r="A4790">
        <v>2019</v>
      </c>
      <c r="B4790">
        <v>4</v>
      </c>
      <c r="C4790">
        <v>28</v>
      </c>
      <c r="D4790" t="s">
        <v>51</v>
      </c>
      <c r="E4790">
        <v>164</v>
      </c>
    </row>
    <row r="4791" spans="1:5">
      <c r="A4791">
        <v>2019</v>
      </c>
      <c r="B4791">
        <v>4</v>
      </c>
      <c r="C4791">
        <v>29</v>
      </c>
      <c r="D4791" t="s">
        <v>51</v>
      </c>
      <c r="E4791">
        <v>161</v>
      </c>
    </row>
    <row r="4792" spans="1:5">
      <c r="A4792">
        <v>2019</v>
      </c>
      <c r="B4792">
        <v>4</v>
      </c>
      <c r="C4792">
        <v>30</v>
      </c>
      <c r="D4792" t="s">
        <v>51</v>
      </c>
      <c r="E4792">
        <v>129</v>
      </c>
    </row>
    <row r="4793" spans="1:5">
      <c r="A4793">
        <v>2019</v>
      </c>
      <c r="B4793">
        <v>5</v>
      </c>
      <c r="C4793">
        <v>1</v>
      </c>
      <c r="D4793" t="s">
        <v>50</v>
      </c>
      <c r="E4793">
        <v>208</v>
      </c>
    </row>
    <row r="4794" spans="1:5">
      <c r="A4794">
        <v>2019</v>
      </c>
      <c r="B4794">
        <v>5</v>
      </c>
      <c r="C4794">
        <v>2</v>
      </c>
      <c r="D4794" t="s">
        <v>50</v>
      </c>
      <c r="E4794">
        <v>165</v>
      </c>
    </row>
    <row r="4795" spans="1:5">
      <c r="A4795">
        <v>2019</v>
      </c>
      <c r="B4795">
        <v>5</v>
      </c>
      <c r="C4795">
        <v>3</v>
      </c>
      <c r="D4795" t="s">
        <v>50</v>
      </c>
      <c r="E4795">
        <v>222</v>
      </c>
    </row>
    <row r="4796" spans="1:5">
      <c r="A4796">
        <v>2019</v>
      </c>
      <c r="B4796">
        <v>5</v>
      </c>
      <c r="C4796">
        <v>4</v>
      </c>
      <c r="D4796" t="s">
        <v>50</v>
      </c>
      <c r="E4796">
        <v>222</v>
      </c>
    </row>
    <row r="4797" spans="1:5">
      <c r="A4797">
        <v>2019</v>
      </c>
      <c r="B4797">
        <v>5</v>
      </c>
      <c r="C4797">
        <v>5</v>
      </c>
      <c r="D4797" t="s">
        <v>50</v>
      </c>
      <c r="E4797">
        <v>238</v>
      </c>
    </row>
    <row r="4798" spans="1:5">
      <c r="A4798">
        <v>2019</v>
      </c>
      <c r="B4798">
        <v>5</v>
      </c>
      <c r="C4798">
        <v>6</v>
      </c>
      <c r="D4798" t="s">
        <v>50</v>
      </c>
      <c r="E4798">
        <v>199</v>
      </c>
    </row>
    <row r="4799" spans="1:5">
      <c r="A4799">
        <v>2019</v>
      </c>
      <c r="B4799">
        <v>5</v>
      </c>
      <c r="C4799">
        <v>7</v>
      </c>
      <c r="D4799" t="s">
        <v>50</v>
      </c>
      <c r="E4799">
        <v>198</v>
      </c>
    </row>
    <row r="4800" spans="1:5">
      <c r="A4800">
        <v>2019</v>
      </c>
      <c r="B4800">
        <v>5</v>
      </c>
      <c r="C4800">
        <v>8</v>
      </c>
      <c r="D4800" t="s">
        <v>50</v>
      </c>
      <c r="E4800">
        <v>193</v>
      </c>
    </row>
    <row r="4801" spans="1:5">
      <c r="A4801">
        <v>2019</v>
      </c>
      <c r="B4801">
        <v>5</v>
      </c>
      <c r="C4801">
        <v>9</v>
      </c>
      <c r="D4801" t="s">
        <v>50</v>
      </c>
      <c r="E4801">
        <v>146</v>
      </c>
    </row>
    <row r="4802" spans="1:5">
      <c r="A4802">
        <v>2019</v>
      </c>
      <c r="B4802">
        <v>5</v>
      </c>
      <c r="C4802">
        <v>10</v>
      </c>
      <c r="D4802" t="s">
        <v>50</v>
      </c>
      <c r="E4802">
        <v>164</v>
      </c>
    </row>
    <row r="4803" spans="1:5">
      <c r="A4803">
        <v>2019</v>
      </c>
      <c r="B4803">
        <v>5</v>
      </c>
      <c r="C4803">
        <v>11</v>
      </c>
      <c r="D4803" t="s">
        <v>50</v>
      </c>
      <c r="E4803">
        <v>161</v>
      </c>
    </row>
    <row r="4804" spans="1:5">
      <c r="A4804">
        <v>2019</v>
      </c>
      <c r="B4804">
        <v>5</v>
      </c>
      <c r="C4804">
        <v>12</v>
      </c>
      <c r="D4804" t="s">
        <v>50</v>
      </c>
      <c r="E4804">
        <v>206</v>
      </c>
    </row>
    <row r="4805" spans="1:5">
      <c r="A4805">
        <v>2019</v>
      </c>
      <c r="B4805">
        <v>5</v>
      </c>
      <c r="C4805">
        <v>13</v>
      </c>
      <c r="D4805" t="s">
        <v>50</v>
      </c>
      <c r="E4805">
        <v>210</v>
      </c>
    </row>
    <row r="4806" spans="1:5">
      <c r="A4806">
        <v>2019</v>
      </c>
      <c r="B4806">
        <v>5</v>
      </c>
      <c r="C4806">
        <v>14</v>
      </c>
      <c r="D4806" t="s">
        <v>50</v>
      </c>
      <c r="E4806">
        <v>264</v>
      </c>
    </row>
    <row r="4807" spans="1:5">
      <c r="A4807">
        <v>2019</v>
      </c>
      <c r="B4807">
        <v>5</v>
      </c>
      <c r="C4807">
        <v>15</v>
      </c>
      <c r="D4807" t="s">
        <v>50</v>
      </c>
      <c r="E4807">
        <v>255</v>
      </c>
    </row>
    <row r="4808" spans="1:5">
      <c r="A4808">
        <v>2019</v>
      </c>
      <c r="B4808">
        <v>5</v>
      </c>
      <c r="C4808">
        <v>16</v>
      </c>
      <c r="D4808" t="s">
        <v>50</v>
      </c>
      <c r="E4808">
        <v>279</v>
      </c>
    </row>
    <row r="4809" spans="1:5">
      <c r="A4809">
        <v>2019</v>
      </c>
      <c r="B4809">
        <v>5</v>
      </c>
      <c r="C4809">
        <v>17</v>
      </c>
      <c r="D4809" t="s">
        <v>50</v>
      </c>
      <c r="E4809">
        <v>290</v>
      </c>
    </row>
    <row r="4810" spans="1:5">
      <c r="A4810">
        <v>2019</v>
      </c>
      <c r="B4810">
        <v>5</v>
      </c>
      <c r="C4810">
        <v>18</v>
      </c>
      <c r="D4810" t="s">
        <v>50</v>
      </c>
      <c r="E4810">
        <v>292</v>
      </c>
    </row>
    <row r="4811" spans="1:5">
      <c r="A4811">
        <v>2019</v>
      </c>
      <c r="B4811">
        <v>5</v>
      </c>
      <c r="C4811">
        <v>19</v>
      </c>
      <c r="D4811" t="s">
        <v>50</v>
      </c>
      <c r="E4811">
        <v>275</v>
      </c>
    </row>
    <row r="4812" spans="1:5">
      <c r="A4812">
        <v>2019</v>
      </c>
      <c r="B4812">
        <v>5</v>
      </c>
      <c r="C4812">
        <v>20</v>
      </c>
      <c r="D4812" t="s">
        <v>50</v>
      </c>
      <c r="E4812">
        <v>272</v>
      </c>
    </row>
    <row r="4813" spans="1:5">
      <c r="A4813">
        <v>2019</v>
      </c>
      <c r="B4813">
        <v>5</v>
      </c>
      <c r="C4813">
        <v>21</v>
      </c>
      <c r="D4813" t="s">
        <v>50</v>
      </c>
      <c r="E4813">
        <v>256</v>
      </c>
    </row>
    <row r="4814" spans="1:5">
      <c r="A4814">
        <v>2019</v>
      </c>
      <c r="B4814">
        <v>5</v>
      </c>
      <c r="C4814">
        <v>22</v>
      </c>
      <c r="D4814" t="s">
        <v>50</v>
      </c>
      <c r="E4814">
        <v>175</v>
      </c>
    </row>
    <row r="4815" spans="1:5">
      <c r="A4815">
        <v>2019</v>
      </c>
      <c r="B4815">
        <v>5</v>
      </c>
      <c r="C4815">
        <v>23</v>
      </c>
      <c r="D4815" t="s">
        <v>50</v>
      </c>
      <c r="E4815">
        <v>219</v>
      </c>
    </row>
    <row r="4816" spans="1:5">
      <c r="A4816">
        <v>2019</v>
      </c>
      <c r="B4816">
        <v>5</v>
      </c>
      <c r="C4816">
        <v>24</v>
      </c>
      <c r="D4816" t="s">
        <v>50</v>
      </c>
      <c r="E4816">
        <v>250</v>
      </c>
    </row>
    <row r="4817" spans="1:5">
      <c r="A4817">
        <v>2019</v>
      </c>
      <c r="B4817">
        <v>5</v>
      </c>
      <c r="C4817">
        <v>25</v>
      </c>
      <c r="D4817" t="s">
        <v>50</v>
      </c>
      <c r="E4817">
        <v>213</v>
      </c>
    </row>
    <row r="4818" spans="1:5">
      <c r="A4818">
        <v>2019</v>
      </c>
      <c r="B4818">
        <v>5</v>
      </c>
      <c r="C4818">
        <v>26</v>
      </c>
      <c r="D4818" t="s">
        <v>50</v>
      </c>
      <c r="E4818">
        <v>240</v>
      </c>
    </row>
    <row r="4819" spans="1:5">
      <c r="A4819">
        <v>2019</v>
      </c>
      <c r="B4819">
        <v>5</v>
      </c>
      <c r="C4819">
        <v>27</v>
      </c>
      <c r="D4819" t="s">
        <v>50</v>
      </c>
      <c r="E4819">
        <v>260</v>
      </c>
    </row>
    <row r="4820" spans="1:5">
      <c r="A4820">
        <v>2019</v>
      </c>
      <c r="B4820">
        <v>5</v>
      </c>
      <c r="C4820">
        <v>28</v>
      </c>
      <c r="D4820" t="s">
        <v>50</v>
      </c>
      <c r="E4820">
        <v>270</v>
      </c>
    </row>
    <row r="4821" spans="1:5">
      <c r="A4821">
        <v>2019</v>
      </c>
      <c r="B4821">
        <v>5</v>
      </c>
      <c r="C4821">
        <v>29</v>
      </c>
      <c r="D4821" t="s">
        <v>50</v>
      </c>
      <c r="E4821">
        <v>274</v>
      </c>
    </row>
    <row r="4822" spans="1:5">
      <c r="A4822">
        <v>2019</v>
      </c>
      <c r="B4822">
        <v>5</v>
      </c>
      <c r="C4822">
        <v>30</v>
      </c>
      <c r="D4822" t="s">
        <v>50</v>
      </c>
      <c r="E4822">
        <v>291</v>
      </c>
    </row>
    <row r="4823" spans="1:5">
      <c r="A4823">
        <v>2019</v>
      </c>
      <c r="B4823">
        <v>5</v>
      </c>
      <c r="C4823">
        <v>31</v>
      </c>
      <c r="D4823" t="s">
        <v>50</v>
      </c>
      <c r="E4823">
        <v>315</v>
      </c>
    </row>
    <row r="4824" spans="1:5">
      <c r="A4824">
        <v>2019</v>
      </c>
      <c r="B4824">
        <v>5</v>
      </c>
      <c r="C4824">
        <v>1</v>
      </c>
      <c r="D4824" t="s">
        <v>52</v>
      </c>
      <c r="E4824">
        <v>106</v>
      </c>
    </row>
    <row r="4825" spans="1:5">
      <c r="A4825">
        <v>2019</v>
      </c>
      <c r="B4825">
        <v>5</v>
      </c>
      <c r="C4825">
        <v>3</v>
      </c>
      <c r="D4825" t="s">
        <v>52</v>
      </c>
      <c r="E4825">
        <v>76</v>
      </c>
    </row>
    <row r="4826" spans="1:5">
      <c r="A4826">
        <v>2019</v>
      </c>
      <c r="B4826">
        <v>5</v>
      </c>
      <c r="C4826">
        <v>4</v>
      </c>
      <c r="D4826" t="s">
        <v>52</v>
      </c>
      <c r="E4826">
        <v>86</v>
      </c>
    </row>
    <row r="4827" spans="1:5">
      <c r="A4827">
        <v>2019</v>
      </c>
      <c r="B4827">
        <v>5</v>
      </c>
      <c r="C4827">
        <v>5</v>
      </c>
      <c r="D4827" t="s">
        <v>52</v>
      </c>
      <c r="E4827">
        <v>90</v>
      </c>
    </row>
    <row r="4828" spans="1:5">
      <c r="A4828">
        <v>2019</v>
      </c>
      <c r="B4828">
        <v>5</v>
      </c>
      <c r="C4828">
        <v>6</v>
      </c>
      <c r="D4828" t="s">
        <v>52</v>
      </c>
      <c r="E4828">
        <v>106</v>
      </c>
    </row>
    <row r="4829" spans="1:5">
      <c r="A4829">
        <v>2019</v>
      </c>
      <c r="B4829">
        <v>5</v>
      </c>
      <c r="C4829">
        <v>8</v>
      </c>
      <c r="D4829" t="s">
        <v>52</v>
      </c>
      <c r="E4829">
        <v>88</v>
      </c>
    </row>
    <row r="4830" spans="1:5">
      <c r="A4830">
        <v>2019</v>
      </c>
      <c r="B4830">
        <v>5</v>
      </c>
      <c r="C4830">
        <v>9</v>
      </c>
      <c r="D4830" t="s">
        <v>52</v>
      </c>
      <c r="E4830">
        <v>108</v>
      </c>
    </row>
    <row r="4831" spans="1:5">
      <c r="A4831">
        <v>2019</v>
      </c>
      <c r="B4831">
        <v>5</v>
      </c>
      <c r="C4831">
        <v>10</v>
      </c>
      <c r="D4831" t="s">
        <v>52</v>
      </c>
      <c r="E4831">
        <v>103</v>
      </c>
    </row>
    <row r="4832" spans="1:5">
      <c r="A4832">
        <v>2019</v>
      </c>
      <c r="B4832">
        <v>5</v>
      </c>
      <c r="C4832">
        <v>11</v>
      </c>
      <c r="D4832" t="s">
        <v>52</v>
      </c>
      <c r="E4832">
        <v>91</v>
      </c>
    </row>
    <row r="4833" spans="1:5">
      <c r="A4833">
        <v>2019</v>
      </c>
      <c r="B4833">
        <v>5</v>
      </c>
      <c r="C4833">
        <v>12</v>
      </c>
      <c r="D4833" t="s">
        <v>52</v>
      </c>
      <c r="E4833">
        <v>60</v>
      </c>
    </row>
    <row r="4834" spans="1:5">
      <c r="A4834">
        <v>2019</v>
      </c>
      <c r="B4834">
        <v>5</v>
      </c>
      <c r="C4834">
        <v>13</v>
      </c>
      <c r="D4834" t="s">
        <v>52</v>
      </c>
      <c r="E4834">
        <v>124</v>
      </c>
    </row>
    <row r="4835" spans="1:5">
      <c r="A4835">
        <v>2019</v>
      </c>
      <c r="B4835">
        <v>5</v>
      </c>
      <c r="C4835">
        <v>14</v>
      </c>
      <c r="D4835" t="s">
        <v>52</v>
      </c>
      <c r="E4835">
        <v>95</v>
      </c>
    </row>
    <row r="4836" spans="1:5">
      <c r="A4836">
        <v>2019</v>
      </c>
      <c r="B4836">
        <v>5</v>
      </c>
      <c r="C4836">
        <v>15</v>
      </c>
      <c r="D4836" t="s">
        <v>52</v>
      </c>
      <c r="E4836">
        <v>121</v>
      </c>
    </row>
    <row r="4837" spans="1:5">
      <c r="A4837">
        <v>2019</v>
      </c>
      <c r="B4837">
        <v>5</v>
      </c>
      <c r="C4837">
        <v>16</v>
      </c>
      <c r="D4837" t="s">
        <v>52</v>
      </c>
      <c r="E4837">
        <v>154</v>
      </c>
    </row>
    <row r="4838" spans="1:5">
      <c r="A4838">
        <v>2019</v>
      </c>
      <c r="B4838">
        <v>5</v>
      </c>
      <c r="C4838">
        <v>17</v>
      </c>
      <c r="D4838" t="s">
        <v>52</v>
      </c>
      <c r="E4838">
        <v>172</v>
      </c>
    </row>
    <row r="4839" spans="1:5">
      <c r="A4839">
        <v>2019</v>
      </c>
      <c r="B4839">
        <v>5</v>
      </c>
      <c r="C4839">
        <v>18</v>
      </c>
      <c r="D4839" t="s">
        <v>52</v>
      </c>
      <c r="E4839">
        <v>179</v>
      </c>
    </row>
    <row r="4840" spans="1:5">
      <c r="A4840">
        <v>2019</v>
      </c>
      <c r="B4840">
        <v>5</v>
      </c>
      <c r="C4840">
        <v>19</v>
      </c>
      <c r="D4840" t="s">
        <v>52</v>
      </c>
      <c r="E4840">
        <v>153</v>
      </c>
    </row>
    <row r="4841" spans="1:5">
      <c r="A4841">
        <v>2019</v>
      </c>
      <c r="B4841">
        <v>5</v>
      </c>
      <c r="C4841">
        <v>20</v>
      </c>
      <c r="D4841" t="s">
        <v>52</v>
      </c>
      <c r="E4841">
        <v>148</v>
      </c>
    </row>
    <row r="4842" spans="1:5">
      <c r="A4842">
        <v>2019</v>
      </c>
      <c r="B4842">
        <v>5</v>
      </c>
      <c r="C4842">
        <v>21</v>
      </c>
      <c r="D4842" t="s">
        <v>52</v>
      </c>
      <c r="E4842">
        <v>153</v>
      </c>
    </row>
    <row r="4843" spans="1:5">
      <c r="A4843">
        <v>2019</v>
      </c>
      <c r="B4843">
        <v>5</v>
      </c>
      <c r="C4843">
        <v>23</v>
      </c>
      <c r="D4843" t="s">
        <v>52</v>
      </c>
      <c r="E4843">
        <v>132</v>
      </c>
    </row>
    <row r="4844" spans="1:5">
      <c r="A4844">
        <v>2019</v>
      </c>
      <c r="B4844">
        <v>5</v>
      </c>
      <c r="C4844">
        <v>24</v>
      </c>
      <c r="D4844" t="s">
        <v>52</v>
      </c>
      <c r="E4844">
        <v>126</v>
      </c>
    </row>
    <row r="4845" spans="1:5">
      <c r="A4845">
        <v>2019</v>
      </c>
      <c r="B4845">
        <v>5</v>
      </c>
      <c r="C4845">
        <v>25</v>
      </c>
      <c r="D4845" t="s">
        <v>52</v>
      </c>
      <c r="E4845">
        <v>140</v>
      </c>
    </row>
    <row r="4846" spans="1:5">
      <c r="A4846">
        <v>2019</v>
      </c>
      <c r="B4846">
        <v>5</v>
      </c>
      <c r="C4846">
        <v>26</v>
      </c>
      <c r="D4846" t="s">
        <v>52</v>
      </c>
      <c r="E4846">
        <v>138</v>
      </c>
    </row>
    <row r="4847" spans="1:5">
      <c r="A4847">
        <v>2019</v>
      </c>
      <c r="B4847">
        <v>5</v>
      </c>
      <c r="C4847">
        <v>27</v>
      </c>
      <c r="D4847" t="s">
        <v>52</v>
      </c>
      <c r="E4847">
        <v>133</v>
      </c>
    </row>
    <row r="4848" spans="1:5">
      <c r="A4848">
        <v>2019</v>
      </c>
      <c r="B4848">
        <v>5</v>
      </c>
      <c r="C4848">
        <v>28</v>
      </c>
      <c r="D4848" t="s">
        <v>52</v>
      </c>
      <c r="E4848">
        <v>140</v>
      </c>
    </row>
    <row r="4849" spans="1:5">
      <c r="A4849">
        <v>2019</v>
      </c>
      <c r="B4849">
        <v>5</v>
      </c>
      <c r="C4849">
        <v>29</v>
      </c>
      <c r="D4849" t="s">
        <v>52</v>
      </c>
      <c r="E4849">
        <v>137</v>
      </c>
    </row>
    <row r="4850" spans="1:5">
      <c r="A4850">
        <v>2019</v>
      </c>
      <c r="B4850">
        <v>5</v>
      </c>
      <c r="C4850">
        <v>30</v>
      </c>
      <c r="D4850" t="s">
        <v>52</v>
      </c>
      <c r="E4850">
        <v>157</v>
      </c>
    </row>
    <row r="4851" spans="1:5">
      <c r="A4851">
        <v>2019</v>
      </c>
      <c r="B4851">
        <v>5</v>
      </c>
      <c r="C4851">
        <v>31</v>
      </c>
      <c r="D4851" t="s">
        <v>52</v>
      </c>
      <c r="E4851">
        <v>177</v>
      </c>
    </row>
    <row r="4852" spans="1:5">
      <c r="A4852">
        <v>2019</v>
      </c>
      <c r="B4852">
        <v>5</v>
      </c>
      <c r="C4852">
        <v>13</v>
      </c>
      <c r="D4852" t="s">
        <v>53</v>
      </c>
      <c r="E4852">
        <v>3</v>
      </c>
    </row>
    <row r="4853" spans="1:5">
      <c r="A4853">
        <v>2019</v>
      </c>
      <c r="B4853">
        <v>5</v>
      </c>
      <c r="C4853">
        <v>22</v>
      </c>
      <c r="D4853" t="s">
        <v>53</v>
      </c>
      <c r="E4853">
        <v>221</v>
      </c>
    </row>
    <row r="4854" spans="1:5">
      <c r="A4854">
        <v>2019</v>
      </c>
      <c r="B4854">
        <v>5</v>
      </c>
      <c r="C4854">
        <v>25</v>
      </c>
      <c r="D4854" t="s">
        <v>53</v>
      </c>
      <c r="E4854">
        <v>201</v>
      </c>
    </row>
    <row r="4855" spans="1:5">
      <c r="A4855">
        <v>2019</v>
      </c>
      <c r="B4855">
        <v>5</v>
      </c>
      <c r="C4855">
        <v>1</v>
      </c>
      <c r="D4855" t="s">
        <v>51</v>
      </c>
      <c r="E4855">
        <v>144</v>
      </c>
    </row>
    <row r="4856" spans="1:5">
      <c r="A4856">
        <v>2019</v>
      </c>
      <c r="B4856">
        <v>5</v>
      </c>
      <c r="C4856">
        <v>2</v>
      </c>
      <c r="D4856" t="s">
        <v>51</v>
      </c>
      <c r="E4856">
        <v>111</v>
      </c>
    </row>
    <row r="4857" spans="1:5">
      <c r="A4857">
        <v>2019</v>
      </c>
      <c r="B4857">
        <v>5</v>
      </c>
      <c r="C4857">
        <v>3</v>
      </c>
      <c r="D4857" t="s">
        <v>51</v>
      </c>
      <c r="E4857">
        <v>153</v>
      </c>
    </row>
    <row r="4858" spans="1:5">
      <c r="A4858">
        <v>2019</v>
      </c>
      <c r="B4858">
        <v>5</v>
      </c>
      <c r="C4858">
        <v>4</v>
      </c>
      <c r="D4858" t="s">
        <v>51</v>
      </c>
      <c r="E4858">
        <v>150</v>
      </c>
    </row>
    <row r="4859" spans="1:5">
      <c r="A4859">
        <v>2019</v>
      </c>
      <c r="B4859">
        <v>5</v>
      </c>
      <c r="C4859">
        <v>5</v>
      </c>
      <c r="D4859" t="s">
        <v>51</v>
      </c>
      <c r="E4859">
        <v>167</v>
      </c>
    </row>
    <row r="4860" spans="1:5">
      <c r="A4860">
        <v>2019</v>
      </c>
      <c r="B4860">
        <v>5</v>
      </c>
      <c r="C4860">
        <v>6</v>
      </c>
      <c r="D4860" t="s">
        <v>51</v>
      </c>
      <c r="E4860">
        <v>157</v>
      </c>
    </row>
    <row r="4861" spans="1:5">
      <c r="A4861">
        <v>2019</v>
      </c>
      <c r="B4861">
        <v>5</v>
      </c>
      <c r="C4861">
        <v>7</v>
      </c>
      <c r="D4861" t="s">
        <v>51</v>
      </c>
      <c r="E4861">
        <v>146</v>
      </c>
    </row>
    <row r="4862" spans="1:5">
      <c r="A4862">
        <v>2019</v>
      </c>
      <c r="B4862">
        <v>5</v>
      </c>
      <c r="C4862">
        <v>8</v>
      </c>
      <c r="D4862" t="s">
        <v>51</v>
      </c>
      <c r="E4862">
        <v>133</v>
      </c>
    </row>
    <row r="4863" spans="1:5">
      <c r="A4863">
        <v>2019</v>
      </c>
      <c r="B4863">
        <v>5</v>
      </c>
      <c r="C4863">
        <v>9</v>
      </c>
      <c r="D4863" t="s">
        <v>51</v>
      </c>
      <c r="E4863">
        <v>121</v>
      </c>
    </row>
    <row r="4864" spans="1:5">
      <c r="A4864">
        <v>2019</v>
      </c>
      <c r="B4864">
        <v>5</v>
      </c>
      <c r="C4864">
        <v>10</v>
      </c>
      <c r="D4864" t="s">
        <v>51</v>
      </c>
      <c r="E4864">
        <v>122</v>
      </c>
    </row>
    <row r="4865" spans="1:5">
      <c r="A4865">
        <v>2019</v>
      </c>
      <c r="B4865">
        <v>5</v>
      </c>
      <c r="C4865">
        <v>11</v>
      </c>
      <c r="D4865" t="s">
        <v>51</v>
      </c>
      <c r="E4865">
        <v>128</v>
      </c>
    </row>
    <row r="4866" spans="1:5">
      <c r="A4866">
        <v>2019</v>
      </c>
      <c r="B4866">
        <v>5</v>
      </c>
      <c r="C4866">
        <v>12</v>
      </c>
      <c r="D4866" t="s">
        <v>51</v>
      </c>
      <c r="E4866">
        <v>149</v>
      </c>
    </row>
    <row r="4867" spans="1:5">
      <c r="A4867">
        <v>2019</v>
      </c>
      <c r="B4867">
        <v>5</v>
      </c>
      <c r="C4867">
        <v>13</v>
      </c>
      <c r="D4867" t="s">
        <v>51</v>
      </c>
      <c r="E4867">
        <v>157</v>
      </c>
    </row>
    <row r="4868" spans="1:5">
      <c r="A4868">
        <v>2019</v>
      </c>
      <c r="B4868">
        <v>5</v>
      </c>
      <c r="C4868">
        <v>14</v>
      </c>
      <c r="D4868" t="s">
        <v>51</v>
      </c>
      <c r="E4868">
        <v>183</v>
      </c>
    </row>
    <row r="4869" spans="1:5">
      <c r="A4869">
        <v>2019</v>
      </c>
      <c r="B4869">
        <v>5</v>
      </c>
      <c r="C4869">
        <v>15</v>
      </c>
      <c r="D4869" t="s">
        <v>51</v>
      </c>
      <c r="E4869">
        <v>197</v>
      </c>
    </row>
    <row r="4870" spans="1:5">
      <c r="A4870">
        <v>2019</v>
      </c>
      <c r="B4870">
        <v>5</v>
      </c>
      <c r="C4870">
        <v>16</v>
      </c>
      <c r="D4870" t="s">
        <v>51</v>
      </c>
      <c r="E4870">
        <v>219</v>
      </c>
    </row>
    <row r="4871" spans="1:5">
      <c r="A4871">
        <v>2019</v>
      </c>
      <c r="B4871">
        <v>5</v>
      </c>
      <c r="C4871">
        <v>17</v>
      </c>
      <c r="D4871" t="s">
        <v>51</v>
      </c>
      <c r="E4871">
        <v>231</v>
      </c>
    </row>
    <row r="4872" spans="1:5">
      <c r="A4872">
        <v>2019</v>
      </c>
      <c r="B4872">
        <v>5</v>
      </c>
      <c r="C4872">
        <v>18</v>
      </c>
      <c r="D4872" t="s">
        <v>51</v>
      </c>
      <c r="E4872">
        <v>232</v>
      </c>
    </row>
    <row r="4873" spans="1:5">
      <c r="A4873">
        <v>2019</v>
      </c>
      <c r="B4873">
        <v>5</v>
      </c>
      <c r="C4873">
        <v>19</v>
      </c>
      <c r="D4873" t="s">
        <v>51</v>
      </c>
      <c r="E4873">
        <v>214</v>
      </c>
    </row>
    <row r="4874" spans="1:5">
      <c r="A4874">
        <v>2019</v>
      </c>
      <c r="B4874">
        <v>5</v>
      </c>
      <c r="C4874">
        <v>20</v>
      </c>
      <c r="D4874" t="s">
        <v>51</v>
      </c>
      <c r="E4874">
        <v>217</v>
      </c>
    </row>
    <row r="4875" spans="1:5">
      <c r="A4875">
        <v>2019</v>
      </c>
      <c r="B4875">
        <v>5</v>
      </c>
      <c r="C4875">
        <v>21</v>
      </c>
      <c r="D4875" t="s">
        <v>51</v>
      </c>
      <c r="E4875">
        <v>202</v>
      </c>
    </row>
    <row r="4876" spans="1:5">
      <c r="A4876">
        <v>2019</v>
      </c>
      <c r="B4876">
        <v>5</v>
      </c>
      <c r="C4876">
        <v>22</v>
      </c>
      <c r="D4876" t="s">
        <v>51</v>
      </c>
      <c r="E4876">
        <v>158</v>
      </c>
    </row>
    <row r="4877" spans="1:5">
      <c r="A4877">
        <v>2019</v>
      </c>
      <c r="B4877">
        <v>5</v>
      </c>
      <c r="C4877">
        <v>23</v>
      </c>
      <c r="D4877" t="s">
        <v>51</v>
      </c>
      <c r="E4877">
        <v>175</v>
      </c>
    </row>
    <row r="4878" spans="1:5">
      <c r="A4878">
        <v>2019</v>
      </c>
      <c r="B4878">
        <v>5</v>
      </c>
      <c r="C4878">
        <v>24</v>
      </c>
      <c r="D4878" t="s">
        <v>51</v>
      </c>
      <c r="E4878">
        <v>189</v>
      </c>
    </row>
    <row r="4879" spans="1:5">
      <c r="A4879">
        <v>2019</v>
      </c>
      <c r="B4879">
        <v>5</v>
      </c>
      <c r="C4879">
        <v>25</v>
      </c>
      <c r="D4879" t="s">
        <v>51</v>
      </c>
      <c r="E4879">
        <v>172</v>
      </c>
    </row>
    <row r="4880" spans="1:5">
      <c r="A4880">
        <v>2019</v>
      </c>
      <c r="B4880">
        <v>5</v>
      </c>
      <c r="C4880">
        <v>26</v>
      </c>
      <c r="D4880" t="s">
        <v>51</v>
      </c>
      <c r="E4880">
        <v>182</v>
      </c>
    </row>
    <row r="4881" spans="1:5">
      <c r="A4881">
        <v>2019</v>
      </c>
      <c r="B4881">
        <v>5</v>
      </c>
      <c r="C4881">
        <v>27</v>
      </c>
      <c r="D4881" t="s">
        <v>51</v>
      </c>
      <c r="E4881">
        <v>201</v>
      </c>
    </row>
    <row r="4882" spans="1:5">
      <c r="A4882">
        <v>2019</v>
      </c>
      <c r="B4882">
        <v>5</v>
      </c>
      <c r="C4882">
        <v>28</v>
      </c>
      <c r="D4882" t="s">
        <v>51</v>
      </c>
      <c r="E4882">
        <v>211</v>
      </c>
    </row>
    <row r="4883" spans="1:5">
      <c r="A4883">
        <v>2019</v>
      </c>
      <c r="B4883">
        <v>5</v>
      </c>
      <c r="C4883">
        <v>29</v>
      </c>
      <c r="D4883" t="s">
        <v>51</v>
      </c>
      <c r="E4883">
        <v>214</v>
      </c>
    </row>
    <row r="4884" spans="1:5">
      <c r="A4884">
        <v>2019</v>
      </c>
      <c r="B4884">
        <v>5</v>
      </c>
      <c r="C4884">
        <v>30</v>
      </c>
      <c r="D4884" t="s">
        <v>51</v>
      </c>
      <c r="E4884">
        <v>227</v>
      </c>
    </row>
    <row r="4885" spans="1:5">
      <c r="A4885">
        <v>2019</v>
      </c>
      <c r="B4885">
        <v>5</v>
      </c>
      <c r="C4885">
        <v>31</v>
      </c>
      <c r="D4885" t="s">
        <v>51</v>
      </c>
      <c r="E4885">
        <v>247</v>
      </c>
    </row>
    <row r="4886" spans="1:5">
      <c r="A4886">
        <v>2019</v>
      </c>
      <c r="B4886">
        <v>6</v>
      </c>
      <c r="C4886">
        <v>1</v>
      </c>
      <c r="D4886" t="s">
        <v>50</v>
      </c>
      <c r="E4886">
        <v>316</v>
      </c>
    </row>
    <row r="4887" spans="1:5">
      <c r="A4887">
        <v>2019</v>
      </c>
      <c r="B4887">
        <v>6</v>
      </c>
      <c r="C4887">
        <v>2</v>
      </c>
      <c r="D4887" t="s">
        <v>50</v>
      </c>
      <c r="E4887">
        <v>290</v>
      </c>
    </row>
    <row r="4888" spans="1:5">
      <c r="A4888">
        <v>2019</v>
      </c>
      <c r="B4888">
        <v>6</v>
      </c>
      <c r="C4888">
        <v>3</v>
      </c>
      <c r="D4888" t="s">
        <v>50</v>
      </c>
      <c r="E4888">
        <v>279</v>
      </c>
    </row>
    <row r="4889" spans="1:5">
      <c r="A4889">
        <v>2019</v>
      </c>
      <c r="B4889">
        <v>6</v>
      </c>
      <c r="C4889">
        <v>4</v>
      </c>
      <c r="D4889" t="s">
        <v>50</v>
      </c>
      <c r="E4889">
        <v>278</v>
      </c>
    </row>
    <row r="4890" spans="1:5">
      <c r="A4890">
        <v>2019</v>
      </c>
      <c r="B4890">
        <v>6</v>
      </c>
      <c r="C4890">
        <v>5</v>
      </c>
      <c r="D4890" t="s">
        <v>50</v>
      </c>
      <c r="E4890">
        <v>268</v>
      </c>
    </row>
    <row r="4891" spans="1:5">
      <c r="A4891">
        <v>2019</v>
      </c>
      <c r="B4891">
        <v>6</v>
      </c>
      <c r="C4891">
        <v>6</v>
      </c>
      <c r="D4891" t="s">
        <v>50</v>
      </c>
      <c r="E4891">
        <v>242</v>
      </c>
    </row>
    <row r="4892" spans="1:5">
      <c r="A4892">
        <v>2019</v>
      </c>
      <c r="B4892">
        <v>6</v>
      </c>
      <c r="C4892">
        <v>7</v>
      </c>
      <c r="D4892" t="s">
        <v>50</v>
      </c>
      <c r="E4892">
        <v>271</v>
      </c>
    </row>
    <row r="4893" spans="1:5">
      <c r="A4893">
        <v>2019</v>
      </c>
      <c r="B4893">
        <v>6</v>
      </c>
      <c r="C4893">
        <v>8</v>
      </c>
      <c r="D4893" t="s">
        <v>50</v>
      </c>
      <c r="E4893">
        <v>282</v>
      </c>
    </row>
    <row r="4894" spans="1:5">
      <c r="A4894">
        <v>2019</v>
      </c>
      <c r="B4894">
        <v>6</v>
      </c>
      <c r="C4894">
        <v>9</v>
      </c>
      <c r="D4894" t="s">
        <v>50</v>
      </c>
      <c r="E4894">
        <v>272</v>
      </c>
    </row>
    <row r="4895" spans="1:5">
      <c r="A4895">
        <v>2019</v>
      </c>
      <c r="B4895">
        <v>6</v>
      </c>
      <c r="C4895">
        <v>10</v>
      </c>
      <c r="D4895" t="s">
        <v>50</v>
      </c>
      <c r="E4895">
        <v>305</v>
      </c>
    </row>
    <row r="4896" spans="1:5">
      <c r="A4896">
        <v>2019</v>
      </c>
      <c r="B4896">
        <v>6</v>
      </c>
      <c r="C4896">
        <v>11</v>
      </c>
      <c r="D4896" t="s">
        <v>50</v>
      </c>
      <c r="E4896">
        <v>310</v>
      </c>
    </row>
    <row r="4897" spans="1:5">
      <c r="A4897">
        <v>2019</v>
      </c>
      <c r="B4897">
        <v>6</v>
      </c>
      <c r="C4897">
        <v>12</v>
      </c>
      <c r="D4897" t="s">
        <v>50</v>
      </c>
      <c r="E4897">
        <v>317</v>
      </c>
    </row>
    <row r="4898" spans="1:5">
      <c r="A4898">
        <v>2019</v>
      </c>
      <c r="B4898">
        <v>6</v>
      </c>
      <c r="C4898">
        <v>13</v>
      </c>
      <c r="D4898" t="s">
        <v>50</v>
      </c>
      <c r="E4898">
        <v>302</v>
      </c>
    </row>
    <row r="4899" spans="1:5">
      <c r="A4899">
        <v>2019</v>
      </c>
      <c r="B4899">
        <v>6</v>
      </c>
      <c r="C4899">
        <v>14</v>
      </c>
      <c r="D4899" t="s">
        <v>50</v>
      </c>
      <c r="E4899">
        <v>306</v>
      </c>
    </row>
    <row r="4900" spans="1:5">
      <c r="A4900">
        <v>2019</v>
      </c>
      <c r="B4900">
        <v>6</v>
      </c>
      <c r="C4900">
        <v>15</v>
      </c>
      <c r="D4900" t="s">
        <v>50</v>
      </c>
      <c r="E4900">
        <v>310</v>
      </c>
    </row>
    <row r="4901" spans="1:5">
      <c r="A4901">
        <v>2019</v>
      </c>
      <c r="B4901">
        <v>6</v>
      </c>
      <c r="C4901">
        <v>16</v>
      </c>
      <c r="D4901" t="s">
        <v>50</v>
      </c>
      <c r="E4901">
        <v>314</v>
      </c>
    </row>
    <row r="4902" spans="1:5">
      <c r="A4902">
        <v>2019</v>
      </c>
      <c r="B4902">
        <v>6</v>
      </c>
      <c r="C4902">
        <v>17</v>
      </c>
      <c r="D4902" t="s">
        <v>50</v>
      </c>
      <c r="E4902">
        <v>291</v>
      </c>
    </row>
    <row r="4903" spans="1:5">
      <c r="A4903">
        <v>2019</v>
      </c>
      <c r="B4903">
        <v>6</v>
      </c>
      <c r="C4903">
        <v>18</v>
      </c>
      <c r="D4903" t="s">
        <v>50</v>
      </c>
      <c r="E4903">
        <v>309</v>
      </c>
    </row>
    <row r="4904" spans="1:5">
      <c r="A4904">
        <v>2019</v>
      </c>
      <c r="B4904">
        <v>6</v>
      </c>
      <c r="C4904">
        <v>19</v>
      </c>
      <c r="D4904" t="s">
        <v>50</v>
      </c>
      <c r="E4904">
        <v>306</v>
      </c>
    </row>
    <row r="4905" spans="1:5">
      <c r="A4905">
        <v>2019</v>
      </c>
      <c r="B4905">
        <v>6</v>
      </c>
      <c r="C4905">
        <v>20</v>
      </c>
      <c r="D4905" t="s">
        <v>50</v>
      </c>
      <c r="E4905">
        <v>324</v>
      </c>
    </row>
    <row r="4906" spans="1:5">
      <c r="A4906">
        <v>2019</v>
      </c>
      <c r="B4906">
        <v>6</v>
      </c>
      <c r="C4906">
        <v>21</v>
      </c>
      <c r="D4906" t="s">
        <v>50</v>
      </c>
      <c r="E4906">
        <v>330</v>
      </c>
    </row>
    <row r="4907" spans="1:5">
      <c r="A4907">
        <v>2019</v>
      </c>
      <c r="B4907">
        <v>6</v>
      </c>
      <c r="C4907">
        <v>22</v>
      </c>
      <c r="D4907" t="s">
        <v>50</v>
      </c>
      <c r="E4907">
        <v>350</v>
      </c>
    </row>
    <row r="4908" spans="1:5">
      <c r="A4908">
        <v>2019</v>
      </c>
      <c r="B4908">
        <v>6</v>
      </c>
      <c r="C4908">
        <v>23</v>
      </c>
      <c r="D4908" t="s">
        <v>50</v>
      </c>
      <c r="E4908">
        <v>293</v>
      </c>
    </row>
    <row r="4909" spans="1:5">
      <c r="A4909">
        <v>2019</v>
      </c>
      <c r="B4909">
        <v>6</v>
      </c>
      <c r="C4909">
        <v>24</v>
      </c>
      <c r="D4909" t="s">
        <v>50</v>
      </c>
      <c r="E4909">
        <v>284</v>
      </c>
    </row>
    <row r="4910" spans="1:5">
      <c r="A4910">
        <v>2019</v>
      </c>
      <c r="B4910">
        <v>6</v>
      </c>
      <c r="C4910">
        <v>25</v>
      </c>
      <c r="D4910" t="s">
        <v>50</v>
      </c>
      <c r="E4910">
        <v>312</v>
      </c>
    </row>
    <row r="4911" spans="1:5">
      <c r="A4911">
        <v>2019</v>
      </c>
      <c r="B4911">
        <v>6</v>
      </c>
      <c r="C4911">
        <v>26</v>
      </c>
      <c r="D4911" t="s">
        <v>50</v>
      </c>
      <c r="E4911">
        <v>291</v>
      </c>
    </row>
    <row r="4912" spans="1:5">
      <c r="A4912">
        <v>2019</v>
      </c>
      <c r="B4912">
        <v>6</v>
      </c>
      <c r="C4912">
        <v>27</v>
      </c>
      <c r="D4912" t="s">
        <v>50</v>
      </c>
      <c r="E4912">
        <v>323</v>
      </c>
    </row>
    <row r="4913" spans="1:5">
      <c r="A4913">
        <v>2019</v>
      </c>
      <c r="B4913">
        <v>6</v>
      </c>
      <c r="C4913">
        <v>28</v>
      </c>
      <c r="D4913" t="s">
        <v>50</v>
      </c>
      <c r="E4913">
        <v>254</v>
      </c>
    </row>
    <row r="4914" spans="1:5">
      <c r="A4914">
        <v>2019</v>
      </c>
      <c r="B4914">
        <v>6</v>
      </c>
      <c r="C4914">
        <v>29</v>
      </c>
      <c r="D4914" t="s">
        <v>50</v>
      </c>
      <c r="E4914">
        <v>234</v>
      </c>
    </row>
    <row r="4915" spans="1:5">
      <c r="A4915">
        <v>2019</v>
      </c>
      <c r="B4915">
        <v>6</v>
      </c>
      <c r="C4915">
        <v>30</v>
      </c>
      <c r="D4915" t="s">
        <v>50</v>
      </c>
      <c r="E4915">
        <v>248</v>
      </c>
    </row>
    <row r="4916" spans="1:5">
      <c r="A4916">
        <v>2019</v>
      </c>
      <c r="B4916">
        <v>6</v>
      </c>
      <c r="C4916">
        <v>1</v>
      </c>
      <c r="D4916" t="s">
        <v>52</v>
      </c>
      <c r="E4916">
        <v>172</v>
      </c>
    </row>
    <row r="4917" spans="1:5">
      <c r="A4917">
        <v>2019</v>
      </c>
      <c r="B4917">
        <v>6</v>
      </c>
      <c r="C4917">
        <v>2</v>
      </c>
      <c r="D4917" t="s">
        <v>52</v>
      </c>
      <c r="E4917">
        <v>164</v>
      </c>
    </row>
    <row r="4918" spans="1:5">
      <c r="A4918">
        <v>2019</v>
      </c>
      <c r="B4918">
        <v>6</v>
      </c>
      <c r="C4918">
        <v>3</v>
      </c>
      <c r="D4918" t="s">
        <v>52</v>
      </c>
      <c r="E4918">
        <v>177</v>
      </c>
    </row>
    <row r="4919" spans="1:5">
      <c r="A4919">
        <v>2019</v>
      </c>
      <c r="B4919">
        <v>6</v>
      </c>
      <c r="C4919">
        <v>4</v>
      </c>
      <c r="D4919" t="s">
        <v>52</v>
      </c>
      <c r="E4919">
        <v>166</v>
      </c>
    </row>
    <row r="4920" spans="1:5">
      <c r="A4920">
        <v>2019</v>
      </c>
      <c r="B4920">
        <v>6</v>
      </c>
      <c r="C4920">
        <v>6</v>
      </c>
      <c r="D4920" t="s">
        <v>52</v>
      </c>
      <c r="E4920">
        <v>158</v>
      </c>
    </row>
    <row r="4921" spans="1:5">
      <c r="A4921">
        <v>2019</v>
      </c>
      <c r="B4921">
        <v>6</v>
      </c>
      <c r="C4921">
        <v>7</v>
      </c>
      <c r="D4921" t="s">
        <v>52</v>
      </c>
      <c r="E4921">
        <v>152</v>
      </c>
    </row>
    <row r="4922" spans="1:5">
      <c r="A4922">
        <v>2019</v>
      </c>
      <c r="B4922">
        <v>6</v>
      </c>
      <c r="C4922">
        <v>8</v>
      </c>
      <c r="D4922" t="s">
        <v>52</v>
      </c>
      <c r="E4922">
        <v>178</v>
      </c>
    </row>
    <row r="4923" spans="1:5">
      <c r="A4923">
        <v>2019</v>
      </c>
      <c r="B4923">
        <v>6</v>
      </c>
      <c r="C4923">
        <v>9</v>
      </c>
      <c r="D4923" t="s">
        <v>52</v>
      </c>
      <c r="E4923">
        <v>181</v>
      </c>
    </row>
    <row r="4924" spans="1:5">
      <c r="A4924">
        <v>2019</v>
      </c>
      <c r="B4924">
        <v>6</v>
      </c>
      <c r="C4924">
        <v>10</v>
      </c>
      <c r="D4924" t="s">
        <v>52</v>
      </c>
      <c r="E4924">
        <v>180</v>
      </c>
    </row>
    <row r="4925" spans="1:5">
      <c r="A4925">
        <v>2019</v>
      </c>
      <c r="B4925">
        <v>6</v>
      </c>
      <c r="C4925">
        <v>11</v>
      </c>
      <c r="D4925" t="s">
        <v>52</v>
      </c>
      <c r="E4925">
        <v>191</v>
      </c>
    </row>
    <row r="4926" spans="1:5">
      <c r="A4926">
        <v>2019</v>
      </c>
      <c r="B4926">
        <v>6</v>
      </c>
      <c r="C4926">
        <v>12</v>
      </c>
      <c r="D4926" t="s">
        <v>52</v>
      </c>
      <c r="E4926">
        <v>191</v>
      </c>
    </row>
    <row r="4927" spans="1:5">
      <c r="A4927">
        <v>2019</v>
      </c>
      <c r="B4927">
        <v>6</v>
      </c>
      <c r="C4927">
        <v>13</v>
      </c>
      <c r="D4927" t="s">
        <v>52</v>
      </c>
      <c r="E4927">
        <v>173</v>
      </c>
    </row>
    <row r="4928" spans="1:5">
      <c r="A4928">
        <v>2019</v>
      </c>
      <c r="B4928">
        <v>6</v>
      </c>
      <c r="C4928">
        <v>14</v>
      </c>
      <c r="D4928" t="s">
        <v>52</v>
      </c>
      <c r="E4928">
        <v>192</v>
      </c>
    </row>
    <row r="4929" spans="1:5">
      <c r="A4929">
        <v>2019</v>
      </c>
      <c r="B4929">
        <v>6</v>
      </c>
      <c r="C4929">
        <v>15</v>
      </c>
      <c r="D4929" t="s">
        <v>52</v>
      </c>
      <c r="E4929">
        <v>177</v>
      </c>
    </row>
    <row r="4930" spans="1:5">
      <c r="A4930">
        <v>2019</v>
      </c>
      <c r="B4930">
        <v>6</v>
      </c>
      <c r="C4930">
        <v>16</v>
      </c>
      <c r="D4930" t="s">
        <v>52</v>
      </c>
      <c r="E4930">
        <v>174</v>
      </c>
    </row>
    <row r="4931" spans="1:5">
      <c r="A4931">
        <v>2019</v>
      </c>
      <c r="B4931">
        <v>6</v>
      </c>
      <c r="C4931">
        <v>17</v>
      </c>
      <c r="D4931" t="s">
        <v>52</v>
      </c>
      <c r="E4931">
        <v>176</v>
      </c>
    </row>
    <row r="4932" spans="1:5">
      <c r="A4932">
        <v>2019</v>
      </c>
      <c r="B4932">
        <v>6</v>
      </c>
      <c r="C4932">
        <v>18</v>
      </c>
      <c r="D4932" t="s">
        <v>52</v>
      </c>
      <c r="E4932">
        <v>162</v>
      </c>
    </row>
    <row r="4933" spans="1:5">
      <c r="A4933">
        <v>2019</v>
      </c>
      <c r="B4933">
        <v>6</v>
      </c>
      <c r="C4933">
        <v>19</v>
      </c>
      <c r="D4933" t="s">
        <v>52</v>
      </c>
      <c r="E4933">
        <v>190</v>
      </c>
    </row>
    <row r="4934" spans="1:5">
      <c r="A4934">
        <v>2019</v>
      </c>
      <c r="B4934">
        <v>6</v>
      </c>
      <c r="C4934">
        <v>20</v>
      </c>
      <c r="D4934" t="s">
        <v>52</v>
      </c>
      <c r="E4934">
        <v>200</v>
      </c>
    </row>
    <row r="4935" spans="1:5">
      <c r="A4935">
        <v>2019</v>
      </c>
      <c r="B4935">
        <v>6</v>
      </c>
      <c r="C4935">
        <v>21</v>
      </c>
      <c r="D4935" t="s">
        <v>52</v>
      </c>
      <c r="E4935">
        <v>171</v>
      </c>
    </row>
    <row r="4936" spans="1:5">
      <c r="A4936">
        <v>2019</v>
      </c>
      <c r="B4936">
        <v>6</v>
      </c>
      <c r="C4936">
        <v>22</v>
      </c>
      <c r="D4936" t="s">
        <v>52</v>
      </c>
      <c r="E4936">
        <v>203</v>
      </c>
    </row>
    <row r="4937" spans="1:5">
      <c r="A4937">
        <v>2019</v>
      </c>
      <c r="B4937">
        <v>6</v>
      </c>
      <c r="C4937">
        <v>23</v>
      </c>
      <c r="D4937" t="s">
        <v>52</v>
      </c>
      <c r="E4937">
        <v>215</v>
      </c>
    </row>
    <row r="4938" spans="1:5">
      <c r="A4938">
        <v>2019</v>
      </c>
      <c r="B4938">
        <v>6</v>
      </c>
      <c r="C4938">
        <v>24</v>
      </c>
      <c r="D4938" t="s">
        <v>52</v>
      </c>
      <c r="E4938">
        <v>203</v>
      </c>
    </row>
    <row r="4939" spans="1:5">
      <c r="A4939">
        <v>2019</v>
      </c>
      <c r="B4939">
        <v>6</v>
      </c>
      <c r="C4939">
        <v>25</v>
      </c>
      <c r="D4939" t="s">
        <v>52</v>
      </c>
      <c r="E4939">
        <v>198</v>
      </c>
    </row>
    <row r="4940" spans="1:5">
      <c r="A4940">
        <v>2019</v>
      </c>
      <c r="B4940">
        <v>6</v>
      </c>
      <c r="C4940">
        <v>27</v>
      </c>
      <c r="D4940" t="s">
        <v>52</v>
      </c>
      <c r="E4940">
        <v>152</v>
      </c>
    </row>
    <row r="4941" spans="1:5">
      <c r="A4941">
        <v>2019</v>
      </c>
      <c r="B4941">
        <v>6</v>
      </c>
      <c r="C4941">
        <v>29</v>
      </c>
      <c r="D4941" t="s">
        <v>52</v>
      </c>
      <c r="E4941">
        <v>108</v>
      </c>
    </row>
    <row r="4942" spans="1:5">
      <c r="A4942">
        <v>2019</v>
      </c>
      <c r="B4942">
        <v>6</v>
      </c>
      <c r="C4942">
        <v>30</v>
      </c>
      <c r="D4942" t="s">
        <v>52</v>
      </c>
      <c r="E4942">
        <v>95</v>
      </c>
    </row>
    <row r="4943" spans="1:5">
      <c r="A4943">
        <v>2019</v>
      </c>
      <c r="B4943">
        <v>6</v>
      </c>
      <c r="C4943">
        <v>4</v>
      </c>
      <c r="D4943" t="s">
        <v>53</v>
      </c>
      <c r="E4943">
        <v>3</v>
      </c>
    </row>
    <row r="4944" spans="1:5">
      <c r="A4944">
        <v>2019</v>
      </c>
      <c r="B4944">
        <v>6</v>
      </c>
      <c r="C4944">
        <v>5</v>
      </c>
      <c r="D4944" t="s">
        <v>53</v>
      </c>
      <c r="E4944">
        <v>170</v>
      </c>
    </row>
    <row r="4945" spans="1:5">
      <c r="A4945">
        <v>2019</v>
      </c>
      <c r="B4945">
        <v>6</v>
      </c>
      <c r="C4945">
        <v>6</v>
      </c>
      <c r="D4945" t="s">
        <v>53</v>
      </c>
      <c r="E4945">
        <v>221</v>
      </c>
    </row>
    <row r="4946" spans="1:5">
      <c r="A4946">
        <v>2019</v>
      </c>
      <c r="B4946">
        <v>6</v>
      </c>
      <c r="C4946">
        <v>13</v>
      </c>
      <c r="D4946" t="s">
        <v>53</v>
      </c>
      <c r="E4946">
        <v>15</v>
      </c>
    </row>
    <row r="4947" spans="1:5">
      <c r="A4947">
        <v>2019</v>
      </c>
      <c r="B4947">
        <v>6</v>
      </c>
      <c r="C4947">
        <v>24</v>
      </c>
      <c r="D4947" t="s">
        <v>53</v>
      </c>
      <c r="E4947">
        <v>51</v>
      </c>
    </row>
    <row r="4948" spans="1:5">
      <c r="A4948">
        <v>2019</v>
      </c>
      <c r="B4948">
        <v>6</v>
      </c>
      <c r="C4948">
        <v>1</v>
      </c>
      <c r="D4948" t="s">
        <v>51</v>
      </c>
      <c r="E4948">
        <v>234</v>
      </c>
    </row>
    <row r="4949" spans="1:5">
      <c r="A4949">
        <v>2019</v>
      </c>
      <c r="B4949">
        <v>6</v>
      </c>
      <c r="C4949">
        <v>2</v>
      </c>
      <c r="D4949" t="s">
        <v>51</v>
      </c>
      <c r="E4949">
        <v>240</v>
      </c>
    </row>
    <row r="4950" spans="1:5">
      <c r="A4950">
        <v>2019</v>
      </c>
      <c r="B4950">
        <v>6</v>
      </c>
      <c r="C4950">
        <v>3</v>
      </c>
      <c r="D4950" t="s">
        <v>51</v>
      </c>
      <c r="E4950">
        <v>213</v>
      </c>
    </row>
    <row r="4951" spans="1:5">
      <c r="A4951">
        <v>2019</v>
      </c>
      <c r="B4951">
        <v>6</v>
      </c>
      <c r="C4951">
        <v>4</v>
      </c>
      <c r="D4951" t="s">
        <v>51</v>
      </c>
      <c r="E4951">
        <v>220</v>
      </c>
    </row>
    <row r="4952" spans="1:5">
      <c r="A4952">
        <v>2019</v>
      </c>
      <c r="B4952">
        <v>6</v>
      </c>
      <c r="C4952">
        <v>5</v>
      </c>
      <c r="D4952" t="s">
        <v>51</v>
      </c>
      <c r="E4952">
        <v>216</v>
      </c>
    </row>
    <row r="4953" spans="1:5">
      <c r="A4953">
        <v>2019</v>
      </c>
      <c r="B4953">
        <v>6</v>
      </c>
      <c r="C4953">
        <v>6</v>
      </c>
      <c r="D4953" t="s">
        <v>51</v>
      </c>
      <c r="E4953">
        <v>187</v>
      </c>
    </row>
    <row r="4954" spans="1:5">
      <c r="A4954">
        <v>2019</v>
      </c>
      <c r="B4954">
        <v>6</v>
      </c>
      <c r="C4954">
        <v>7</v>
      </c>
      <c r="D4954" t="s">
        <v>51</v>
      </c>
      <c r="E4954">
        <v>216</v>
      </c>
    </row>
    <row r="4955" spans="1:5">
      <c r="A4955">
        <v>2019</v>
      </c>
      <c r="B4955">
        <v>6</v>
      </c>
      <c r="C4955">
        <v>8</v>
      </c>
      <c r="D4955" t="s">
        <v>51</v>
      </c>
      <c r="E4955">
        <v>233</v>
      </c>
    </row>
    <row r="4956" spans="1:5">
      <c r="A4956">
        <v>2019</v>
      </c>
      <c r="B4956">
        <v>6</v>
      </c>
      <c r="C4956">
        <v>9</v>
      </c>
      <c r="D4956" t="s">
        <v>51</v>
      </c>
      <c r="E4956">
        <v>226</v>
      </c>
    </row>
    <row r="4957" spans="1:5">
      <c r="A4957">
        <v>2019</v>
      </c>
      <c r="B4957">
        <v>6</v>
      </c>
      <c r="C4957">
        <v>10</v>
      </c>
      <c r="D4957" t="s">
        <v>51</v>
      </c>
      <c r="E4957">
        <v>247</v>
      </c>
    </row>
    <row r="4958" spans="1:5">
      <c r="A4958">
        <v>2019</v>
      </c>
      <c r="B4958">
        <v>6</v>
      </c>
      <c r="C4958">
        <v>11</v>
      </c>
      <c r="D4958" t="s">
        <v>51</v>
      </c>
      <c r="E4958">
        <v>247</v>
      </c>
    </row>
    <row r="4959" spans="1:5">
      <c r="A4959">
        <v>2019</v>
      </c>
      <c r="B4959">
        <v>6</v>
      </c>
      <c r="C4959">
        <v>12</v>
      </c>
      <c r="D4959" t="s">
        <v>51</v>
      </c>
      <c r="E4959">
        <v>252</v>
      </c>
    </row>
    <row r="4960" spans="1:5">
      <c r="A4960">
        <v>2019</v>
      </c>
      <c r="B4960">
        <v>6</v>
      </c>
      <c r="C4960">
        <v>13</v>
      </c>
      <c r="D4960" t="s">
        <v>51</v>
      </c>
      <c r="E4960">
        <v>225</v>
      </c>
    </row>
    <row r="4961" spans="1:5">
      <c r="A4961">
        <v>2019</v>
      </c>
      <c r="B4961">
        <v>6</v>
      </c>
      <c r="C4961">
        <v>14</v>
      </c>
      <c r="D4961" t="s">
        <v>51</v>
      </c>
      <c r="E4961">
        <v>254</v>
      </c>
    </row>
    <row r="4962" spans="1:5">
      <c r="A4962">
        <v>2019</v>
      </c>
      <c r="B4962">
        <v>6</v>
      </c>
      <c r="C4962">
        <v>15</v>
      </c>
      <c r="D4962" t="s">
        <v>51</v>
      </c>
      <c r="E4962">
        <v>250</v>
      </c>
    </row>
    <row r="4963" spans="1:5">
      <c r="A4963">
        <v>2019</v>
      </c>
      <c r="B4963">
        <v>6</v>
      </c>
      <c r="C4963">
        <v>16</v>
      </c>
      <c r="D4963" t="s">
        <v>51</v>
      </c>
      <c r="E4963">
        <v>246</v>
      </c>
    </row>
    <row r="4964" spans="1:5">
      <c r="A4964">
        <v>2019</v>
      </c>
      <c r="B4964">
        <v>6</v>
      </c>
      <c r="C4964">
        <v>17</v>
      </c>
      <c r="D4964" t="s">
        <v>51</v>
      </c>
      <c r="E4964">
        <v>230</v>
      </c>
    </row>
    <row r="4965" spans="1:5">
      <c r="A4965">
        <v>2019</v>
      </c>
      <c r="B4965">
        <v>6</v>
      </c>
      <c r="C4965">
        <v>18</v>
      </c>
      <c r="D4965" t="s">
        <v>51</v>
      </c>
      <c r="E4965">
        <v>242</v>
      </c>
    </row>
    <row r="4966" spans="1:5">
      <c r="A4966">
        <v>2019</v>
      </c>
      <c r="B4966">
        <v>6</v>
      </c>
      <c r="C4966">
        <v>19</v>
      </c>
      <c r="D4966" t="s">
        <v>51</v>
      </c>
      <c r="E4966">
        <v>247</v>
      </c>
    </row>
    <row r="4967" spans="1:5">
      <c r="A4967">
        <v>2019</v>
      </c>
      <c r="B4967">
        <v>6</v>
      </c>
      <c r="C4967">
        <v>20</v>
      </c>
      <c r="D4967" t="s">
        <v>51</v>
      </c>
      <c r="E4967">
        <v>261</v>
      </c>
    </row>
    <row r="4968" spans="1:5">
      <c r="A4968">
        <v>2019</v>
      </c>
      <c r="B4968">
        <v>6</v>
      </c>
      <c r="C4968">
        <v>21</v>
      </c>
      <c r="D4968" t="s">
        <v>51</v>
      </c>
      <c r="E4968">
        <v>266</v>
      </c>
    </row>
    <row r="4969" spans="1:5">
      <c r="A4969">
        <v>2019</v>
      </c>
      <c r="B4969">
        <v>6</v>
      </c>
      <c r="C4969">
        <v>22</v>
      </c>
      <c r="D4969" t="s">
        <v>51</v>
      </c>
      <c r="E4969">
        <v>278</v>
      </c>
    </row>
    <row r="4970" spans="1:5">
      <c r="A4970">
        <v>2019</v>
      </c>
      <c r="B4970">
        <v>6</v>
      </c>
      <c r="C4970">
        <v>23</v>
      </c>
      <c r="D4970" t="s">
        <v>51</v>
      </c>
      <c r="E4970">
        <v>254</v>
      </c>
    </row>
    <row r="4971" spans="1:5">
      <c r="A4971">
        <v>2019</v>
      </c>
      <c r="B4971">
        <v>6</v>
      </c>
      <c r="C4971">
        <v>24</v>
      </c>
      <c r="D4971" t="s">
        <v>51</v>
      </c>
      <c r="E4971">
        <v>236</v>
      </c>
    </row>
    <row r="4972" spans="1:5">
      <c r="A4972">
        <v>2019</v>
      </c>
      <c r="B4972">
        <v>6</v>
      </c>
      <c r="C4972">
        <v>25</v>
      </c>
      <c r="D4972" t="s">
        <v>51</v>
      </c>
      <c r="E4972">
        <v>255</v>
      </c>
    </row>
    <row r="4973" spans="1:5">
      <c r="A4973">
        <v>2019</v>
      </c>
      <c r="B4973">
        <v>6</v>
      </c>
      <c r="C4973">
        <v>26</v>
      </c>
      <c r="D4973" t="s">
        <v>51</v>
      </c>
      <c r="E4973">
        <v>230</v>
      </c>
    </row>
    <row r="4974" spans="1:5">
      <c r="A4974">
        <v>2019</v>
      </c>
      <c r="B4974">
        <v>6</v>
      </c>
      <c r="C4974">
        <v>27</v>
      </c>
      <c r="D4974" t="s">
        <v>51</v>
      </c>
      <c r="E4974">
        <v>247</v>
      </c>
    </row>
    <row r="4975" spans="1:5">
      <c r="A4975">
        <v>2019</v>
      </c>
      <c r="B4975">
        <v>6</v>
      </c>
      <c r="C4975">
        <v>28</v>
      </c>
      <c r="D4975" t="s">
        <v>51</v>
      </c>
      <c r="E4975">
        <v>193</v>
      </c>
    </row>
    <row r="4976" spans="1:5">
      <c r="A4976">
        <v>2019</v>
      </c>
      <c r="B4976">
        <v>6</v>
      </c>
      <c r="C4976">
        <v>29</v>
      </c>
      <c r="D4976" t="s">
        <v>51</v>
      </c>
      <c r="E4976">
        <v>166</v>
      </c>
    </row>
    <row r="4977" spans="1:5">
      <c r="A4977">
        <v>2019</v>
      </c>
      <c r="B4977">
        <v>6</v>
      </c>
      <c r="C4977">
        <v>30</v>
      </c>
      <c r="D4977" t="s">
        <v>51</v>
      </c>
      <c r="E4977">
        <v>186</v>
      </c>
    </row>
    <row r="4978" spans="1:5">
      <c r="A4978">
        <v>2019</v>
      </c>
      <c r="B4978">
        <v>7</v>
      </c>
      <c r="C4978">
        <v>1</v>
      </c>
      <c r="D4978" t="s">
        <v>50</v>
      </c>
      <c r="E4978">
        <v>328</v>
      </c>
    </row>
    <row r="4979" spans="1:5">
      <c r="A4979">
        <v>2019</v>
      </c>
      <c r="B4979">
        <v>7</v>
      </c>
      <c r="C4979">
        <v>3</v>
      </c>
      <c r="D4979" t="s">
        <v>50</v>
      </c>
      <c r="E4979">
        <v>302</v>
      </c>
    </row>
    <row r="4980" spans="1:5">
      <c r="A4980">
        <v>2019</v>
      </c>
      <c r="B4980">
        <v>7</v>
      </c>
      <c r="C4980">
        <v>4</v>
      </c>
      <c r="D4980" t="s">
        <v>50</v>
      </c>
      <c r="E4980">
        <v>260</v>
      </c>
    </row>
    <row r="4981" spans="1:5">
      <c r="A4981">
        <v>2019</v>
      </c>
      <c r="B4981">
        <v>7</v>
      </c>
      <c r="C4981">
        <v>5</v>
      </c>
      <c r="D4981" t="s">
        <v>50</v>
      </c>
      <c r="E4981">
        <v>274</v>
      </c>
    </row>
    <row r="4982" spans="1:5">
      <c r="A4982">
        <v>2019</v>
      </c>
      <c r="B4982">
        <v>7</v>
      </c>
      <c r="C4982">
        <v>6</v>
      </c>
      <c r="D4982" t="s">
        <v>50</v>
      </c>
      <c r="E4982">
        <v>255</v>
      </c>
    </row>
    <row r="4983" spans="1:5">
      <c r="A4983">
        <v>2019</v>
      </c>
      <c r="B4983">
        <v>7</v>
      </c>
      <c r="C4983">
        <v>7</v>
      </c>
      <c r="D4983" t="s">
        <v>50</v>
      </c>
      <c r="E4983">
        <v>303</v>
      </c>
    </row>
    <row r="4984" spans="1:5">
      <c r="A4984">
        <v>2019</v>
      </c>
      <c r="B4984">
        <v>7</v>
      </c>
      <c r="C4984">
        <v>8</v>
      </c>
      <c r="D4984" t="s">
        <v>50</v>
      </c>
      <c r="E4984">
        <v>204</v>
      </c>
    </row>
    <row r="4985" spans="1:5">
      <c r="A4985">
        <v>2019</v>
      </c>
      <c r="B4985">
        <v>7</v>
      </c>
      <c r="C4985">
        <v>9</v>
      </c>
      <c r="D4985" t="s">
        <v>50</v>
      </c>
      <c r="E4985">
        <v>224</v>
      </c>
    </row>
    <row r="4986" spans="1:5">
      <c r="A4986">
        <v>2019</v>
      </c>
      <c r="B4986">
        <v>7</v>
      </c>
      <c r="C4986">
        <v>10</v>
      </c>
      <c r="D4986" t="s">
        <v>50</v>
      </c>
      <c r="E4986">
        <v>241</v>
      </c>
    </row>
    <row r="4987" spans="1:5">
      <c r="A4987">
        <v>2019</v>
      </c>
      <c r="B4987">
        <v>7</v>
      </c>
      <c r="C4987">
        <v>11</v>
      </c>
      <c r="D4987" t="s">
        <v>50</v>
      </c>
      <c r="E4987">
        <v>233</v>
      </c>
    </row>
    <row r="4988" spans="1:5">
      <c r="A4988">
        <v>2019</v>
      </c>
      <c r="B4988">
        <v>7</v>
      </c>
      <c r="C4988">
        <v>12</v>
      </c>
      <c r="D4988" t="s">
        <v>50</v>
      </c>
      <c r="E4988">
        <v>238</v>
      </c>
    </row>
    <row r="4989" spans="1:5">
      <c r="A4989">
        <v>2019</v>
      </c>
      <c r="B4989">
        <v>7</v>
      </c>
      <c r="C4989">
        <v>13</v>
      </c>
      <c r="D4989" t="s">
        <v>50</v>
      </c>
      <c r="E4989">
        <v>250</v>
      </c>
    </row>
    <row r="4990" spans="1:5">
      <c r="A4990">
        <v>2019</v>
      </c>
      <c r="B4990">
        <v>7</v>
      </c>
      <c r="C4990">
        <v>14</v>
      </c>
      <c r="D4990" t="s">
        <v>50</v>
      </c>
      <c r="E4990">
        <v>269</v>
      </c>
    </row>
    <row r="4991" spans="1:5">
      <c r="A4991">
        <v>2019</v>
      </c>
      <c r="B4991">
        <v>7</v>
      </c>
      <c r="C4991">
        <v>15</v>
      </c>
      <c r="D4991" t="s">
        <v>50</v>
      </c>
      <c r="E4991">
        <v>276</v>
      </c>
    </row>
    <row r="4992" spans="1:5">
      <c r="A4992">
        <v>2019</v>
      </c>
      <c r="B4992">
        <v>7</v>
      </c>
      <c r="C4992">
        <v>16</v>
      </c>
      <c r="D4992" t="s">
        <v>50</v>
      </c>
      <c r="E4992">
        <v>250</v>
      </c>
    </row>
    <row r="4993" spans="1:5">
      <c r="A4993">
        <v>2019</v>
      </c>
      <c r="B4993">
        <v>7</v>
      </c>
      <c r="C4993">
        <v>17</v>
      </c>
      <c r="D4993" t="s">
        <v>50</v>
      </c>
      <c r="E4993">
        <v>270</v>
      </c>
    </row>
    <row r="4994" spans="1:5">
      <c r="A4994">
        <v>2019</v>
      </c>
      <c r="B4994">
        <v>7</v>
      </c>
      <c r="C4994">
        <v>18</v>
      </c>
      <c r="D4994" t="s">
        <v>50</v>
      </c>
      <c r="E4994">
        <v>250</v>
      </c>
    </row>
    <row r="4995" spans="1:5">
      <c r="A4995">
        <v>2019</v>
      </c>
      <c r="B4995">
        <v>7</v>
      </c>
      <c r="C4995">
        <v>19</v>
      </c>
      <c r="D4995" t="s">
        <v>50</v>
      </c>
      <c r="E4995">
        <v>258</v>
      </c>
    </row>
    <row r="4996" spans="1:5">
      <c r="A4996">
        <v>2019</v>
      </c>
      <c r="B4996">
        <v>7</v>
      </c>
      <c r="C4996">
        <v>20</v>
      </c>
      <c r="D4996" t="s">
        <v>50</v>
      </c>
      <c r="E4996">
        <v>291</v>
      </c>
    </row>
    <row r="4997" spans="1:5">
      <c r="A4997">
        <v>2019</v>
      </c>
      <c r="B4997">
        <v>7</v>
      </c>
      <c r="C4997">
        <v>21</v>
      </c>
      <c r="D4997" t="s">
        <v>50</v>
      </c>
      <c r="E4997">
        <v>292</v>
      </c>
    </row>
    <row r="4998" spans="1:5">
      <c r="A4998">
        <v>2019</v>
      </c>
      <c r="B4998">
        <v>7</v>
      </c>
      <c r="C4998">
        <v>22</v>
      </c>
      <c r="D4998" t="s">
        <v>50</v>
      </c>
      <c r="E4998">
        <v>318</v>
      </c>
    </row>
    <row r="4999" spans="1:5">
      <c r="A4999">
        <v>2019</v>
      </c>
      <c r="B4999">
        <v>7</v>
      </c>
      <c r="C4999">
        <v>23</v>
      </c>
      <c r="D4999" t="s">
        <v>50</v>
      </c>
      <c r="E4999">
        <v>267</v>
      </c>
    </row>
    <row r="5000" spans="1:5">
      <c r="A5000">
        <v>2019</v>
      </c>
      <c r="B5000">
        <v>7</v>
      </c>
      <c r="C5000">
        <v>24</v>
      </c>
      <c r="D5000" t="s">
        <v>50</v>
      </c>
      <c r="E5000">
        <v>268</v>
      </c>
    </row>
    <row r="5001" spans="1:5">
      <c r="A5001">
        <v>2019</v>
      </c>
      <c r="B5001">
        <v>7</v>
      </c>
      <c r="C5001">
        <v>25</v>
      </c>
      <c r="D5001" t="s">
        <v>50</v>
      </c>
      <c r="E5001">
        <v>269</v>
      </c>
    </row>
    <row r="5002" spans="1:5">
      <c r="A5002">
        <v>2019</v>
      </c>
      <c r="B5002">
        <v>7</v>
      </c>
      <c r="C5002">
        <v>26</v>
      </c>
      <c r="D5002" t="s">
        <v>50</v>
      </c>
      <c r="E5002">
        <v>272</v>
      </c>
    </row>
    <row r="5003" spans="1:5">
      <c r="A5003">
        <v>2019</v>
      </c>
      <c r="B5003">
        <v>7</v>
      </c>
      <c r="C5003">
        <v>27</v>
      </c>
      <c r="D5003" t="s">
        <v>50</v>
      </c>
      <c r="E5003">
        <v>298</v>
      </c>
    </row>
    <row r="5004" spans="1:5">
      <c r="A5004">
        <v>2019</v>
      </c>
      <c r="B5004">
        <v>7</v>
      </c>
      <c r="C5004">
        <v>28</v>
      </c>
      <c r="D5004" t="s">
        <v>50</v>
      </c>
      <c r="E5004">
        <v>313</v>
      </c>
    </row>
    <row r="5005" spans="1:5">
      <c r="A5005">
        <v>2019</v>
      </c>
      <c r="B5005">
        <v>7</v>
      </c>
      <c r="C5005">
        <v>29</v>
      </c>
      <c r="D5005" t="s">
        <v>50</v>
      </c>
      <c r="E5005">
        <v>329</v>
      </c>
    </row>
    <row r="5006" spans="1:5">
      <c r="A5006">
        <v>2019</v>
      </c>
      <c r="B5006">
        <v>7</v>
      </c>
      <c r="C5006">
        <v>30</v>
      </c>
      <c r="D5006" t="s">
        <v>50</v>
      </c>
      <c r="E5006">
        <v>321</v>
      </c>
    </row>
    <row r="5007" spans="1:5">
      <c r="A5007">
        <v>2019</v>
      </c>
      <c r="B5007">
        <v>7</v>
      </c>
      <c r="C5007">
        <v>31</v>
      </c>
      <c r="D5007" t="s">
        <v>50</v>
      </c>
      <c r="E5007">
        <v>288</v>
      </c>
    </row>
    <row r="5008" spans="1:5">
      <c r="A5008">
        <v>2019</v>
      </c>
      <c r="B5008">
        <v>7</v>
      </c>
      <c r="C5008">
        <v>1</v>
      </c>
      <c r="D5008" t="s">
        <v>52</v>
      </c>
      <c r="E5008">
        <v>140</v>
      </c>
    </row>
    <row r="5009" spans="1:5">
      <c r="A5009">
        <v>2019</v>
      </c>
      <c r="B5009">
        <v>7</v>
      </c>
      <c r="C5009">
        <v>2</v>
      </c>
      <c r="D5009" t="s">
        <v>52</v>
      </c>
      <c r="E5009">
        <v>191</v>
      </c>
    </row>
    <row r="5010" spans="1:5">
      <c r="A5010">
        <v>2019</v>
      </c>
      <c r="B5010">
        <v>7</v>
      </c>
      <c r="C5010">
        <v>3</v>
      </c>
      <c r="D5010" t="s">
        <v>52</v>
      </c>
      <c r="E5010">
        <v>178</v>
      </c>
    </row>
    <row r="5011" spans="1:5">
      <c r="A5011">
        <v>2019</v>
      </c>
      <c r="B5011">
        <v>7</v>
      </c>
      <c r="C5011">
        <v>5</v>
      </c>
      <c r="D5011" t="s">
        <v>52</v>
      </c>
      <c r="E5011">
        <v>105</v>
      </c>
    </row>
    <row r="5012" spans="1:5">
      <c r="A5012">
        <v>2019</v>
      </c>
      <c r="B5012">
        <v>7</v>
      </c>
      <c r="C5012">
        <v>7</v>
      </c>
      <c r="D5012" t="s">
        <v>52</v>
      </c>
      <c r="E5012">
        <v>126</v>
      </c>
    </row>
    <row r="5013" spans="1:5">
      <c r="A5013">
        <v>2019</v>
      </c>
      <c r="B5013">
        <v>7</v>
      </c>
      <c r="C5013">
        <v>9</v>
      </c>
      <c r="D5013" t="s">
        <v>52</v>
      </c>
      <c r="E5013">
        <v>112</v>
      </c>
    </row>
    <row r="5014" spans="1:5">
      <c r="A5014">
        <v>2019</v>
      </c>
      <c r="B5014">
        <v>7</v>
      </c>
      <c r="C5014">
        <v>10</v>
      </c>
      <c r="D5014" t="s">
        <v>52</v>
      </c>
      <c r="E5014">
        <v>110</v>
      </c>
    </row>
    <row r="5015" spans="1:5">
      <c r="A5015">
        <v>2019</v>
      </c>
      <c r="B5015">
        <v>7</v>
      </c>
      <c r="C5015">
        <v>11</v>
      </c>
      <c r="D5015" t="s">
        <v>52</v>
      </c>
      <c r="E5015">
        <v>121</v>
      </c>
    </row>
    <row r="5016" spans="1:5">
      <c r="A5016">
        <v>2019</v>
      </c>
      <c r="B5016">
        <v>7</v>
      </c>
      <c r="C5016">
        <v>12</v>
      </c>
      <c r="D5016" t="s">
        <v>52</v>
      </c>
      <c r="E5016">
        <v>110</v>
      </c>
    </row>
    <row r="5017" spans="1:5">
      <c r="A5017">
        <v>2019</v>
      </c>
      <c r="B5017">
        <v>7</v>
      </c>
      <c r="C5017">
        <v>13</v>
      </c>
      <c r="D5017" t="s">
        <v>52</v>
      </c>
      <c r="E5017">
        <v>120</v>
      </c>
    </row>
    <row r="5018" spans="1:5">
      <c r="A5018">
        <v>2019</v>
      </c>
      <c r="B5018">
        <v>7</v>
      </c>
      <c r="C5018">
        <v>14</v>
      </c>
      <c r="D5018" t="s">
        <v>52</v>
      </c>
      <c r="E5018">
        <v>107</v>
      </c>
    </row>
    <row r="5019" spans="1:5">
      <c r="A5019">
        <v>2019</v>
      </c>
      <c r="B5019">
        <v>7</v>
      </c>
      <c r="C5019">
        <v>15</v>
      </c>
      <c r="D5019" t="s">
        <v>52</v>
      </c>
      <c r="E5019">
        <v>145</v>
      </c>
    </row>
    <row r="5020" spans="1:5">
      <c r="A5020">
        <v>2019</v>
      </c>
      <c r="B5020">
        <v>7</v>
      </c>
      <c r="C5020">
        <v>16</v>
      </c>
      <c r="D5020" t="s">
        <v>52</v>
      </c>
      <c r="E5020">
        <v>150</v>
      </c>
    </row>
    <row r="5021" spans="1:5">
      <c r="A5021">
        <v>2019</v>
      </c>
      <c r="B5021">
        <v>7</v>
      </c>
      <c r="C5021">
        <v>17</v>
      </c>
      <c r="D5021" t="s">
        <v>52</v>
      </c>
      <c r="E5021">
        <v>135</v>
      </c>
    </row>
    <row r="5022" spans="1:5">
      <c r="A5022">
        <v>2019</v>
      </c>
      <c r="B5022">
        <v>7</v>
      </c>
      <c r="C5022">
        <v>18</v>
      </c>
      <c r="D5022" t="s">
        <v>52</v>
      </c>
      <c r="E5022">
        <v>131</v>
      </c>
    </row>
    <row r="5023" spans="1:5">
      <c r="A5023">
        <v>2019</v>
      </c>
      <c r="B5023">
        <v>7</v>
      </c>
      <c r="C5023">
        <v>19</v>
      </c>
      <c r="D5023" t="s">
        <v>52</v>
      </c>
      <c r="E5023">
        <v>115</v>
      </c>
    </row>
    <row r="5024" spans="1:5">
      <c r="A5024">
        <v>2019</v>
      </c>
      <c r="B5024">
        <v>7</v>
      </c>
      <c r="C5024">
        <v>20</v>
      </c>
      <c r="D5024" t="s">
        <v>52</v>
      </c>
      <c r="E5024">
        <v>138</v>
      </c>
    </row>
    <row r="5025" spans="1:5">
      <c r="A5025">
        <v>2019</v>
      </c>
      <c r="B5025">
        <v>7</v>
      </c>
      <c r="C5025">
        <v>21</v>
      </c>
      <c r="D5025" t="s">
        <v>52</v>
      </c>
      <c r="E5025">
        <v>154</v>
      </c>
    </row>
    <row r="5026" spans="1:5">
      <c r="A5026">
        <v>2019</v>
      </c>
      <c r="B5026">
        <v>7</v>
      </c>
      <c r="C5026">
        <v>22</v>
      </c>
      <c r="D5026" t="s">
        <v>52</v>
      </c>
      <c r="E5026">
        <v>154</v>
      </c>
    </row>
    <row r="5027" spans="1:5">
      <c r="A5027">
        <v>2019</v>
      </c>
      <c r="B5027">
        <v>7</v>
      </c>
      <c r="C5027">
        <v>23</v>
      </c>
      <c r="D5027" t="s">
        <v>52</v>
      </c>
      <c r="E5027">
        <v>174</v>
      </c>
    </row>
    <row r="5028" spans="1:5">
      <c r="A5028">
        <v>2019</v>
      </c>
      <c r="B5028">
        <v>7</v>
      </c>
      <c r="C5028">
        <v>24</v>
      </c>
      <c r="D5028" t="s">
        <v>52</v>
      </c>
      <c r="E5028">
        <v>145</v>
      </c>
    </row>
    <row r="5029" spans="1:5">
      <c r="A5029">
        <v>2019</v>
      </c>
      <c r="B5029">
        <v>7</v>
      </c>
      <c r="C5029">
        <v>25</v>
      </c>
      <c r="D5029" t="s">
        <v>52</v>
      </c>
      <c r="E5029">
        <v>145</v>
      </c>
    </row>
    <row r="5030" spans="1:5">
      <c r="A5030">
        <v>2019</v>
      </c>
      <c r="B5030">
        <v>7</v>
      </c>
      <c r="C5030">
        <v>26</v>
      </c>
      <c r="D5030" t="s">
        <v>52</v>
      </c>
      <c r="E5030">
        <v>130</v>
      </c>
    </row>
    <row r="5031" spans="1:5">
      <c r="A5031">
        <v>2019</v>
      </c>
      <c r="B5031">
        <v>7</v>
      </c>
      <c r="C5031">
        <v>27</v>
      </c>
      <c r="D5031" t="s">
        <v>52</v>
      </c>
      <c r="E5031">
        <v>153</v>
      </c>
    </row>
    <row r="5032" spans="1:5">
      <c r="A5032">
        <v>2019</v>
      </c>
      <c r="B5032">
        <v>7</v>
      </c>
      <c r="C5032">
        <v>28</v>
      </c>
      <c r="D5032" t="s">
        <v>52</v>
      </c>
      <c r="E5032">
        <v>168</v>
      </c>
    </row>
    <row r="5033" spans="1:5">
      <c r="A5033">
        <v>2019</v>
      </c>
      <c r="B5033">
        <v>7</v>
      </c>
      <c r="C5033">
        <v>29</v>
      </c>
      <c r="D5033" t="s">
        <v>52</v>
      </c>
      <c r="E5033">
        <v>177</v>
      </c>
    </row>
    <row r="5034" spans="1:5">
      <c r="A5034">
        <v>2019</v>
      </c>
      <c r="B5034">
        <v>7</v>
      </c>
      <c r="C5034">
        <v>30</v>
      </c>
      <c r="D5034" t="s">
        <v>52</v>
      </c>
      <c r="E5034">
        <v>189</v>
      </c>
    </row>
    <row r="5035" spans="1:5">
      <c r="A5035">
        <v>2019</v>
      </c>
      <c r="B5035">
        <v>7</v>
      </c>
      <c r="C5035">
        <v>31</v>
      </c>
      <c r="D5035" t="s">
        <v>52</v>
      </c>
      <c r="E5035">
        <v>174</v>
      </c>
    </row>
    <row r="5036" spans="1:5">
      <c r="A5036">
        <v>2019</v>
      </c>
      <c r="B5036">
        <v>7</v>
      </c>
      <c r="C5036">
        <v>8</v>
      </c>
      <c r="D5036" t="s">
        <v>53</v>
      </c>
      <c r="E5036">
        <v>559</v>
      </c>
    </row>
    <row r="5037" spans="1:5">
      <c r="A5037">
        <v>2019</v>
      </c>
      <c r="B5037">
        <v>7</v>
      </c>
      <c r="C5037">
        <v>1</v>
      </c>
      <c r="D5037" t="s">
        <v>51</v>
      </c>
      <c r="E5037">
        <v>247</v>
      </c>
    </row>
    <row r="5038" spans="1:5">
      <c r="A5038">
        <v>2019</v>
      </c>
      <c r="B5038">
        <v>7</v>
      </c>
      <c r="C5038">
        <v>2</v>
      </c>
      <c r="D5038" t="s">
        <v>51</v>
      </c>
      <c r="E5038">
        <v>270</v>
      </c>
    </row>
    <row r="5039" spans="1:5">
      <c r="A5039">
        <v>2019</v>
      </c>
      <c r="B5039">
        <v>7</v>
      </c>
      <c r="C5039">
        <v>3</v>
      </c>
      <c r="D5039" t="s">
        <v>51</v>
      </c>
      <c r="E5039">
        <v>237</v>
      </c>
    </row>
    <row r="5040" spans="1:5">
      <c r="A5040">
        <v>2019</v>
      </c>
      <c r="B5040">
        <v>7</v>
      </c>
      <c r="C5040">
        <v>4</v>
      </c>
      <c r="D5040" t="s">
        <v>51</v>
      </c>
      <c r="E5040">
        <v>206</v>
      </c>
    </row>
    <row r="5041" spans="1:5">
      <c r="A5041">
        <v>2019</v>
      </c>
      <c r="B5041">
        <v>7</v>
      </c>
      <c r="C5041">
        <v>5</v>
      </c>
      <c r="D5041" t="s">
        <v>51</v>
      </c>
      <c r="E5041">
        <v>207</v>
      </c>
    </row>
    <row r="5042" spans="1:5">
      <c r="A5042">
        <v>2019</v>
      </c>
      <c r="B5042">
        <v>7</v>
      </c>
      <c r="C5042">
        <v>6</v>
      </c>
      <c r="D5042" t="s">
        <v>51</v>
      </c>
      <c r="E5042">
        <v>201</v>
      </c>
    </row>
    <row r="5043" spans="1:5">
      <c r="A5043">
        <v>2019</v>
      </c>
      <c r="B5043">
        <v>7</v>
      </c>
      <c r="C5043">
        <v>7</v>
      </c>
      <c r="D5043" t="s">
        <v>51</v>
      </c>
      <c r="E5043">
        <v>224</v>
      </c>
    </row>
    <row r="5044" spans="1:5">
      <c r="A5044">
        <v>2019</v>
      </c>
      <c r="B5044">
        <v>7</v>
      </c>
      <c r="C5044">
        <v>8</v>
      </c>
      <c r="D5044" t="s">
        <v>51</v>
      </c>
      <c r="E5044">
        <v>186</v>
      </c>
    </row>
    <row r="5045" spans="1:5">
      <c r="A5045">
        <v>2019</v>
      </c>
      <c r="B5045">
        <v>7</v>
      </c>
      <c r="C5045">
        <v>9</v>
      </c>
      <c r="D5045" t="s">
        <v>51</v>
      </c>
      <c r="E5045">
        <v>174</v>
      </c>
    </row>
    <row r="5046" spans="1:5">
      <c r="A5046">
        <v>2019</v>
      </c>
      <c r="B5046">
        <v>7</v>
      </c>
      <c r="C5046">
        <v>10</v>
      </c>
      <c r="D5046" t="s">
        <v>51</v>
      </c>
      <c r="E5046">
        <v>179</v>
      </c>
    </row>
    <row r="5047" spans="1:5">
      <c r="A5047">
        <v>2019</v>
      </c>
      <c r="B5047">
        <v>7</v>
      </c>
      <c r="C5047">
        <v>11</v>
      </c>
      <c r="D5047" t="s">
        <v>51</v>
      </c>
      <c r="E5047">
        <v>174</v>
      </c>
    </row>
    <row r="5048" spans="1:5">
      <c r="A5048">
        <v>2019</v>
      </c>
      <c r="B5048">
        <v>7</v>
      </c>
      <c r="C5048">
        <v>12</v>
      </c>
      <c r="D5048" t="s">
        <v>51</v>
      </c>
      <c r="E5048">
        <v>178</v>
      </c>
    </row>
    <row r="5049" spans="1:5">
      <c r="A5049">
        <v>2019</v>
      </c>
      <c r="B5049">
        <v>7</v>
      </c>
      <c r="C5049">
        <v>13</v>
      </c>
      <c r="D5049" t="s">
        <v>51</v>
      </c>
      <c r="E5049">
        <v>190</v>
      </c>
    </row>
    <row r="5050" spans="1:5">
      <c r="A5050">
        <v>2019</v>
      </c>
      <c r="B5050">
        <v>7</v>
      </c>
      <c r="C5050">
        <v>14</v>
      </c>
      <c r="D5050" t="s">
        <v>51</v>
      </c>
      <c r="E5050">
        <v>198</v>
      </c>
    </row>
    <row r="5051" spans="1:5">
      <c r="A5051">
        <v>2019</v>
      </c>
      <c r="B5051">
        <v>7</v>
      </c>
      <c r="C5051">
        <v>15</v>
      </c>
      <c r="D5051" t="s">
        <v>51</v>
      </c>
      <c r="E5051">
        <v>224</v>
      </c>
    </row>
    <row r="5052" spans="1:5">
      <c r="A5052">
        <v>2019</v>
      </c>
      <c r="B5052">
        <v>7</v>
      </c>
      <c r="C5052">
        <v>16</v>
      </c>
      <c r="D5052" t="s">
        <v>51</v>
      </c>
      <c r="E5052">
        <v>203</v>
      </c>
    </row>
    <row r="5053" spans="1:5">
      <c r="A5053">
        <v>2019</v>
      </c>
      <c r="B5053">
        <v>7</v>
      </c>
      <c r="C5053">
        <v>17</v>
      </c>
      <c r="D5053" t="s">
        <v>51</v>
      </c>
      <c r="E5053">
        <v>206</v>
      </c>
    </row>
    <row r="5054" spans="1:5">
      <c r="A5054">
        <v>2019</v>
      </c>
      <c r="B5054">
        <v>7</v>
      </c>
      <c r="C5054">
        <v>18</v>
      </c>
      <c r="D5054" t="s">
        <v>51</v>
      </c>
      <c r="E5054">
        <v>188</v>
      </c>
    </row>
    <row r="5055" spans="1:5">
      <c r="A5055">
        <v>2019</v>
      </c>
      <c r="B5055">
        <v>7</v>
      </c>
      <c r="C5055">
        <v>19</v>
      </c>
      <c r="D5055" t="s">
        <v>51</v>
      </c>
      <c r="E5055">
        <v>202</v>
      </c>
    </row>
    <row r="5056" spans="1:5">
      <c r="A5056">
        <v>2019</v>
      </c>
      <c r="B5056">
        <v>7</v>
      </c>
      <c r="C5056">
        <v>20</v>
      </c>
      <c r="D5056" t="s">
        <v>51</v>
      </c>
      <c r="E5056">
        <v>225</v>
      </c>
    </row>
    <row r="5057" spans="1:5">
      <c r="A5057">
        <v>2019</v>
      </c>
      <c r="B5057">
        <v>7</v>
      </c>
      <c r="C5057">
        <v>21</v>
      </c>
      <c r="D5057" t="s">
        <v>51</v>
      </c>
      <c r="E5057">
        <v>218</v>
      </c>
    </row>
    <row r="5058" spans="1:5">
      <c r="A5058">
        <v>2019</v>
      </c>
      <c r="B5058">
        <v>7</v>
      </c>
      <c r="C5058">
        <v>22</v>
      </c>
      <c r="D5058" t="s">
        <v>51</v>
      </c>
      <c r="E5058">
        <v>236</v>
      </c>
    </row>
    <row r="5059" spans="1:5">
      <c r="A5059">
        <v>2019</v>
      </c>
      <c r="B5059">
        <v>7</v>
      </c>
      <c r="C5059">
        <v>23</v>
      </c>
      <c r="D5059" t="s">
        <v>51</v>
      </c>
      <c r="E5059">
        <v>219</v>
      </c>
    </row>
    <row r="5060" spans="1:5">
      <c r="A5060">
        <v>2019</v>
      </c>
      <c r="B5060">
        <v>7</v>
      </c>
      <c r="C5060">
        <v>24</v>
      </c>
      <c r="D5060" t="s">
        <v>51</v>
      </c>
      <c r="E5060">
        <v>211</v>
      </c>
    </row>
    <row r="5061" spans="1:5">
      <c r="A5061">
        <v>2019</v>
      </c>
      <c r="B5061">
        <v>7</v>
      </c>
      <c r="C5061">
        <v>25</v>
      </c>
      <c r="D5061" t="s">
        <v>51</v>
      </c>
      <c r="E5061">
        <v>202</v>
      </c>
    </row>
    <row r="5062" spans="1:5">
      <c r="A5062">
        <v>2019</v>
      </c>
      <c r="B5062">
        <v>7</v>
      </c>
      <c r="C5062">
        <v>26</v>
      </c>
      <c r="D5062" t="s">
        <v>51</v>
      </c>
      <c r="E5062">
        <v>201</v>
      </c>
    </row>
    <row r="5063" spans="1:5">
      <c r="A5063">
        <v>2019</v>
      </c>
      <c r="B5063">
        <v>7</v>
      </c>
      <c r="C5063">
        <v>27</v>
      </c>
      <c r="D5063" t="s">
        <v>51</v>
      </c>
      <c r="E5063">
        <v>232</v>
      </c>
    </row>
    <row r="5064" spans="1:5">
      <c r="A5064">
        <v>2019</v>
      </c>
      <c r="B5064">
        <v>7</v>
      </c>
      <c r="C5064">
        <v>28</v>
      </c>
      <c r="D5064" t="s">
        <v>51</v>
      </c>
      <c r="E5064">
        <v>248</v>
      </c>
    </row>
    <row r="5065" spans="1:5">
      <c r="A5065">
        <v>2019</v>
      </c>
      <c r="B5065">
        <v>7</v>
      </c>
      <c r="C5065">
        <v>29</v>
      </c>
      <c r="D5065" t="s">
        <v>51</v>
      </c>
      <c r="E5065">
        <v>259</v>
      </c>
    </row>
    <row r="5066" spans="1:5">
      <c r="A5066">
        <v>2019</v>
      </c>
      <c r="B5066">
        <v>7</v>
      </c>
      <c r="C5066">
        <v>30</v>
      </c>
      <c r="D5066" t="s">
        <v>51</v>
      </c>
      <c r="E5066">
        <v>250</v>
      </c>
    </row>
    <row r="5067" spans="1:5">
      <c r="A5067">
        <v>2019</v>
      </c>
      <c r="B5067">
        <v>7</v>
      </c>
      <c r="C5067">
        <v>31</v>
      </c>
      <c r="D5067" t="s">
        <v>51</v>
      </c>
      <c r="E5067">
        <v>226</v>
      </c>
    </row>
    <row r="5068" spans="1:5">
      <c r="A5068">
        <v>2019</v>
      </c>
      <c r="B5068">
        <v>8</v>
      </c>
      <c r="C5068">
        <v>1</v>
      </c>
      <c r="D5068" t="s">
        <v>50</v>
      </c>
      <c r="E5068">
        <v>240</v>
      </c>
    </row>
    <row r="5069" spans="1:5">
      <c r="A5069">
        <v>2019</v>
      </c>
      <c r="B5069">
        <v>8</v>
      </c>
      <c r="C5069">
        <v>2</v>
      </c>
      <c r="D5069" t="s">
        <v>50</v>
      </c>
      <c r="E5069">
        <v>236</v>
      </c>
    </row>
    <row r="5070" spans="1:5">
      <c r="A5070">
        <v>2019</v>
      </c>
      <c r="B5070">
        <v>8</v>
      </c>
      <c r="C5070">
        <v>3</v>
      </c>
      <c r="D5070" t="s">
        <v>50</v>
      </c>
      <c r="E5070">
        <v>268</v>
      </c>
    </row>
    <row r="5071" spans="1:5">
      <c r="A5071">
        <v>2019</v>
      </c>
      <c r="B5071">
        <v>8</v>
      </c>
      <c r="C5071">
        <v>4</v>
      </c>
      <c r="D5071" t="s">
        <v>50</v>
      </c>
      <c r="E5071">
        <v>196</v>
      </c>
    </row>
    <row r="5072" spans="1:5">
      <c r="A5072">
        <v>2019</v>
      </c>
      <c r="B5072">
        <v>8</v>
      </c>
      <c r="C5072">
        <v>5</v>
      </c>
      <c r="D5072" t="s">
        <v>50</v>
      </c>
      <c r="E5072">
        <v>220</v>
      </c>
    </row>
    <row r="5073" spans="1:5">
      <c r="A5073">
        <v>2019</v>
      </c>
      <c r="B5073">
        <v>8</v>
      </c>
      <c r="C5073">
        <v>6</v>
      </c>
      <c r="D5073" t="s">
        <v>50</v>
      </c>
      <c r="E5073">
        <v>240</v>
      </c>
    </row>
    <row r="5074" spans="1:5">
      <c r="A5074">
        <v>2019</v>
      </c>
      <c r="B5074">
        <v>8</v>
      </c>
      <c r="C5074">
        <v>7</v>
      </c>
      <c r="D5074" t="s">
        <v>50</v>
      </c>
      <c r="E5074">
        <v>284</v>
      </c>
    </row>
    <row r="5075" spans="1:5">
      <c r="A5075">
        <v>2019</v>
      </c>
      <c r="B5075">
        <v>8</v>
      </c>
      <c r="C5075">
        <v>8</v>
      </c>
      <c r="D5075" t="s">
        <v>50</v>
      </c>
      <c r="E5075">
        <v>299</v>
      </c>
    </row>
    <row r="5076" spans="1:5">
      <c r="A5076">
        <v>2019</v>
      </c>
      <c r="B5076">
        <v>8</v>
      </c>
      <c r="C5076">
        <v>9</v>
      </c>
      <c r="D5076" t="s">
        <v>50</v>
      </c>
      <c r="E5076">
        <v>280</v>
      </c>
    </row>
    <row r="5077" spans="1:5">
      <c r="A5077">
        <v>2019</v>
      </c>
      <c r="B5077">
        <v>8</v>
      </c>
      <c r="C5077">
        <v>10</v>
      </c>
      <c r="D5077" t="s">
        <v>50</v>
      </c>
      <c r="E5077">
        <v>278</v>
      </c>
    </row>
    <row r="5078" spans="1:5">
      <c r="A5078">
        <v>2019</v>
      </c>
      <c r="B5078">
        <v>8</v>
      </c>
      <c r="C5078">
        <v>11</v>
      </c>
      <c r="D5078" t="s">
        <v>50</v>
      </c>
      <c r="E5078">
        <v>266</v>
      </c>
    </row>
    <row r="5079" spans="1:5">
      <c r="A5079">
        <v>2019</v>
      </c>
      <c r="B5079">
        <v>8</v>
      </c>
      <c r="C5079">
        <v>12</v>
      </c>
      <c r="D5079" t="s">
        <v>50</v>
      </c>
      <c r="E5079">
        <v>309</v>
      </c>
    </row>
    <row r="5080" spans="1:5">
      <c r="A5080">
        <v>2019</v>
      </c>
      <c r="B5080">
        <v>8</v>
      </c>
      <c r="C5080">
        <v>13</v>
      </c>
      <c r="D5080" t="s">
        <v>50</v>
      </c>
      <c r="E5080">
        <v>326</v>
      </c>
    </row>
    <row r="5081" spans="1:5">
      <c r="A5081">
        <v>2019</v>
      </c>
      <c r="B5081">
        <v>8</v>
      </c>
      <c r="C5081">
        <v>14</v>
      </c>
      <c r="D5081" t="s">
        <v>50</v>
      </c>
      <c r="E5081">
        <v>321</v>
      </c>
    </row>
    <row r="5082" spans="1:5">
      <c r="A5082">
        <v>2019</v>
      </c>
      <c r="B5082">
        <v>8</v>
      </c>
      <c r="C5082">
        <v>15</v>
      </c>
      <c r="D5082" t="s">
        <v>50</v>
      </c>
      <c r="E5082">
        <v>265</v>
      </c>
    </row>
    <row r="5083" spans="1:5">
      <c r="A5083">
        <v>2019</v>
      </c>
      <c r="B5083">
        <v>8</v>
      </c>
      <c r="C5083">
        <v>16</v>
      </c>
      <c r="D5083" t="s">
        <v>50</v>
      </c>
      <c r="E5083">
        <v>268</v>
      </c>
    </row>
    <row r="5084" spans="1:5">
      <c r="A5084">
        <v>2019</v>
      </c>
      <c r="B5084">
        <v>8</v>
      </c>
      <c r="C5084">
        <v>17</v>
      </c>
      <c r="D5084" t="s">
        <v>50</v>
      </c>
      <c r="E5084">
        <v>203</v>
      </c>
    </row>
    <row r="5085" spans="1:5">
      <c r="A5085">
        <v>2019</v>
      </c>
      <c r="B5085">
        <v>8</v>
      </c>
      <c r="C5085">
        <v>18</v>
      </c>
      <c r="D5085" t="s">
        <v>50</v>
      </c>
      <c r="E5085">
        <v>254</v>
      </c>
    </row>
    <row r="5086" spans="1:5">
      <c r="A5086">
        <v>2019</v>
      </c>
      <c r="B5086">
        <v>8</v>
      </c>
      <c r="C5086">
        <v>19</v>
      </c>
      <c r="D5086" t="s">
        <v>50</v>
      </c>
      <c r="E5086">
        <v>274</v>
      </c>
    </row>
    <row r="5087" spans="1:5">
      <c r="A5087">
        <v>2019</v>
      </c>
      <c r="B5087">
        <v>8</v>
      </c>
      <c r="C5087">
        <v>20</v>
      </c>
      <c r="D5087" t="s">
        <v>50</v>
      </c>
      <c r="E5087">
        <v>309</v>
      </c>
    </row>
    <row r="5088" spans="1:5">
      <c r="A5088">
        <v>2019</v>
      </c>
      <c r="B5088">
        <v>8</v>
      </c>
      <c r="C5088">
        <v>21</v>
      </c>
      <c r="D5088" t="s">
        <v>50</v>
      </c>
      <c r="E5088">
        <v>323</v>
      </c>
    </row>
    <row r="5089" spans="1:5">
      <c r="A5089">
        <v>2019</v>
      </c>
      <c r="B5089">
        <v>8</v>
      </c>
      <c r="C5089">
        <v>22</v>
      </c>
      <c r="D5089" t="s">
        <v>50</v>
      </c>
      <c r="E5089">
        <v>338</v>
      </c>
    </row>
    <row r="5090" spans="1:5">
      <c r="A5090">
        <v>2019</v>
      </c>
      <c r="B5090">
        <v>8</v>
      </c>
      <c r="C5090">
        <v>23</v>
      </c>
      <c r="D5090" t="s">
        <v>50</v>
      </c>
      <c r="E5090">
        <v>332</v>
      </c>
    </row>
    <row r="5091" spans="1:5">
      <c r="A5091">
        <v>2019</v>
      </c>
      <c r="B5091">
        <v>8</v>
      </c>
      <c r="C5091">
        <v>24</v>
      </c>
      <c r="D5091" t="s">
        <v>50</v>
      </c>
      <c r="E5091">
        <v>331</v>
      </c>
    </row>
    <row r="5092" spans="1:5">
      <c r="A5092">
        <v>2019</v>
      </c>
      <c r="B5092">
        <v>8</v>
      </c>
      <c r="C5092">
        <v>25</v>
      </c>
      <c r="D5092" t="s">
        <v>50</v>
      </c>
      <c r="E5092">
        <v>323</v>
      </c>
    </row>
    <row r="5093" spans="1:5">
      <c r="A5093">
        <v>2019</v>
      </c>
      <c r="B5093">
        <v>8</v>
      </c>
      <c r="C5093">
        <v>26</v>
      </c>
      <c r="D5093" t="s">
        <v>50</v>
      </c>
      <c r="E5093">
        <v>305</v>
      </c>
    </row>
    <row r="5094" spans="1:5">
      <c r="A5094">
        <v>2019</v>
      </c>
      <c r="B5094">
        <v>8</v>
      </c>
      <c r="C5094">
        <v>27</v>
      </c>
      <c r="D5094" t="s">
        <v>50</v>
      </c>
      <c r="E5094">
        <v>313</v>
      </c>
    </row>
    <row r="5095" spans="1:5">
      <c r="A5095">
        <v>2019</v>
      </c>
      <c r="B5095">
        <v>8</v>
      </c>
      <c r="C5095">
        <v>28</v>
      </c>
      <c r="D5095" t="s">
        <v>50</v>
      </c>
      <c r="E5095">
        <v>301</v>
      </c>
    </row>
    <row r="5096" spans="1:5">
      <c r="A5096">
        <v>2019</v>
      </c>
      <c r="B5096">
        <v>8</v>
      </c>
      <c r="C5096">
        <v>29</v>
      </c>
      <c r="D5096" t="s">
        <v>50</v>
      </c>
      <c r="E5096">
        <v>269</v>
      </c>
    </row>
    <row r="5097" spans="1:5">
      <c r="A5097">
        <v>2019</v>
      </c>
      <c r="B5097">
        <v>8</v>
      </c>
      <c r="C5097">
        <v>30</v>
      </c>
      <c r="D5097" t="s">
        <v>50</v>
      </c>
      <c r="E5097">
        <v>272</v>
      </c>
    </row>
    <row r="5098" spans="1:5">
      <c r="A5098">
        <v>2019</v>
      </c>
      <c r="B5098">
        <v>8</v>
      </c>
      <c r="C5098">
        <v>31</v>
      </c>
      <c r="D5098" t="s">
        <v>50</v>
      </c>
      <c r="E5098">
        <v>291</v>
      </c>
    </row>
    <row r="5099" spans="1:5">
      <c r="A5099">
        <v>2019</v>
      </c>
      <c r="B5099">
        <v>8</v>
      </c>
      <c r="C5099">
        <v>1</v>
      </c>
      <c r="D5099" t="s">
        <v>52</v>
      </c>
      <c r="E5099">
        <v>114</v>
      </c>
    </row>
    <row r="5100" spans="1:5">
      <c r="A5100">
        <v>2019</v>
      </c>
      <c r="B5100">
        <v>8</v>
      </c>
      <c r="C5100">
        <v>2</v>
      </c>
      <c r="D5100" t="s">
        <v>52</v>
      </c>
      <c r="E5100">
        <v>116</v>
      </c>
    </row>
    <row r="5101" spans="1:5">
      <c r="A5101">
        <v>2019</v>
      </c>
      <c r="B5101">
        <v>8</v>
      </c>
      <c r="C5101">
        <v>3</v>
      </c>
      <c r="D5101" t="s">
        <v>52</v>
      </c>
      <c r="E5101">
        <v>123</v>
      </c>
    </row>
    <row r="5102" spans="1:5">
      <c r="A5102">
        <v>2019</v>
      </c>
      <c r="B5102">
        <v>8</v>
      </c>
      <c r="C5102">
        <v>5</v>
      </c>
      <c r="D5102" t="s">
        <v>52</v>
      </c>
      <c r="E5102">
        <v>104</v>
      </c>
    </row>
    <row r="5103" spans="1:5">
      <c r="A5103">
        <v>2019</v>
      </c>
      <c r="B5103">
        <v>8</v>
      </c>
      <c r="C5103">
        <v>6</v>
      </c>
      <c r="D5103" t="s">
        <v>52</v>
      </c>
      <c r="E5103">
        <v>104</v>
      </c>
    </row>
    <row r="5104" spans="1:5">
      <c r="A5104">
        <v>2019</v>
      </c>
      <c r="B5104">
        <v>8</v>
      </c>
      <c r="C5104">
        <v>7</v>
      </c>
      <c r="D5104" t="s">
        <v>52</v>
      </c>
      <c r="E5104">
        <v>146</v>
      </c>
    </row>
    <row r="5105" spans="1:5">
      <c r="A5105">
        <v>2019</v>
      </c>
      <c r="B5105">
        <v>8</v>
      </c>
      <c r="C5105">
        <v>8</v>
      </c>
      <c r="D5105" t="s">
        <v>52</v>
      </c>
      <c r="E5105">
        <v>186</v>
      </c>
    </row>
    <row r="5106" spans="1:5">
      <c r="A5106">
        <v>2019</v>
      </c>
      <c r="B5106">
        <v>8</v>
      </c>
      <c r="C5106">
        <v>10</v>
      </c>
      <c r="D5106" t="s">
        <v>52</v>
      </c>
      <c r="E5106">
        <v>144</v>
      </c>
    </row>
    <row r="5107" spans="1:5">
      <c r="A5107">
        <v>2019</v>
      </c>
      <c r="B5107">
        <v>8</v>
      </c>
      <c r="C5107">
        <v>11</v>
      </c>
      <c r="D5107" t="s">
        <v>52</v>
      </c>
      <c r="E5107">
        <v>125</v>
      </c>
    </row>
    <row r="5108" spans="1:5">
      <c r="A5108">
        <v>2019</v>
      </c>
      <c r="B5108">
        <v>8</v>
      </c>
      <c r="C5108">
        <v>12</v>
      </c>
      <c r="D5108" t="s">
        <v>52</v>
      </c>
      <c r="E5108">
        <v>175</v>
      </c>
    </row>
    <row r="5109" spans="1:5">
      <c r="A5109">
        <v>2019</v>
      </c>
      <c r="B5109">
        <v>8</v>
      </c>
      <c r="C5109">
        <v>13</v>
      </c>
      <c r="D5109" t="s">
        <v>52</v>
      </c>
      <c r="E5109">
        <v>181</v>
      </c>
    </row>
    <row r="5110" spans="1:5">
      <c r="A5110">
        <v>2019</v>
      </c>
      <c r="B5110">
        <v>8</v>
      </c>
      <c r="C5110">
        <v>14</v>
      </c>
      <c r="D5110" t="s">
        <v>52</v>
      </c>
      <c r="E5110">
        <v>191</v>
      </c>
    </row>
    <row r="5111" spans="1:5">
      <c r="A5111">
        <v>2019</v>
      </c>
      <c r="B5111">
        <v>8</v>
      </c>
      <c r="C5111">
        <v>15</v>
      </c>
      <c r="D5111" t="s">
        <v>52</v>
      </c>
      <c r="E5111">
        <v>164</v>
      </c>
    </row>
    <row r="5112" spans="1:5">
      <c r="A5112">
        <v>2019</v>
      </c>
      <c r="B5112">
        <v>8</v>
      </c>
      <c r="C5112">
        <v>16</v>
      </c>
      <c r="D5112" t="s">
        <v>52</v>
      </c>
      <c r="E5112">
        <v>155</v>
      </c>
    </row>
    <row r="5113" spans="1:5">
      <c r="A5113">
        <v>2019</v>
      </c>
      <c r="B5113">
        <v>8</v>
      </c>
      <c r="C5113">
        <v>17</v>
      </c>
      <c r="D5113" t="s">
        <v>52</v>
      </c>
      <c r="E5113">
        <v>164</v>
      </c>
    </row>
    <row r="5114" spans="1:5">
      <c r="A5114">
        <v>2019</v>
      </c>
      <c r="B5114">
        <v>8</v>
      </c>
      <c r="C5114">
        <v>18</v>
      </c>
      <c r="D5114" t="s">
        <v>52</v>
      </c>
      <c r="E5114">
        <v>151</v>
      </c>
    </row>
    <row r="5115" spans="1:5">
      <c r="A5115">
        <v>2019</v>
      </c>
      <c r="B5115">
        <v>8</v>
      </c>
      <c r="C5115">
        <v>19</v>
      </c>
      <c r="D5115" t="s">
        <v>52</v>
      </c>
      <c r="E5115">
        <v>110</v>
      </c>
    </row>
    <row r="5116" spans="1:5">
      <c r="A5116">
        <v>2019</v>
      </c>
      <c r="B5116">
        <v>8</v>
      </c>
      <c r="C5116">
        <v>20</v>
      </c>
      <c r="D5116" t="s">
        <v>52</v>
      </c>
      <c r="E5116">
        <v>123</v>
      </c>
    </row>
    <row r="5117" spans="1:5">
      <c r="A5117">
        <v>2019</v>
      </c>
      <c r="B5117">
        <v>8</v>
      </c>
      <c r="C5117">
        <v>21</v>
      </c>
      <c r="D5117" t="s">
        <v>52</v>
      </c>
      <c r="E5117">
        <v>192</v>
      </c>
    </row>
    <row r="5118" spans="1:5">
      <c r="A5118">
        <v>2019</v>
      </c>
      <c r="B5118">
        <v>8</v>
      </c>
      <c r="C5118">
        <v>22</v>
      </c>
      <c r="D5118" t="s">
        <v>52</v>
      </c>
      <c r="E5118">
        <v>190</v>
      </c>
    </row>
    <row r="5119" spans="1:5">
      <c r="A5119">
        <v>2019</v>
      </c>
      <c r="B5119">
        <v>8</v>
      </c>
      <c r="C5119">
        <v>23</v>
      </c>
      <c r="D5119" t="s">
        <v>52</v>
      </c>
      <c r="E5119">
        <v>197</v>
      </c>
    </row>
    <row r="5120" spans="1:5">
      <c r="A5120">
        <v>2019</v>
      </c>
      <c r="B5120">
        <v>8</v>
      </c>
      <c r="C5120">
        <v>24</v>
      </c>
      <c r="D5120" t="s">
        <v>52</v>
      </c>
      <c r="E5120">
        <v>201</v>
      </c>
    </row>
    <row r="5121" spans="1:5">
      <c r="A5121">
        <v>2019</v>
      </c>
      <c r="B5121">
        <v>8</v>
      </c>
      <c r="C5121">
        <v>25</v>
      </c>
      <c r="D5121" t="s">
        <v>52</v>
      </c>
      <c r="E5121">
        <v>197</v>
      </c>
    </row>
    <row r="5122" spans="1:5">
      <c r="A5122">
        <v>2019</v>
      </c>
      <c r="B5122">
        <v>8</v>
      </c>
      <c r="C5122">
        <v>26</v>
      </c>
      <c r="D5122" t="s">
        <v>52</v>
      </c>
      <c r="E5122">
        <v>170</v>
      </c>
    </row>
    <row r="5123" spans="1:5">
      <c r="A5123">
        <v>2019</v>
      </c>
      <c r="B5123">
        <v>8</v>
      </c>
      <c r="C5123">
        <v>27</v>
      </c>
      <c r="D5123" t="s">
        <v>52</v>
      </c>
      <c r="E5123">
        <v>148</v>
      </c>
    </row>
    <row r="5124" spans="1:5">
      <c r="A5124">
        <v>2019</v>
      </c>
      <c r="B5124">
        <v>8</v>
      </c>
      <c r="C5124">
        <v>28</v>
      </c>
      <c r="D5124" t="s">
        <v>52</v>
      </c>
      <c r="E5124">
        <v>142</v>
      </c>
    </row>
    <row r="5125" spans="1:5">
      <c r="A5125">
        <v>2019</v>
      </c>
      <c r="B5125">
        <v>8</v>
      </c>
      <c r="C5125">
        <v>29</v>
      </c>
      <c r="D5125" t="s">
        <v>52</v>
      </c>
      <c r="E5125">
        <v>160</v>
      </c>
    </row>
    <row r="5126" spans="1:5">
      <c r="A5126">
        <v>2019</v>
      </c>
      <c r="B5126">
        <v>8</v>
      </c>
      <c r="C5126">
        <v>30</v>
      </c>
      <c r="D5126" t="s">
        <v>52</v>
      </c>
      <c r="E5126">
        <v>115</v>
      </c>
    </row>
    <row r="5127" spans="1:5">
      <c r="A5127">
        <v>2019</v>
      </c>
      <c r="B5127">
        <v>8</v>
      </c>
      <c r="C5127">
        <v>31</v>
      </c>
      <c r="D5127" t="s">
        <v>52</v>
      </c>
      <c r="E5127">
        <v>121</v>
      </c>
    </row>
    <row r="5128" spans="1:5">
      <c r="A5128">
        <v>2019</v>
      </c>
      <c r="B5128">
        <v>8</v>
      </c>
      <c r="C5128">
        <v>4</v>
      </c>
      <c r="D5128" t="s">
        <v>53</v>
      </c>
      <c r="E5128">
        <v>239</v>
      </c>
    </row>
    <row r="5129" spans="1:5">
      <c r="A5129">
        <v>2019</v>
      </c>
      <c r="B5129">
        <v>8</v>
      </c>
      <c r="C5129">
        <v>9</v>
      </c>
      <c r="D5129" t="s">
        <v>53</v>
      </c>
      <c r="E5129">
        <v>41</v>
      </c>
    </row>
    <row r="5130" spans="1:5">
      <c r="A5130">
        <v>2019</v>
      </c>
      <c r="B5130">
        <v>8</v>
      </c>
      <c r="C5130">
        <v>1</v>
      </c>
      <c r="D5130" t="s">
        <v>51</v>
      </c>
      <c r="E5130">
        <v>179</v>
      </c>
    </row>
    <row r="5131" spans="1:5">
      <c r="A5131">
        <v>2019</v>
      </c>
      <c r="B5131">
        <v>8</v>
      </c>
      <c r="C5131">
        <v>2</v>
      </c>
      <c r="D5131" t="s">
        <v>51</v>
      </c>
      <c r="E5131">
        <v>178</v>
      </c>
    </row>
    <row r="5132" spans="1:5">
      <c r="A5132">
        <v>2019</v>
      </c>
      <c r="B5132">
        <v>8</v>
      </c>
      <c r="C5132">
        <v>3</v>
      </c>
      <c r="D5132" t="s">
        <v>51</v>
      </c>
      <c r="E5132">
        <v>198</v>
      </c>
    </row>
    <row r="5133" spans="1:5">
      <c r="A5133">
        <v>2019</v>
      </c>
      <c r="B5133">
        <v>8</v>
      </c>
      <c r="C5133">
        <v>4</v>
      </c>
      <c r="D5133" t="s">
        <v>51</v>
      </c>
      <c r="E5133">
        <v>156</v>
      </c>
    </row>
    <row r="5134" spans="1:5">
      <c r="A5134">
        <v>2019</v>
      </c>
      <c r="B5134">
        <v>8</v>
      </c>
      <c r="C5134">
        <v>5</v>
      </c>
      <c r="D5134" t="s">
        <v>51</v>
      </c>
      <c r="E5134">
        <v>162</v>
      </c>
    </row>
    <row r="5135" spans="1:5">
      <c r="A5135">
        <v>2019</v>
      </c>
      <c r="B5135">
        <v>8</v>
      </c>
      <c r="C5135">
        <v>6</v>
      </c>
      <c r="D5135" t="s">
        <v>51</v>
      </c>
      <c r="E5135">
        <v>183</v>
      </c>
    </row>
    <row r="5136" spans="1:5">
      <c r="A5136">
        <v>2019</v>
      </c>
      <c r="B5136">
        <v>8</v>
      </c>
      <c r="C5136">
        <v>7</v>
      </c>
      <c r="D5136" t="s">
        <v>51</v>
      </c>
      <c r="E5136">
        <v>221</v>
      </c>
    </row>
    <row r="5137" spans="1:5">
      <c r="A5137">
        <v>2019</v>
      </c>
      <c r="B5137">
        <v>8</v>
      </c>
      <c r="C5137">
        <v>8</v>
      </c>
      <c r="D5137" t="s">
        <v>51</v>
      </c>
      <c r="E5137">
        <v>237</v>
      </c>
    </row>
    <row r="5138" spans="1:5">
      <c r="A5138">
        <v>2019</v>
      </c>
      <c r="B5138">
        <v>8</v>
      </c>
      <c r="C5138">
        <v>9</v>
      </c>
      <c r="D5138" t="s">
        <v>51</v>
      </c>
      <c r="E5138">
        <v>214</v>
      </c>
    </row>
    <row r="5139" spans="1:5">
      <c r="A5139">
        <v>2019</v>
      </c>
      <c r="B5139">
        <v>8</v>
      </c>
      <c r="C5139">
        <v>10</v>
      </c>
      <c r="D5139" t="s">
        <v>51</v>
      </c>
      <c r="E5139">
        <v>210</v>
      </c>
    </row>
    <row r="5140" spans="1:5">
      <c r="A5140">
        <v>2019</v>
      </c>
      <c r="B5140">
        <v>8</v>
      </c>
      <c r="C5140">
        <v>11</v>
      </c>
      <c r="D5140" t="s">
        <v>51</v>
      </c>
      <c r="E5140">
        <v>213</v>
      </c>
    </row>
    <row r="5141" spans="1:5">
      <c r="A5141">
        <v>2019</v>
      </c>
      <c r="B5141">
        <v>8</v>
      </c>
      <c r="C5141">
        <v>12</v>
      </c>
      <c r="D5141" t="s">
        <v>51</v>
      </c>
      <c r="E5141">
        <v>243</v>
      </c>
    </row>
    <row r="5142" spans="1:5">
      <c r="A5142">
        <v>2019</v>
      </c>
      <c r="B5142">
        <v>8</v>
      </c>
      <c r="C5142">
        <v>13</v>
      </c>
      <c r="D5142" t="s">
        <v>51</v>
      </c>
      <c r="E5142">
        <v>258</v>
      </c>
    </row>
    <row r="5143" spans="1:5">
      <c r="A5143">
        <v>2019</v>
      </c>
      <c r="B5143">
        <v>8</v>
      </c>
      <c r="C5143">
        <v>14</v>
      </c>
      <c r="D5143" t="s">
        <v>51</v>
      </c>
      <c r="E5143">
        <v>250</v>
      </c>
    </row>
    <row r="5144" spans="1:5">
      <c r="A5144">
        <v>2019</v>
      </c>
      <c r="B5144">
        <v>8</v>
      </c>
      <c r="C5144">
        <v>15</v>
      </c>
      <c r="D5144" t="s">
        <v>51</v>
      </c>
      <c r="E5144">
        <v>216</v>
      </c>
    </row>
    <row r="5145" spans="1:5">
      <c r="A5145">
        <v>2019</v>
      </c>
      <c r="B5145">
        <v>8</v>
      </c>
      <c r="C5145">
        <v>16</v>
      </c>
      <c r="D5145" t="s">
        <v>51</v>
      </c>
      <c r="E5145">
        <v>199</v>
      </c>
    </row>
    <row r="5146" spans="1:5">
      <c r="A5146">
        <v>2019</v>
      </c>
      <c r="B5146">
        <v>8</v>
      </c>
      <c r="C5146">
        <v>17</v>
      </c>
      <c r="D5146" t="s">
        <v>51</v>
      </c>
      <c r="E5146">
        <v>179</v>
      </c>
    </row>
    <row r="5147" spans="1:5">
      <c r="A5147">
        <v>2019</v>
      </c>
      <c r="B5147">
        <v>8</v>
      </c>
      <c r="C5147">
        <v>18</v>
      </c>
      <c r="D5147" t="s">
        <v>51</v>
      </c>
      <c r="E5147">
        <v>193</v>
      </c>
    </row>
    <row r="5148" spans="1:5">
      <c r="A5148">
        <v>2019</v>
      </c>
      <c r="B5148">
        <v>8</v>
      </c>
      <c r="C5148">
        <v>19</v>
      </c>
      <c r="D5148" t="s">
        <v>51</v>
      </c>
      <c r="E5148">
        <v>201</v>
      </c>
    </row>
    <row r="5149" spans="1:5">
      <c r="A5149">
        <v>2019</v>
      </c>
      <c r="B5149">
        <v>8</v>
      </c>
      <c r="C5149">
        <v>20</v>
      </c>
      <c r="D5149" t="s">
        <v>51</v>
      </c>
      <c r="E5149">
        <v>232</v>
      </c>
    </row>
    <row r="5150" spans="1:5">
      <c r="A5150">
        <v>2019</v>
      </c>
      <c r="B5150">
        <v>8</v>
      </c>
      <c r="C5150">
        <v>21</v>
      </c>
      <c r="D5150" t="s">
        <v>51</v>
      </c>
      <c r="E5150">
        <v>257</v>
      </c>
    </row>
    <row r="5151" spans="1:5">
      <c r="A5151">
        <v>2019</v>
      </c>
      <c r="B5151">
        <v>8</v>
      </c>
      <c r="C5151">
        <v>22</v>
      </c>
      <c r="D5151" t="s">
        <v>51</v>
      </c>
      <c r="E5151">
        <v>264</v>
      </c>
    </row>
    <row r="5152" spans="1:5">
      <c r="A5152">
        <v>2019</v>
      </c>
      <c r="B5152">
        <v>8</v>
      </c>
      <c r="C5152">
        <v>23</v>
      </c>
      <c r="D5152" t="s">
        <v>51</v>
      </c>
      <c r="E5152">
        <v>261</v>
      </c>
    </row>
    <row r="5153" spans="1:5">
      <c r="A5153">
        <v>2019</v>
      </c>
      <c r="B5153">
        <v>8</v>
      </c>
      <c r="C5153">
        <v>24</v>
      </c>
      <c r="D5153" t="s">
        <v>51</v>
      </c>
      <c r="E5153">
        <v>263</v>
      </c>
    </row>
    <row r="5154" spans="1:5">
      <c r="A5154">
        <v>2019</v>
      </c>
      <c r="B5154">
        <v>8</v>
      </c>
      <c r="C5154">
        <v>25</v>
      </c>
      <c r="D5154" t="s">
        <v>51</v>
      </c>
      <c r="E5154">
        <v>253</v>
      </c>
    </row>
    <row r="5155" spans="1:5">
      <c r="A5155">
        <v>2019</v>
      </c>
      <c r="B5155">
        <v>8</v>
      </c>
      <c r="C5155">
        <v>26</v>
      </c>
      <c r="D5155" t="s">
        <v>51</v>
      </c>
      <c r="E5155">
        <v>241</v>
      </c>
    </row>
    <row r="5156" spans="1:5">
      <c r="A5156">
        <v>2019</v>
      </c>
      <c r="B5156">
        <v>8</v>
      </c>
      <c r="C5156">
        <v>27</v>
      </c>
      <c r="D5156" t="s">
        <v>51</v>
      </c>
      <c r="E5156">
        <v>231</v>
      </c>
    </row>
    <row r="5157" spans="1:5">
      <c r="A5157">
        <v>2019</v>
      </c>
      <c r="B5157">
        <v>8</v>
      </c>
      <c r="C5157">
        <v>28</v>
      </c>
      <c r="D5157" t="s">
        <v>51</v>
      </c>
      <c r="E5157">
        <v>222</v>
      </c>
    </row>
    <row r="5158" spans="1:5">
      <c r="A5158">
        <v>2019</v>
      </c>
      <c r="B5158">
        <v>8</v>
      </c>
      <c r="C5158">
        <v>29</v>
      </c>
      <c r="D5158" t="s">
        <v>51</v>
      </c>
      <c r="E5158">
        <v>210</v>
      </c>
    </row>
    <row r="5159" spans="1:5">
      <c r="A5159">
        <v>2019</v>
      </c>
      <c r="B5159">
        <v>8</v>
      </c>
      <c r="C5159">
        <v>30</v>
      </c>
      <c r="D5159" t="s">
        <v>51</v>
      </c>
      <c r="E5159">
        <v>202</v>
      </c>
    </row>
    <row r="5160" spans="1:5">
      <c r="A5160">
        <v>2019</v>
      </c>
      <c r="B5160">
        <v>8</v>
      </c>
      <c r="C5160">
        <v>31</v>
      </c>
      <c r="D5160" t="s">
        <v>51</v>
      </c>
      <c r="E5160">
        <v>221</v>
      </c>
    </row>
    <row r="5161" spans="1:5">
      <c r="A5161">
        <v>2019</v>
      </c>
      <c r="B5161">
        <v>9</v>
      </c>
      <c r="C5161">
        <v>1</v>
      </c>
      <c r="D5161" t="s">
        <v>50</v>
      </c>
      <c r="E5161">
        <v>304</v>
      </c>
    </row>
    <row r="5162" spans="1:5">
      <c r="A5162">
        <v>2019</v>
      </c>
      <c r="B5162">
        <v>9</v>
      </c>
      <c r="C5162">
        <v>2</v>
      </c>
      <c r="D5162" t="s">
        <v>50</v>
      </c>
      <c r="E5162">
        <v>323</v>
      </c>
    </row>
    <row r="5163" spans="1:5">
      <c r="A5163">
        <v>2019</v>
      </c>
      <c r="B5163">
        <v>9</v>
      </c>
      <c r="C5163">
        <v>3</v>
      </c>
      <c r="D5163" t="s">
        <v>50</v>
      </c>
      <c r="E5163">
        <v>324</v>
      </c>
    </row>
    <row r="5164" spans="1:5">
      <c r="A5164">
        <v>2019</v>
      </c>
      <c r="B5164">
        <v>9</v>
      </c>
      <c r="C5164">
        <v>4</v>
      </c>
      <c r="D5164" t="s">
        <v>50</v>
      </c>
      <c r="E5164">
        <v>210</v>
      </c>
    </row>
    <row r="5165" spans="1:5">
      <c r="A5165">
        <v>2019</v>
      </c>
      <c r="B5165">
        <v>9</v>
      </c>
      <c r="C5165">
        <v>5</v>
      </c>
      <c r="D5165" t="s">
        <v>50</v>
      </c>
      <c r="E5165">
        <v>235</v>
      </c>
    </row>
    <row r="5166" spans="1:5">
      <c r="A5166">
        <v>2019</v>
      </c>
      <c r="B5166">
        <v>9</v>
      </c>
      <c r="C5166">
        <v>6</v>
      </c>
      <c r="D5166" t="s">
        <v>50</v>
      </c>
      <c r="E5166">
        <v>275</v>
      </c>
    </row>
    <row r="5167" spans="1:5">
      <c r="A5167">
        <v>2019</v>
      </c>
      <c r="B5167">
        <v>9</v>
      </c>
      <c r="C5167">
        <v>7</v>
      </c>
      <c r="D5167" t="s">
        <v>50</v>
      </c>
      <c r="E5167">
        <v>298</v>
      </c>
    </row>
    <row r="5168" spans="1:5">
      <c r="A5168">
        <v>2019</v>
      </c>
      <c r="B5168">
        <v>9</v>
      </c>
      <c r="C5168">
        <v>8</v>
      </c>
      <c r="D5168" t="s">
        <v>50</v>
      </c>
      <c r="E5168">
        <v>293</v>
      </c>
    </row>
    <row r="5169" spans="1:5">
      <c r="A5169">
        <v>2019</v>
      </c>
      <c r="B5169">
        <v>9</v>
      </c>
      <c r="C5169">
        <v>9</v>
      </c>
      <c r="D5169" t="s">
        <v>50</v>
      </c>
      <c r="E5169">
        <v>280</v>
      </c>
    </row>
    <row r="5170" spans="1:5">
      <c r="A5170">
        <v>2019</v>
      </c>
      <c r="B5170">
        <v>9</v>
      </c>
      <c r="C5170">
        <v>10</v>
      </c>
      <c r="D5170" t="s">
        <v>50</v>
      </c>
      <c r="E5170">
        <v>277</v>
      </c>
    </row>
    <row r="5171" spans="1:5">
      <c r="A5171">
        <v>2019</v>
      </c>
      <c r="B5171">
        <v>9</v>
      </c>
      <c r="C5171">
        <v>11</v>
      </c>
      <c r="D5171" t="s">
        <v>50</v>
      </c>
      <c r="E5171">
        <v>289</v>
      </c>
    </row>
    <row r="5172" spans="1:5">
      <c r="A5172">
        <v>2019</v>
      </c>
      <c r="B5172">
        <v>9</v>
      </c>
      <c r="C5172">
        <v>12</v>
      </c>
      <c r="D5172" t="s">
        <v>50</v>
      </c>
      <c r="E5172">
        <v>296</v>
      </c>
    </row>
    <row r="5173" spans="1:5">
      <c r="A5173">
        <v>2019</v>
      </c>
      <c r="B5173">
        <v>9</v>
      </c>
      <c r="C5173">
        <v>13</v>
      </c>
      <c r="D5173" t="s">
        <v>50</v>
      </c>
      <c r="E5173">
        <v>287</v>
      </c>
    </row>
    <row r="5174" spans="1:5">
      <c r="A5174">
        <v>2019</v>
      </c>
      <c r="B5174">
        <v>9</v>
      </c>
      <c r="C5174">
        <v>14</v>
      </c>
      <c r="D5174" t="s">
        <v>50</v>
      </c>
      <c r="E5174">
        <v>264</v>
      </c>
    </row>
    <row r="5175" spans="1:5">
      <c r="A5175">
        <v>2019</v>
      </c>
      <c r="B5175">
        <v>9</v>
      </c>
      <c r="C5175">
        <v>15</v>
      </c>
      <c r="D5175" t="s">
        <v>50</v>
      </c>
      <c r="E5175">
        <v>222</v>
      </c>
    </row>
    <row r="5176" spans="1:5">
      <c r="A5176">
        <v>2019</v>
      </c>
      <c r="B5176">
        <v>9</v>
      </c>
      <c r="C5176">
        <v>16</v>
      </c>
      <c r="D5176" t="s">
        <v>50</v>
      </c>
      <c r="E5176">
        <v>273</v>
      </c>
    </row>
    <row r="5177" spans="1:5">
      <c r="A5177">
        <v>2019</v>
      </c>
      <c r="B5177">
        <v>9</v>
      </c>
      <c r="C5177">
        <v>17</v>
      </c>
      <c r="D5177" t="s">
        <v>50</v>
      </c>
      <c r="E5177">
        <v>198</v>
      </c>
    </row>
    <row r="5178" spans="1:5">
      <c r="A5178">
        <v>2019</v>
      </c>
      <c r="B5178">
        <v>9</v>
      </c>
      <c r="C5178">
        <v>18</v>
      </c>
      <c r="D5178" t="s">
        <v>50</v>
      </c>
      <c r="E5178">
        <v>167</v>
      </c>
    </row>
    <row r="5179" spans="1:5">
      <c r="A5179">
        <v>2019</v>
      </c>
      <c r="B5179">
        <v>9</v>
      </c>
      <c r="C5179">
        <v>19</v>
      </c>
      <c r="D5179" t="s">
        <v>50</v>
      </c>
      <c r="E5179">
        <v>186</v>
      </c>
    </row>
    <row r="5180" spans="1:5">
      <c r="A5180">
        <v>2019</v>
      </c>
      <c r="B5180">
        <v>9</v>
      </c>
      <c r="C5180">
        <v>20</v>
      </c>
      <c r="D5180" t="s">
        <v>50</v>
      </c>
      <c r="E5180">
        <v>172</v>
      </c>
    </row>
    <row r="5181" spans="1:5">
      <c r="A5181">
        <v>2019</v>
      </c>
      <c r="B5181">
        <v>9</v>
      </c>
      <c r="C5181">
        <v>21</v>
      </c>
      <c r="D5181" t="s">
        <v>50</v>
      </c>
      <c r="E5181">
        <v>132</v>
      </c>
    </row>
    <row r="5182" spans="1:5">
      <c r="A5182">
        <v>2019</v>
      </c>
      <c r="B5182">
        <v>9</v>
      </c>
      <c r="C5182">
        <v>22</v>
      </c>
      <c r="D5182" t="s">
        <v>50</v>
      </c>
      <c r="E5182">
        <v>185</v>
      </c>
    </row>
    <row r="5183" spans="1:5">
      <c r="A5183">
        <v>2019</v>
      </c>
      <c r="B5183">
        <v>9</v>
      </c>
      <c r="C5183">
        <v>23</v>
      </c>
      <c r="D5183" t="s">
        <v>50</v>
      </c>
      <c r="E5183">
        <v>170</v>
      </c>
    </row>
    <row r="5184" spans="1:5">
      <c r="A5184">
        <v>2019</v>
      </c>
      <c r="B5184">
        <v>9</v>
      </c>
      <c r="C5184">
        <v>24</v>
      </c>
      <c r="D5184" t="s">
        <v>50</v>
      </c>
      <c r="E5184">
        <v>158</v>
      </c>
    </row>
    <row r="5185" spans="1:5">
      <c r="A5185">
        <v>2019</v>
      </c>
      <c r="B5185">
        <v>9</v>
      </c>
      <c r="C5185">
        <v>25</v>
      </c>
      <c r="D5185" t="s">
        <v>50</v>
      </c>
      <c r="E5185">
        <v>174</v>
      </c>
    </row>
    <row r="5186" spans="1:5">
      <c r="A5186">
        <v>2019</v>
      </c>
      <c r="B5186">
        <v>9</v>
      </c>
      <c r="C5186">
        <v>26</v>
      </c>
      <c r="D5186" t="s">
        <v>50</v>
      </c>
      <c r="E5186">
        <v>185</v>
      </c>
    </row>
    <row r="5187" spans="1:5">
      <c r="A5187">
        <v>2019</v>
      </c>
      <c r="B5187">
        <v>9</v>
      </c>
      <c r="C5187">
        <v>27</v>
      </c>
      <c r="D5187" t="s">
        <v>50</v>
      </c>
      <c r="E5187">
        <v>201</v>
      </c>
    </row>
    <row r="5188" spans="1:5">
      <c r="A5188">
        <v>2019</v>
      </c>
      <c r="B5188">
        <v>9</v>
      </c>
      <c r="C5188">
        <v>28</v>
      </c>
      <c r="D5188" t="s">
        <v>50</v>
      </c>
      <c r="E5188">
        <v>191</v>
      </c>
    </row>
    <row r="5189" spans="1:5">
      <c r="A5189">
        <v>2019</v>
      </c>
      <c r="B5189">
        <v>9</v>
      </c>
      <c r="C5189">
        <v>29</v>
      </c>
      <c r="D5189" t="s">
        <v>50</v>
      </c>
      <c r="E5189">
        <v>195</v>
      </c>
    </row>
    <row r="5190" spans="1:5">
      <c r="A5190">
        <v>2019</v>
      </c>
      <c r="B5190">
        <v>9</v>
      </c>
      <c r="C5190">
        <v>30</v>
      </c>
      <c r="D5190" t="s">
        <v>50</v>
      </c>
      <c r="E5190">
        <v>243</v>
      </c>
    </row>
    <row r="5191" spans="1:5">
      <c r="A5191">
        <v>2019</v>
      </c>
      <c r="B5191">
        <v>9</v>
      </c>
      <c r="C5191">
        <v>1</v>
      </c>
      <c r="D5191" t="s">
        <v>52</v>
      </c>
      <c r="E5191">
        <v>146</v>
      </c>
    </row>
    <row r="5192" spans="1:5">
      <c r="A5192">
        <v>2019</v>
      </c>
      <c r="B5192">
        <v>9</v>
      </c>
      <c r="C5192">
        <v>2</v>
      </c>
      <c r="D5192" t="s">
        <v>52</v>
      </c>
      <c r="E5192">
        <v>159</v>
      </c>
    </row>
    <row r="5193" spans="1:5">
      <c r="A5193">
        <v>2019</v>
      </c>
      <c r="B5193">
        <v>9</v>
      </c>
      <c r="C5193">
        <v>3</v>
      </c>
      <c r="D5193" t="s">
        <v>52</v>
      </c>
      <c r="E5193">
        <v>168</v>
      </c>
    </row>
    <row r="5194" spans="1:5">
      <c r="A5194">
        <v>2019</v>
      </c>
      <c r="B5194">
        <v>9</v>
      </c>
      <c r="C5194">
        <v>5</v>
      </c>
      <c r="D5194" t="s">
        <v>52</v>
      </c>
      <c r="E5194">
        <v>147</v>
      </c>
    </row>
    <row r="5195" spans="1:5">
      <c r="A5195">
        <v>2019</v>
      </c>
      <c r="B5195">
        <v>9</v>
      </c>
      <c r="C5195">
        <v>6</v>
      </c>
      <c r="D5195" t="s">
        <v>52</v>
      </c>
      <c r="E5195">
        <v>140</v>
      </c>
    </row>
    <row r="5196" spans="1:5">
      <c r="A5196">
        <v>2019</v>
      </c>
      <c r="B5196">
        <v>9</v>
      </c>
      <c r="C5196">
        <v>7</v>
      </c>
      <c r="D5196" t="s">
        <v>52</v>
      </c>
      <c r="E5196">
        <v>148</v>
      </c>
    </row>
    <row r="5197" spans="1:5">
      <c r="A5197">
        <v>2019</v>
      </c>
      <c r="B5197">
        <v>9</v>
      </c>
      <c r="C5197">
        <v>8</v>
      </c>
      <c r="D5197" t="s">
        <v>52</v>
      </c>
      <c r="E5197">
        <v>140</v>
      </c>
    </row>
    <row r="5198" spans="1:5">
      <c r="A5198">
        <v>2019</v>
      </c>
      <c r="B5198">
        <v>9</v>
      </c>
      <c r="C5198">
        <v>10</v>
      </c>
      <c r="D5198" t="s">
        <v>52</v>
      </c>
      <c r="E5198">
        <v>138</v>
      </c>
    </row>
    <row r="5199" spans="1:5">
      <c r="A5199">
        <v>2019</v>
      </c>
      <c r="B5199">
        <v>9</v>
      </c>
      <c r="C5199">
        <v>11</v>
      </c>
      <c r="D5199" t="s">
        <v>52</v>
      </c>
      <c r="E5199">
        <v>134</v>
      </c>
    </row>
    <row r="5200" spans="1:5">
      <c r="A5200">
        <v>2019</v>
      </c>
      <c r="B5200">
        <v>9</v>
      </c>
      <c r="C5200">
        <v>12</v>
      </c>
      <c r="D5200" t="s">
        <v>52</v>
      </c>
      <c r="E5200">
        <v>136</v>
      </c>
    </row>
    <row r="5201" spans="1:5">
      <c r="A5201">
        <v>2019</v>
      </c>
      <c r="B5201">
        <v>9</v>
      </c>
      <c r="C5201">
        <v>13</v>
      </c>
      <c r="D5201" t="s">
        <v>52</v>
      </c>
      <c r="E5201">
        <v>118</v>
      </c>
    </row>
    <row r="5202" spans="1:5">
      <c r="A5202">
        <v>2019</v>
      </c>
      <c r="B5202">
        <v>9</v>
      </c>
      <c r="C5202">
        <v>15</v>
      </c>
      <c r="D5202" t="s">
        <v>52</v>
      </c>
      <c r="E5202">
        <v>78</v>
      </c>
    </row>
    <row r="5203" spans="1:5">
      <c r="A5203">
        <v>2019</v>
      </c>
      <c r="B5203">
        <v>9</v>
      </c>
      <c r="C5203">
        <v>16</v>
      </c>
      <c r="D5203" t="s">
        <v>52</v>
      </c>
      <c r="E5203">
        <v>84</v>
      </c>
    </row>
    <row r="5204" spans="1:5">
      <c r="A5204">
        <v>2019</v>
      </c>
      <c r="B5204">
        <v>9</v>
      </c>
      <c r="C5204">
        <v>19</v>
      </c>
      <c r="D5204" t="s">
        <v>52</v>
      </c>
      <c r="E5204">
        <v>53</v>
      </c>
    </row>
    <row r="5205" spans="1:5">
      <c r="A5205">
        <v>2019</v>
      </c>
      <c r="B5205">
        <v>9</v>
      </c>
      <c r="C5205">
        <v>20</v>
      </c>
      <c r="D5205" t="s">
        <v>52</v>
      </c>
      <c r="E5205">
        <v>26</v>
      </c>
    </row>
    <row r="5206" spans="1:5">
      <c r="A5206">
        <v>2019</v>
      </c>
      <c r="B5206">
        <v>9</v>
      </c>
      <c r="C5206">
        <v>21</v>
      </c>
      <c r="D5206" t="s">
        <v>52</v>
      </c>
      <c r="E5206">
        <v>20</v>
      </c>
    </row>
    <row r="5207" spans="1:5">
      <c r="A5207">
        <v>2019</v>
      </c>
      <c r="B5207">
        <v>9</v>
      </c>
      <c r="C5207">
        <v>22</v>
      </c>
      <c r="D5207" t="s">
        <v>52</v>
      </c>
      <c r="E5207">
        <v>68</v>
      </c>
    </row>
    <row r="5208" spans="1:5">
      <c r="A5208">
        <v>2019</v>
      </c>
      <c r="B5208">
        <v>9</v>
      </c>
      <c r="C5208">
        <v>23</v>
      </c>
      <c r="D5208" t="s">
        <v>52</v>
      </c>
      <c r="E5208">
        <v>54</v>
      </c>
    </row>
    <row r="5209" spans="1:5">
      <c r="A5209">
        <v>2019</v>
      </c>
      <c r="B5209">
        <v>9</v>
      </c>
      <c r="C5209">
        <v>24</v>
      </c>
      <c r="D5209" t="s">
        <v>52</v>
      </c>
      <c r="E5209">
        <v>70</v>
      </c>
    </row>
    <row r="5210" spans="1:5">
      <c r="A5210">
        <v>2019</v>
      </c>
      <c r="B5210">
        <v>9</v>
      </c>
      <c r="C5210">
        <v>25</v>
      </c>
      <c r="D5210" t="s">
        <v>52</v>
      </c>
      <c r="E5210">
        <v>75</v>
      </c>
    </row>
    <row r="5211" spans="1:5">
      <c r="A5211">
        <v>2019</v>
      </c>
      <c r="B5211">
        <v>9</v>
      </c>
      <c r="C5211">
        <v>26</v>
      </c>
      <c r="D5211" t="s">
        <v>52</v>
      </c>
      <c r="E5211">
        <v>42</v>
      </c>
    </row>
    <row r="5212" spans="1:5">
      <c r="A5212">
        <v>2019</v>
      </c>
      <c r="B5212">
        <v>9</v>
      </c>
      <c r="C5212">
        <v>27</v>
      </c>
      <c r="D5212" t="s">
        <v>52</v>
      </c>
      <c r="E5212">
        <v>116</v>
      </c>
    </row>
    <row r="5213" spans="1:5">
      <c r="A5213">
        <v>2019</v>
      </c>
      <c r="B5213">
        <v>9</v>
      </c>
      <c r="C5213">
        <v>29</v>
      </c>
      <c r="D5213" t="s">
        <v>52</v>
      </c>
      <c r="E5213">
        <v>102</v>
      </c>
    </row>
    <row r="5214" spans="1:5">
      <c r="A5214">
        <v>2019</v>
      </c>
      <c r="B5214">
        <v>9</v>
      </c>
      <c r="C5214">
        <v>30</v>
      </c>
      <c r="D5214" t="s">
        <v>52</v>
      </c>
      <c r="E5214">
        <v>75</v>
      </c>
    </row>
    <row r="5215" spans="1:5">
      <c r="A5215">
        <v>2019</v>
      </c>
      <c r="B5215">
        <v>9</v>
      </c>
      <c r="C5215">
        <v>17</v>
      </c>
      <c r="D5215" t="s">
        <v>53</v>
      </c>
      <c r="E5215">
        <v>10</v>
      </c>
    </row>
    <row r="5216" spans="1:5">
      <c r="A5216">
        <v>2019</v>
      </c>
      <c r="B5216">
        <v>9</v>
      </c>
      <c r="C5216">
        <v>1</v>
      </c>
      <c r="D5216" t="s">
        <v>51</v>
      </c>
      <c r="E5216">
        <v>229</v>
      </c>
    </row>
    <row r="5217" spans="1:5">
      <c r="A5217">
        <v>2019</v>
      </c>
      <c r="B5217">
        <v>9</v>
      </c>
      <c r="C5217">
        <v>2</v>
      </c>
      <c r="D5217" t="s">
        <v>51</v>
      </c>
      <c r="E5217">
        <v>243</v>
      </c>
    </row>
    <row r="5218" spans="1:5">
      <c r="A5218">
        <v>2019</v>
      </c>
      <c r="B5218">
        <v>9</v>
      </c>
      <c r="C5218">
        <v>3</v>
      </c>
      <c r="D5218" t="s">
        <v>51</v>
      </c>
      <c r="E5218">
        <v>253</v>
      </c>
    </row>
    <row r="5219" spans="1:5">
      <c r="A5219">
        <v>2019</v>
      </c>
      <c r="B5219">
        <v>9</v>
      </c>
      <c r="C5219">
        <v>4</v>
      </c>
      <c r="D5219" t="s">
        <v>51</v>
      </c>
      <c r="E5219">
        <v>186</v>
      </c>
    </row>
    <row r="5220" spans="1:5">
      <c r="A5220">
        <v>2019</v>
      </c>
      <c r="B5220">
        <v>9</v>
      </c>
      <c r="C5220">
        <v>5</v>
      </c>
      <c r="D5220" t="s">
        <v>51</v>
      </c>
      <c r="E5220">
        <v>181</v>
      </c>
    </row>
    <row r="5221" spans="1:5">
      <c r="A5221">
        <v>2019</v>
      </c>
      <c r="B5221">
        <v>9</v>
      </c>
      <c r="C5221">
        <v>6</v>
      </c>
      <c r="D5221" t="s">
        <v>51</v>
      </c>
      <c r="E5221">
        <v>199</v>
      </c>
    </row>
    <row r="5222" spans="1:5">
      <c r="A5222">
        <v>2019</v>
      </c>
      <c r="B5222">
        <v>9</v>
      </c>
      <c r="C5222">
        <v>7</v>
      </c>
      <c r="D5222" t="s">
        <v>51</v>
      </c>
      <c r="E5222">
        <v>222</v>
      </c>
    </row>
    <row r="5223" spans="1:5">
      <c r="A5223">
        <v>2019</v>
      </c>
      <c r="B5223">
        <v>9</v>
      </c>
      <c r="C5223">
        <v>8</v>
      </c>
      <c r="D5223" t="s">
        <v>51</v>
      </c>
      <c r="E5223">
        <v>217</v>
      </c>
    </row>
    <row r="5224" spans="1:5">
      <c r="A5224">
        <v>2019</v>
      </c>
      <c r="B5224">
        <v>9</v>
      </c>
      <c r="C5224">
        <v>9</v>
      </c>
      <c r="D5224" t="s">
        <v>51</v>
      </c>
      <c r="E5224">
        <v>208</v>
      </c>
    </row>
    <row r="5225" spans="1:5">
      <c r="A5225">
        <v>2019</v>
      </c>
      <c r="B5225">
        <v>9</v>
      </c>
      <c r="C5225">
        <v>10</v>
      </c>
      <c r="D5225" t="s">
        <v>51</v>
      </c>
      <c r="E5225">
        <v>201</v>
      </c>
    </row>
    <row r="5226" spans="1:5">
      <c r="A5226">
        <v>2019</v>
      </c>
      <c r="B5226">
        <v>9</v>
      </c>
      <c r="C5226">
        <v>11</v>
      </c>
      <c r="D5226" t="s">
        <v>51</v>
      </c>
      <c r="E5226">
        <v>206</v>
      </c>
    </row>
    <row r="5227" spans="1:5">
      <c r="A5227">
        <v>2019</v>
      </c>
      <c r="B5227">
        <v>9</v>
      </c>
      <c r="C5227">
        <v>12</v>
      </c>
      <c r="D5227" t="s">
        <v>51</v>
      </c>
      <c r="E5227">
        <v>213</v>
      </c>
    </row>
    <row r="5228" spans="1:5">
      <c r="A5228">
        <v>2019</v>
      </c>
      <c r="B5228">
        <v>9</v>
      </c>
      <c r="C5228">
        <v>13</v>
      </c>
      <c r="D5228" t="s">
        <v>51</v>
      </c>
      <c r="E5228">
        <v>211</v>
      </c>
    </row>
    <row r="5229" spans="1:5">
      <c r="A5229">
        <v>2019</v>
      </c>
      <c r="B5229">
        <v>9</v>
      </c>
      <c r="C5229">
        <v>14</v>
      </c>
      <c r="D5229" t="s">
        <v>51</v>
      </c>
      <c r="E5229">
        <v>178</v>
      </c>
    </row>
    <row r="5230" spans="1:5">
      <c r="A5230">
        <v>2019</v>
      </c>
      <c r="B5230">
        <v>9</v>
      </c>
      <c r="C5230">
        <v>15</v>
      </c>
      <c r="D5230" t="s">
        <v>51</v>
      </c>
      <c r="E5230">
        <v>154</v>
      </c>
    </row>
    <row r="5231" spans="1:5">
      <c r="A5231">
        <v>2019</v>
      </c>
      <c r="B5231">
        <v>9</v>
      </c>
      <c r="C5231">
        <v>16</v>
      </c>
      <c r="D5231" t="s">
        <v>51</v>
      </c>
      <c r="E5231">
        <v>189</v>
      </c>
    </row>
    <row r="5232" spans="1:5">
      <c r="A5232">
        <v>2019</v>
      </c>
      <c r="B5232">
        <v>9</v>
      </c>
      <c r="C5232">
        <v>17</v>
      </c>
      <c r="D5232" t="s">
        <v>51</v>
      </c>
      <c r="E5232">
        <v>151</v>
      </c>
    </row>
    <row r="5233" spans="1:5">
      <c r="A5233">
        <v>2019</v>
      </c>
      <c r="B5233">
        <v>9</v>
      </c>
      <c r="C5233">
        <v>18</v>
      </c>
      <c r="D5233" t="s">
        <v>51</v>
      </c>
      <c r="E5233">
        <v>122</v>
      </c>
    </row>
    <row r="5234" spans="1:5">
      <c r="A5234">
        <v>2019</v>
      </c>
      <c r="B5234">
        <v>9</v>
      </c>
      <c r="C5234">
        <v>19</v>
      </c>
      <c r="D5234" t="s">
        <v>51</v>
      </c>
      <c r="E5234">
        <v>114</v>
      </c>
    </row>
    <row r="5235" spans="1:5">
      <c r="A5235">
        <v>2019</v>
      </c>
      <c r="B5235">
        <v>9</v>
      </c>
      <c r="C5235">
        <v>20</v>
      </c>
      <c r="D5235" t="s">
        <v>51</v>
      </c>
      <c r="E5235">
        <v>85</v>
      </c>
    </row>
    <row r="5236" spans="1:5">
      <c r="A5236">
        <v>2019</v>
      </c>
      <c r="B5236">
        <v>9</v>
      </c>
      <c r="C5236">
        <v>21</v>
      </c>
      <c r="D5236" t="s">
        <v>51</v>
      </c>
      <c r="E5236">
        <v>67</v>
      </c>
    </row>
    <row r="5237" spans="1:5">
      <c r="A5237">
        <v>2019</v>
      </c>
      <c r="B5237">
        <v>9</v>
      </c>
      <c r="C5237">
        <v>22</v>
      </c>
      <c r="D5237" t="s">
        <v>51</v>
      </c>
      <c r="E5237">
        <v>136</v>
      </c>
    </row>
    <row r="5238" spans="1:5">
      <c r="A5238">
        <v>2019</v>
      </c>
      <c r="B5238">
        <v>9</v>
      </c>
      <c r="C5238">
        <v>23</v>
      </c>
      <c r="D5238" t="s">
        <v>51</v>
      </c>
      <c r="E5238">
        <v>118</v>
      </c>
    </row>
    <row r="5239" spans="1:5">
      <c r="A5239">
        <v>2019</v>
      </c>
      <c r="B5239">
        <v>9</v>
      </c>
      <c r="C5239">
        <v>24</v>
      </c>
      <c r="D5239" t="s">
        <v>51</v>
      </c>
      <c r="E5239">
        <v>113</v>
      </c>
    </row>
    <row r="5240" spans="1:5">
      <c r="A5240">
        <v>2019</v>
      </c>
      <c r="B5240">
        <v>9</v>
      </c>
      <c r="C5240">
        <v>25</v>
      </c>
      <c r="D5240" t="s">
        <v>51</v>
      </c>
      <c r="E5240">
        <v>124</v>
      </c>
    </row>
    <row r="5241" spans="1:5">
      <c r="A5241">
        <v>2019</v>
      </c>
      <c r="B5241">
        <v>9</v>
      </c>
      <c r="C5241">
        <v>26</v>
      </c>
      <c r="D5241" t="s">
        <v>51</v>
      </c>
      <c r="E5241">
        <v>126</v>
      </c>
    </row>
    <row r="5242" spans="1:5">
      <c r="A5242">
        <v>2019</v>
      </c>
      <c r="B5242">
        <v>9</v>
      </c>
      <c r="C5242">
        <v>27</v>
      </c>
      <c r="D5242" t="s">
        <v>51</v>
      </c>
      <c r="E5242">
        <v>154</v>
      </c>
    </row>
    <row r="5243" spans="1:5">
      <c r="A5243">
        <v>2019</v>
      </c>
      <c r="B5243">
        <v>9</v>
      </c>
      <c r="C5243">
        <v>28</v>
      </c>
      <c r="D5243" t="s">
        <v>51</v>
      </c>
      <c r="E5243">
        <v>144</v>
      </c>
    </row>
    <row r="5244" spans="1:5">
      <c r="A5244">
        <v>2019</v>
      </c>
      <c r="B5244">
        <v>9</v>
      </c>
      <c r="C5244">
        <v>29</v>
      </c>
      <c r="D5244" t="s">
        <v>51</v>
      </c>
      <c r="E5244">
        <v>137</v>
      </c>
    </row>
    <row r="5245" spans="1:5">
      <c r="A5245">
        <v>2019</v>
      </c>
      <c r="B5245">
        <v>9</v>
      </c>
      <c r="C5245">
        <v>30</v>
      </c>
      <c r="D5245" t="s">
        <v>51</v>
      </c>
      <c r="E5245">
        <v>164</v>
      </c>
    </row>
    <row r="5246" spans="1:5">
      <c r="A5246">
        <v>2019</v>
      </c>
      <c r="B5246">
        <v>10</v>
      </c>
      <c r="C5246">
        <v>1</v>
      </c>
      <c r="D5246" t="s">
        <v>50</v>
      </c>
      <c r="E5246">
        <v>183</v>
      </c>
    </row>
    <row r="5247" spans="1:5">
      <c r="A5247">
        <v>2019</v>
      </c>
      <c r="B5247">
        <v>10</v>
      </c>
      <c r="C5247">
        <v>3</v>
      </c>
      <c r="D5247" t="s">
        <v>50</v>
      </c>
      <c r="E5247">
        <v>242</v>
      </c>
    </row>
    <row r="5248" spans="1:5">
      <c r="A5248">
        <v>2019</v>
      </c>
      <c r="B5248">
        <v>10</v>
      </c>
      <c r="C5248">
        <v>4</v>
      </c>
      <c r="D5248" t="s">
        <v>50</v>
      </c>
      <c r="E5248">
        <v>153</v>
      </c>
    </row>
    <row r="5249" spans="1:5">
      <c r="A5249">
        <v>2019</v>
      </c>
      <c r="B5249">
        <v>10</v>
      </c>
      <c r="C5249">
        <v>5</v>
      </c>
      <c r="D5249" t="s">
        <v>50</v>
      </c>
      <c r="E5249">
        <v>104</v>
      </c>
    </row>
    <row r="5250" spans="1:5">
      <c r="A5250">
        <v>2019</v>
      </c>
      <c r="B5250">
        <v>10</v>
      </c>
      <c r="C5250">
        <v>6</v>
      </c>
      <c r="D5250" t="s">
        <v>50</v>
      </c>
      <c r="E5250">
        <v>135</v>
      </c>
    </row>
    <row r="5251" spans="1:5">
      <c r="A5251">
        <v>2019</v>
      </c>
      <c r="B5251">
        <v>10</v>
      </c>
      <c r="C5251">
        <v>7</v>
      </c>
      <c r="D5251" t="s">
        <v>50</v>
      </c>
      <c r="E5251">
        <v>80</v>
      </c>
    </row>
    <row r="5252" spans="1:5">
      <c r="A5252">
        <v>2019</v>
      </c>
      <c r="B5252">
        <v>10</v>
      </c>
      <c r="C5252">
        <v>8</v>
      </c>
      <c r="D5252" t="s">
        <v>50</v>
      </c>
      <c r="E5252">
        <v>92</v>
      </c>
    </row>
    <row r="5253" spans="1:5">
      <c r="A5253">
        <v>2019</v>
      </c>
      <c r="B5253">
        <v>10</v>
      </c>
      <c r="C5253">
        <v>9</v>
      </c>
      <c r="D5253" t="s">
        <v>50</v>
      </c>
      <c r="E5253">
        <v>134</v>
      </c>
    </row>
    <row r="5254" spans="1:5">
      <c r="A5254">
        <v>2019</v>
      </c>
      <c r="B5254">
        <v>10</v>
      </c>
      <c r="C5254">
        <v>10</v>
      </c>
      <c r="D5254" t="s">
        <v>50</v>
      </c>
      <c r="E5254">
        <v>185</v>
      </c>
    </row>
    <row r="5255" spans="1:5">
      <c r="A5255">
        <v>2019</v>
      </c>
      <c r="B5255">
        <v>10</v>
      </c>
      <c r="C5255">
        <v>11</v>
      </c>
      <c r="D5255" t="s">
        <v>50</v>
      </c>
      <c r="E5255">
        <v>176</v>
      </c>
    </row>
    <row r="5256" spans="1:5">
      <c r="A5256">
        <v>2019</v>
      </c>
      <c r="B5256">
        <v>10</v>
      </c>
      <c r="C5256">
        <v>12</v>
      </c>
      <c r="D5256" t="s">
        <v>50</v>
      </c>
      <c r="E5256">
        <v>189</v>
      </c>
    </row>
    <row r="5257" spans="1:5">
      <c r="A5257">
        <v>2019</v>
      </c>
      <c r="B5257">
        <v>10</v>
      </c>
      <c r="C5257">
        <v>13</v>
      </c>
      <c r="D5257" t="s">
        <v>50</v>
      </c>
      <c r="E5257">
        <v>224</v>
      </c>
    </row>
    <row r="5258" spans="1:5">
      <c r="A5258">
        <v>2019</v>
      </c>
      <c r="B5258">
        <v>10</v>
      </c>
      <c r="C5258">
        <v>14</v>
      </c>
      <c r="D5258" t="s">
        <v>50</v>
      </c>
      <c r="E5258">
        <v>204</v>
      </c>
    </row>
    <row r="5259" spans="1:5">
      <c r="A5259">
        <v>2019</v>
      </c>
      <c r="B5259">
        <v>10</v>
      </c>
      <c r="C5259">
        <v>15</v>
      </c>
      <c r="D5259" t="s">
        <v>50</v>
      </c>
      <c r="E5259">
        <v>180</v>
      </c>
    </row>
    <row r="5260" spans="1:5">
      <c r="A5260">
        <v>2019</v>
      </c>
      <c r="B5260">
        <v>10</v>
      </c>
      <c r="C5260">
        <v>16</v>
      </c>
      <c r="D5260" t="s">
        <v>50</v>
      </c>
      <c r="E5260">
        <v>225</v>
      </c>
    </row>
    <row r="5261" spans="1:5">
      <c r="A5261">
        <v>2019</v>
      </c>
      <c r="B5261">
        <v>10</v>
      </c>
      <c r="C5261">
        <v>17</v>
      </c>
      <c r="D5261" t="s">
        <v>50</v>
      </c>
      <c r="E5261">
        <v>220</v>
      </c>
    </row>
    <row r="5262" spans="1:5">
      <c r="A5262">
        <v>2019</v>
      </c>
      <c r="B5262">
        <v>10</v>
      </c>
      <c r="C5262">
        <v>18</v>
      </c>
      <c r="D5262" t="s">
        <v>50</v>
      </c>
      <c r="E5262">
        <v>221</v>
      </c>
    </row>
    <row r="5263" spans="1:5">
      <c r="A5263">
        <v>2019</v>
      </c>
      <c r="B5263">
        <v>10</v>
      </c>
      <c r="C5263">
        <v>19</v>
      </c>
      <c r="D5263" t="s">
        <v>50</v>
      </c>
      <c r="E5263">
        <v>221</v>
      </c>
    </row>
    <row r="5264" spans="1:5">
      <c r="A5264">
        <v>2019</v>
      </c>
      <c r="B5264">
        <v>10</v>
      </c>
      <c r="C5264">
        <v>20</v>
      </c>
      <c r="D5264" t="s">
        <v>50</v>
      </c>
      <c r="E5264">
        <v>132</v>
      </c>
    </row>
    <row r="5265" spans="1:5">
      <c r="A5265">
        <v>2019</v>
      </c>
      <c r="B5265">
        <v>10</v>
      </c>
      <c r="C5265">
        <v>21</v>
      </c>
      <c r="D5265" t="s">
        <v>50</v>
      </c>
      <c r="E5265">
        <v>119</v>
      </c>
    </row>
    <row r="5266" spans="1:5">
      <c r="A5266">
        <v>2019</v>
      </c>
      <c r="B5266">
        <v>10</v>
      </c>
      <c r="C5266">
        <v>22</v>
      </c>
      <c r="D5266" t="s">
        <v>50</v>
      </c>
      <c r="E5266">
        <v>118</v>
      </c>
    </row>
    <row r="5267" spans="1:5">
      <c r="A5267">
        <v>2019</v>
      </c>
      <c r="B5267">
        <v>10</v>
      </c>
      <c r="C5267">
        <v>23</v>
      </c>
      <c r="D5267" t="s">
        <v>50</v>
      </c>
      <c r="E5267">
        <v>121</v>
      </c>
    </row>
    <row r="5268" spans="1:5">
      <c r="A5268">
        <v>2019</v>
      </c>
      <c r="B5268">
        <v>10</v>
      </c>
      <c r="C5268">
        <v>24</v>
      </c>
      <c r="D5268" t="s">
        <v>50</v>
      </c>
      <c r="E5268">
        <v>112</v>
      </c>
    </row>
    <row r="5269" spans="1:5">
      <c r="A5269">
        <v>2019</v>
      </c>
      <c r="B5269">
        <v>10</v>
      </c>
      <c r="C5269">
        <v>25</v>
      </c>
      <c r="D5269" t="s">
        <v>50</v>
      </c>
      <c r="E5269">
        <v>138</v>
      </c>
    </row>
    <row r="5270" spans="1:5">
      <c r="A5270">
        <v>2019</v>
      </c>
      <c r="B5270">
        <v>10</v>
      </c>
      <c r="C5270">
        <v>26</v>
      </c>
      <c r="D5270" t="s">
        <v>50</v>
      </c>
      <c r="E5270">
        <v>105</v>
      </c>
    </row>
    <row r="5271" spans="1:5">
      <c r="A5271">
        <v>2019</v>
      </c>
      <c r="B5271">
        <v>10</v>
      </c>
      <c r="C5271">
        <v>28</v>
      </c>
      <c r="D5271" t="s">
        <v>50</v>
      </c>
      <c r="E5271">
        <v>107</v>
      </c>
    </row>
    <row r="5272" spans="1:5">
      <c r="A5272">
        <v>2019</v>
      </c>
      <c r="B5272">
        <v>10</v>
      </c>
      <c r="C5272">
        <v>29</v>
      </c>
      <c r="D5272" t="s">
        <v>50</v>
      </c>
      <c r="E5272">
        <v>112</v>
      </c>
    </row>
    <row r="5273" spans="1:5">
      <c r="A5273">
        <v>2019</v>
      </c>
      <c r="B5273">
        <v>10</v>
      </c>
      <c r="C5273">
        <v>30</v>
      </c>
      <c r="D5273" t="s">
        <v>50</v>
      </c>
      <c r="E5273">
        <v>89</v>
      </c>
    </row>
    <row r="5274" spans="1:5">
      <c r="A5274">
        <v>2019</v>
      </c>
      <c r="B5274">
        <v>10</v>
      </c>
      <c r="C5274">
        <v>31</v>
      </c>
      <c r="D5274" t="s">
        <v>50</v>
      </c>
      <c r="E5274">
        <v>55</v>
      </c>
    </row>
    <row r="5275" spans="1:5">
      <c r="A5275">
        <v>2019</v>
      </c>
      <c r="B5275">
        <v>10</v>
      </c>
      <c r="C5275">
        <v>2</v>
      </c>
      <c r="D5275" t="s">
        <v>52</v>
      </c>
      <c r="E5275">
        <v>61</v>
      </c>
    </row>
    <row r="5276" spans="1:5">
      <c r="A5276">
        <v>2019</v>
      </c>
      <c r="B5276">
        <v>10</v>
      </c>
      <c r="C5276">
        <v>3</v>
      </c>
      <c r="D5276" t="s">
        <v>52</v>
      </c>
      <c r="E5276">
        <v>98</v>
      </c>
    </row>
    <row r="5277" spans="1:5">
      <c r="A5277">
        <v>2019</v>
      </c>
      <c r="B5277">
        <v>10</v>
      </c>
      <c r="C5277">
        <v>5</v>
      </c>
      <c r="D5277" t="s">
        <v>52</v>
      </c>
      <c r="E5277">
        <v>90</v>
      </c>
    </row>
    <row r="5278" spans="1:5">
      <c r="A5278">
        <v>2019</v>
      </c>
      <c r="B5278">
        <v>10</v>
      </c>
      <c r="C5278">
        <v>8</v>
      </c>
      <c r="D5278" t="s">
        <v>52</v>
      </c>
      <c r="E5278">
        <v>-18</v>
      </c>
    </row>
    <row r="5279" spans="1:5">
      <c r="A5279">
        <v>2019</v>
      </c>
      <c r="B5279">
        <v>10</v>
      </c>
      <c r="C5279">
        <v>9</v>
      </c>
      <c r="D5279" t="s">
        <v>52</v>
      </c>
      <c r="E5279">
        <v>10</v>
      </c>
    </row>
    <row r="5280" spans="1:5">
      <c r="A5280">
        <v>2019</v>
      </c>
      <c r="B5280">
        <v>10</v>
      </c>
      <c r="C5280">
        <v>10</v>
      </c>
      <c r="D5280" t="s">
        <v>52</v>
      </c>
      <c r="E5280">
        <v>107</v>
      </c>
    </row>
    <row r="5281" spans="1:5">
      <c r="A5281">
        <v>2019</v>
      </c>
      <c r="B5281">
        <v>10</v>
      </c>
      <c r="C5281">
        <v>12</v>
      </c>
      <c r="D5281" t="s">
        <v>52</v>
      </c>
      <c r="E5281">
        <v>38</v>
      </c>
    </row>
    <row r="5282" spans="1:5">
      <c r="A5282">
        <v>2019</v>
      </c>
      <c r="B5282">
        <v>10</v>
      </c>
      <c r="C5282">
        <v>13</v>
      </c>
      <c r="D5282" t="s">
        <v>52</v>
      </c>
      <c r="E5282">
        <v>114</v>
      </c>
    </row>
    <row r="5283" spans="1:5">
      <c r="A5283">
        <v>2019</v>
      </c>
      <c r="B5283">
        <v>10</v>
      </c>
      <c r="C5283">
        <v>15</v>
      </c>
      <c r="D5283" t="s">
        <v>52</v>
      </c>
      <c r="E5283">
        <v>76</v>
      </c>
    </row>
    <row r="5284" spans="1:5">
      <c r="A5284">
        <v>2019</v>
      </c>
      <c r="B5284">
        <v>10</v>
      </c>
      <c r="C5284">
        <v>16</v>
      </c>
      <c r="D5284" t="s">
        <v>52</v>
      </c>
      <c r="E5284">
        <v>42</v>
      </c>
    </row>
    <row r="5285" spans="1:5">
      <c r="A5285">
        <v>2019</v>
      </c>
      <c r="B5285">
        <v>10</v>
      </c>
      <c r="C5285">
        <v>17</v>
      </c>
      <c r="D5285" t="s">
        <v>52</v>
      </c>
      <c r="E5285">
        <v>88</v>
      </c>
    </row>
    <row r="5286" spans="1:5">
      <c r="A5286">
        <v>2019</v>
      </c>
      <c r="B5286">
        <v>10</v>
      </c>
      <c r="C5286">
        <v>18</v>
      </c>
      <c r="D5286" t="s">
        <v>52</v>
      </c>
      <c r="E5286">
        <v>67</v>
      </c>
    </row>
    <row r="5287" spans="1:5">
      <c r="A5287">
        <v>2019</v>
      </c>
      <c r="B5287">
        <v>10</v>
      </c>
      <c r="C5287">
        <v>19</v>
      </c>
      <c r="D5287" t="s">
        <v>52</v>
      </c>
      <c r="E5287">
        <v>69</v>
      </c>
    </row>
    <row r="5288" spans="1:5">
      <c r="A5288">
        <v>2019</v>
      </c>
      <c r="B5288">
        <v>10</v>
      </c>
      <c r="C5288">
        <v>20</v>
      </c>
      <c r="D5288" t="s">
        <v>52</v>
      </c>
      <c r="E5288">
        <v>68</v>
      </c>
    </row>
    <row r="5289" spans="1:5">
      <c r="A5289">
        <v>2019</v>
      </c>
      <c r="B5289">
        <v>10</v>
      </c>
      <c r="C5289">
        <v>22</v>
      </c>
      <c r="D5289" t="s">
        <v>52</v>
      </c>
      <c r="E5289">
        <v>78</v>
      </c>
    </row>
    <row r="5290" spans="1:5">
      <c r="A5290">
        <v>2019</v>
      </c>
      <c r="B5290">
        <v>10</v>
      </c>
      <c r="C5290">
        <v>23</v>
      </c>
      <c r="D5290" t="s">
        <v>52</v>
      </c>
      <c r="E5290">
        <v>92</v>
      </c>
    </row>
    <row r="5291" spans="1:5">
      <c r="A5291">
        <v>2019</v>
      </c>
      <c r="B5291">
        <v>10</v>
      </c>
      <c r="C5291">
        <v>24</v>
      </c>
      <c r="D5291" t="s">
        <v>52</v>
      </c>
      <c r="E5291">
        <v>101</v>
      </c>
    </row>
    <row r="5292" spans="1:5">
      <c r="A5292">
        <v>2019</v>
      </c>
      <c r="B5292">
        <v>10</v>
      </c>
      <c r="C5292">
        <v>26</v>
      </c>
      <c r="D5292" t="s">
        <v>52</v>
      </c>
      <c r="E5292">
        <v>31</v>
      </c>
    </row>
    <row r="5293" spans="1:5">
      <c r="A5293">
        <v>2019</v>
      </c>
      <c r="B5293">
        <v>10</v>
      </c>
      <c r="C5293">
        <v>27</v>
      </c>
      <c r="D5293" t="s">
        <v>52</v>
      </c>
      <c r="E5293">
        <v>57</v>
      </c>
    </row>
    <row r="5294" spans="1:5">
      <c r="A5294">
        <v>2019</v>
      </c>
      <c r="B5294">
        <v>10</v>
      </c>
      <c r="C5294">
        <v>29</v>
      </c>
      <c r="D5294" t="s">
        <v>52</v>
      </c>
      <c r="E5294">
        <v>64</v>
      </c>
    </row>
    <row r="5295" spans="1:5">
      <c r="A5295">
        <v>2019</v>
      </c>
      <c r="B5295">
        <v>10</v>
      </c>
      <c r="C5295">
        <v>31</v>
      </c>
      <c r="D5295" t="s">
        <v>52</v>
      </c>
      <c r="E5295">
        <v>-40</v>
      </c>
    </row>
    <row r="5296" spans="1:5">
      <c r="A5296">
        <v>2019</v>
      </c>
      <c r="B5296">
        <v>10</v>
      </c>
      <c r="C5296">
        <v>5</v>
      </c>
      <c r="D5296" t="s">
        <v>53</v>
      </c>
      <c r="E5296">
        <v>160</v>
      </c>
    </row>
    <row r="5297" spans="1:5">
      <c r="A5297">
        <v>2019</v>
      </c>
      <c r="B5297">
        <v>10</v>
      </c>
      <c r="C5297">
        <v>6</v>
      </c>
      <c r="D5297" t="s">
        <v>53</v>
      </c>
      <c r="E5297">
        <v>10</v>
      </c>
    </row>
    <row r="5298" spans="1:5">
      <c r="A5298">
        <v>2019</v>
      </c>
      <c r="B5298">
        <v>10</v>
      </c>
      <c r="C5298">
        <v>11</v>
      </c>
      <c r="D5298" t="s">
        <v>53</v>
      </c>
      <c r="E5298">
        <v>10</v>
      </c>
    </row>
    <row r="5299" spans="1:5">
      <c r="A5299">
        <v>2019</v>
      </c>
      <c r="B5299">
        <v>10</v>
      </c>
      <c r="C5299">
        <v>25</v>
      </c>
      <c r="D5299" t="s">
        <v>53</v>
      </c>
      <c r="E5299">
        <v>3</v>
      </c>
    </row>
    <row r="5300" spans="1:5">
      <c r="A5300">
        <v>2019</v>
      </c>
      <c r="B5300">
        <v>10</v>
      </c>
      <c r="C5300">
        <v>1</v>
      </c>
      <c r="D5300" t="s">
        <v>51</v>
      </c>
      <c r="E5300">
        <v>148</v>
      </c>
    </row>
    <row r="5301" spans="1:5">
      <c r="A5301">
        <v>2019</v>
      </c>
      <c r="B5301">
        <v>10</v>
      </c>
      <c r="C5301">
        <v>2</v>
      </c>
      <c r="D5301" t="s">
        <v>51</v>
      </c>
      <c r="E5301">
        <v>138</v>
      </c>
    </row>
    <row r="5302" spans="1:5">
      <c r="A5302">
        <v>2019</v>
      </c>
      <c r="B5302">
        <v>10</v>
      </c>
      <c r="C5302">
        <v>3</v>
      </c>
      <c r="D5302" t="s">
        <v>51</v>
      </c>
      <c r="E5302">
        <v>167</v>
      </c>
    </row>
    <row r="5303" spans="1:5">
      <c r="A5303">
        <v>2019</v>
      </c>
      <c r="B5303">
        <v>10</v>
      </c>
      <c r="C5303">
        <v>4</v>
      </c>
      <c r="D5303" t="s">
        <v>51</v>
      </c>
      <c r="E5303">
        <v>123</v>
      </c>
    </row>
    <row r="5304" spans="1:5">
      <c r="A5304">
        <v>2019</v>
      </c>
      <c r="B5304">
        <v>10</v>
      </c>
      <c r="C5304">
        <v>5</v>
      </c>
      <c r="D5304" t="s">
        <v>51</v>
      </c>
      <c r="E5304">
        <v>98</v>
      </c>
    </row>
    <row r="5305" spans="1:5">
      <c r="A5305">
        <v>2019</v>
      </c>
      <c r="B5305">
        <v>10</v>
      </c>
      <c r="C5305">
        <v>6</v>
      </c>
      <c r="D5305" t="s">
        <v>51</v>
      </c>
      <c r="E5305">
        <v>88</v>
      </c>
    </row>
    <row r="5306" spans="1:5">
      <c r="A5306">
        <v>2019</v>
      </c>
      <c r="B5306">
        <v>10</v>
      </c>
      <c r="C5306">
        <v>7</v>
      </c>
      <c r="D5306" t="s">
        <v>51</v>
      </c>
      <c r="E5306">
        <v>46</v>
      </c>
    </row>
    <row r="5307" spans="1:5">
      <c r="A5307">
        <v>2019</v>
      </c>
      <c r="B5307">
        <v>10</v>
      </c>
      <c r="C5307">
        <v>8</v>
      </c>
      <c r="D5307" t="s">
        <v>51</v>
      </c>
      <c r="E5307">
        <v>34</v>
      </c>
    </row>
    <row r="5308" spans="1:5">
      <c r="A5308">
        <v>2019</v>
      </c>
      <c r="B5308">
        <v>10</v>
      </c>
      <c r="C5308">
        <v>9</v>
      </c>
      <c r="D5308" t="s">
        <v>51</v>
      </c>
      <c r="E5308">
        <v>87</v>
      </c>
    </row>
    <row r="5309" spans="1:5">
      <c r="A5309">
        <v>2019</v>
      </c>
      <c r="B5309">
        <v>10</v>
      </c>
      <c r="C5309">
        <v>10</v>
      </c>
      <c r="D5309" t="s">
        <v>51</v>
      </c>
      <c r="E5309">
        <v>138</v>
      </c>
    </row>
    <row r="5310" spans="1:5">
      <c r="A5310">
        <v>2019</v>
      </c>
      <c r="B5310">
        <v>10</v>
      </c>
      <c r="C5310">
        <v>11</v>
      </c>
      <c r="D5310" t="s">
        <v>51</v>
      </c>
      <c r="E5310">
        <v>114</v>
      </c>
    </row>
    <row r="5311" spans="1:5">
      <c r="A5311">
        <v>2019</v>
      </c>
      <c r="B5311">
        <v>10</v>
      </c>
      <c r="C5311">
        <v>12</v>
      </c>
      <c r="D5311" t="s">
        <v>51</v>
      </c>
      <c r="E5311">
        <v>115</v>
      </c>
    </row>
    <row r="5312" spans="1:5">
      <c r="A5312">
        <v>2019</v>
      </c>
      <c r="B5312">
        <v>10</v>
      </c>
      <c r="C5312">
        <v>13</v>
      </c>
      <c r="D5312" t="s">
        <v>51</v>
      </c>
      <c r="E5312">
        <v>154</v>
      </c>
    </row>
    <row r="5313" spans="1:5">
      <c r="A5313">
        <v>2019</v>
      </c>
      <c r="B5313">
        <v>10</v>
      </c>
      <c r="C5313">
        <v>14</v>
      </c>
      <c r="D5313" t="s">
        <v>51</v>
      </c>
      <c r="E5313">
        <v>136</v>
      </c>
    </row>
    <row r="5314" spans="1:5">
      <c r="A5314">
        <v>2019</v>
      </c>
      <c r="B5314">
        <v>10</v>
      </c>
      <c r="C5314">
        <v>15</v>
      </c>
      <c r="D5314" t="s">
        <v>51</v>
      </c>
      <c r="E5314">
        <v>123</v>
      </c>
    </row>
    <row r="5315" spans="1:5">
      <c r="A5315">
        <v>2019</v>
      </c>
      <c r="B5315">
        <v>10</v>
      </c>
      <c r="C5315">
        <v>16</v>
      </c>
      <c r="D5315" t="s">
        <v>51</v>
      </c>
      <c r="E5315">
        <v>129</v>
      </c>
    </row>
    <row r="5316" spans="1:5">
      <c r="A5316">
        <v>2019</v>
      </c>
      <c r="B5316">
        <v>10</v>
      </c>
      <c r="C5316">
        <v>17</v>
      </c>
      <c r="D5316" t="s">
        <v>51</v>
      </c>
      <c r="E5316">
        <v>144</v>
      </c>
    </row>
    <row r="5317" spans="1:5">
      <c r="A5317">
        <v>2019</v>
      </c>
      <c r="B5317">
        <v>10</v>
      </c>
      <c r="C5317">
        <v>18</v>
      </c>
      <c r="D5317" t="s">
        <v>51</v>
      </c>
      <c r="E5317">
        <v>144</v>
      </c>
    </row>
    <row r="5318" spans="1:5">
      <c r="A5318">
        <v>2019</v>
      </c>
      <c r="B5318">
        <v>10</v>
      </c>
      <c r="C5318">
        <v>19</v>
      </c>
      <c r="D5318" t="s">
        <v>51</v>
      </c>
      <c r="E5318">
        <v>136</v>
      </c>
    </row>
    <row r="5319" spans="1:5">
      <c r="A5319">
        <v>2019</v>
      </c>
      <c r="B5319">
        <v>10</v>
      </c>
      <c r="C5319">
        <v>20</v>
      </c>
      <c r="D5319" t="s">
        <v>51</v>
      </c>
      <c r="E5319">
        <v>105</v>
      </c>
    </row>
    <row r="5320" spans="1:5">
      <c r="A5320">
        <v>2019</v>
      </c>
      <c r="B5320">
        <v>10</v>
      </c>
      <c r="C5320">
        <v>21</v>
      </c>
      <c r="D5320" t="s">
        <v>51</v>
      </c>
      <c r="E5320">
        <v>108</v>
      </c>
    </row>
    <row r="5321" spans="1:5">
      <c r="A5321">
        <v>2019</v>
      </c>
      <c r="B5321">
        <v>10</v>
      </c>
      <c r="C5321">
        <v>22</v>
      </c>
      <c r="D5321" t="s">
        <v>51</v>
      </c>
      <c r="E5321">
        <v>98</v>
      </c>
    </row>
    <row r="5322" spans="1:5">
      <c r="A5322">
        <v>2019</v>
      </c>
      <c r="B5322">
        <v>10</v>
      </c>
      <c r="C5322">
        <v>23</v>
      </c>
      <c r="D5322" t="s">
        <v>51</v>
      </c>
      <c r="E5322">
        <v>106</v>
      </c>
    </row>
    <row r="5323" spans="1:5">
      <c r="A5323">
        <v>2019</v>
      </c>
      <c r="B5323">
        <v>10</v>
      </c>
      <c r="C5323">
        <v>24</v>
      </c>
      <c r="D5323" t="s">
        <v>51</v>
      </c>
      <c r="E5323">
        <v>106</v>
      </c>
    </row>
    <row r="5324" spans="1:5">
      <c r="A5324">
        <v>2019</v>
      </c>
      <c r="B5324">
        <v>10</v>
      </c>
      <c r="C5324">
        <v>25</v>
      </c>
      <c r="D5324" t="s">
        <v>51</v>
      </c>
      <c r="E5324">
        <v>102</v>
      </c>
    </row>
    <row r="5325" spans="1:5">
      <c r="A5325">
        <v>2019</v>
      </c>
      <c r="B5325">
        <v>10</v>
      </c>
      <c r="C5325">
        <v>26</v>
      </c>
      <c r="D5325" t="s">
        <v>51</v>
      </c>
      <c r="E5325">
        <v>67</v>
      </c>
    </row>
    <row r="5326" spans="1:5">
      <c r="A5326">
        <v>2019</v>
      </c>
      <c r="B5326">
        <v>10</v>
      </c>
      <c r="C5326">
        <v>27</v>
      </c>
      <c r="D5326" t="s">
        <v>51</v>
      </c>
      <c r="E5326">
        <v>76</v>
      </c>
    </row>
    <row r="5327" spans="1:5">
      <c r="A5327">
        <v>2019</v>
      </c>
      <c r="B5327">
        <v>10</v>
      </c>
      <c r="C5327">
        <v>28</v>
      </c>
      <c r="D5327" t="s">
        <v>51</v>
      </c>
      <c r="E5327">
        <v>92</v>
      </c>
    </row>
    <row r="5328" spans="1:5">
      <c r="A5328">
        <v>2019</v>
      </c>
      <c r="B5328">
        <v>10</v>
      </c>
      <c r="C5328">
        <v>29</v>
      </c>
      <c r="D5328" t="s">
        <v>51</v>
      </c>
      <c r="E5328">
        <v>87</v>
      </c>
    </row>
    <row r="5329" spans="1:5">
      <c r="A5329">
        <v>2019</v>
      </c>
      <c r="B5329">
        <v>10</v>
      </c>
      <c r="C5329">
        <v>30</v>
      </c>
      <c r="D5329" t="s">
        <v>51</v>
      </c>
      <c r="E5329">
        <v>55</v>
      </c>
    </row>
    <row r="5330" spans="1:5">
      <c r="A5330">
        <v>2019</v>
      </c>
      <c r="B5330">
        <v>10</v>
      </c>
      <c r="C5330">
        <v>31</v>
      </c>
      <c r="D5330" t="s">
        <v>51</v>
      </c>
      <c r="E5330">
        <v>2</v>
      </c>
    </row>
    <row r="5331" spans="1:5">
      <c r="A5331">
        <v>2019</v>
      </c>
      <c r="B5331">
        <v>11</v>
      </c>
      <c r="C5331">
        <v>1</v>
      </c>
      <c r="D5331" t="s">
        <v>50</v>
      </c>
      <c r="E5331">
        <v>66</v>
      </c>
    </row>
    <row r="5332" spans="1:5">
      <c r="A5332">
        <v>2019</v>
      </c>
      <c r="B5332">
        <v>11</v>
      </c>
      <c r="C5332">
        <v>2</v>
      </c>
      <c r="D5332" t="s">
        <v>50</v>
      </c>
      <c r="E5332">
        <v>87</v>
      </c>
    </row>
    <row r="5333" spans="1:5">
      <c r="A5333">
        <v>2019</v>
      </c>
      <c r="B5333">
        <v>11</v>
      </c>
      <c r="C5333">
        <v>3</v>
      </c>
      <c r="D5333" t="s">
        <v>50</v>
      </c>
      <c r="E5333">
        <v>119</v>
      </c>
    </row>
    <row r="5334" spans="1:5">
      <c r="A5334">
        <v>2019</v>
      </c>
      <c r="B5334">
        <v>11</v>
      </c>
      <c r="C5334">
        <v>4</v>
      </c>
      <c r="D5334" t="s">
        <v>50</v>
      </c>
      <c r="E5334">
        <v>181</v>
      </c>
    </row>
    <row r="5335" spans="1:5">
      <c r="A5335">
        <v>2019</v>
      </c>
      <c r="B5335">
        <v>11</v>
      </c>
      <c r="C5335">
        <v>5</v>
      </c>
      <c r="D5335" t="s">
        <v>50</v>
      </c>
      <c r="E5335">
        <v>196</v>
      </c>
    </row>
    <row r="5336" spans="1:5">
      <c r="A5336">
        <v>2019</v>
      </c>
      <c r="B5336">
        <v>11</v>
      </c>
      <c r="C5336">
        <v>6</v>
      </c>
      <c r="D5336" t="s">
        <v>50</v>
      </c>
      <c r="E5336">
        <v>190</v>
      </c>
    </row>
    <row r="5337" spans="1:5">
      <c r="A5337">
        <v>2019</v>
      </c>
      <c r="B5337">
        <v>11</v>
      </c>
      <c r="C5337">
        <v>8</v>
      </c>
      <c r="D5337" t="s">
        <v>50</v>
      </c>
      <c r="E5337">
        <v>167</v>
      </c>
    </row>
    <row r="5338" spans="1:5">
      <c r="A5338">
        <v>2019</v>
      </c>
      <c r="B5338">
        <v>11</v>
      </c>
      <c r="C5338">
        <v>9</v>
      </c>
      <c r="D5338" t="s">
        <v>50</v>
      </c>
      <c r="E5338">
        <v>171</v>
      </c>
    </row>
    <row r="5339" spans="1:5">
      <c r="A5339">
        <v>2019</v>
      </c>
      <c r="B5339">
        <v>11</v>
      </c>
      <c r="C5339">
        <v>10</v>
      </c>
      <c r="D5339" t="s">
        <v>50</v>
      </c>
      <c r="E5339">
        <v>134</v>
      </c>
    </row>
    <row r="5340" spans="1:5">
      <c r="A5340">
        <v>2019</v>
      </c>
      <c r="B5340">
        <v>11</v>
      </c>
      <c r="C5340">
        <v>11</v>
      </c>
      <c r="D5340" t="s">
        <v>50</v>
      </c>
      <c r="E5340">
        <v>126</v>
      </c>
    </row>
    <row r="5341" spans="1:5">
      <c r="A5341">
        <v>2019</v>
      </c>
      <c r="B5341">
        <v>11</v>
      </c>
      <c r="C5341">
        <v>12</v>
      </c>
      <c r="D5341" t="s">
        <v>50</v>
      </c>
      <c r="E5341">
        <v>133</v>
      </c>
    </row>
    <row r="5342" spans="1:5">
      <c r="A5342">
        <v>2019</v>
      </c>
      <c r="B5342">
        <v>11</v>
      </c>
      <c r="C5342">
        <v>13</v>
      </c>
      <c r="D5342" t="s">
        <v>50</v>
      </c>
      <c r="E5342">
        <v>93</v>
      </c>
    </row>
    <row r="5343" spans="1:5">
      <c r="A5343">
        <v>2019</v>
      </c>
      <c r="B5343">
        <v>11</v>
      </c>
      <c r="C5343">
        <v>14</v>
      </c>
      <c r="D5343" t="s">
        <v>50</v>
      </c>
      <c r="E5343">
        <v>115</v>
      </c>
    </row>
    <row r="5344" spans="1:5">
      <c r="A5344">
        <v>2019</v>
      </c>
      <c r="B5344">
        <v>11</v>
      </c>
      <c r="C5344">
        <v>15</v>
      </c>
      <c r="D5344" t="s">
        <v>50</v>
      </c>
      <c r="E5344">
        <v>102</v>
      </c>
    </row>
    <row r="5345" spans="1:5">
      <c r="A5345">
        <v>2019</v>
      </c>
      <c r="B5345">
        <v>11</v>
      </c>
      <c r="C5345">
        <v>16</v>
      </c>
      <c r="D5345" t="s">
        <v>50</v>
      </c>
      <c r="E5345">
        <v>104</v>
      </c>
    </row>
    <row r="5346" spans="1:5">
      <c r="A5346">
        <v>2019</v>
      </c>
      <c r="B5346">
        <v>11</v>
      </c>
      <c r="C5346">
        <v>17</v>
      </c>
      <c r="D5346" t="s">
        <v>50</v>
      </c>
      <c r="E5346">
        <v>99</v>
      </c>
    </row>
    <row r="5347" spans="1:5">
      <c r="A5347">
        <v>2019</v>
      </c>
      <c r="B5347">
        <v>11</v>
      </c>
      <c r="C5347">
        <v>18</v>
      </c>
      <c r="D5347" t="s">
        <v>50</v>
      </c>
      <c r="E5347">
        <v>72</v>
      </c>
    </row>
    <row r="5348" spans="1:5">
      <c r="A5348">
        <v>2019</v>
      </c>
      <c r="B5348">
        <v>11</v>
      </c>
      <c r="C5348">
        <v>19</v>
      </c>
      <c r="D5348" t="s">
        <v>50</v>
      </c>
      <c r="E5348">
        <v>62</v>
      </c>
    </row>
    <row r="5349" spans="1:5">
      <c r="A5349">
        <v>2019</v>
      </c>
      <c r="B5349">
        <v>11</v>
      </c>
      <c r="C5349">
        <v>20</v>
      </c>
      <c r="D5349" t="s">
        <v>50</v>
      </c>
      <c r="E5349">
        <v>45</v>
      </c>
    </row>
    <row r="5350" spans="1:5">
      <c r="A5350">
        <v>2019</v>
      </c>
      <c r="B5350">
        <v>11</v>
      </c>
      <c r="C5350">
        <v>22</v>
      </c>
      <c r="D5350" t="s">
        <v>50</v>
      </c>
      <c r="E5350">
        <v>-11</v>
      </c>
    </row>
    <row r="5351" spans="1:5">
      <c r="A5351">
        <v>2019</v>
      </c>
      <c r="B5351">
        <v>11</v>
      </c>
      <c r="C5351">
        <v>23</v>
      </c>
      <c r="D5351" t="s">
        <v>50</v>
      </c>
      <c r="E5351">
        <v>17</v>
      </c>
    </row>
    <row r="5352" spans="1:5">
      <c r="A5352">
        <v>2019</v>
      </c>
      <c r="B5352">
        <v>11</v>
      </c>
      <c r="C5352">
        <v>24</v>
      </c>
      <c r="D5352" t="s">
        <v>50</v>
      </c>
      <c r="E5352">
        <v>-4</v>
      </c>
    </row>
    <row r="5353" spans="1:5">
      <c r="A5353">
        <v>2019</v>
      </c>
      <c r="B5353">
        <v>11</v>
      </c>
      <c r="C5353">
        <v>25</v>
      </c>
      <c r="D5353" t="s">
        <v>50</v>
      </c>
      <c r="E5353">
        <v>0</v>
      </c>
    </row>
    <row r="5354" spans="1:5">
      <c r="A5354">
        <v>2019</v>
      </c>
      <c r="B5354">
        <v>11</v>
      </c>
      <c r="C5354">
        <v>26</v>
      </c>
      <c r="D5354" t="s">
        <v>50</v>
      </c>
      <c r="E5354">
        <v>38</v>
      </c>
    </row>
    <row r="5355" spans="1:5">
      <c r="A5355">
        <v>2019</v>
      </c>
      <c r="B5355">
        <v>11</v>
      </c>
      <c r="C5355">
        <v>27</v>
      </c>
      <c r="D5355" t="s">
        <v>50</v>
      </c>
      <c r="E5355">
        <v>19</v>
      </c>
    </row>
    <row r="5356" spans="1:5">
      <c r="A5356">
        <v>2019</v>
      </c>
      <c r="B5356">
        <v>11</v>
      </c>
      <c r="C5356">
        <v>28</v>
      </c>
      <c r="D5356" t="s">
        <v>50</v>
      </c>
      <c r="E5356">
        <v>32</v>
      </c>
    </row>
    <row r="5357" spans="1:5">
      <c r="A5357">
        <v>2019</v>
      </c>
      <c r="B5357">
        <v>11</v>
      </c>
      <c r="C5357">
        <v>29</v>
      </c>
      <c r="D5357" t="s">
        <v>50</v>
      </c>
      <c r="E5357">
        <v>107</v>
      </c>
    </row>
    <row r="5358" spans="1:5">
      <c r="A5358">
        <v>2019</v>
      </c>
      <c r="B5358">
        <v>11</v>
      </c>
      <c r="C5358">
        <v>30</v>
      </c>
      <c r="D5358" t="s">
        <v>50</v>
      </c>
      <c r="E5358">
        <v>71</v>
      </c>
    </row>
    <row r="5359" spans="1:5">
      <c r="A5359">
        <v>2019</v>
      </c>
      <c r="B5359">
        <v>11</v>
      </c>
      <c r="C5359">
        <v>1</v>
      </c>
      <c r="D5359" t="s">
        <v>52</v>
      </c>
      <c r="E5359">
        <v>-34</v>
      </c>
    </row>
    <row r="5360" spans="1:5">
      <c r="A5360">
        <v>2019</v>
      </c>
      <c r="B5360">
        <v>11</v>
      </c>
      <c r="C5360">
        <v>2</v>
      </c>
      <c r="D5360" t="s">
        <v>52</v>
      </c>
      <c r="E5360">
        <v>-38</v>
      </c>
    </row>
    <row r="5361" spans="1:5">
      <c r="A5361">
        <v>2019</v>
      </c>
      <c r="B5361">
        <v>11</v>
      </c>
      <c r="C5361">
        <v>3</v>
      </c>
      <c r="D5361" t="s">
        <v>52</v>
      </c>
      <c r="E5361">
        <v>32</v>
      </c>
    </row>
    <row r="5362" spans="1:5">
      <c r="A5362">
        <v>2019</v>
      </c>
      <c r="B5362">
        <v>11</v>
      </c>
      <c r="C5362">
        <v>4</v>
      </c>
      <c r="D5362" t="s">
        <v>52</v>
      </c>
      <c r="E5362">
        <v>96</v>
      </c>
    </row>
    <row r="5363" spans="1:5">
      <c r="A5363">
        <v>2019</v>
      </c>
      <c r="B5363">
        <v>11</v>
      </c>
      <c r="C5363">
        <v>6</v>
      </c>
      <c r="D5363" t="s">
        <v>52</v>
      </c>
      <c r="E5363">
        <v>98</v>
      </c>
    </row>
    <row r="5364" spans="1:5">
      <c r="A5364">
        <v>2019</v>
      </c>
      <c r="B5364">
        <v>11</v>
      </c>
      <c r="C5364">
        <v>7</v>
      </c>
      <c r="D5364" t="s">
        <v>52</v>
      </c>
      <c r="E5364">
        <v>129</v>
      </c>
    </row>
    <row r="5365" spans="1:5">
      <c r="A5365">
        <v>2019</v>
      </c>
      <c r="B5365">
        <v>11</v>
      </c>
      <c r="C5365">
        <v>10</v>
      </c>
      <c r="D5365" t="s">
        <v>52</v>
      </c>
      <c r="E5365">
        <v>82</v>
      </c>
    </row>
    <row r="5366" spans="1:5">
      <c r="A5366">
        <v>2019</v>
      </c>
      <c r="B5366">
        <v>11</v>
      </c>
      <c r="C5366">
        <v>11</v>
      </c>
      <c r="D5366" t="s">
        <v>52</v>
      </c>
      <c r="E5366">
        <v>66</v>
      </c>
    </row>
    <row r="5367" spans="1:5">
      <c r="A5367">
        <v>2019</v>
      </c>
      <c r="B5367">
        <v>11</v>
      </c>
      <c r="C5367">
        <v>13</v>
      </c>
      <c r="D5367" t="s">
        <v>52</v>
      </c>
      <c r="E5367">
        <v>78</v>
      </c>
    </row>
    <row r="5368" spans="1:5">
      <c r="A5368">
        <v>2019</v>
      </c>
      <c r="B5368">
        <v>11</v>
      </c>
      <c r="C5368">
        <v>15</v>
      </c>
      <c r="D5368" t="s">
        <v>52</v>
      </c>
      <c r="E5368">
        <v>30</v>
      </c>
    </row>
    <row r="5369" spans="1:5">
      <c r="A5369">
        <v>2019</v>
      </c>
      <c r="B5369">
        <v>11</v>
      </c>
      <c r="C5369">
        <v>16</v>
      </c>
      <c r="D5369" t="s">
        <v>52</v>
      </c>
      <c r="E5369">
        <v>24</v>
      </c>
    </row>
    <row r="5370" spans="1:5">
      <c r="A5370">
        <v>2019</v>
      </c>
      <c r="B5370">
        <v>11</v>
      </c>
      <c r="C5370">
        <v>18</v>
      </c>
      <c r="D5370" t="s">
        <v>52</v>
      </c>
      <c r="E5370">
        <v>17</v>
      </c>
    </row>
    <row r="5371" spans="1:5">
      <c r="A5371">
        <v>2019</v>
      </c>
      <c r="B5371">
        <v>11</v>
      </c>
      <c r="C5371">
        <v>19</v>
      </c>
      <c r="D5371" t="s">
        <v>52</v>
      </c>
      <c r="E5371">
        <v>39</v>
      </c>
    </row>
    <row r="5372" spans="1:5">
      <c r="A5372">
        <v>2019</v>
      </c>
      <c r="B5372">
        <v>11</v>
      </c>
      <c r="C5372">
        <v>22</v>
      </c>
      <c r="D5372" t="s">
        <v>52</v>
      </c>
      <c r="E5372">
        <v>-102</v>
      </c>
    </row>
    <row r="5373" spans="1:5">
      <c r="A5373">
        <v>2019</v>
      </c>
      <c r="B5373">
        <v>11</v>
      </c>
      <c r="C5373">
        <v>23</v>
      </c>
      <c r="D5373" t="s">
        <v>52</v>
      </c>
      <c r="E5373">
        <v>-93</v>
      </c>
    </row>
    <row r="5374" spans="1:5">
      <c r="A5374">
        <v>2019</v>
      </c>
      <c r="B5374">
        <v>11</v>
      </c>
      <c r="C5374">
        <v>24</v>
      </c>
      <c r="D5374" t="s">
        <v>52</v>
      </c>
      <c r="E5374">
        <v>-80</v>
      </c>
    </row>
    <row r="5375" spans="1:5">
      <c r="A5375">
        <v>2019</v>
      </c>
      <c r="B5375">
        <v>11</v>
      </c>
      <c r="C5375">
        <v>25</v>
      </c>
      <c r="D5375" t="s">
        <v>52</v>
      </c>
      <c r="E5375">
        <v>-80</v>
      </c>
    </row>
    <row r="5376" spans="1:5">
      <c r="A5376">
        <v>2019</v>
      </c>
      <c r="B5376">
        <v>11</v>
      </c>
      <c r="C5376">
        <v>26</v>
      </c>
      <c r="D5376" t="s">
        <v>52</v>
      </c>
      <c r="E5376">
        <v>-44</v>
      </c>
    </row>
    <row r="5377" spans="1:5">
      <c r="A5377">
        <v>2019</v>
      </c>
      <c r="B5377">
        <v>11</v>
      </c>
      <c r="C5377">
        <v>27</v>
      </c>
      <c r="D5377" t="s">
        <v>52</v>
      </c>
      <c r="E5377">
        <v>-7</v>
      </c>
    </row>
    <row r="5378" spans="1:5">
      <c r="A5378">
        <v>2019</v>
      </c>
      <c r="B5378">
        <v>11</v>
      </c>
      <c r="C5378">
        <v>29</v>
      </c>
      <c r="D5378" t="s">
        <v>52</v>
      </c>
      <c r="E5378">
        <v>6</v>
      </c>
    </row>
    <row r="5379" spans="1:5">
      <c r="A5379">
        <v>2019</v>
      </c>
      <c r="B5379">
        <v>11</v>
      </c>
      <c r="C5379">
        <v>3</v>
      </c>
      <c r="D5379" t="s">
        <v>53</v>
      </c>
      <c r="E5379">
        <v>10</v>
      </c>
    </row>
    <row r="5380" spans="1:5">
      <c r="A5380">
        <v>2019</v>
      </c>
      <c r="B5380">
        <v>11</v>
      </c>
      <c r="C5380">
        <v>5</v>
      </c>
      <c r="D5380" t="s">
        <v>53</v>
      </c>
      <c r="E5380">
        <v>51</v>
      </c>
    </row>
    <row r="5381" spans="1:5">
      <c r="A5381">
        <v>2019</v>
      </c>
      <c r="B5381">
        <v>11</v>
      </c>
      <c r="C5381">
        <v>17</v>
      </c>
      <c r="D5381" t="s">
        <v>53</v>
      </c>
      <c r="E5381">
        <v>0</v>
      </c>
    </row>
    <row r="5382" spans="1:5">
      <c r="A5382">
        <v>2019</v>
      </c>
      <c r="B5382">
        <v>11</v>
      </c>
      <c r="C5382">
        <v>29</v>
      </c>
      <c r="D5382" t="s">
        <v>53</v>
      </c>
      <c r="E5382">
        <v>140</v>
      </c>
    </row>
    <row r="5383" spans="1:5">
      <c r="A5383">
        <v>2019</v>
      </c>
      <c r="B5383">
        <v>11</v>
      </c>
      <c r="C5383">
        <v>1</v>
      </c>
      <c r="D5383" t="s">
        <v>51</v>
      </c>
      <c r="E5383">
        <v>6</v>
      </c>
    </row>
    <row r="5384" spans="1:5">
      <c r="A5384">
        <v>2019</v>
      </c>
      <c r="B5384">
        <v>11</v>
      </c>
      <c r="C5384">
        <v>2</v>
      </c>
      <c r="D5384" t="s">
        <v>51</v>
      </c>
      <c r="E5384">
        <v>26</v>
      </c>
    </row>
    <row r="5385" spans="1:5">
      <c r="A5385">
        <v>2019</v>
      </c>
      <c r="B5385">
        <v>11</v>
      </c>
      <c r="C5385">
        <v>3</v>
      </c>
      <c r="D5385" t="s">
        <v>51</v>
      </c>
      <c r="E5385">
        <v>78</v>
      </c>
    </row>
    <row r="5386" spans="1:5">
      <c r="A5386">
        <v>2019</v>
      </c>
      <c r="B5386">
        <v>11</v>
      </c>
      <c r="C5386">
        <v>4</v>
      </c>
      <c r="D5386" t="s">
        <v>51</v>
      </c>
      <c r="E5386">
        <v>141</v>
      </c>
    </row>
    <row r="5387" spans="1:5">
      <c r="A5387">
        <v>2019</v>
      </c>
      <c r="B5387">
        <v>11</v>
      </c>
      <c r="C5387">
        <v>5</v>
      </c>
      <c r="D5387" t="s">
        <v>51</v>
      </c>
      <c r="E5387">
        <v>138</v>
      </c>
    </row>
    <row r="5388" spans="1:5">
      <c r="A5388">
        <v>2019</v>
      </c>
      <c r="B5388">
        <v>11</v>
      </c>
      <c r="C5388">
        <v>6</v>
      </c>
      <c r="D5388" t="s">
        <v>51</v>
      </c>
      <c r="E5388">
        <v>141</v>
      </c>
    </row>
    <row r="5389" spans="1:5">
      <c r="A5389">
        <v>2019</v>
      </c>
      <c r="B5389">
        <v>11</v>
      </c>
      <c r="C5389">
        <v>7</v>
      </c>
      <c r="D5389" t="s">
        <v>51</v>
      </c>
      <c r="E5389">
        <v>147</v>
      </c>
    </row>
    <row r="5390" spans="1:5">
      <c r="A5390">
        <v>2019</v>
      </c>
      <c r="B5390">
        <v>11</v>
      </c>
      <c r="C5390">
        <v>8</v>
      </c>
      <c r="D5390" t="s">
        <v>51</v>
      </c>
      <c r="E5390">
        <v>138</v>
      </c>
    </row>
    <row r="5391" spans="1:5">
      <c r="A5391">
        <v>2019</v>
      </c>
      <c r="B5391">
        <v>11</v>
      </c>
      <c r="C5391">
        <v>9</v>
      </c>
      <c r="D5391" t="s">
        <v>51</v>
      </c>
      <c r="E5391">
        <v>138</v>
      </c>
    </row>
    <row r="5392" spans="1:5">
      <c r="A5392">
        <v>2019</v>
      </c>
      <c r="B5392">
        <v>11</v>
      </c>
      <c r="C5392">
        <v>10</v>
      </c>
      <c r="D5392" t="s">
        <v>51</v>
      </c>
      <c r="E5392">
        <v>99</v>
      </c>
    </row>
    <row r="5393" spans="1:5">
      <c r="A5393">
        <v>2019</v>
      </c>
      <c r="B5393">
        <v>11</v>
      </c>
      <c r="C5393">
        <v>11</v>
      </c>
      <c r="D5393" t="s">
        <v>51</v>
      </c>
      <c r="E5393">
        <v>103</v>
      </c>
    </row>
    <row r="5394" spans="1:5">
      <c r="A5394">
        <v>2019</v>
      </c>
      <c r="B5394">
        <v>11</v>
      </c>
      <c r="C5394">
        <v>12</v>
      </c>
      <c r="D5394" t="s">
        <v>51</v>
      </c>
      <c r="E5394">
        <v>113</v>
      </c>
    </row>
    <row r="5395" spans="1:5">
      <c r="A5395">
        <v>2019</v>
      </c>
      <c r="B5395">
        <v>11</v>
      </c>
      <c r="C5395">
        <v>13</v>
      </c>
      <c r="D5395" t="s">
        <v>51</v>
      </c>
      <c r="E5395">
        <v>86</v>
      </c>
    </row>
    <row r="5396" spans="1:5">
      <c r="A5396">
        <v>2019</v>
      </c>
      <c r="B5396">
        <v>11</v>
      </c>
      <c r="C5396">
        <v>14</v>
      </c>
      <c r="D5396" t="s">
        <v>51</v>
      </c>
      <c r="E5396">
        <v>76</v>
      </c>
    </row>
    <row r="5397" spans="1:5">
      <c r="A5397">
        <v>2019</v>
      </c>
      <c r="B5397">
        <v>11</v>
      </c>
      <c r="C5397">
        <v>15</v>
      </c>
      <c r="D5397" t="s">
        <v>51</v>
      </c>
      <c r="E5397">
        <v>58</v>
      </c>
    </row>
    <row r="5398" spans="1:5">
      <c r="A5398">
        <v>2019</v>
      </c>
      <c r="B5398">
        <v>11</v>
      </c>
      <c r="C5398">
        <v>16</v>
      </c>
      <c r="D5398" t="s">
        <v>51</v>
      </c>
      <c r="E5398">
        <v>56</v>
      </c>
    </row>
    <row r="5399" spans="1:5">
      <c r="A5399">
        <v>2019</v>
      </c>
      <c r="B5399">
        <v>11</v>
      </c>
      <c r="C5399">
        <v>17</v>
      </c>
      <c r="D5399" t="s">
        <v>51</v>
      </c>
      <c r="E5399">
        <v>41</v>
      </c>
    </row>
    <row r="5400" spans="1:5">
      <c r="A5400">
        <v>2019</v>
      </c>
      <c r="B5400">
        <v>11</v>
      </c>
      <c r="C5400">
        <v>18</v>
      </c>
      <c r="D5400" t="s">
        <v>51</v>
      </c>
      <c r="E5400">
        <v>47</v>
      </c>
    </row>
    <row r="5401" spans="1:5">
      <c r="A5401">
        <v>2019</v>
      </c>
      <c r="B5401">
        <v>11</v>
      </c>
      <c r="C5401">
        <v>19</v>
      </c>
      <c r="D5401" t="s">
        <v>51</v>
      </c>
      <c r="E5401">
        <v>50</v>
      </c>
    </row>
    <row r="5402" spans="1:5">
      <c r="A5402">
        <v>2019</v>
      </c>
      <c r="B5402">
        <v>11</v>
      </c>
      <c r="C5402">
        <v>20</v>
      </c>
      <c r="D5402" t="s">
        <v>51</v>
      </c>
      <c r="E5402">
        <v>34</v>
      </c>
    </row>
    <row r="5403" spans="1:5">
      <c r="A5403">
        <v>2019</v>
      </c>
      <c r="B5403">
        <v>11</v>
      </c>
      <c r="C5403">
        <v>21</v>
      </c>
      <c r="D5403" t="s">
        <v>51</v>
      </c>
      <c r="E5403">
        <v>-19</v>
      </c>
    </row>
    <row r="5404" spans="1:5">
      <c r="A5404">
        <v>2019</v>
      </c>
      <c r="B5404">
        <v>11</v>
      </c>
      <c r="C5404">
        <v>22</v>
      </c>
      <c r="D5404" t="s">
        <v>51</v>
      </c>
      <c r="E5404">
        <v>-61</v>
      </c>
    </row>
    <row r="5405" spans="1:5">
      <c r="A5405">
        <v>2019</v>
      </c>
      <c r="B5405">
        <v>11</v>
      </c>
      <c r="C5405">
        <v>23</v>
      </c>
      <c r="D5405" t="s">
        <v>51</v>
      </c>
      <c r="E5405">
        <v>-47</v>
      </c>
    </row>
    <row r="5406" spans="1:5">
      <c r="A5406">
        <v>2019</v>
      </c>
      <c r="B5406">
        <v>11</v>
      </c>
      <c r="C5406">
        <v>24</v>
      </c>
      <c r="D5406" t="s">
        <v>51</v>
      </c>
      <c r="E5406">
        <v>-46</v>
      </c>
    </row>
    <row r="5407" spans="1:5">
      <c r="A5407">
        <v>2019</v>
      </c>
      <c r="B5407">
        <v>11</v>
      </c>
      <c r="C5407">
        <v>25</v>
      </c>
      <c r="D5407" t="s">
        <v>51</v>
      </c>
      <c r="E5407">
        <v>-27</v>
      </c>
    </row>
    <row r="5408" spans="1:5">
      <c r="A5408">
        <v>2019</v>
      </c>
      <c r="B5408">
        <v>11</v>
      </c>
      <c r="C5408">
        <v>26</v>
      </c>
      <c r="D5408" t="s">
        <v>51</v>
      </c>
      <c r="E5408">
        <v>-7</v>
      </c>
    </row>
    <row r="5409" spans="1:5">
      <c r="A5409">
        <v>2019</v>
      </c>
      <c r="B5409">
        <v>11</v>
      </c>
      <c r="C5409">
        <v>27</v>
      </c>
      <c r="D5409" t="s">
        <v>51</v>
      </c>
      <c r="E5409">
        <v>9</v>
      </c>
    </row>
    <row r="5410" spans="1:5">
      <c r="A5410">
        <v>2019</v>
      </c>
      <c r="B5410">
        <v>11</v>
      </c>
      <c r="C5410">
        <v>28</v>
      </c>
      <c r="D5410" t="s">
        <v>51</v>
      </c>
      <c r="E5410">
        <v>10</v>
      </c>
    </row>
    <row r="5411" spans="1:5">
      <c r="A5411">
        <v>2019</v>
      </c>
      <c r="B5411">
        <v>11</v>
      </c>
      <c r="C5411">
        <v>29</v>
      </c>
      <c r="D5411" t="s">
        <v>51</v>
      </c>
      <c r="E5411">
        <v>80</v>
      </c>
    </row>
    <row r="5412" spans="1:5">
      <c r="A5412">
        <v>2019</v>
      </c>
      <c r="B5412">
        <v>11</v>
      </c>
      <c r="C5412">
        <v>30</v>
      </c>
      <c r="D5412" t="s">
        <v>51</v>
      </c>
      <c r="E5412">
        <v>51</v>
      </c>
    </row>
    <row r="5413" spans="1:5">
      <c r="A5413">
        <v>2019</v>
      </c>
      <c r="B5413">
        <v>12</v>
      </c>
      <c r="C5413">
        <v>1</v>
      </c>
      <c r="D5413" t="s">
        <v>50</v>
      </c>
      <c r="E5413">
        <v>22</v>
      </c>
    </row>
    <row r="5414" spans="1:5">
      <c r="A5414">
        <v>2019</v>
      </c>
      <c r="B5414">
        <v>12</v>
      </c>
      <c r="C5414">
        <v>2</v>
      </c>
      <c r="D5414" t="s">
        <v>50</v>
      </c>
      <c r="E5414">
        <v>21</v>
      </c>
    </row>
    <row r="5415" spans="1:5">
      <c r="A5415">
        <v>2019</v>
      </c>
      <c r="B5415">
        <v>12</v>
      </c>
      <c r="C5415">
        <v>3</v>
      </c>
      <c r="D5415" t="s">
        <v>50</v>
      </c>
      <c r="E5415">
        <v>6</v>
      </c>
    </row>
    <row r="5416" spans="1:5">
      <c r="A5416">
        <v>2019</v>
      </c>
      <c r="B5416">
        <v>12</v>
      </c>
      <c r="C5416">
        <v>4</v>
      </c>
      <c r="D5416" t="s">
        <v>50</v>
      </c>
      <c r="E5416">
        <v>10</v>
      </c>
    </row>
    <row r="5417" spans="1:5">
      <c r="A5417">
        <v>2019</v>
      </c>
      <c r="B5417">
        <v>12</v>
      </c>
      <c r="C5417">
        <v>5</v>
      </c>
      <c r="D5417" t="s">
        <v>50</v>
      </c>
      <c r="E5417">
        <v>10</v>
      </c>
    </row>
    <row r="5418" spans="1:5">
      <c r="A5418">
        <v>2019</v>
      </c>
      <c r="B5418">
        <v>12</v>
      </c>
      <c r="C5418">
        <v>6</v>
      </c>
      <c r="D5418" t="s">
        <v>50</v>
      </c>
      <c r="E5418">
        <v>59</v>
      </c>
    </row>
    <row r="5419" spans="1:5">
      <c r="A5419">
        <v>2019</v>
      </c>
      <c r="B5419">
        <v>12</v>
      </c>
      <c r="C5419">
        <v>7</v>
      </c>
      <c r="D5419" t="s">
        <v>50</v>
      </c>
      <c r="E5419">
        <v>80</v>
      </c>
    </row>
    <row r="5420" spans="1:5">
      <c r="A5420">
        <v>2019</v>
      </c>
      <c r="B5420">
        <v>12</v>
      </c>
      <c r="C5420">
        <v>8</v>
      </c>
      <c r="D5420" t="s">
        <v>50</v>
      </c>
      <c r="E5420">
        <v>68</v>
      </c>
    </row>
    <row r="5421" spans="1:5">
      <c r="A5421">
        <v>2019</v>
      </c>
      <c r="B5421">
        <v>12</v>
      </c>
      <c r="C5421">
        <v>9</v>
      </c>
      <c r="D5421" t="s">
        <v>50</v>
      </c>
      <c r="E5421">
        <v>45</v>
      </c>
    </row>
    <row r="5422" spans="1:5">
      <c r="A5422">
        <v>2019</v>
      </c>
      <c r="B5422">
        <v>12</v>
      </c>
      <c r="C5422">
        <v>10</v>
      </c>
      <c r="D5422" t="s">
        <v>50</v>
      </c>
      <c r="E5422">
        <v>34</v>
      </c>
    </row>
    <row r="5423" spans="1:5">
      <c r="A5423">
        <v>2019</v>
      </c>
      <c r="B5423">
        <v>12</v>
      </c>
      <c r="C5423">
        <v>11</v>
      </c>
      <c r="D5423" t="s">
        <v>50</v>
      </c>
      <c r="E5423">
        <v>44</v>
      </c>
    </row>
    <row r="5424" spans="1:5">
      <c r="A5424">
        <v>2019</v>
      </c>
      <c r="B5424">
        <v>12</v>
      </c>
      <c r="C5424">
        <v>15</v>
      </c>
      <c r="D5424" t="s">
        <v>50</v>
      </c>
      <c r="E5424">
        <v>75</v>
      </c>
    </row>
    <row r="5425" spans="1:5">
      <c r="A5425">
        <v>2019</v>
      </c>
      <c r="B5425">
        <v>12</v>
      </c>
      <c r="C5425">
        <v>16</v>
      </c>
      <c r="D5425" t="s">
        <v>50</v>
      </c>
      <c r="E5425">
        <v>103</v>
      </c>
    </row>
    <row r="5426" spans="1:5">
      <c r="A5426">
        <v>2019</v>
      </c>
      <c r="B5426">
        <v>12</v>
      </c>
      <c r="C5426">
        <v>17</v>
      </c>
      <c r="D5426" t="s">
        <v>50</v>
      </c>
      <c r="E5426">
        <v>76</v>
      </c>
    </row>
    <row r="5427" spans="1:5">
      <c r="A5427">
        <v>2019</v>
      </c>
      <c r="B5427">
        <v>12</v>
      </c>
      <c r="C5427">
        <v>18</v>
      </c>
      <c r="D5427" t="s">
        <v>50</v>
      </c>
      <c r="E5427">
        <v>83</v>
      </c>
    </row>
    <row r="5428" spans="1:5">
      <c r="A5428">
        <v>2019</v>
      </c>
      <c r="B5428">
        <v>12</v>
      </c>
      <c r="C5428">
        <v>19</v>
      </c>
      <c r="D5428" t="s">
        <v>50</v>
      </c>
      <c r="E5428">
        <v>107</v>
      </c>
    </row>
    <row r="5429" spans="1:5">
      <c r="A5429">
        <v>2019</v>
      </c>
      <c r="B5429">
        <v>12</v>
      </c>
      <c r="C5429">
        <v>20</v>
      </c>
      <c r="D5429" t="s">
        <v>50</v>
      </c>
      <c r="E5429">
        <v>34</v>
      </c>
    </row>
    <row r="5430" spans="1:5">
      <c r="A5430">
        <v>2019</v>
      </c>
      <c r="B5430">
        <v>12</v>
      </c>
      <c r="C5430">
        <v>22</v>
      </c>
      <c r="D5430" t="s">
        <v>50</v>
      </c>
      <c r="E5430">
        <v>123</v>
      </c>
    </row>
    <row r="5431" spans="1:5">
      <c r="A5431">
        <v>2019</v>
      </c>
      <c r="B5431">
        <v>12</v>
      </c>
      <c r="C5431">
        <v>23</v>
      </c>
      <c r="D5431" t="s">
        <v>50</v>
      </c>
      <c r="E5431">
        <v>126</v>
      </c>
    </row>
    <row r="5432" spans="1:5">
      <c r="A5432">
        <v>2019</v>
      </c>
      <c r="B5432">
        <v>12</v>
      </c>
      <c r="C5432">
        <v>24</v>
      </c>
      <c r="D5432" t="s">
        <v>50</v>
      </c>
      <c r="E5432">
        <v>74</v>
      </c>
    </row>
    <row r="5433" spans="1:5">
      <c r="A5433">
        <v>2019</v>
      </c>
      <c r="B5433">
        <v>12</v>
      </c>
      <c r="C5433">
        <v>25</v>
      </c>
      <c r="D5433" t="s">
        <v>50</v>
      </c>
      <c r="E5433">
        <v>58</v>
      </c>
    </row>
    <row r="5434" spans="1:5">
      <c r="A5434">
        <v>2019</v>
      </c>
      <c r="B5434">
        <v>12</v>
      </c>
      <c r="C5434">
        <v>26</v>
      </c>
      <c r="D5434" t="s">
        <v>50</v>
      </c>
      <c r="E5434">
        <v>55</v>
      </c>
    </row>
    <row r="5435" spans="1:5">
      <c r="A5435">
        <v>2019</v>
      </c>
      <c r="B5435">
        <v>12</v>
      </c>
      <c r="C5435">
        <v>28</v>
      </c>
      <c r="D5435" t="s">
        <v>50</v>
      </c>
      <c r="E5435">
        <v>26</v>
      </c>
    </row>
    <row r="5436" spans="1:5">
      <c r="A5436">
        <v>2019</v>
      </c>
      <c r="B5436">
        <v>12</v>
      </c>
      <c r="C5436">
        <v>29</v>
      </c>
      <c r="D5436" t="s">
        <v>50</v>
      </c>
      <c r="E5436">
        <v>37</v>
      </c>
    </row>
    <row r="5437" spans="1:5">
      <c r="A5437">
        <v>2019</v>
      </c>
      <c r="B5437">
        <v>12</v>
      </c>
      <c r="C5437">
        <v>31</v>
      </c>
      <c r="D5437" t="s">
        <v>50</v>
      </c>
      <c r="E5437">
        <v>32</v>
      </c>
    </row>
    <row r="5438" spans="1:5">
      <c r="A5438">
        <v>2019</v>
      </c>
      <c r="B5438">
        <v>12</v>
      </c>
      <c r="C5438">
        <v>2</v>
      </c>
      <c r="D5438" t="s">
        <v>52</v>
      </c>
      <c r="E5438">
        <v>-64</v>
      </c>
    </row>
    <row r="5439" spans="1:5">
      <c r="A5439">
        <v>2019</v>
      </c>
      <c r="B5439">
        <v>12</v>
      </c>
      <c r="C5439">
        <v>3</v>
      </c>
      <c r="D5439" t="s">
        <v>52</v>
      </c>
      <c r="E5439">
        <v>-12</v>
      </c>
    </row>
    <row r="5440" spans="1:5">
      <c r="A5440">
        <v>2019</v>
      </c>
      <c r="B5440">
        <v>12</v>
      </c>
      <c r="C5440">
        <v>5</v>
      </c>
      <c r="D5440" t="s">
        <v>52</v>
      </c>
      <c r="E5440">
        <v>-73</v>
      </c>
    </row>
    <row r="5441" spans="1:5">
      <c r="A5441">
        <v>2019</v>
      </c>
      <c r="B5441">
        <v>12</v>
      </c>
      <c r="C5441">
        <v>6</v>
      </c>
      <c r="D5441" t="s">
        <v>52</v>
      </c>
      <c r="E5441">
        <v>-46</v>
      </c>
    </row>
    <row r="5442" spans="1:5">
      <c r="A5442">
        <v>2019</v>
      </c>
      <c r="B5442">
        <v>12</v>
      </c>
      <c r="C5442">
        <v>7</v>
      </c>
      <c r="D5442" t="s">
        <v>52</v>
      </c>
      <c r="E5442">
        <v>23</v>
      </c>
    </row>
    <row r="5443" spans="1:5">
      <c r="A5443">
        <v>2019</v>
      </c>
      <c r="B5443">
        <v>12</v>
      </c>
      <c r="C5443">
        <v>9</v>
      </c>
      <c r="D5443" t="s">
        <v>52</v>
      </c>
      <c r="E5443">
        <v>-32</v>
      </c>
    </row>
    <row r="5444" spans="1:5">
      <c r="A5444">
        <v>2019</v>
      </c>
      <c r="B5444">
        <v>12</v>
      </c>
      <c r="C5444">
        <v>10</v>
      </c>
      <c r="D5444" t="s">
        <v>52</v>
      </c>
      <c r="E5444">
        <v>19</v>
      </c>
    </row>
    <row r="5445" spans="1:5">
      <c r="A5445">
        <v>2019</v>
      </c>
      <c r="B5445">
        <v>12</v>
      </c>
      <c r="C5445">
        <v>11</v>
      </c>
      <c r="D5445" t="s">
        <v>52</v>
      </c>
      <c r="E5445">
        <v>27</v>
      </c>
    </row>
    <row r="5446" spans="1:5">
      <c r="A5446">
        <v>2019</v>
      </c>
      <c r="B5446">
        <v>12</v>
      </c>
      <c r="C5446">
        <v>13</v>
      </c>
      <c r="D5446" t="s">
        <v>52</v>
      </c>
      <c r="E5446">
        <v>-8</v>
      </c>
    </row>
    <row r="5447" spans="1:5">
      <c r="A5447">
        <v>2019</v>
      </c>
      <c r="B5447">
        <v>12</v>
      </c>
      <c r="C5447">
        <v>14</v>
      </c>
      <c r="D5447" t="s">
        <v>52</v>
      </c>
      <c r="E5447">
        <v>-2</v>
      </c>
    </row>
    <row r="5448" spans="1:5">
      <c r="A5448">
        <v>2019</v>
      </c>
      <c r="B5448">
        <v>12</v>
      </c>
      <c r="C5448">
        <v>16</v>
      </c>
      <c r="D5448" t="s">
        <v>52</v>
      </c>
      <c r="E5448">
        <v>5</v>
      </c>
    </row>
    <row r="5449" spans="1:5">
      <c r="A5449">
        <v>2019</v>
      </c>
      <c r="B5449">
        <v>12</v>
      </c>
      <c r="C5449">
        <v>17</v>
      </c>
      <c r="D5449" t="s">
        <v>52</v>
      </c>
      <c r="E5449">
        <v>3</v>
      </c>
    </row>
    <row r="5450" spans="1:5">
      <c r="A5450">
        <v>2019</v>
      </c>
      <c r="B5450">
        <v>12</v>
      </c>
      <c r="C5450">
        <v>18</v>
      </c>
      <c r="D5450" t="s">
        <v>52</v>
      </c>
      <c r="E5450">
        <v>49</v>
      </c>
    </row>
    <row r="5451" spans="1:5">
      <c r="A5451">
        <v>2019</v>
      </c>
      <c r="B5451">
        <v>12</v>
      </c>
      <c r="C5451">
        <v>19</v>
      </c>
      <c r="D5451" t="s">
        <v>52</v>
      </c>
      <c r="E5451">
        <v>19</v>
      </c>
    </row>
    <row r="5452" spans="1:5">
      <c r="A5452">
        <v>2019</v>
      </c>
      <c r="B5452">
        <v>12</v>
      </c>
      <c r="C5452">
        <v>20</v>
      </c>
      <c r="D5452" t="s">
        <v>52</v>
      </c>
      <c r="E5452">
        <v>-44</v>
      </c>
    </row>
    <row r="5453" spans="1:5">
      <c r="A5453">
        <v>2019</v>
      </c>
      <c r="B5453">
        <v>12</v>
      </c>
      <c r="C5453">
        <v>21</v>
      </c>
      <c r="D5453" t="s">
        <v>52</v>
      </c>
      <c r="E5453">
        <v>23</v>
      </c>
    </row>
    <row r="5454" spans="1:5">
      <c r="A5454">
        <v>2019</v>
      </c>
      <c r="B5454">
        <v>12</v>
      </c>
      <c r="C5454">
        <v>22</v>
      </c>
      <c r="D5454" t="s">
        <v>52</v>
      </c>
      <c r="E5454">
        <v>92</v>
      </c>
    </row>
    <row r="5455" spans="1:5">
      <c r="A5455">
        <v>2019</v>
      </c>
      <c r="B5455">
        <v>12</v>
      </c>
      <c r="C5455">
        <v>24</v>
      </c>
      <c r="D5455" t="s">
        <v>52</v>
      </c>
      <c r="E5455">
        <v>57</v>
      </c>
    </row>
    <row r="5456" spans="1:5">
      <c r="A5456">
        <v>2019</v>
      </c>
      <c r="B5456">
        <v>12</v>
      </c>
      <c r="C5456">
        <v>26</v>
      </c>
      <c r="D5456" t="s">
        <v>52</v>
      </c>
      <c r="E5456">
        <v>45</v>
      </c>
    </row>
    <row r="5457" spans="1:5">
      <c r="A5457">
        <v>2019</v>
      </c>
      <c r="B5457">
        <v>12</v>
      </c>
      <c r="C5457">
        <v>29</v>
      </c>
      <c r="D5457" t="s">
        <v>52</v>
      </c>
      <c r="E5457">
        <v>6</v>
      </c>
    </row>
    <row r="5458" spans="1:5">
      <c r="A5458">
        <v>2019</v>
      </c>
      <c r="B5458">
        <v>12</v>
      </c>
      <c r="C5458">
        <v>31</v>
      </c>
      <c r="D5458" t="s">
        <v>52</v>
      </c>
      <c r="E5458">
        <v>-28</v>
      </c>
    </row>
    <row r="5459" spans="1:5">
      <c r="A5459">
        <v>2019</v>
      </c>
      <c r="B5459">
        <v>12</v>
      </c>
      <c r="C5459">
        <v>15</v>
      </c>
      <c r="D5459" t="s">
        <v>53</v>
      </c>
      <c r="E5459">
        <v>41</v>
      </c>
    </row>
    <row r="5460" spans="1:5">
      <c r="A5460">
        <v>2019</v>
      </c>
      <c r="B5460">
        <v>12</v>
      </c>
      <c r="C5460">
        <v>21</v>
      </c>
      <c r="D5460" t="s">
        <v>53</v>
      </c>
      <c r="E5460">
        <v>0</v>
      </c>
    </row>
    <row r="5461" spans="1:5">
      <c r="A5461">
        <v>2019</v>
      </c>
      <c r="B5461">
        <v>12</v>
      </c>
      <c r="C5461">
        <v>23</v>
      </c>
      <c r="D5461" t="s">
        <v>53</v>
      </c>
      <c r="E5461">
        <v>5</v>
      </c>
    </row>
    <row r="5462" spans="1:5">
      <c r="A5462">
        <v>2019</v>
      </c>
      <c r="B5462">
        <v>12</v>
      </c>
      <c r="C5462">
        <v>24</v>
      </c>
      <c r="D5462" t="s">
        <v>53</v>
      </c>
      <c r="E5462">
        <v>8</v>
      </c>
    </row>
    <row r="5463" spans="1:5">
      <c r="A5463">
        <v>2019</v>
      </c>
      <c r="B5463">
        <v>12</v>
      </c>
      <c r="C5463">
        <v>25</v>
      </c>
      <c r="D5463" t="s">
        <v>53</v>
      </c>
      <c r="E5463">
        <v>25</v>
      </c>
    </row>
    <row r="5464" spans="1:5">
      <c r="A5464">
        <v>2019</v>
      </c>
      <c r="B5464">
        <v>12</v>
      </c>
      <c r="C5464">
        <v>3</v>
      </c>
      <c r="D5464" t="s">
        <v>54</v>
      </c>
      <c r="E5464">
        <v>41</v>
      </c>
    </row>
    <row r="5465" spans="1:5">
      <c r="A5465">
        <v>2019</v>
      </c>
      <c r="B5465">
        <v>12</v>
      </c>
      <c r="C5465">
        <v>4</v>
      </c>
      <c r="D5465" t="s">
        <v>54</v>
      </c>
      <c r="E5465">
        <v>41</v>
      </c>
    </row>
    <row r="5466" spans="1:5">
      <c r="A5466">
        <v>2019</v>
      </c>
      <c r="B5466">
        <v>12</v>
      </c>
      <c r="C5466">
        <v>5</v>
      </c>
      <c r="D5466" t="s">
        <v>54</v>
      </c>
      <c r="E5466">
        <v>41</v>
      </c>
    </row>
    <row r="5467" spans="1:5">
      <c r="A5467">
        <v>2019</v>
      </c>
      <c r="B5467">
        <v>12</v>
      </c>
      <c r="C5467">
        <v>6</v>
      </c>
      <c r="D5467" t="s">
        <v>54</v>
      </c>
      <c r="E5467">
        <v>30</v>
      </c>
    </row>
    <row r="5468" spans="1:5">
      <c r="A5468">
        <v>2019</v>
      </c>
      <c r="B5468">
        <v>12</v>
      </c>
      <c r="C5468">
        <v>1</v>
      </c>
      <c r="D5468" t="s">
        <v>51</v>
      </c>
      <c r="E5468">
        <v>-6</v>
      </c>
    </row>
    <row r="5469" spans="1:5">
      <c r="A5469">
        <v>2019</v>
      </c>
      <c r="B5469">
        <v>12</v>
      </c>
      <c r="C5469">
        <v>2</v>
      </c>
      <c r="D5469" t="s">
        <v>51</v>
      </c>
      <c r="E5469">
        <v>-14</v>
      </c>
    </row>
    <row r="5470" spans="1:5">
      <c r="A5470">
        <v>2019</v>
      </c>
      <c r="B5470">
        <v>12</v>
      </c>
      <c r="C5470">
        <v>3</v>
      </c>
      <c r="D5470" t="s">
        <v>51</v>
      </c>
      <c r="E5470">
        <v>-3</v>
      </c>
    </row>
    <row r="5471" spans="1:5">
      <c r="A5471">
        <v>2019</v>
      </c>
      <c r="B5471">
        <v>12</v>
      </c>
      <c r="C5471">
        <v>4</v>
      </c>
      <c r="D5471" t="s">
        <v>51</v>
      </c>
      <c r="E5471">
        <v>-38</v>
      </c>
    </row>
    <row r="5472" spans="1:5">
      <c r="A5472">
        <v>2019</v>
      </c>
      <c r="B5472">
        <v>12</v>
      </c>
      <c r="C5472">
        <v>5</v>
      </c>
      <c r="D5472" t="s">
        <v>51</v>
      </c>
      <c r="E5472">
        <v>-14</v>
      </c>
    </row>
    <row r="5473" spans="1:5">
      <c r="A5473">
        <v>2019</v>
      </c>
      <c r="B5473">
        <v>12</v>
      </c>
      <c r="C5473">
        <v>6</v>
      </c>
      <c r="D5473" t="s">
        <v>51</v>
      </c>
      <c r="E5473">
        <v>9</v>
      </c>
    </row>
    <row r="5474" spans="1:5">
      <c r="A5474">
        <v>2019</v>
      </c>
      <c r="B5474">
        <v>12</v>
      </c>
      <c r="C5474">
        <v>7</v>
      </c>
      <c r="D5474" t="s">
        <v>51</v>
      </c>
      <c r="E5474">
        <v>56</v>
      </c>
    </row>
    <row r="5475" spans="1:5">
      <c r="A5475">
        <v>2019</v>
      </c>
      <c r="B5475">
        <v>12</v>
      </c>
      <c r="C5475">
        <v>8</v>
      </c>
      <c r="D5475" t="s">
        <v>51</v>
      </c>
      <c r="E5475">
        <v>34</v>
      </c>
    </row>
    <row r="5476" spans="1:5">
      <c r="A5476">
        <v>2019</v>
      </c>
      <c r="B5476">
        <v>12</v>
      </c>
      <c r="C5476">
        <v>9</v>
      </c>
      <c r="D5476" t="s">
        <v>51</v>
      </c>
      <c r="E5476">
        <v>8</v>
      </c>
    </row>
    <row r="5477" spans="1:5">
      <c r="A5477">
        <v>2019</v>
      </c>
      <c r="B5477">
        <v>12</v>
      </c>
      <c r="C5477">
        <v>10</v>
      </c>
      <c r="D5477" t="s">
        <v>51</v>
      </c>
      <c r="E5477">
        <v>27</v>
      </c>
    </row>
    <row r="5478" spans="1:5">
      <c r="A5478">
        <v>2019</v>
      </c>
      <c r="B5478">
        <v>12</v>
      </c>
      <c r="C5478">
        <v>11</v>
      </c>
      <c r="D5478" t="s">
        <v>51</v>
      </c>
      <c r="E5478">
        <v>37</v>
      </c>
    </row>
    <row r="5479" spans="1:5">
      <c r="A5479">
        <v>2019</v>
      </c>
      <c r="B5479">
        <v>12</v>
      </c>
      <c r="C5479">
        <v>12</v>
      </c>
      <c r="D5479" t="s">
        <v>51</v>
      </c>
      <c r="E5479">
        <v>11</v>
      </c>
    </row>
    <row r="5480" spans="1:5">
      <c r="A5480">
        <v>2019</v>
      </c>
      <c r="B5480">
        <v>12</v>
      </c>
      <c r="C5480">
        <v>13</v>
      </c>
      <c r="D5480" t="s">
        <v>51</v>
      </c>
      <c r="E5480">
        <v>-1</v>
      </c>
    </row>
    <row r="5481" spans="1:5">
      <c r="A5481">
        <v>2019</v>
      </c>
      <c r="B5481">
        <v>12</v>
      </c>
      <c r="C5481">
        <v>14</v>
      </c>
      <c r="D5481" t="s">
        <v>51</v>
      </c>
      <c r="E5481">
        <v>34</v>
      </c>
    </row>
    <row r="5482" spans="1:5">
      <c r="A5482">
        <v>2019</v>
      </c>
      <c r="B5482">
        <v>12</v>
      </c>
      <c r="C5482">
        <v>15</v>
      </c>
      <c r="D5482" t="s">
        <v>51</v>
      </c>
      <c r="E5482">
        <v>38</v>
      </c>
    </row>
    <row r="5483" spans="1:5">
      <c r="A5483">
        <v>2019</v>
      </c>
      <c r="B5483">
        <v>12</v>
      </c>
      <c r="C5483">
        <v>16</v>
      </c>
      <c r="D5483" t="s">
        <v>51</v>
      </c>
      <c r="E5483">
        <v>39</v>
      </c>
    </row>
    <row r="5484" spans="1:5">
      <c r="A5484">
        <v>2019</v>
      </c>
      <c r="B5484">
        <v>12</v>
      </c>
      <c r="C5484">
        <v>17</v>
      </c>
      <c r="D5484" t="s">
        <v>51</v>
      </c>
      <c r="E5484">
        <v>44</v>
      </c>
    </row>
    <row r="5485" spans="1:5">
      <c r="A5485">
        <v>2019</v>
      </c>
      <c r="B5485">
        <v>12</v>
      </c>
      <c r="C5485">
        <v>18</v>
      </c>
      <c r="D5485" t="s">
        <v>51</v>
      </c>
      <c r="E5485">
        <v>66</v>
      </c>
    </row>
    <row r="5486" spans="1:5">
      <c r="A5486">
        <v>2019</v>
      </c>
      <c r="B5486">
        <v>12</v>
      </c>
      <c r="C5486">
        <v>19</v>
      </c>
      <c r="D5486" t="s">
        <v>51</v>
      </c>
      <c r="E5486">
        <v>51</v>
      </c>
    </row>
    <row r="5487" spans="1:5">
      <c r="A5487">
        <v>2019</v>
      </c>
      <c r="B5487">
        <v>12</v>
      </c>
      <c r="C5487">
        <v>20</v>
      </c>
      <c r="D5487" t="s">
        <v>51</v>
      </c>
      <c r="E5487">
        <v>4</v>
      </c>
    </row>
    <row r="5488" spans="1:5">
      <c r="A5488">
        <v>2019</v>
      </c>
      <c r="B5488">
        <v>12</v>
      </c>
      <c r="C5488">
        <v>21</v>
      </c>
      <c r="D5488" t="s">
        <v>51</v>
      </c>
      <c r="E5488">
        <v>73</v>
      </c>
    </row>
    <row r="5489" spans="1:5">
      <c r="A5489">
        <v>2019</v>
      </c>
      <c r="B5489">
        <v>12</v>
      </c>
      <c r="C5489">
        <v>22</v>
      </c>
      <c r="D5489" t="s">
        <v>51</v>
      </c>
      <c r="E5489">
        <v>105</v>
      </c>
    </row>
    <row r="5490" spans="1:5">
      <c r="A5490">
        <v>2019</v>
      </c>
      <c r="B5490">
        <v>12</v>
      </c>
      <c r="C5490">
        <v>23</v>
      </c>
      <c r="D5490" t="s">
        <v>51</v>
      </c>
      <c r="E5490">
        <v>100</v>
      </c>
    </row>
    <row r="5491" spans="1:5">
      <c r="A5491">
        <v>2019</v>
      </c>
      <c r="B5491">
        <v>12</v>
      </c>
      <c r="C5491">
        <v>24</v>
      </c>
      <c r="D5491" t="s">
        <v>51</v>
      </c>
      <c r="E5491">
        <v>62</v>
      </c>
    </row>
    <row r="5492" spans="1:5">
      <c r="A5492">
        <v>2019</v>
      </c>
      <c r="B5492">
        <v>12</v>
      </c>
      <c r="C5492">
        <v>25</v>
      </c>
      <c r="D5492" t="s">
        <v>51</v>
      </c>
      <c r="E5492">
        <v>51</v>
      </c>
    </row>
    <row r="5493" spans="1:5">
      <c r="A5493">
        <v>2019</v>
      </c>
      <c r="B5493">
        <v>12</v>
      </c>
      <c r="C5493">
        <v>26</v>
      </c>
      <c r="D5493" t="s">
        <v>51</v>
      </c>
      <c r="E5493">
        <v>48</v>
      </c>
    </row>
    <row r="5494" spans="1:5">
      <c r="A5494">
        <v>2019</v>
      </c>
      <c r="B5494">
        <v>12</v>
      </c>
      <c r="C5494">
        <v>27</v>
      </c>
      <c r="D5494" t="s">
        <v>51</v>
      </c>
      <c r="E5494">
        <v>38</v>
      </c>
    </row>
    <row r="5495" spans="1:5">
      <c r="A5495">
        <v>2019</v>
      </c>
      <c r="B5495">
        <v>12</v>
      </c>
      <c r="C5495">
        <v>28</v>
      </c>
      <c r="D5495" t="s">
        <v>51</v>
      </c>
      <c r="E5495">
        <v>19</v>
      </c>
    </row>
    <row r="5496" spans="1:5">
      <c r="A5496">
        <v>2019</v>
      </c>
      <c r="B5496">
        <v>12</v>
      </c>
      <c r="C5496">
        <v>29</v>
      </c>
      <c r="D5496" t="s">
        <v>51</v>
      </c>
      <c r="E5496">
        <v>18</v>
      </c>
    </row>
    <row r="5497" spans="1:5">
      <c r="A5497">
        <v>2019</v>
      </c>
      <c r="B5497">
        <v>12</v>
      </c>
      <c r="C5497">
        <v>30</v>
      </c>
      <c r="D5497" t="s">
        <v>51</v>
      </c>
      <c r="E5497">
        <v>-14</v>
      </c>
    </row>
    <row r="5498" spans="1:5">
      <c r="A5498">
        <v>2019</v>
      </c>
      <c r="B5498">
        <v>12</v>
      </c>
      <c r="C5498">
        <v>31</v>
      </c>
      <c r="D5498" t="s">
        <v>51</v>
      </c>
      <c r="E5498">
        <v>0</v>
      </c>
    </row>
    <row r="5499" spans="1:5">
      <c r="A5499">
        <v>2020</v>
      </c>
      <c r="B5499">
        <v>1</v>
      </c>
      <c r="C5499">
        <v>1</v>
      </c>
      <c r="D5499" t="s">
        <v>50</v>
      </c>
      <c r="E5499">
        <v>45</v>
      </c>
    </row>
    <row r="5500" spans="1:5">
      <c r="A5500">
        <v>2020</v>
      </c>
      <c r="B5500">
        <v>1</v>
      </c>
      <c r="C5500">
        <v>2</v>
      </c>
      <c r="D5500" t="s">
        <v>50</v>
      </c>
      <c r="E5500">
        <v>24</v>
      </c>
    </row>
    <row r="5501" spans="1:5">
      <c r="A5501">
        <v>2020</v>
      </c>
      <c r="B5501">
        <v>1</v>
      </c>
      <c r="C5501">
        <v>3</v>
      </c>
      <c r="D5501" t="s">
        <v>50</v>
      </c>
      <c r="E5501">
        <v>3</v>
      </c>
    </row>
    <row r="5502" spans="1:5">
      <c r="A5502">
        <v>2020</v>
      </c>
      <c r="B5502">
        <v>1</v>
      </c>
      <c r="C5502">
        <v>5</v>
      </c>
      <c r="D5502" t="s">
        <v>50</v>
      </c>
      <c r="E5502">
        <v>33</v>
      </c>
    </row>
    <row r="5503" spans="1:5">
      <c r="A5503">
        <v>2020</v>
      </c>
      <c r="B5503">
        <v>1</v>
      </c>
      <c r="C5503">
        <v>6</v>
      </c>
      <c r="D5503" t="s">
        <v>50</v>
      </c>
      <c r="E5503">
        <v>31</v>
      </c>
    </row>
    <row r="5504" spans="1:5">
      <c r="A5504">
        <v>2020</v>
      </c>
      <c r="B5504">
        <v>1</v>
      </c>
      <c r="C5504">
        <v>7</v>
      </c>
      <c r="D5504" t="s">
        <v>50</v>
      </c>
      <c r="E5504">
        <v>3</v>
      </c>
    </row>
    <row r="5505" spans="1:5">
      <c r="A5505">
        <v>2020</v>
      </c>
      <c r="B5505">
        <v>1</v>
      </c>
      <c r="C5505">
        <v>8</v>
      </c>
      <c r="D5505" t="s">
        <v>50</v>
      </c>
      <c r="E5505">
        <v>5</v>
      </c>
    </row>
    <row r="5506" spans="1:5">
      <c r="A5506">
        <v>2020</v>
      </c>
      <c r="B5506">
        <v>1</v>
      </c>
      <c r="C5506">
        <v>9</v>
      </c>
      <c r="D5506" t="s">
        <v>50</v>
      </c>
      <c r="E5506">
        <v>13</v>
      </c>
    </row>
    <row r="5507" spans="1:5">
      <c r="A5507">
        <v>2020</v>
      </c>
      <c r="B5507">
        <v>1</v>
      </c>
      <c r="C5507">
        <v>10</v>
      </c>
      <c r="D5507" t="s">
        <v>50</v>
      </c>
      <c r="E5507">
        <v>14</v>
      </c>
    </row>
    <row r="5508" spans="1:5">
      <c r="A5508">
        <v>2020</v>
      </c>
      <c r="B5508">
        <v>1</v>
      </c>
      <c r="C5508">
        <v>11</v>
      </c>
      <c r="D5508" t="s">
        <v>50</v>
      </c>
      <c r="E5508">
        <v>56</v>
      </c>
    </row>
    <row r="5509" spans="1:5">
      <c r="A5509">
        <v>2020</v>
      </c>
      <c r="B5509">
        <v>1</v>
      </c>
      <c r="C5509">
        <v>12</v>
      </c>
      <c r="D5509" t="s">
        <v>50</v>
      </c>
      <c r="E5509">
        <v>38</v>
      </c>
    </row>
    <row r="5510" spans="1:5">
      <c r="A5510">
        <v>2020</v>
      </c>
      <c r="B5510">
        <v>1</v>
      </c>
      <c r="C5510">
        <v>13</v>
      </c>
      <c r="D5510" t="s">
        <v>50</v>
      </c>
      <c r="E5510">
        <v>60</v>
      </c>
    </row>
    <row r="5511" spans="1:5">
      <c r="A5511">
        <v>2020</v>
      </c>
      <c r="B5511">
        <v>1</v>
      </c>
      <c r="C5511">
        <v>14</v>
      </c>
      <c r="D5511" t="s">
        <v>50</v>
      </c>
      <c r="E5511">
        <v>52</v>
      </c>
    </row>
    <row r="5512" spans="1:5">
      <c r="A5512">
        <v>2020</v>
      </c>
      <c r="B5512">
        <v>1</v>
      </c>
      <c r="C5512">
        <v>15</v>
      </c>
      <c r="D5512" t="s">
        <v>50</v>
      </c>
      <c r="E5512">
        <v>10</v>
      </c>
    </row>
    <row r="5513" spans="1:5">
      <c r="A5513">
        <v>2020</v>
      </c>
      <c r="B5513">
        <v>1</v>
      </c>
      <c r="C5513">
        <v>16</v>
      </c>
      <c r="D5513" t="s">
        <v>50</v>
      </c>
      <c r="E5513">
        <v>35</v>
      </c>
    </row>
    <row r="5514" spans="1:5">
      <c r="A5514">
        <v>2020</v>
      </c>
      <c r="B5514">
        <v>1</v>
      </c>
      <c r="C5514">
        <v>17</v>
      </c>
      <c r="D5514" t="s">
        <v>50</v>
      </c>
      <c r="E5514">
        <v>18</v>
      </c>
    </row>
    <row r="5515" spans="1:5">
      <c r="A5515">
        <v>2020</v>
      </c>
      <c r="B5515">
        <v>1</v>
      </c>
      <c r="C5515">
        <v>18</v>
      </c>
      <c r="D5515" t="s">
        <v>50</v>
      </c>
      <c r="E5515">
        <v>-3</v>
      </c>
    </row>
    <row r="5516" spans="1:5">
      <c r="A5516">
        <v>2020</v>
      </c>
      <c r="B5516">
        <v>1</v>
      </c>
      <c r="C5516">
        <v>19</v>
      </c>
      <c r="D5516" t="s">
        <v>50</v>
      </c>
      <c r="E5516">
        <v>-30</v>
      </c>
    </row>
    <row r="5517" spans="1:5">
      <c r="A5517">
        <v>2020</v>
      </c>
      <c r="B5517">
        <v>1</v>
      </c>
      <c r="C5517">
        <v>21</v>
      </c>
      <c r="D5517" t="s">
        <v>50</v>
      </c>
      <c r="E5517">
        <v>33</v>
      </c>
    </row>
    <row r="5518" spans="1:5">
      <c r="A5518">
        <v>2020</v>
      </c>
      <c r="B5518">
        <v>1</v>
      </c>
      <c r="C5518">
        <v>22</v>
      </c>
      <c r="D5518" t="s">
        <v>50</v>
      </c>
      <c r="E5518">
        <v>48</v>
      </c>
    </row>
    <row r="5519" spans="1:5">
      <c r="A5519">
        <v>2020</v>
      </c>
      <c r="B5519">
        <v>1</v>
      </c>
      <c r="C5519">
        <v>24</v>
      </c>
      <c r="D5519" t="s">
        <v>50</v>
      </c>
      <c r="E5519">
        <v>48</v>
      </c>
    </row>
    <row r="5520" spans="1:5">
      <c r="A5520">
        <v>2020</v>
      </c>
      <c r="B5520">
        <v>1</v>
      </c>
      <c r="C5520">
        <v>25</v>
      </c>
      <c r="D5520" t="s">
        <v>50</v>
      </c>
      <c r="E5520">
        <v>64</v>
      </c>
    </row>
    <row r="5521" spans="1:5">
      <c r="A5521">
        <v>2020</v>
      </c>
      <c r="B5521">
        <v>1</v>
      </c>
      <c r="C5521">
        <v>26</v>
      </c>
      <c r="D5521" t="s">
        <v>50</v>
      </c>
      <c r="E5521">
        <v>66</v>
      </c>
    </row>
    <row r="5522" spans="1:5">
      <c r="A5522">
        <v>2020</v>
      </c>
      <c r="B5522">
        <v>1</v>
      </c>
      <c r="C5522">
        <v>27</v>
      </c>
      <c r="D5522" t="s">
        <v>50</v>
      </c>
      <c r="E5522">
        <v>29</v>
      </c>
    </row>
    <row r="5523" spans="1:5">
      <c r="A5523">
        <v>2020</v>
      </c>
      <c r="B5523">
        <v>1</v>
      </c>
      <c r="C5523">
        <v>28</v>
      </c>
      <c r="D5523" t="s">
        <v>50</v>
      </c>
      <c r="E5523">
        <v>34</v>
      </c>
    </row>
    <row r="5524" spans="1:5">
      <c r="A5524">
        <v>2020</v>
      </c>
      <c r="B5524">
        <v>1</v>
      </c>
      <c r="C5524">
        <v>29</v>
      </c>
      <c r="D5524" t="s">
        <v>50</v>
      </c>
      <c r="E5524">
        <v>71</v>
      </c>
    </row>
    <row r="5525" spans="1:5">
      <c r="A5525">
        <v>2020</v>
      </c>
      <c r="B5525">
        <v>1</v>
      </c>
      <c r="C5525">
        <v>30</v>
      </c>
      <c r="D5525" t="s">
        <v>50</v>
      </c>
      <c r="E5525">
        <v>60</v>
      </c>
    </row>
    <row r="5526" spans="1:5">
      <c r="A5526">
        <v>2020</v>
      </c>
      <c r="B5526">
        <v>1</v>
      </c>
      <c r="C5526">
        <v>31</v>
      </c>
      <c r="D5526" t="s">
        <v>50</v>
      </c>
      <c r="E5526">
        <v>76</v>
      </c>
    </row>
    <row r="5527" spans="1:5">
      <c r="A5527">
        <v>2020</v>
      </c>
      <c r="B5527">
        <v>1</v>
      </c>
      <c r="C5527">
        <v>2</v>
      </c>
      <c r="D5527" t="s">
        <v>52</v>
      </c>
      <c r="E5527">
        <v>-64</v>
      </c>
    </row>
    <row r="5528" spans="1:5">
      <c r="A5528">
        <v>2020</v>
      </c>
      <c r="B5528">
        <v>1</v>
      </c>
      <c r="C5528">
        <v>3</v>
      </c>
      <c r="D5528" t="s">
        <v>52</v>
      </c>
      <c r="E5528">
        <v>-17</v>
      </c>
    </row>
    <row r="5529" spans="1:5">
      <c r="A5529">
        <v>2020</v>
      </c>
      <c r="B5529">
        <v>1</v>
      </c>
      <c r="C5529">
        <v>5</v>
      </c>
      <c r="D5529" t="s">
        <v>52</v>
      </c>
      <c r="E5529">
        <v>-8</v>
      </c>
    </row>
    <row r="5530" spans="1:5">
      <c r="A5530">
        <v>2020</v>
      </c>
      <c r="B5530">
        <v>1</v>
      </c>
      <c r="C5530">
        <v>7</v>
      </c>
      <c r="D5530" t="s">
        <v>52</v>
      </c>
      <c r="E5530">
        <v>-57</v>
      </c>
    </row>
    <row r="5531" spans="1:5">
      <c r="A5531">
        <v>2020</v>
      </c>
      <c r="B5531">
        <v>1</v>
      </c>
      <c r="C5531">
        <v>8</v>
      </c>
      <c r="D5531" t="s">
        <v>52</v>
      </c>
      <c r="E5531">
        <v>-76</v>
      </c>
    </row>
    <row r="5532" spans="1:5">
      <c r="A5532">
        <v>2020</v>
      </c>
      <c r="B5532">
        <v>1</v>
      </c>
      <c r="C5532">
        <v>9</v>
      </c>
      <c r="D5532" t="s">
        <v>52</v>
      </c>
      <c r="E5532">
        <v>-79</v>
      </c>
    </row>
    <row r="5533" spans="1:5">
      <c r="A5533">
        <v>2020</v>
      </c>
      <c r="B5533">
        <v>1</v>
      </c>
      <c r="C5533">
        <v>10</v>
      </c>
      <c r="D5533" t="s">
        <v>52</v>
      </c>
      <c r="E5533">
        <v>-7</v>
      </c>
    </row>
    <row r="5534" spans="1:5">
      <c r="A5534">
        <v>2020</v>
      </c>
      <c r="B5534">
        <v>1</v>
      </c>
      <c r="C5534">
        <v>11</v>
      </c>
      <c r="D5534" t="s">
        <v>52</v>
      </c>
      <c r="E5534">
        <v>2</v>
      </c>
    </row>
    <row r="5535" spans="1:5">
      <c r="A5535">
        <v>2020</v>
      </c>
      <c r="B5535">
        <v>1</v>
      </c>
      <c r="C5535">
        <v>13</v>
      </c>
      <c r="D5535" t="s">
        <v>52</v>
      </c>
      <c r="E5535">
        <v>-53</v>
      </c>
    </row>
    <row r="5536" spans="1:5">
      <c r="A5536">
        <v>2020</v>
      </c>
      <c r="B5536">
        <v>1</v>
      </c>
      <c r="C5536">
        <v>14</v>
      </c>
      <c r="D5536" t="s">
        <v>52</v>
      </c>
      <c r="E5536">
        <v>8</v>
      </c>
    </row>
    <row r="5537" spans="1:5">
      <c r="A5537">
        <v>2020</v>
      </c>
      <c r="B5537">
        <v>1</v>
      </c>
      <c r="C5537">
        <v>15</v>
      </c>
      <c r="D5537" t="s">
        <v>52</v>
      </c>
      <c r="E5537">
        <v>-52</v>
      </c>
    </row>
    <row r="5538" spans="1:5">
      <c r="A5538">
        <v>2020</v>
      </c>
      <c r="B5538">
        <v>1</v>
      </c>
      <c r="C5538">
        <v>16</v>
      </c>
      <c r="D5538" t="s">
        <v>52</v>
      </c>
      <c r="E5538">
        <v>-23</v>
      </c>
    </row>
    <row r="5539" spans="1:5">
      <c r="A5539">
        <v>2020</v>
      </c>
      <c r="B5539">
        <v>1</v>
      </c>
      <c r="C5539">
        <v>17</v>
      </c>
      <c r="D5539" t="s">
        <v>52</v>
      </c>
      <c r="E5539">
        <v>-11</v>
      </c>
    </row>
    <row r="5540" spans="1:5">
      <c r="A5540">
        <v>2020</v>
      </c>
      <c r="B5540">
        <v>1</v>
      </c>
      <c r="C5540">
        <v>19</v>
      </c>
      <c r="D5540" t="s">
        <v>52</v>
      </c>
      <c r="E5540">
        <v>-38</v>
      </c>
    </row>
    <row r="5541" spans="1:5">
      <c r="A5541">
        <v>2020</v>
      </c>
      <c r="B5541">
        <v>1</v>
      </c>
      <c r="C5541">
        <v>20</v>
      </c>
      <c r="D5541" t="s">
        <v>52</v>
      </c>
      <c r="E5541">
        <v>-40</v>
      </c>
    </row>
    <row r="5542" spans="1:5">
      <c r="A5542">
        <v>2020</v>
      </c>
      <c r="B5542">
        <v>1</v>
      </c>
      <c r="C5542">
        <v>21</v>
      </c>
      <c r="D5542" t="s">
        <v>52</v>
      </c>
      <c r="E5542">
        <v>-7</v>
      </c>
    </row>
    <row r="5543" spans="1:5">
      <c r="A5543">
        <v>2020</v>
      </c>
      <c r="B5543">
        <v>1</v>
      </c>
      <c r="C5543">
        <v>22</v>
      </c>
      <c r="D5543" t="s">
        <v>52</v>
      </c>
      <c r="E5543">
        <v>2</v>
      </c>
    </row>
    <row r="5544" spans="1:5">
      <c r="A5544">
        <v>2020</v>
      </c>
      <c r="B5544">
        <v>1</v>
      </c>
      <c r="C5544">
        <v>24</v>
      </c>
      <c r="D5544" t="s">
        <v>52</v>
      </c>
      <c r="E5544">
        <v>-42</v>
      </c>
    </row>
    <row r="5545" spans="1:5">
      <c r="A5545">
        <v>2020</v>
      </c>
      <c r="B5545">
        <v>1</v>
      </c>
      <c r="C5545">
        <v>25</v>
      </c>
      <c r="D5545" t="s">
        <v>52</v>
      </c>
      <c r="E5545">
        <v>-48</v>
      </c>
    </row>
    <row r="5546" spans="1:5">
      <c r="A5546">
        <v>2020</v>
      </c>
      <c r="B5546">
        <v>1</v>
      </c>
      <c r="C5546">
        <v>26</v>
      </c>
      <c r="D5546" t="s">
        <v>52</v>
      </c>
      <c r="E5546">
        <v>-31</v>
      </c>
    </row>
    <row r="5547" spans="1:5">
      <c r="A5547">
        <v>2020</v>
      </c>
      <c r="B5547">
        <v>1</v>
      </c>
      <c r="C5547">
        <v>28</v>
      </c>
      <c r="D5547" t="s">
        <v>52</v>
      </c>
      <c r="E5547">
        <v>-45</v>
      </c>
    </row>
    <row r="5548" spans="1:5">
      <c r="A5548">
        <v>2020</v>
      </c>
      <c r="B5548">
        <v>1</v>
      </c>
      <c r="C5548">
        <v>30</v>
      </c>
      <c r="D5548" t="s">
        <v>52</v>
      </c>
      <c r="E5548">
        <v>2</v>
      </c>
    </row>
    <row r="5549" spans="1:5">
      <c r="A5549">
        <v>2020</v>
      </c>
      <c r="B5549">
        <v>1</v>
      </c>
      <c r="C5549">
        <v>31</v>
      </c>
      <c r="D5549" t="s">
        <v>52</v>
      </c>
      <c r="E5549">
        <v>-8</v>
      </c>
    </row>
    <row r="5550" spans="1:5">
      <c r="A5550">
        <v>2020</v>
      </c>
      <c r="B5550">
        <v>1</v>
      </c>
      <c r="C5550">
        <v>10</v>
      </c>
      <c r="D5550" t="s">
        <v>53</v>
      </c>
      <c r="E5550">
        <v>5</v>
      </c>
    </row>
    <row r="5551" spans="1:5">
      <c r="A5551">
        <v>2020</v>
      </c>
      <c r="B5551">
        <v>1</v>
      </c>
      <c r="C5551">
        <v>11</v>
      </c>
      <c r="D5551" t="s">
        <v>53</v>
      </c>
      <c r="E5551">
        <v>0</v>
      </c>
    </row>
    <row r="5552" spans="1:5">
      <c r="A5552">
        <v>2020</v>
      </c>
      <c r="B5552">
        <v>1</v>
      </c>
      <c r="C5552">
        <v>23</v>
      </c>
      <c r="D5552" t="s">
        <v>53</v>
      </c>
      <c r="E5552">
        <v>0</v>
      </c>
    </row>
    <row r="5553" spans="1:5">
      <c r="A5553">
        <v>2020</v>
      </c>
      <c r="B5553">
        <v>1</v>
      </c>
      <c r="C5553">
        <v>19</v>
      </c>
      <c r="D5553" t="s">
        <v>54</v>
      </c>
      <c r="E5553">
        <v>10</v>
      </c>
    </row>
    <row r="5554" spans="1:5">
      <c r="A5554">
        <v>2020</v>
      </c>
      <c r="B5554">
        <v>1</v>
      </c>
      <c r="C5554">
        <v>20</v>
      </c>
      <c r="D5554" t="s">
        <v>54</v>
      </c>
      <c r="E5554">
        <v>10</v>
      </c>
    </row>
    <row r="5555" spans="1:5">
      <c r="A5555">
        <v>2020</v>
      </c>
      <c r="B5555">
        <v>1</v>
      </c>
      <c r="C5555">
        <v>30</v>
      </c>
      <c r="D5555" t="s">
        <v>54</v>
      </c>
      <c r="E5555">
        <v>10</v>
      </c>
    </row>
    <row r="5556" spans="1:5">
      <c r="A5556">
        <v>2020</v>
      </c>
      <c r="B5556">
        <v>1</v>
      </c>
      <c r="C5556">
        <v>1</v>
      </c>
      <c r="D5556" t="s">
        <v>51</v>
      </c>
      <c r="E5556">
        <v>23</v>
      </c>
    </row>
    <row r="5557" spans="1:5">
      <c r="A5557">
        <v>2020</v>
      </c>
      <c r="B5557">
        <v>1</v>
      </c>
      <c r="C5557">
        <v>2</v>
      </c>
      <c r="D5557" t="s">
        <v>51</v>
      </c>
      <c r="E5557">
        <v>-15</v>
      </c>
    </row>
    <row r="5558" spans="1:5">
      <c r="A5558">
        <v>2020</v>
      </c>
      <c r="B5558">
        <v>1</v>
      </c>
      <c r="C5558">
        <v>3</v>
      </c>
      <c r="D5558" t="s">
        <v>51</v>
      </c>
      <c r="E5558">
        <v>-6</v>
      </c>
    </row>
    <row r="5559" spans="1:5">
      <c r="A5559">
        <v>2020</v>
      </c>
      <c r="B5559">
        <v>1</v>
      </c>
      <c r="C5559">
        <v>4</v>
      </c>
      <c r="D5559" t="s">
        <v>51</v>
      </c>
      <c r="E5559">
        <v>-6</v>
      </c>
    </row>
    <row r="5560" spans="1:5">
      <c r="A5560">
        <v>2020</v>
      </c>
      <c r="B5560">
        <v>1</v>
      </c>
      <c r="C5560">
        <v>5</v>
      </c>
      <c r="D5560" t="s">
        <v>51</v>
      </c>
      <c r="E5560">
        <v>13</v>
      </c>
    </row>
    <row r="5561" spans="1:5">
      <c r="A5561">
        <v>2020</v>
      </c>
      <c r="B5561">
        <v>1</v>
      </c>
      <c r="C5561">
        <v>6</v>
      </c>
      <c r="D5561" t="s">
        <v>51</v>
      </c>
      <c r="E5561">
        <v>3</v>
      </c>
    </row>
    <row r="5562" spans="1:5">
      <c r="A5562">
        <v>2020</v>
      </c>
      <c r="B5562">
        <v>1</v>
      </c>
      <c r="C5562">
        <v>7</v>
      </c>
      <c r="D5562" t="s">
        <v>51</v>
      </c>
      <c r="E5562">
        <v>-31</v>
      </c>
    </row>
    <row r="5563" spans="1:5">
      <c r="A5563">
        <v>2020</v>
      </c>
      <c r="B5563">
        <v>1</v>
      </c>
      <c r="C5563">
        <v>8</v>
      </c>
      <c r="D5563" t="s">
        <v>51</v>
      </c>
      <c r="E5563">
        <v>-42</v>
      </c>
    </row>
    <row r="5564" spans="1:5">
      <c r="A5564">
        <v>2020</v>
      </c>
      <c r="B5564">
        <v>1</v>
      </c>
      <c r="C5564">
        <v>9</v>
      </c>
      <c r="D5564" t="s">
        <v>51</v>
      </c>
      <c r="E5564">
        <v>-22</v>
      </c>
    </row>
    <row r="5565" spans="1:5">
      <c r="A5565">
        <v>2020</v>
      </c>
      <c r="B5565">
        <v>1</v>
      </c>
      <c r="C5565">
        <v>10</v>
      </c>
      <c r="D5565" t="s">
        <v>51</v>
      </c>
      <c r="E5565">
        <v>2</v>
      </c>
    </row>
    <row r="5566" spans="1:5">
      <c r="A5566">
        <v>2020</v>
      </c>
      <c r="B5566">
        <v>1</v>
      </c>
      <c r="C5566">
        <v>11</v>
      </c>
      <c r="D5566" t="s">
        <v>51</v>
      </c>
      <c r="E5566">
        <v>22</v>
      </c>
    </row>
    <row r="5567" spans="1:5">
      <c r="A5567">
        <v>2020</v>
      </c>
      <c r="B5567">
        <v>1</v>
      </c>
      <c r="C5567">
        <v>12</v>
      </c>
      <c r="D5567" t="s">
        <v>51</v>
      </c>
      <c r="E5567">
        <v>3</v>
      </c>
    </row>
    <row r="5568" spans="1:5">
      <c r="A5568">
        <v>2020</v>
      </c>
      <c r="B5568">
        <v>1</v>
      </c>
      <c r="C5568">
        <v>13</v>
      </c>
      <c r="D5568" t="s">
        <v>51</v>
      </c>
      <c r="E5568">
        <v>-2</v>
      </c>
    </row>
    <row r="5569" spans="1:5">
      <c r="A5569">
        <v>2020</v>
      </c>
      <c r="B5569">
        <v>1</v>
      </c>
      <c r="C5569">
        <v>14</v>
      </c>
      <c r="D5569" t="s">
        <v>51</v>
      </c>
      <c r="E5569">
        <v>26</v>
      </c>
    </row>
    <row r="5570" spans="1:5">
      <c r="A5570">
        <v>2020</v>
      </c>
      <c r="B5570">
        <v>1</v>
      </c>
      <c r="C5570">
        <v>15</v>
      </c>
      <c r="D5570" t="s">
        <v>51</v>
      </c>
      <c r="E5570">
        <v>-7</v>
      </c>
    </row>
    <row r="5571" spans="1:5">
      <c r="A5571">
        <v>2020</v>
      </c>
      <c r="B5571">
        <v>1</v>
      </c>
      <c r="C5571">
        <v>16</v>
      </c>
      <c r="D5571" t="s">
        <v>51</v>
      </c>
      <c r="E5571">
        <v>-4</v>
      </c>
    </row>
    <row r="5572" spans="1:5">
      <c r="A5572">
        <v>2020</v>
      </c>
      <c r="B5572">
        <v>1</v>
      </c>
      <c r="C5572">
        <v>17</v>
      </c>
      <c r="D5572" t="s">
        <v>51</v>
      </c>
      <c r="E5572">
        <v>7</v>
      </c>
    </row>
    <row r="5573" spans="1:5">
      <c r="A5573">
        <v>2020</v>
      </c>
      <c r="B5573">
        <v>1</v>
      </c>
      <c r="C5573">
        <v>18</v>
      </c>
      <c r="D5573" t="s">
        <v>51</v>
      </c>
      <c r="E5573">
        <v>-14</v>
      </c>
    </row>
    <row r="5574" spans="1:5">
      <c r="A5574">
        <v>2020</v>
      </c>
      <c r="B5574">
        <v>1</v>
      </c>
      <c r="C5574">
        <v>19</v>
      </c>
      <c r="D5574" t="s">
        <v>51</v>
      </c>
      <c r="E5574">
        <v>-33</v>
      </c>
    </row>
    <row r="5575" spans="1:5">
      <c r="A5575">
        <v>2020</v>
      </c>
      <c r="B5575">
        <v>1</v>
      </c>
      <c r="C5575">
        <v>20</v>
      </c>
      <c r="D5575" t="s">
        <v>51</v>
      </c>
      <c r="E5575">
        <v>-20</v>
      </c>
    </row>
    <row r="5576" spans="1:5">
      <c r="A5576">
        <v>2020</v>
      </c>
      <c r="B5576">
        <v>1</v>
      </c>
      <c r="C5576">
        <v>21</v>
      </c>
      <c r="D5576" t="s">
        <v>51</v>
      </c>
      <c r="E5576">
        <v>9</v>
      </c>
    </row>
    <row r="5577" spans="1:5">
      <c r="A5577">
        <v>2020</v>
      </c>
      <c r="B5577">
        <v>1</v>
      </c>
      <c r="C5577">
        <v>22</v>
      </c>
      <c r="D5577" t="s">
        <v>51</v>
      </c>
      <c r="E5577">
        <v>21</v>
      </c>
    </row>
    <row r="5578" spans="1:5">
      <c r="A5578">
        <v>2020</v>
      </c>
      <c r="B5578">
        <v>1</v>
      </c>
      <c r="C5578">
        <v>23</v>
      </c>
      <c r="D5578" t="s">
        <v>51</v>
      </c>
      <c r="E5578">
        <v>4</v>
      </c>
    </row>
    <row r="5579" spans="1:5">
      <c r="A5579">
        <v>2020</v>
      </c>
      <c r="B5579">
        <v>1</v>
      </c>
      <c r="C5579">
        <v>24</v>
      </c>
      <c r="D5579" t="s">
        <v>51</v>
      </c>
      <c r="E5579">
        <v>-4</v>
      </c>
    </row>
    <row r="5580" spans="1:5">
      <c r="A5580">
        <v>2020</v>
      </c>
      <c r="B5580">
        <v>1</v>
      </c>
      <c r="C5580">
        <v>25</v>
      </c>
      <c r="D5580" t="s">
        <v>51</v>
      </c>
      <c r="E5580">
        <v>9</v>
      </c>
    </row>
    <row r="5581" spans="1:5">
      <c r="A5581">
        <v>2020</v>
      </c>
      <c r="B5581">
        <v>1</v>
      </c>
      <c r="C5581">
        <v>26</v>
      </c>
      <c r="D5581" t="s">
        <v>51</v>
      </c>
      <c r="E5581">
        <v>8</v>
      </c>
    </row>
    <row r="5582" spans="1:5">
      <c r="A5582">
        <v>2020</v>
      </c>
      <c r="B5582">
        <v>1</v>
      </c>
      <c r="C5582">
        <v>27</v>
      </c>
      <c r="D5582" t="s">
        <v>51</v>
      </c>
      <c r="E5582">
        <v>-13</v>
      </c>
    </row>
    <row r="5583" spans="1:5">
      <c r="A5583">
        <v>2020</v>
      </c>
      <c r="B5583">
        <v>1</v>
      </c>
      <c r="C5583">
        <v>28</v>
      </c>
      <c r="D5583" t="s">
        <v>51</v>
      </c>
      <c r="E5583">
        <v>3</v>
      </c>
    </row>
    <row r="5584" spans="1:5">
      <c r="A5584">
        <v>2020</v>
      </c>
      <c r="B5584">
        <v>1</v>
      </c>
      <c r="C5584">
        <v>29</v>
      </c>
      <c r="D5584" t="s">
        <v>51</v>
      </c>
      <c r="E5584">
        <v>43</v>
      </c>
    </row>
    <row r="5585" spans="1:5">
      <c r="A5585">
        <v>2020</v>
      </c>
      <c r="B5585">
        <v>1</v>
      </c>
      <c r="C5585">
        <v>30</v>
      </c>
      <c r="D5585" t="s">
        <v>51</v>
      </c>
      <c r="E5585">
        <v>26</v>
      </c>
    </row>
    <row r="5586" spans="1:5">
      <c r="A5586">
        <v>2020</v>
      </c>
      <c r="B5586">
        <v>1</v>
      </c>
      <c r="C5586">
        <v>31</v>
      </c>
      <c r="D5586" t="s">
        <v>51</v>
      </c>
      <c r="E5586">
        <v>28</v>
      </c>
    </row>
    <row r="5587" spans="1:5">
      <c r="A5587">
        <v>2020</v>
      </c>
      <c r="B5587">
        <v>2</v>
      </c>
      <c r="C5587">
        <v>1</v>
      </c>
      <c r="D5587" t="s">
        <v>50</v>
      </c>
      <c r="E5587">
        <v>59</v>
      </c>
    </row>
    <row r="5588" spans="1:5">
      <c r="A5588">
        <v>2020</v>
      </c>
      <c r="B5588">
        <v>2</v>
      </c>
      <c r="C5588">
        <v>2</v>
      </c>
      <c r="D5588" t="s">
        <v>50</v>
      </c>
      <c r="E5588">
        <v>138</v>
      </c>
    </row>
    <row r="5589" spans="1:5">
      <c r="A5589">
        <v>2020</v>
      </c>
      <c r="B5589">
        <v>2</v>
      </c>
      <c r="C5589">
        <v>3</v>
      </c>
      <c r="D5589" t="s">
        <v>50</v>
      </c>
      <c r="E5589">
        <v>52</v>
      </c>
    </row>
    <row r="5590" spans="1:5">
      <c r="A5590">
        <v>2020</v>
      </c>
      <c r="B5590">
        <v>2</v>
      </c>
      <c r="C5590">
        <v>4</v>
      </c>
      <c r="D5590" t="s">
        <v>50</v>
      </c>
      <c r="E5590">
        <v>53</v>
      </c>
    </row>
    <row r="5591" spans="1:5">
      <c r="A5591">
        <v>2020</v>
      </c>
      <c r="B5591">
        <v>2</v>
      </c>
      <c r="C5591">
        <v>5</v>
      </c>
      <c r="D5591" t="s">
        <v>50</v>
      </c>
      <c r="E5591">
        <v>35</v>
      </c>
    </row>
    <row r="5592" spans="1:5">
      <c r="A5592">
        <v>2020</v>
      </c>
      <c r="B5592">
        <v>2</v>
      </c>
      <c r="C5592">
        <v>8</v>
      </c>
      <c r="D5592" t="s">
        <v>50</v>
      </c>
      <c r="E5592">
        <v>-56</v>
      </c>
    </row>
    <row r="5593" spans="1:5">
      <c r="A5593">
        <v>2020</v>
      </c>
      <c r="B5593">
        <v>2</v>
      </c>
      <c r="C5593">
        <v>9</v>
      </c>
      <c r="D5593" t="s">
        <v>50</v>
      </c>
      <c r="E5593">
        <v>-33</v>
      </c>
    </row>
    <row r="5594" spans="1:5">
      <c r="A5594">
        <v>2020</v>
      </c>
      <c r="B5594">
        <v>2</v>
      </c>
      <c r="C5594">
        <v>11</v>
      </c>
      <c r="D5594" t="s">
        <v>50</v>
      </c>
      <c r="E5594">
        <v>17</v>
      </c>
    </row>
    <row r="5595" spans="1:5">
      <c r="A5595">
        <v>2020</v>
      </c>
      <c r="B5595">
        <v>2</v>
      </c>
      <c r="C5595">
        <v>12</v>
      </c>
      <c r="D5595" t="s">
        <v>50</v>
      </c>
      <c r="E5595">
        <v>44</v>
      </c>
    </row>
    <row r="5596" spans="1:5">
      <c r="A5596">
        <v>2020</v>
      </c>
      <c r="B5596">
        <v>2</v>
      </c>
      <c r="C5596">
        <v>13</v>
      </c>
      <c r="D5596" t="s">
        <v>50</v>
      </c>
      <c r="E5596">
        <v>46</v>
      </c>
    </row>
    <row r="5597" spans="1:5">
      <c r="A5597">
        <v>2020</v>
      </c>
      <c r="B5597">
        <v>2</v>
      </c>
      <c r="C5597">
        <v>14</v>
      </c>
      <c r="D5597" t="s">
        <v>50</v>
      </c>
      <c r="E5597">
        <v>69</v>
      </c>
    </row>
    <row r="5598" spans="1:5">
      <c r="A5598">
        <v>2020</v>
      </c>
      <c r="B5598">
        <v>2</v>
      </c>
      <c r="C5598">
        <v>15</v>
      </c>
      <c r="D5598" t="s">
        <v>50</v>
      </c>
      <c r="E5598">
        <v>76</v>
      </c>
    </row>
    <row r="5599" spans="1:5">
      <c r="A5599">
        <v>2020</v>
      </c>
      <c r="B5599">
        <v>2</v>
      </c>
      <c r="C5599">
        <v>16</v>
      </c>
      <c r="D5599" t="s">
        <v>50</v>
      </c>
      <c r="E5599">
        <v>73</v>
      </c>
    </row>
    <row r="5600" spans="1:5">
      <c r="A5600">
        <v>2020</v>
      </c>
      <c r="B5600">
        <v>2</v>
      </c>
      <c r="C5600">
        <v>17</v>
      </c>
      <c r="D5600" t="s">
        <v>50</v>
      </c>
      <c r="E5600">
        <v>94</v>
      </c>
    </row>
    <row r="5601" spans="1:5">
      <c r="A5601">
        <v>2020</v>
      </c>
      <c r="B5601">
        <v>2</v>
      </c>
      <c r="C5601">
        <v>18</v>
      </c>
      <c r="D5601" t="s">
        <v>50</v>
      </c>
      <c r="E5601">
        <v>105</v>
      </c>
    </row>
    <row r="5602" spans="1:5">
      <c r="A5602">
        <v>2020</v>
      </c>
      <c r="B5602">
        <v>2</v>
      </c>
      <c r="C5602">
        <v>19</v>
      </c>
      <c r="D5602" t="s">
        <v>50</v>
      </c>
      <c r="E5602">
        <v>115</v>
      </c>
    </row>
    <row r="5603" spans="1:5">
      <c r="A5603">
        <v>2020</v>
      </c>
      <c r="B5603">
        <v>2</v>
      </c>
      <c r="C5603">
        <v>20</v>
      </c>
      <c r="D5603" t="s">
        <v>50</v>
      </c>
      <c r="E5603">
        <v>25</v>
      </c>
    </row>
    <row r="5604" spans="1:5">
      <c r="A5604">
        <v>2020</v>
      </c>
      <c r="B5604">
        <v>2</v>
      </c>
      <c r="C5604">
        <v>21</v>
      </c>
      <c r="D5604" t="s">
        <v>50</v>
      </c>
      <c r="E5604">
        <v>47</v>
      </c>
    </row>
    <row r="5605" spans="1:5">
      <c r="A5605">
        <v>2020</v>
      </c>
      <c r="B5605">
        <v>2</v>
      </c>
      <c r="C5605">
        <v>22</v>
      </c>
      <c r="D5605" t="s">
        <v>50</v>
      </c>
      <c r="E5605">
        <v>64</v>
      </c>
    </row>
    <row r="5606" spans="1:5">
      <c r="A5606">
        <v>2020</v>
      </c>
      <c r="B5606">
        <v>2</v>
      </c>
      <c r="C5606">
        <v>23</v>
      </c>
      <c r="D5606" t="s">
        <v>50</v>
      </c>
      <c r="E5606">
        <v>78</v>
      </c>
    </row>
    <row r="5607" spans="1:5">
      <c r="A5607">
        <v>2020</v>
      </c>
      <c r="B5607">
        <v>2</v>
      </c>
      <c r="C5607">
        <v>24</v>
      </c>
      <c r="D5607" t="s">
        <v>50</v>
      </c>
      <c r="E5607">
        <v>86</v>
      </c>
    </row>
    <row r="5608" spans="1:5">
      <c r="A5608">
        <v>2020</v>
      </c>
      <c r="B5608">
        <v>2</v>
      </c>
      <c r="C5608">
        <v>25</v>
      </c>
      <c r="D5608" t="s">
        <v>50</v>
      </c>
      <c r="E5608">
        <v>89</v>
      </c>
    </row>
    <row r="5609" spans="1:5">
      <c r="A5609">
        <v>2020</v>
      </c>
      <c r="B5609">
        <v>2</v>
      </c>
      <c r="C5609">
        <v>26</v>
      </c>
      <c r="D5609" t="s">
        <v>50</v>
      </c>
      <c r="E5609">
        <v>139</v>
      </c>
    </row>
    <row r="5610" spans="1:5">
      <c r="A5610">
        <v>2020</v>
      </c>
      <c r="B5610">
        <v>2</v>
      </c>
      <c r="C5610">
        <v>27</v>
      </c>
      <c r="D5610" t="s">
        <v>50</v>
      </c>
      <c r="E5610">
        <v>138</v>
      </c>
    </row>
    <row r="5611" spans="1:5">
      <c r="A5611">
        <v>2020</v>
      </c>
      <c r="B5611">
        <v>2</v>
      </c>
      <c r="C5611">
        <v>28</v>
      </c>
      <c r="D5611" t="s">
        <v>50</v>
      </c>
      <c r="E5611">
        <v>77</v>
      </c>
    </row>
    <row r="5612" spans="1:5">
      <c r="A5612">
        <v>2020</v>
      </c>
      <c r="B5612">
        <v>2</v>
      </c>
      <c r="C5612">
        <v>29</v>
      </c>
      <c r="D5612" t="s">
        <v>50</v>
      </c>
      <c r="E5612">
        <v>83</v>
      </c>
    </row>
    <row r="5613" spans="1:5">
      <c r="A5613">
        <v>2020</v>
      </c>
      <c r="B5613">
        <v>2</v>
      </c>
      <c r="C5613">
        <v>2</v>
      </c>
      <c r="D5613" t="s">
        <v>52</v>
      </c>
      <c r="E5613">
        <v>1</v>
      </c>
    </row>
    <row r="5614" spans="1:5">
      <c r="A5614">
        <v>2020</v>
      </c>
      <c r="B5614">
        <v>2</v>
      </c>
      <c r="C5614">
        <v>4</v>
      </c>
      <c r="D5614" t="s">
        <v>52</v>
      </c>
      <c r="E5614">
        <v>-25</v>
      </c>
    </row>
    <row r="5615" spans="1:5">
      <c r="A5615">
        <v>2020</v>
      </c>
      <c r="B5615">
        <v>2</v>
      </c>
      <c r="C5615">
        <v>9</v>
      </c>
      <c r="D5615" t="s">
        <v>52</v>
      </c>
      <c r="E5615">
        <v>-152</v>
      </c>
    </row>
    <row r="5616" spans="1:5">
      <c r="A5616">
        <v>2020</v>
      </c>
      <c r="B5616">
        <v>2</v>
      </c>
      <c r="C5616">
        <v>10</v>
      </c>
      <c r="D5616" t="s">
        <v>52</v>
      </c>
      <c r="E5616">
        <v>-121</v>
      </c>
    </row>
    <row r="5617" spans="1:5">
      <c r="A5617">
        <v>2020</v>
      </c>
      <c r="B5617">
        <v>2</v>
      </c>
      <c r="C5617">
        <v>11</v>
      </c>
      <c r="D5617" t="s">
        <v>52</v>
      </c>
      <c r="E5617">
        <v>1</v>
      </c>
    </row>
    <row r="5618" spans="1:5">
      <c r="A5618">
        <v>2020</v>
      </c>
      <c r="B5618">
        <v>2</v>
      </c>
      <c r="C5618">
        <v>12</v>
      </c>
      <c r="D5618" t="s">
        <v>52</v>
      </c>
      <c r="E5618">
        <v>1</v>
      </c>
    </row>
    <row r="5619" spans="1:5">
      <c r="A5619">
        <v>2020</v>
      </c>
      <c r="B5619">
        <v>2</v>
      </c>
      <c r="C5619">
        <v>13</v>
      </c>
      <c r="D5619" t="s">
        <v>52</v>
      </c>
      <c r="E5619">
        <v>4</v>
      </c>
    </row>
    <row r="5620" spans="1:5">
      <c r="A5620">
        <v>2020</v>
      </c>
      <c r="B5620">
        <v>2</v>
      </c>
      <c r="C5620">
        <v>14</v>
      </c>
      <c r="D5620" t="s">
        <v>52</v>
      </c>
      <c r="E5620">
        <v>-31</v>
      </c>
    </row>
    <row r="5621" spans="1:5">
      <c r="A5621">
        <v>2020</v>
      </c>
      <c r="B5621">
        <v>2</v>
      </c>
      <c r="C5621">
        <v>15</v>
      </c>
      <c r="D5621" t="s">
        <v>52</v>
      </c>
      <c r="E5621">
        <v>-6</v>
      </c>
    </row>
    <row r="5622" spans="1:5">
      <c r="A5622">
        <v>2020</v>
      </c>
      <c r="B5622">
        <v>2</v>
      </c>
      <c r="C5622">
        <v>16</v>
      </c>
      <c r="D5622" t="s">
        <v>52</v>
      </c>
      <c r="E5622">
        <v>-26</v>
      </c>
    </row>
    <row r="5623" spans="1:5">
      <c r="A5623">
        <v>2020</v>
      </c>
      <c r="B5623">
        <v>2</v>
      </c>
      <c r="C5623">
        <v>17</v>
      </c>
      <c r="D5623" t="s">
        <v>52</v>
      </c>
      <c r="E5623">
        <v>-19</v>
      </c>
    </row>
    <row r="5624" spans="1:5">
      <c r="A5624">
        <v>2020</v>
      </c>
      <c r="B5624">
        <v>2</v>
      </c>
      <c r="C5624">
        <v>18</v>
      </c>
      <c r="D5624" t="s">
        <v>52</v>
      </c>
      <c r="E5624">
        <v>7</v>
      </c>
    </row>
    <row r="5625" spans="1:5">
      <c r="A5625">
        <v>2020</v>
      </c>
      <c r="B5625">
        <v>2</v>
      </c>
      <c r="C5625">
        <v>19</v>
      </c>
      <c r="D5625" t="s">
        <v>52</v>
      </c>
      <c r="E5625">
        <v>7</v>
      </c>
    </row>
    <row r="5626" spans="1:5">
      <c r="A5626">
        <v>2020</v>
      </c>
      <c r="B5626">
        <v>2</v>
      </c>
      <c r="C5626">
        <v>21</v>
      </c>
      <c r="D5626" t="s">
        <v>52</v>
      </c>
      <c r="E5626">
        <v>-31</v>
      </c>
    </row>
    <row r="5627" spans="1:5">
      <c r="A5627">
        <v>2020</v>
      </c>
      <c r="B5627">
        <v>2</v>
      </c>
      <c r="C5627">
        <v>23</v>
      </c>
      <c r="D5627" t="s">
        <v>52</v>
      </c>
      <c r="E5627">
        <v>-29</v>
      </c>
    </row>
    <row r="5628" spans="1:5">
      <c r="A5628">
        <v>2020</v>
      </c>
      <c r="B5628">
        <v>2</v>
      </c>
      <c r="C5628">
        <v>25</v>
      </c>
      <c r="D5628" t="s">
        <v>52</v>
      </c>
      <c r="E5628">
        <v>-14</v>
      </c>
    </row>
    <row r="5629" spans="1:5">
      <c r="A5629">
        <v>2020</v>
      </c>
      <c r="B5629">
        <v>2</v>
      </c>
      <c r="C5629">
        <v>26</v>
      </c>
      <c r="D5629" t="s">
        <v>52</v>
      </c>
      <c r="E5629">
        <v>15</v>
      </c>
    </row>
    <row r="5630" spans="1:5">
      <c r="A5630">
        <v>2020</v>
      </c>
      <c r="B5630">
        <v>2</v>
      </c>
      <c r="C5630">
        <v>28</v>
      </c>
      <c r="D5630" t="s">
        <v>52</v>
      </c>
      <c r="E5630">
        <v>4</v>
      </c>
    </row>
    <row r="5631" spans="1:5">
      <c r="A5631">
        <v>2020</v>
      </c>
      <c r="B5631">
        <v>2</v>
      </c>
      <c r="C5631">
        <v>29</v>
      </c>
      <c r="D5631" t="s">
        <v>52</v>
      </c>
      <c r="E5631">
        <v>-17</v>
      </c>
    </row>
    <row r="5632" spans="1:5">
      <c r="A5632">
        <v>2020</v>
      </c>
      <c r="B5632">
        <v>2</v>
      </c>
      <c r="C5632">
        <v>5</v>
      </c>
      <c r="D5632" t="s">
        <v>53</v>
      </c>
      <c r="E5632">
        <v>191</v>
      </c>
    </row>
    <row r="5633" spans="1:5">
      <c r="A5633">
        <v>2020</v>
      </c>
      <c r="B5633">
        <v>2</v>
      </c>
      <c r="C5633">
        <v>7</v>
      </c>
      <c r="D5633" t="s">
        <v>53</v>
      </c>
      <c r="E5633">
        <v>8</v>
      </c>
    </row>
    <row r="5634" spans="1:5">
      <c r="A5634">
        <v>2020</v>
      </c>
      <c r="B5634">
        <v>2</v>
      </c>
      <c r="C5634">
        <v>11</v>
      </c>
      <c r="D5634" t="s">
        <v>53</v>
      </c>
      <c r="E5634">
        <v>79</v>
      </c>
    </row>
    <row r="5635" spans="1:5">
      <c r="A5635">
        <v>2020</v>
      </c>
      <c r="B5635">
        <v>2</v>
      </c>
      <c r="C5635">
        <v>24</v>
      </c>
      <c r="D5635" t="s">
        <v>53</v>
      </c>
      <c r="E5635">
        <v>25</v>
      </c>
    </row>
    <row r="5636" spans="1:5">
      <c r="A5636">
        <v>2020</v>
      </c>
      <c r="B5636">
        <v>2</v>
      </c>
      <c r="C5636">
        <v>6</v>
      </c>
      <c r="D5636" t="s">
        <v>54</v>
      </c>
      <c r="E5636">
        <v>10</v>
      </c>
    </row>
    <row r="5637" spans="1:5">
      <c r="A5637">
        <v>2020</v>
      </c>
      <c r="B5637">
        <v>2</v>
      </c>
      <c r="C5637">
        <v>7</v>
      </c>
      <c r="D5637" t="s">
        <v>54</v>
      </c>
      <c r="E5637">
        <v>30</v>
      </c>
    </row>
    <row r="5638" spans="1:5">
      <c r="A5638">
        <v>2020</v>
      </c>
      <c r="B5638">
        <v>2</v>
      </c>
      <c r="C5638">
        <v>8</v>
      </c>
      <c r="D5638" t="s">
        <v>54</v>
      </c>
      <c r="E5638">
        <v>30</v>
      </c>
    </row>
    <row r="5639" spans="1:5">
      <c r="A5639">
        <v>2020</v>
      </c>
      <c r="B5639">
        <v>2</v>
      </c>
      <c r="C5639">
        <v>9</v>
      </c>
      <c r="D5639" t="s">
        <v>54</v>
      </c>
      <c r="E5639">
        <v>30</v>
      </c>
    </row>
    <row r="5640" spans="1:5">
      <c r="A5640">
        <v>2020</v>
      </c>
      <c r="B5640">
        <v>2</v>
      </c>
      <c r="C5640">
        <v>10</v>
      </c>
      <c r="D5640" t="s">
        <v>54</v>
      </c>
      <c r="E5640">
        <v>30</v>
      </c>
    </row>
    <row r="5641" spans="1:5">
      <c r="A5641">
        <v>2020</v>
      </c>
      <c r="B5641">
        <v>2</v>
      </c>
      <c r="C5641">
        <v>11</v>
      </c>
      <c r="D5641" t="s">
        <v>54</v>
      </c>
      <c r="E5641">
        <v>51</v>
      </c>
    </row>
    <row r="5642" spans="1:5">
      <c r="A5642">
        <v>2020</v>
      </c>
      <c r="B5642">
        <v>2</v>
      </c>
      <c r="C5642">
        <v>12</v>
      </c>
      <c r="D5642" t="s">
        <v>54</v>
      </c>
      <c r="E5642">
        <v>30</v>
      </c>
    </row>
    <row r="5643" spans="1:5">
      <c r="A5643">
        <v>2020</v>
      </c>
      <c r="B5643">
        <v>2</v>
      </c>
      <c r="C5643">
        <v>28</v>
      </c>
      <c r="D5643" t="s">
        <v>54</v>
      </c>
      <c r="E5643">
        <v>10</v>
      </c>
    </row>
    <row r="5644" spans="1:5">
      <c r="A5644">
        <v>2020</v>
      </c>
      <c r="B5644">
        <v>2</v>
      </c>
      <c r="C5644">
        <v>1</v>
      </c>
      <c r="D5644" t="s">
        <v>51</v>
      </c>
      <c r="E5644">
        <v>28</v>
      </c>
    </row>
    <row r="5645" spans="1:5">
      <c r="A5645">
        <v>2020</v>
      </c>
      <c r="B5645">
        <v>2</v>
      </c>
      <c r="C5645">
        <v>2</v>
      </c>
      <c r="D5645" t="s">
        <v>51</v>
      </c>
      <c r="E5645">
        <v>73</v>
      </c>
    </row>
    <row r="5646" spans="1:5">
      <c r="A5646">
        <v>2020</v>
      </c>
      <c r="B5646">
        <v>2</v>
      </c>
      <c r="C5646">
        <v>3</v>
      </c>
      <c r="D5646" t="s">
        <v>51</v>
      </c>
      <c r="E5646">
        <v>36</v>
      </c>
    </row>
    <row r="5647" spans="1:5">
      <c r="A5647">
        <v>2020</v>
      </c>
      <c r="B5647">
        <v>2</v>
      </c>
      <c r="C5647">
        <v>4</v>
      </c>
      <c r="D5647" t="s">
        <v>51</v>
      </c>
      <c r="E5647">
        <v>17</v>
      </c>
    </row>
    <row r="5648" spans="1:5">
      <c r="A5648">
        <v>2020</v>
      </c>
      <c r="B5648">
        <v>2</v>
      </c>
      <c r="C5648">
        <v>5</v>
      </c>
      <c r="D5648" t="s">
        <v>51</v>
      </c>
      <c r="E5648">
        <v>17</v>
      </c>
    </row>
    <row r="5649" spans="1:5">
      <c r="A5649">
        <v>2020</v>
      </c>
      <c r="B5649">
        <v>2</v>
      </c>
      <c r="C5649">
        <v>6</v>
      </c>
      <c r="D5649" t="s">
        <v>51</v>
      </c>
      <c r="E5649">
        <v>-34</v>
      </c>
    </row>
    <row r="5650" spans="1:5">
      <c r="A5650">
        <v>2020</v>
      </c>
      <c r="B5650">
        <v>2</v>
      </c>
      <c r="C5650">
        <v>7</v>
      </c>
      <c r="D5650" t="s">
        <v>51</v>
      </c>
      <c r="E5650">
        <v>-62</v>
      </c>
    </row>
    <row r="5651" spans="1:5">
      <c r="A5651">
        <v>2020</v>
      </c>
      <c r="B5651">
        <v>2</v>
      </c>
      <c r="C5651">
        <v>8</v>
      </c>
      <c r="D5651" t="s">
        <v>51</v>
      </c>
      <c r="E5651">
        <v>-91</v>
      </c>
    </row>
    <row r="5652" spans="1:5">
      <c r="A5652">
        <v>2020</v>
      </c>
      <c r="B5652">
        <v>2</v>
      </c>
      <c r="C5652">
        <v>9</v>
      </c>
      <c r="D5652" t="s">
        <v>51</v>
      </c>
      <c r="E5652">
        <v>-93</v>
      </c>
    </row>
    <row r="5653" spans="1:5">
      <c r="A5653">
        <v>2020</v>
      </c>
      <c r="B5653">
        <v>2</v>
      </c>
      <c r="C5653">
        <v>10</v>
      </c>
      <c r="D5653" t="s">
        <v>51</v>
      </c>
      <c r="E5653">
        <v>-43</v>
      </c>
    </row>
    <row r="5654" spans="1:5">
      <c r="A5654">
        <v>2020</v>
      </c>
      <c r="B5654">
        <v>2</v>
      </c>
      <c r="C5654">
        <v>11</v>
      </c>
      <c r="D5654" t="s">
        <v>51</v>
      </c>
      <c r="E5654">
        <v>10</v>
      </c>
    </row>
    <row r="5655" spans="1:5">
      <c r="A5655">
        <v>2020</v>
      </c>
      <c r="B5655">
        <v>2</v>
      </c>
      <c r="C5655">
        <v>12</v>
      </c>
      <c r="D5655" t="s">
        <v>51</v>
      </c>
      <c r="E5655">
        <v>19</v>
      </c>
    </row>
    <row r="5656" spans="1:5">
      <c r="A5656">
        <v>2020</v>
      </c>
      <c r="B5656">
        <v>2</v>
      </c>
      <c r="C5656">
        <v>13</v>
      </c>
      <c r="D5656" t="s">
        <v>51</v>
      </c>
      <c r="E5656">
        <v>17</v>
      </c>
    </row>
    <row r="5657" spans="1:5">
      <c r="A5657">
        <v>2020</v>
      </c>
      <c r="B5657">
        <v>2</v>
      </c>
      <c r="C5657">
        <v>14</v>
      </c>
      <c r="D5657" t="s">
        <v>51</v>
      </c>
      <c r="E5657">
        <v>21</v>
      </c>
    </row>
    <row r="5658" spans="1:5">
      <c r="A5658">
        <v>2020</v>
      </c>
      <c r="B5658">
        <v>2</v>
      </c>
      <c r="C5658">
        <v>15</v>
      </c>
      <c r="D5658" t="s">
        <v>51</v>
      </c>
      <c r="E5658">
        <v>23</v>
      </c>
    </row>
    <row r="5659" spans="1:5">
      <c r="A5659">
        <v>2020</v>
      </c>
      <c r="B5659">
        <v>2</v>
      </c>
      <c r="C5659">
        <v>16</v>
      </c>
      <c r="D5659" t="s">
        <v>51</v>
      </c>
      <c r="E5659">
        <v>17</v>
      </c>
    </row>
    <row r="5660" spans="1:5">
      <c r="A5660">
        <v>2020</v>
      </c>
      <c r="B5660">
        <v>2</v>
      </c>
      <c r="C5660">
        <v>17</v>
      </c>
      <c r="D5660" t="s">
        <v>51</v>
      </c>
      <c r="E5660">
        <v>33</v>
      </c>
    </row>
    <row r="5661" spans="1:5">
      <c r="A5661">
        <v>2020</v>
      </c>
      <c r="B5661">
        <v>2</v>
      </c>
      <c r="C5661">
        <v>18</v>
      </c>
      <c r="D5661" t="s">
        <v>51</v>
      </c>
      <c r="E5661">
        <v>45</v>
      </c>
    </row>
    <row r="5662" spans="1:5">
      <c r="A5662">
        <v>2020</v>
      </c>
      <c r="B5662">
        <v>2</v>
      </c>
      <c r="C5662">
        <v>19</v>
      </c>
      <c r="D5662" t="s">
        <v>51</v>
      </c>
      <c r="E5662">
        <v>53</v>
      </c>
    </row>
    <row r="5663" spans="1:5">
      <c r="A5663">
        <v>2020</v>
      </c>
      <c r="B5663">
        <v>2</v>
      </c>
      <c r="C5663">
        <v>20</v>
      </c>
      <c r="D5663" t="s">
        <v>51</v>
      </c>
      <c r="E5663">
        <v>3</v>
      </c>
    </row>
    <row r="5664" spans="1:5">
      <c r="A5664">
        <v>2020</v>
      </c>
      <c r="B5664">
        <v>2</v>
      </c>
      <c r="C5664">
        <v>21</v>
      </c>
      <c r="D5664" t="s">
        <v>51</v>
      </c>
      <c r="E5664">
        <v>15</v>
      </c>
    </row>
    <row r="5665" spans="1:5">
      <c r="A5665">
        <v>2020</v>
      </c>
      <c r="B5665">
        <v>2</v>
      </c>
      <c r="C5665">
        <v>22</v>
      </c>
      <c r="D5665" t="s">
        <v>51</v>
      </c>
      <c r="E5665">
        <v>20</v>
      </c>
    </row>
    <row r="5666" spans="1:5">
      <c r="A5666">
        <v>2020</v>
      </c>
      <c r="B5666">
        <v>2</v>
      </c>
      <c r="C5666">
        <v>23</v>
      </c>
      <c r="D5666" t="s">
        <v>51</v>
      </c>
      <c r="E5666">
        <v>31</v>
      </c>
    </row>
    <row r="5667" spans="1:5">
      <c r="A5667">
        <v>2020</v>
      </c>
      <c r="B5667">
        <v>2</v>
      </c>
      <c r="C5667">
        <v>24</v>
      </c>
      <c r="D5667" t="s">
        <v>51</v>
      </c>
      <c r="E5667">
        <v>39</v>
      </c>
    </row>
    <row r="5668" spans="1:5">
      <c r="A5668">
        <v>2020</v>
      </c>
      <c r="B5668">
        <v>2</v>
      </c>
      <c r="C5668">
        <v>25</v>
      </c>
      <c r="D5668" t="s">
        <v>51</v>
      </c>
      <c r="E5668">
        <v>32</v>
      </c>
    </row>
    <row r="5669" spans="1:5">
      <c r="A5669">
        <v>2020</v>
      </c>
      <c r="B5669">
        <v>2</v>
      </c>
      <c r="C5669">
        <v>26</v>
      </c>
      <c r="D5669" t="s">
        <v>51</v>
      </c>
      <c r="E5669">
        <v>64</v>
      </c>
    </row>
    <row r="5670" spans="1:5">
      <c r="A5670">
        <v>2020</v>
      </c>
      <c r="B5670">
        <v>2</v>
      </c>
      <c r="C5670">
        <v>27</v>
      </c>
      <c r="D5670" t="s">
        <v>51</v>
      </c>
      <c r="E5670">
        <v>71</v>
      </c>
    </row>
    <row r="5671" spans="1:5">
      <c r="A5671">
        <v>2020</v>
      </c>
      <c r="B5671">
        <v>2</v>
      </c>
      <c r="C5671">
        <v>28</v>
      </c>
      <c r="D5671" t="s">
        <v>51</v>
      </c>
      <c r="E5671">
        <v>35</v>
      </c>
    </row>
    <row r="5672" spans="1:5">
      <c r="A5672">
        <v>2020</v>
      </c>
      <c r="B5672">
        <v>2</v>
      </c>
      <c r="C5672">
        <v>29</v>
      </c>
      <c r="D5672" t="s">
        <v>51</v>
      </c>
      <c r="E5672">
        <v>27</v>
      </c>
    </row>
    <row r="5673" spans="1:5">
      <c r="A5673">
        <v>2020</v>
      </c>
      <c r="B5673">
        <v>3</v>
      </c>
      <c r="C5673">
        <v>1</v>
      </c>
      <c r="D5673" t="s">
        <v>50</v>
      </c>
      <c r="E5673">
        <v>110</v>
      </c>
    </row>
    <row r="5674" spans="1:5">
      <c r="A5674">
        <v>2020</v>
      </c>
      <c r="B5674">
        <v>3</v>
      </c>
      <c r="C5674">
        <v>2</v>
      </c>
      <c r="D5674" t="s">
        <v>50</v>
      </c>
      <c r="E5674">
        <v>94</v>
      </c>
    </row>
    <row r="5675" spans="1:5">
      <c r="A5675">
        <v>2020</v>
      </c>
      <c r="B5675">
        <v>3</v>
      </c>
      <c r="C5675">
        <v>3</v>
      </c>
      <c r="D5675" t="s">
        <v>50</v>
      </c>
      <c r="E5675">
        <v>144</v>
      </c>
    </row>
    <row r="5676" spans="1:5">
      <c r="A5676">
        <v>2020</v>
      </c>
      <c r="B5676">
        <v>3</v>
      </c>
      <c r="C5676">
        <v>4</v>
      </c>
      <c r="D5676" t="s">
        <v>50</v>
      </c>
      <c r="E5676">
        <v>214</v>
      </c>
    </row>
    <row r="5677" spans="1:5">
      <c r="A5677">
        <v>2020</v>
      </c>
      <c r="B5677">
        <v>3</v>
      </c>
      <c r="C5677">
        <v>5</v>
      </c>
      <c r="D5677" t="s">
        <v>50</v>
      </c>
      <c r="E5677">
        <v>188</v>
      </c>
    </row>
    <row r="5678" spans="1:5">
      <c r="A5678">
        <v>2020</v>
      </c>
      <c r="B5678">
        <v>3</v>
      </c>
      <c r="C5678">
        <v>6</v>
      </c>
      <c r="D5678" t="s">
        <v>50</v>
      </c>
      <c r="E5678">
        <v>164</v>
      </c>
    </row>
    <row r="5679" spans="1:5">
      <c r="A5679">
        <v>2020</v>
      </c>
      <c r="B5679">
        <v>3</v>
      </c>
      <c r="C5679">
        <v>7</v>
      </c>
      <c r="D5679" t="s">
        <v>50</v>
      </c>
      <c r="E5679">
        <v>156</v>
      </c>
    </row>
    <row r="5680" spans="1:5">
      <c r="A5680">
        <v>2020</v>
      </c>
      <c r="B5680">
        <v>3</v>
      </c>
      <c r="C5680">
        <v>8</v>
      </c>
      <c r="D5680" t="s">
        <v>50</v>
      </c>
      <c r="E5680">
        <v>184</v>
      </c>
    </row>
    <row r="5681" spans="1:5">
      <c r="A5681">
        <v>2020</v>
      </c>
      <c r="B5681">
        <v>3</v>
      </c>
      <c r="C5681">
        <v>9</v>
      </c>
      <c r="D5681" t="s">
        <v>50</v>
      </c>
      <c r="E5681">
        <v>220</v>
      </c>
    </row>
    <row r="5682" spans="1:5">
      <c r="A5682">
        <v>2020</v>
      </c>
      <c r="B5682">
        <v>3</v>
      </c>
      <c r="C5682">
        <v>10</v>
      </c>
      <c r="D5682" t="s">
        <v>50</v>
      </c>
      <c r="E5682">
        <v>207</v>
      </c>
    </row>
    <row r="5683" spans="1:5">
      <c r="A5683">
        <v>2020</v>
      </c>
      <c r="B5683">
        <v>3</v>
      </c>
      <c r="C5683">
        <v>11</v>
      </c>
      <c r="D5683" t="s">
        <v>50</v>
      </c>
      <c r="E5683">
        <v>158</v>
      </c>
    </row>
    <row r="5684" spans="1:5">
      <c r="A5684">
        <v>2020</v>
      </c>
      <c r="B5684">
        <v>3</v>
      </c>
      <c r="C5684">
        <v>12</v>
      </c>
      <c r="D5684" t="s">
        <v>50</v>
      </c>
      <c r="E5684">
        <v>162</v>
      </c>
    </row>
    <row r="5685" spans="1:5">
      <c r="A5685">
        <v>2020</v>
      </c>
      <c r="B5685">
        <v>3</v>
      </c>
      <c r="C5685">
        <v>13</v>
      </c>
      <c r="D5685" t="s">
        <v>50</v>
      </c>
      <c r="E5685">
        <v>188</v>
      </c>
    </row>
    <row r="5686" spans="1:5">
      <c r="A5686">
        <v>2020</v>
      </c>
      <c r="B5686">
        <v>3</v>
      </c>
      <c r="C5686">
        <v>14</v>
      </c>
      <c r="D5686" t="s">
        <v>50</v>
      </c>
      <c r="E5686">
        <v>133</v>
      </c>
    </row>
    <row r="5687" spans="1:5">
      <c r="A5687">
        <v>2020</v>
      </c>
      <c r="B5687">
        <v>3</v>
      </c>
      <c r="C5687">
        <v>15</v>
      </c>
      <c r="D5687" t="s">
        <v>50</v>
      </c>
      <c r="E5687">
        <v>33</v>
      </c>
    </row>
    <row r="5688" spans="1:5">
      <c r="A5688">
        <v>2020</v>
      </c>
      <c r="B5688">
        <v>3</v>
      </c>
      <c r="C5688">
        <v>16</v>
      </c>
      <c r="D5688" t="s">
        <v>50</v>
      </c>
      <c r="E5688">
        <v>62</v>
      </c>
    </row>
    <row r="5689" spans="1:5">
      <c r="A5689">
        <v>2020</v>
      </c>
      <c r="B5689">
        <v>3</v>
      </c>
      <c r="C5689">
        <v>17</v>
      </c>
      <c r="D5689" t="s">
        <v>50</v>
      </c>
      <c r="E5689">
        <v>103</v>
      </c>
    </row>
    <row r="5690" spans="1:5">
      <c r="A5690">
        <v>2020</v>
      </c>
      <c r="B5690">
        <v>3</v>
      </c>
      <c r="C5690">
        <v>18</v>
      </c>
      <c r="D5690" t="s">
        <v>50</v>
      </c>
      <c r="E5690">
        <v>111</v>
      </c>
    </row>
    <row r="5691" spans="1:5">
      <c r="A5691">
        <v>2020</v>
      </c>
      <c r="B5691">
        <v>3</v>
      </c>
      <c r="C5691">
        <v>19</v>
      </c>
      <c r="D5691" t="s">
        <v>50</v>
      </c>
      <c r="E5691">
        <v>158</v>
      </c>
    </row>
    <row r="5692" spans="1:5">
      <c r="A5692">
        <v>2020</v>
      </c>
      <c r="B5692">
        <v>3</v>
      </c>
      <c r="C5692">
        <v>20</v>
      </c>
      <c r="D5692" t="s">
        <v>50</v>
      </c>
      <c r="E5692">
        <v>150</v>
      </c>
    </row>
    <row r="5693" spans="1:5">
      <c r="A5693">
        <v>2020</v>
      </c>
      <c r="B5693">
        <v>3</v>
      </c>
      <c r="C5693">
        <v>21</v>
      </c>
      <c r="D5693" t="s">
        <v>50</v>
      </c>
      <c r="E5693">
        <v>100</v>
      </c>
    </row>
    <row r="5694" spans="1:5">
      <c r="A5694">
        <v>2020</v>
      </c>
      <c r="B5694">
        <v>3</v>
      </c>
      <c r="C5694">
        <v>22</v>
      </c>
      <c r="D5694" t="s">
        <v>50</v>
      </c>
      <c r="E5694">
        <v>43</v>
      </c>
    </row>
    <row r="5695" spans="1:5">
      <c r="A5695">
        <v>2020</v>
      </c>
      <c r="B5695">
        <v>3</v>
      </c>
      <c r="C5695">
        <v>23</v>
      </c>
      <c r="D5695" t="s">
        <v>50</v>
      </c>
      <c r="E5695">
        <v>37</v>
      </c>
    </row>
    <row r="5696" spans="1:5">
      <c r="A5696">
        <v>2020</v>
      </c>
      <c r="B5696">
        <v>3</v>
      </c>
      <c r="C5696">
        <v>24</v>
      </c>
      <c r="D5696" t="s">
        <v>50</v>
      </c>
      <c r="E5696">
        <v>53</v>
      </c>
    </row>
    <row r="5697" spans="1:5">
      <c r="A5697">
        <v>2020</v>
      </c>
      <c r="B5697">
        <v>3</v>
      </c>
      <c r="C5697">
        <v>25</v>
      </c>
      <c r="D5697" t="s">
        <v>50</v>
      </c>
      <c r="E5697">
        <v>87</v>
      </c>
    </row>
    <row r="5698" spans="1:5">
      <c r="A5698">
        <v>2020</v>
      </c>
      <c r="B5698">
        <v>3</v>
      </c>
      <c r="C5698">
        <v>26</v>
      </c>
      <c r="D5698" t="s">
        <v>50</v>
      </c>
      <c r="E5698">
        <v>139</v>
      </c>
    </row>
    <row r="5699" spans="1:5">
      <c r="A5699">
        <v>2020</v>
      </c>
      <c r="B5699">
        <v>3</v>
      </c>
      <c r="C5699">
        <v>27</v>
      </c>
      <c r="D5699" t="s">
        <v>50</v>
      </c>
      <c r="E5699">
        <v>157</v>
      </c>
    </row>
    <row r="5700" spans="1:5">
      <c r="A5700">
        <v>2020</v>
      </c>
      <c r="B5700">
        <v>3</v>
      </c>
      <c r="C5700">
        <v>28</v>
      </c>
      <c r="D5700" t="s">
        <v>50</v>
      </c>
      <c r="E5700">
        <v>179</v>
      </c>
    </row>
    <row r="5701" spans="1:5">
      <c r="A5701">
        <v>2020</v>
      </c>
      <c r="B5701">
        <v>3</v>
      </c>
      <c r="C5701">
        <v>29</v>
      </c>
      <c r="D5701" t="s">
        <v>50</v>
      </c>
      <c r="E5701">
        <v>146</v>
      </c>
    </row>
    <row r="5702" spans="1:5">
      <c r="A5702">
        <v>2020</v>
      </c>
      <c r="B5702">
        <v>3</v>
      </c>
      <c r="C5702">
        <v>30</v>
      </c>
      <c r="D5702" t="s">
        <v>50</v>
      </c>
      <c r="E5702">
        <v>194</v>
      </c>
    </row>
    <row r="5703" spans="1:5">
      <c r="A5703">
        <v>2020</v>
      </c>
      <c r="B5703">
        <v>3</v>
      </c>
      <c r="C5703">
        <v>31</v>
      </c>
      <c r="D5703" t="s">
        <v>50</v>
      </c>
      <c r="E5703">
        <v>42</v>
      </c>
    </row>
    <row r="5704" spans="1:5">
      <c r="A5704">
        <v>2020</v>
      </c>
      <c r="B5704">
        <v>3</v>
      </c>
      <c r="C5704">
        <v>1</v>
      </c>
      <c r="D5704" t="s">
        <v>52</v>
      </c>
      <c r="E5704">
        <v>-16</v>
      </c>
    </row>
    <row r="5705" spans="1:5">
      <c r="A5705">
        <v>2020</v>
      </c>
      <c r="B5705">
        <v>3</v>
      </c>
      <c r="C5705">
        <v>2</v>
      </c>
      <c r="D5705" t="s">
        <v>52</v>
      </c>
      <c r="E5705">
        <v>10</v>
      </c>
    </row>
    <row r="5706" spans="1:5">
      <c r="A5706">
        <v>2020</v>
      </c>
      <c r="B5706">
        <v>3</v>
      </c>
      <c r="C5706">
        <v>3</v>
      </c>
      <c r="D5706" t="s">
        <v>52</v>
      </c>
      <c r="E5706">
        <v>49</v>
      </c>
    </row>
    <row r="5707" spans="1:5">
      <c r="A5707">
        <v>2020</v>
      </c>
      <c r="B5707">
        <v>3</v>
      </c>
      <c r="C5707">
        <v>4</v>
      </c>
      <c r="D5707" t="s">
        <v>52</v>
      </c>
      <c r="E5707">
        <v>40</v>
      </c>
    </row>
    <row r="5708" spans="1:5">
      <c r="A5708">
        <v>2020</v>
      </c>
      <c r="B5708">
        <v>3</v>
      </c>
      <c r="C5708">
        <v>5</v>
      </c>
      <c r="D5708" t="s">
        <v>52</v>
      </c>
      <c r="E5708">
        <v>52</v>
      </c>
    </row>
    <row r="5709" spans="1:5">
      <c r="A5709">
        <v>2020</v>
      </c>
      <c r="B5709">
        <v>3</v>
      </c>
      <c r="C5709">
        <v>6</v>
      </c>
      <c r="D5709" t="s">
        <v>52</v>
      </c>
      <c r="E5709">
        <v>32</v>
      </c>
    </row>
    <row r="5710" spans="1:5">
      <c r="A5710">
        <v>2020</v>
      </c>
      <c r="B5710">
        <v>3</v>
      </c>
      <c r="C5710">
        <v>7</v>
      </c>
      <c r="D5710" t="s">
        <v>52</v>
      </c>
      <c r="E5710">
        <v>51</v>
      </c>
    </row>
    <row r="5711" spans="1:5">
      <c r="A5711">
        <v>2020</v>
      </c>
      <c r="B5711">
        <v>3</v>
      </c>
      <c r="C5711">
        <v>8</v>
      </c>
      <c r="D5711" t="s">
        <v>52</v>
      </c>
      <c r="E5711">
        <v>46</v>
      </c>
    </row>
    <row r="5712" spans="1:5">
      <c r="A5712">
        <v>2020</v>
      </c>
      <c r="B5712">
        <v>3</v>
      </c>
      <c r="C5712">
        <v>9</v>
      </c>
      <c r="D5712" t="s">
        <v>52</v>
      </c>
      <c r="E5712">
        <v>59</v>
      </c>
    </row>
    <row r="5713" spans="1:5">
      <c r="A5713">
        <v>2020</v>
      </c>
      <c r="B5713">
        <v>3</v>
      </c>
      <c r="C5713">
        <v>10</v>
      </c>
      <c r="D5713" t="s">
        <v>52</v>
      </c>
      <c r="E5713">
        <v>74</v>
      </c>
    </row>
    <row r="5714" spans="1:5">
      <c r="A5714">
        <v>2020</v>
      </c>
      <c r="B5714">
        <v>3</v>
      </c>
      <c r="C5714">
        <v>11</v>
      </c>
      <c r="D5714" t="s">
        <v>52</v>
      </c>
      <c r="E5714">
        <v>64</v>
      </c>
    </row>
    <row r="5715" spans="1:5">
      <c r="A5715">
        <v>2020</v>
      </c>
      <c r="B5715">
        <v>3</v>
      </c>
      <c r="C5715">
        <v>12</v>
      </c>
      <c r="D5715" t="s">
        <v>52</v>
      </c>
      <c r="E5715">
        <v>48</v>
      </c>
    </row>
    <row r="5716" spans="1:5">
      <c r="A5716">
        <v>2020</v>
      </c>
      <c r="B5716">
        <v>3</v>
      </c>
      <c r="C5716">
        <v>15</v>
      </c>
      <c r="D5716" t="s">
        <v>52</v>
      </c>
      <c r="E5716">
        <v>-43</v>
      </c>
    </row>
    <row r="5717" spans="1:5">
      <c r="A5717">
        <v>2020</v>
      </c>
      <c r="B5717">
        <v>3</v>
      </c>
      <c r="C5717">
        <v>16</v>
      </c>
      <c r="D5717" t="s">
        <v>52</v>
      </c>
      <c r="E5717">
        <v>-60</v>
      </c>
    </row>
    <row r="5718" spans="1:5">
      <c r="A5718">
        <v>2020</v>
      </c>
      <c r="B5718">
        <v>3</v>
      </c>
      <c r="C5718">
        <v>17</v>
      </c>
      <c r="D5718" t="s">
        <v>52</v>
      </c>
      <c r="E5718">
        <v>-46</v>
      </c>
    </row>
    <row r="5719" spans="1:5">
      <c r="A5719">
        <v>2020</v>
      </c>
      <c r="B5719">
        <v>3</v>
      </c>
      <c r="C5719">
        <v>18</v>
      </c>
      <c r="D5719" t="s">
        <v>52</v>
      </c>
      <c r="E5719">
        <v>-34</v>
      </c>
    </row>
    <row r="5720" spans="1:5">
      <c r="A5720">
        <v>2020</v>
      </c>
      <c r="B5720">
        <v>3</v>
      </c>
      <c r="C5720">
        <v>19</v>
      </c>
      <c r="D5720" t="s">
        <v>52</v>
      </c>
      <c r="E5720">
        <v>-48</v>
      </c>
    </row>
    <row r="5721" spans="1:5">
      <c r="A5721">
        <v>2020</v>
      </c>
      <c r="B5721">
        <v>3</v>
      </c>
      <c r="C5721">
        <v>20</v>
      </c>
      <c r="D5721" t="s">
        <v>52</v>
      </c>
      <c r="E5721">
        <v>22</v>
      </c>
    </row>
    <row r="5722" spans="1:5">
      <c r="A5722">
        <v>2020</v>
      </c>
      <c r="B5722">
        <v>3</v>
      </c>
      <c r="C5722">
        <v>21</v>
      </c>
      <c r="D5722" t="s">
        <v>52</v>
      </c>
      <c r="E5722">
        <v>14</v>
      </c>
    </row>
    <row r="5723" spans="1:5">
      <c r="A5723">
        <v>2020</v>
      </c>
      <c r="B5723">
        <v>3</v>
      </c>
      <c r="C5723">
        <v>24</v>
      </c>
      <c r="D5723" t="s">
        <v>52</v>
      </c>
      <c r="E5723">
        <v>-51</v>
      </c>
    </row>
    <row r="5724" spans="1:5">
      <c r="A5724">
        <v>2020</v>
      </c>
      <c r="B5724">
        <v>3</v>
      </c>
      <c r="C5724">
        <v>25</v>
      </c>
      <c r="D5724" t="s">
        <v>52</v>
      </c>
      <c r="E5724">
        <v>-36</v>
      </c>
    </row>
    <row r="5725" spans="1:5">
      <c r="A5725">
        <v>2020</v>
      </c>
      <c r="B5725">
        <v>3</v>
      </c>
      <c r="C5725">
        <v>26</v>
      </c>
      <c r="D5725" t="s">
        <v>52</v>
      </c>
      <c r="E5725">
        <v>-6</v>
      </c>
    </row>
    <row r="5726" spans="1:5">
      <c r="A5726">
        <v>2020</v>
      </c>
      <c r="B5726">
        <v>3</v>
      </c>
      <c r="C5726">
        <v>27</v>
      </c>
      <c r="D5726" t="s">
        <v>52</v>
      </c>
      <c r="E5726">
        <v>40</v>
      </c>
    </row>
    <row r="5727" spans="1:5">
      <c r="A5727">
        <v>2020</v>
      </c>
      <c r="B5727">
        <v>3</v>
      </c>
      <c r="C5727">
        <v>28</v>
      </c>
      <c r="D5727" t="s">
        <v>52</v>
      </c>
      <c r="E5727">
        <v>73</v>
      </c>
    </row>
    <row r="5728" spans="1:5">
      <c r="A5728">
        <v>2020</v>
      </c>
      <c r="B5728">
        <v>3</v>
      </c>
      <c r="C5728">
        <v>29</v>
      </c>
      <c r="D5728" t="s">
        <v>52</v>
      </c>
      <c r="E5728">
        <v>56</v>
      </c>
    </row>
    <row r="5729" spans="1:5">
      <c r="A5729">
        <v>2020</v>
      </c>
      <c r="B5729">
        <v>3</v>
      </c>
      <c r="C5729">
        <v>29</v>
      </c>
      <c r="D5729" t="s">
        <v>53</v>
      </c>
      <c r="E5729">
        <v>10</v>
      </c>
    </row>
    <row r="5730" spans="1:5">
      <c r="A5730">
        <v>2020</v>
      </c>
      <c r="B5730">
        <v>3</v>
      </c>
      <c r="C5730">
        <v>1</v>
      </c>
      <c r="D5730" t="s">
        <v>51</v>
      </c>
      <c r="E5730">
        <v>41</v>
      </c>
    </row>
    <row r="5731" spans="1:5">
      <c r="A5731">
        <v>2020</v>
      </c>
      <c r="B5731">
        <v>3</v>
      </c>
      <c r="C5731">
        <v>2</v>
      </c>
      <c r="D5731" t="s">
        <v>51</v>
      </c>
      <c r="E5731">
        <v>56</v>
      </c>
    </row>
    <row r="5732" spans="1:5">
      <c r="A5732">
        <v>2020</v>
      </c>
      <c r="B5732">
        <v>3</v>
      </c>
      <c r="C5732">
        <v>3</v>
      </c>
      <c r="D5732" t="s">
        <v>51</v>
      </c>
      <c r="E5732">
        <v>94</v>
      </c>
    </row>
    <row r="5733" spans="1:5">
      <c r="A5733">
        <v>2020</v>
      </c>
      <c r="B5733">
        <v>3</v>
      </c>
      <c r="C5733">
        <v>4</v>
      </c>
      <c r="D5733" t="s">
        <v>51</v>
      </c>
      <c r="E5733">
        <v>119</v>
      </c>
    </row>
    <row r="5734" spans="1:5">
      <c r="A5734">
        <v>2020</v>
      </c>
      <c r="B5734">
        <v>3</v>
      </c>
      <c r="C5734">
        <v>5</v>
      </c>
      <c r="D5734" t="s">
        <v>51</v>
      </c>
      <c r="E5734">
        <v>112</v>
      </c>
    </row>
    <row r="5735" spans="1:5">
      <c r="A5735">
        <v>2020</v>
      </c>
      <c r="B5735">
        <v>3</v>
      </c>
      <c r="C5735">
        <v>6</v>
      </c>
      <c r="D5735" t="s">
        <v>51</v>
      </c>
      <c r="E5735">
        <v>87</v>
      </c>
    </row>
    <row r="5736" spans="1:5">
      <c r="A5736">
        <v>2020</v>
      </c>
      <c r="B5736">
        <v>3</v>
      </c>
      <c r="C5736">
        <v>7</v>
      </c>
      <c r="D5736" t="s">
        <v>51</v>
      </c>
      <c r="E5736">
        <v>94</v>
      </c>
    </row>
    <row r="5737" spans="1:5">
      <c r="A5737">
        <v>2020</v>
      </c>
      <c r="B5737">
        <v>3</v>
      </c>
      <c r="C5737">
        <v>8</v>
      </c>
      <c r="D5737" t="s">
        <v>51</v>
      </c>
      <c r="E5737">
        <v>107</v>
      </c>
    </row>
    <row r="5738" spans="1:5">
      <c r="A5738">
        <v>2020</v>
      </c>
      <c r="B5738">
        <v>3</v>
      </c>
      <c r="C5738">
        <v>9</v>
      </c>
      <c r="D5738" t="s">
        <v>51</v>
      </c>
      <c r="E5738">
        <v>123</v>
      </c>
    </row>
    <row r="5739" spans="1:5">
      <c r="A5739">
        <v>2020</v>
      </c>
      <c r="B5739">
        <v>3</v>
      </c>
      <c r="C5739">
        <v>10</v>
      </c>
      <c r="D5739" t="s">
        <v>51</v>
      </c>
      <c r="E5739">
        <v>122</v>
      </c>
    </row>
    <row r="5740" spans="1:5">
      <c r="A5740">
        <v>2020</v>
      </c>
      <c r="B5740">
        <v>3</v>
      </c>
      <c r="C5740">
        <v>11</v>
      </c>
      <c r="D5740" t="s">
        <v>51</v>
      </c>
      <c r="E5740">
        <v>104</v>
      </c>
    </row>
    <row r="5741" spans="1:5">
      <c r="A5741">
        <v>2020</v>
      </c>
      <c r="B5741">
        <v>3</v>
      </c>
      <c r="C5741">
        <v>12</v>
      </c>
      <c r="D5741" t="s">
        <v>51</v>
      </c>
      <c r="E5741">
        <v>109</v>
      </c>
    </row>
    <row r="5742" spans="1:5">
      <c r="A5742">
        <v>2020</v>
      </c>
      <c r="B5742">
        <v>3</v>
      </c>
      <c r="C5742">
        <v>13</v>
      </c>
      <c r="D5742" t="s">
        <v>51</v>
      </c>
      <c r="E5742">
        <v>95</v>
      </c>
    </row>
    <row r="5743" spans="1:5">
      <c r="A5743">
        <v>2020</v>
      </c>
      <c r="B5743">
        <v>3</v>
      </c>
      <c r="C5743">
        <v>14</v>
      </c>
      <c r="D5743" t="s">
        <v>51</v>
      </c>
      <c r="E5743">
        <v>45</v>
      </c>
    </row>
    <row r="5744" spans="1:5">
      <c r="A5744">
        <v>2020</v>
      </c>
      <c r="B5744">
        <v>3</v>
      </c>
      <c r="C5744">
        <v>15</v>
      </c>
      <c r="D5744" t="s">
        <v>51</v>
      </c>
      <c r="E5744">
        <v>-11</v>
      </c>
    </row>
    <row r="5745" spans="1:5">
      <c r="A5745">
        <v>2020</v>
      </c>
      <c r="B5745">
        <v>3</v>
      </c>
      <c r="C5745">
        <v>16</v>
      </c>
      <c r="D5745" t="s">
        <v>51</v>
      </c>
      <c r="E5745">
        <v>4</v>
      </c>
    </row>
    <row r="5746" spans="1:5">
      <c r="A5746">
        <v>2020</v>
      </c>
      <c r="B5746">
        <v>3</v>
      </c>
      <c r="C5746">
        <v>17</v>
      </c>
      <c r="D5746" t="s">
        <v>51</v>
      </c>
      <c r="E5746">
        <v>26</v>
      </c>
    </row>
    <row r="5747" spans="1:5">
      <c r="A5747">
        <v>2020</v>
      </c>
      <c r="B5747">
        <v>3</v>
      </c>
      <c r="C5747">
        <v>18</v>
      </c>
      <c r="D5747" t="s">
        <v>51</v>
      </c>
      <c r="E5747">
        <v>47</v>
      </c>
    </row>
    <row r="5748" spans="1:5">
      <c r="A5748">
        <v>2020</v>
      </c>
      <c r="B5748">
        <v>3</v>
      </c>
      <c r="C5748">
        <v>19</v>
      </c>
      <c r="D5748" t="s">
        <v>51</v>
      </c>
      <c r="E5748">
        <v>81</v>
      </c>
    </row>
    <row r="5749" spans="1:5">
      <c r="A5749">
        <v>2020</v>
      </c>
      <c r="B5749">
        <v>3</v>
      </c>
      <c r="C5749">
        <v>20</v>
      </c>
      <c r="D5749" t="s">
        <v>51</v>
      </c>
      <c r="E5749">
        <v>91</v>
      </c>
    </row>
    <row r="5750" spans="1:5">
      <c r="A5750">
        <v>2020</v>
      </c>
      <c r="B5750">
        <v>3</v>
      </c>
      <c r="C5750">
        <v>21</v>
      </c>
      <c r="D5750" t="s">
        <v>51</v>
      </c>
      <c r="E5750">
        <v>57</v>
      </c>
    </row>
    <row r="5751" spans="1:5">
      <c r="A5751">
        <v>2020</v>
      </c>
      <c r="B5751">
        <v>3</v>
      </c>
      <c r="C5751">
        <v>22</v>
      </c>
      <c r="D5751" t="s">
        <v>51</v>
      </c>
      <c r="E5751">
        <v>24</v>
      </c>
    </row>
    <row r="5752" spans="1:5">
      <c r="A5752">
        <v>2020</v>
      </c>
      <c r="B5752">
        <v>3</v>
      </c>
      <c r="C5752">
        <v>23</v>
      </c>
      <c r="D5752" t="s">
        <v>51</v>
      </c>
      <c r="E5752">
        <v>2</v>
      </c>
    </row>
    <row r="5753" spans="1:5">
      <c r="A5753">
        <v>2020</v>
      </c>
      <c r="B5753">
        <v>3</v>
      </c>
      <c r="C5753">
        <v>24</v>
      </c>
      <c r="D5753" t="s">
        <v>51</v>
      </c>
      <c r="E5753">
        <v>-2</v>
      </c>
    </row>
    <row r="5754" spans="1:5">
      <c r="A5754">
        <v>2020</v>
      </c>
      <c r="B5754">
        <v>3</v>
      </c>
      <c r="C5754">
        <v>25</v>
      </c>
      <c r="D5754" t="s">
        <v>51</v>
      </c>
      <c r="E5754">
        <v>29</v>
      </c>
    </row>
    <row r="5755" spans="1:5">
      <c r="A5755">
        <v>2020</v>
      </c>
      <c r="B5755">
        <v>3</v>
      </c>
      <c r="C5755">
        <v>26</v>
      </c>
      <c r="D5755" t="s">
        <v>51</v>
      </c>
      <c r="E5755">
        <v>64</v>
      </c>
    </row>
    <row r="5756" spans="1:5">
      <c r="A5756">
        <v>2020</v>
      </c>
      <c r="B5756">
        <v>3</v>
      </c>
      <c r="C5756">
        <v>27</v>
      </c>
      <c r="D5756" t="s">
        <v>51</v>
      </c>
      <c r="E5756">
        <v>104</v>
      </c>
    </row>
    <row r="5757" spans="1:5">
      <c r="A5757">
        <v>2020</v>
      </c>
      <c r="B5757">
        <v>3</v>
      </c>
      <c r="C5757">
        <v>28</v>
      </c>
      <c r="D5757" t="s">
        <v>51</v>
      </c>
      <c r="E5757">
        <v>116</v>
      </c>
    </row>
    <row r="5758" spans="1:5">
      <c r="A5758">
        <v>2020</v>
      </c>
      <c r="B5758">
        <v>3</v>
      </c>
      <c r="C5758">
        <v>29</v>
      </c>
      <c r="D5758" t="s">
        <v>51</v>
      </c>
      <c r="E5758">
        <v>92</v>
      </c>
    </row>
    <row r="5759" spans="1:5">
      <c r="A5759">
        <v>2020</v>
      </c>
      <c r="B5759">
        <v>3</v>
      </c>
      <c r="C5759">
        <v>30</v>
      </c>
      <c r="D5759" t="s">
        <v>51</v>
      </c>
      <c r="E5759">
        <v>101</v>
      </c>
    </row>
    <row r="5760" spans="1:5">
      <c r="A5760">
        <v>2020</v>
      </c>
      <c r="B5760">
        <v>3</v>
      </c>
      <c r="C5760">
        <v>31</v>
      </c>
      <c r="D5760" t="s">
        <v>51</v>
      </c>
      <c r="E5760">
        <v>14</v>
      </c>
    </row>
    <row r="5761" spans="1:5">
      <c r="A5761">
        <v>2020</v>
      </c>
      <c r="B5761">
        <v>4</v>
      </c>
      <c r="C5761">
        <v>1</v>
      </c>
      <c r="D5761" t="s">
        <v>50</v>
      </c>
      <c r="E5761">
        <v>90</v>
      </c>
    </row>
    <row r="5762" spans="1:5">
      <c r="A5762">
        <v>2020</v>
      </c>
      <c r="B5762">
        <v>4</v>
      </c>
      <c r="C5762">
        <v>2</v>
      </c>
      <c r="D5762" t="s">
        <v>50</v>
      </c>
      <c r="E5762">
        <v>127</v>
      </c>
    </row>
    <row r="5763" spans="1:5">
      <c r="A5763">
        <v>2020</v>
      </c>
      <c r="B5763">
        <v>4</v>
      </c>
      <c r="C5763">
        <v>3</v>
      </c>
      <c r="D5763" t="s">
        <v>50</v>
      </c>
      <c r="E5763">
        <v>146</v>
      </c>
    </row>
    <row r="5764" spans="1:5">
      <c r="A5764">
        <v>2020</v>
      </c>
      <c r="B5764">
        <v>4</v>
      </c>
      <c r="C5764">
        <v>4</v>
      </c>
      <c r="D5764" t="s">
        <v>50</v>
      </c>
      <c r="E5764">
        <v>161</v>
      </c>
    </row>
    <row r="5765" spans="1:5">
      <c r="A5765">
        <v>2020</v>
      </c>
      <c r="B5765">
        <v>4</v>
      </c>
      <c r="C5765">
        <v>5</v>
      </c>
      <c r="D5765" t="s">
        <v>50</v>
      </c>
      <c r="E5765">
        <v>136</v>
      </c>
    </row>
    <row r="5766" spans="1:5">
      <c r="A5766">
        <v>2020</v>
      </c>
      <c r="B5766">
        <v>4</v>
      </c>
      <c r="C5766">
        <v>6</v>
      </c>
      <c r="D5766" t="s">
        <v>50</v>
      </c>
      <c r="E5766">
        <v>149</v>
      </c>
    </row>
    <row r="5767" spans="1:5">
      <c r="A5767">
        <v>2020</v>
      </c>
      <c r="B5767">
        <v>4</v>
      </c>
      <c r="C5767">
        <v>7</v>
      </c>
      <c r="D5767" t="s">
        <v>50</v>
      </c>
      <c r="E5767">
        <v>169</v>
      </c>
    </row>
    <row r="5768" spans="1:5">
      <c r="A5768">
        <v>2020</v>
      </c>
      <c r="B5768">
        <v>4</v>
      </c>
      <c r="C5768">
        <v>8</v>
      </c>
      <c r="D5768" t="s">
        <v>50</v>
      </c>
      <c r="E5768">
        <v>202</v>
      </c>
    </row>
    <row r="5769" spans="1:5">
      <c r="A5769">
        <v>2020</v>
      </c>
      <c r="B5769">
        <v>4</v>
      </c>
      <c r="C5769">
        <v>9</v>
      </c>
      <c r="D5769" t="s">
        <v>50</v>
      </c>
      <c r="E5769">
        <v>183</v>
      </c>
    </row>
    <row r="5770" spans="1:5">
      <c r="A5770">
        <v>2020</v>
      </c>
      <c r="B5770">
        <v>4</v>
      </c>
      <c r="C5770">
        <v>10</v>
      </c>
      <c r="D5770" t="s">
        <v>50</v>
      </c>
      <c r="E5770">
        <v>233</v>
      </c>
    </row>
    <row r="5771" spans="1:5">
      <c r="A5771">
        <v>2020</v>
      </c>
      <c r="B5771">
        <v>4</v>
      </c>
      <c r="C5771">
        <v>11</v>
      </c>
      <c r="D5771" t="s">
        <v>50</v>
      </c>
      <c r="E5771">
        <v>142</v>
      </c>
    </row>
    <row r="5772" spans="1:5">
      <c r="A5772">
        <v>2020</v>
      </c>
      <c r="B5772">
        <v>4</v>
      </c>
      <c r="C5772">
        <v>12</v>
      </c>
      <c r="D5772" t="s">
        <v>50</v>
      </c>
      <c r="E5772">
        <v>125</v>
      </c>
    </row>
    <row r="5773" spans="1:5">
      <c r="A5773">
        <v>2020</v>
      </c>
      <c r="B5773">
        <v>4</v>
      </c>
      <c r="C5773">
        <v>13</v>
      </c>
      <c r="D5773" t="s">
        <v>50</v>
      </c>
      <c r="E5773">
        <v>181</v>
      </c>
    </row>
    <row r="5774" spans="1:5">
      <c r="A5774">
        <v>2020</v>
      </c>
      <c r="B5774">
        <v>4</v>
      </c>
      <c r="C5774">
        <v>14</v>
      </c>
      <c r="D5774" t="s">
        <v>50</v>
      </c>
      <c r="E5774">
        <v>192</v>
      </c>
    </row>
    <row r="5775" spans="1:5">
      <c r="A5775">
        <v>2020</v>
      </c>
      <c r="B5775">
        <v>4</v>
      </c>
      <c r="C5775">
        <v>15</v>
      </c>
      <c r="D5775" t="s">
        <v>50</v>
      </c>
      <c r="E5775">
        <v>111</v>
      </c>
    </row>
    <row r="5776" spans="1:5">
      <c r="A5776">
        <v>2020</v>
      </c>
      <c r="B5776">
        <v>4</v>
      </c>
      <c r="C5776">
        <v>16</v>
      </c>
      <c r="D5776" t="s">
        <v>50</v>
      </c>
      <c r="E5776">
        <v>193</v>
      </c>
    </row>
    <row r="5777" spans="1:5">
      <c r="A5777">
        <v>2020</v>
      </c>
      <c r="B5777">
        <v>4</v>
      </c>
      <c r="C5777">
        <v>17</v>
      </c>
      <c r="D5777" t="s">
        <v>50</v>
      </c>
      <c r="E5777">
        <v>180</v>
      </c>
    </row>
    <row r="5778" spans="1:5">
      <c r="A5778">
        <v>2020</v>
      </c>
      <c r="B5778">
        <v>4</v>
      </c>
      <c r="C5778">
        <v>18</v>
      </c>
      <c r="D5778" t="s">
        <v>50</v>
      </c>
      <c r="E5778">
        <v>148</v>
      </c>
    </row>
    <row r="5779" spans="1:5">
      <c r="A5779">
        <v>2020</v>
      </c>
      <c r="B5779">
        <v>4</v>
      </c>
      <c r="C5779">
        <v>19</v>
      </c>
      <c r="D5779" t="s">
        <v>50</v>
      </c>
      <c r="E5779">
        <v>164</v>
      </c>
    </row>
    <row r="5780" spans="1:5">
      <c r="A5780">
        <v>2020</v>
      </c>
      <c r="B5780">
        <v>4</v>
      </c>
      <c r="C5780">
        <v>20</v>
      </c>
      <c r="D5780" t="s">
        <v>50</v>
      </c>
      <c r="E5780">
        <v>136</v>
      </c>
    </row>
    <row r="5781" spans="1:5">
      <c r="A5781">
        <v>2020</v>
      </c>
      <c r="B5781">
        <v>4</v>
      </c>
      <c r="C5781">
        <v>21</v>
      </c>
      <c r="D5781" t="s">
        <v>50</v>
      </c>
      <c r="E5781">
        <v>131</v>
      </c>
    </row>
    <row r="5782" spans="1:5">
      <c r="A5782">
        <v>2020</v>
      </c>
      <c r="B5782">
        <v>4</v>
      </c>
      <c r="C5782">
        <v>22</v>
      </c>
      <c r="D5782" t="s">
        <v>50</v>
      </c>
      <c r="E5782">
        <v>135</v>
      </c>
    </row>
    <row r="5783" spans="1:5">
      <c r="A5783">
        <v>2020</v>
      </c>
      <c r="B5783">
        <v>4</v>
      </c>
      <c r="C5783">
        <v>23</v>
      </c>
      <c r="D5783" t="s">
        <v>50</v>
      </c>
      <c r="E5783">
        <v>186</v>
      </c>
    </row>
    <row r="5784" spans="1:5">
      <c r="A5784">
        <v>2020</v>
      </c>
      <c r="B5784">
        <v>4</v>
      </c>
      <c r="C5784">
        <v>24</v>
      </c>
      <c r="D5784" t="s">
        <v>50</v>
      </c>
      <c r="E5784">
        <v>218</v>
      </c>
    </row>
    <row r="5785" spans="1:5">
      <c r="A5785">
        <v>2020</v>
      </c>
      <c r="B5785">
        <v>4</v>
      </c>
      <c r="C5785">
        <v>25</v>
      </c>
      <c r="D5785" t="s">
        <v>50</v>
      </c>
      <c r="E5785">
        <v>208</v>
      </c>
    </row>
    <row r="5786" spans="1:5">
      <c r="A5786">
        <v>2020</v>
      </c>
      <c r="B5786">
        <v>4</v>
      </c>
      <c r="C5786">
        <v>26</v>
      </c>
      <c r="D5786" t="s">
        <v>50</v>
      </c>
      <c r="E5786">
        <v>107</v>
      </c>
    </row>
    <row r="5787" spans="1:5">
      <c r="A5787">
        <v>2020</v>
      </c>
      <c r="B5787">
        <v>4</v>
      </c>
      <c r="C5787">
        <v>27</v>
      </c>
      <c r="D5787" t="s">
        <v>50</v>
      </c>
      <c r="E5787">
        <v>138</v>
      </c>
    </row>
    <row r="5788" spans="1:5">
      <c r="A5788">
        <v>2020</v>
      </c>
      <c r="B5788">
        <v>4</v>
      </c>
      <c r="C5788">
        <v>28</v>
      </c>
      <c r="D5788" t="s">
        <v>50</v>
      </c>
      <c r="E5788">
        <v>202</v>
      </c>
    </row>
    <row r="5789" spans="1:5">
      <c r="A5789">
        <v>2020</v>
      </c>
      <c r="B5789">
        <v>4</v>
      </c>
      <c r="C5789">
        <v>29</v>
      </c>
      <c r="D5789" t="s">
        <v>50</v>
      </c>
      <c r="E5789">
        <v>216</v>
      </c>
    </row>
    <row r="5790" spans="1:5">
      <c r="A5790">
        <v>2020</v>
      </c>
      <c r="B5790">
        <v>4</v>
      </c>
      <c r="C5790">
        <v>30</v>
      </c>
      <c r="D5790" t="s">
        <v>50</v>
      </c>
      <c r="E5790">
        <v>236</v>
      </c>
    </row>
    <row r="5791" spans="1:5">
      <c r="A5791">
        <v>2020</v>
      </c>
      <c r="B5791">
        <v>4</v>
      </c>
      <c r="C5791">
        <v>1</v>
      </c>
      <c r="D5791" t="s">
        <v>52</v>
      </c>
      <c r="E5791">
        <v>-60</v>
      </c>
    </row>
    <row r="5792" spans="1:5">
      <c r="A5792">
        <v>2020</v>
      </c>
      <c r="B5792">
        <v>4</v>
      </c>
      <c r="C5792">
        <v>2</v>
      </c>
      <c r="D5792" t="s">
        <v>52</v>
      </c>
      <c r="E5792">
        <v>-40</v>
      </c>
    </row>
    <row r="5793" spans="1:5">
      <c r="A5793">
        <v>2020</v>
      </c>
      <c r="B5793">
        <v>4</v>
      </c>
      <c r="C5793">
        <v>3</v>
      </c>
      <c r="D5793" t="s">
        <v>52</v>
      </c>
      <c r="E5793">
        <v>-7</v>
      </c>
    </row>
    <row r="5794" spans="1:5">
      <c r="A5794">
        <v>2020</v>
      </c>
      <c r="B5794">
        <v>4</v>
      </c>
      <c r="C5794">
        <v>4</v>
      </c>
      <c r="D5794" t="s">
        <v>52</v>
      </c>
      <c r="E5794">
        <v>-16</v>
      </c>
    </row>
    <row r="5795" spans="1:5">
      <c r="A5795">
        <v>2020</v>
      </c>
      <c r="B5795">
        <v>4</v>
      </c>
      <c r="C5795">
        <v>5</v>
      </c>
      <c r="D5795" t="s">
        <v>52</v>
      </c>
      <c r="E5795">
        <v>-13</v>
      </c>
    </row>
    <row r="5796" spans="1:5">
      <c r="A5796">
        <v>2020</v>
      </c>
      <c r="B5796">
        <v>4</v>
      </c>
      <c r="C5796">
        <v>6</v>
      </c>
      <c r="D5796" t="s">
        <v>52</v>
      </c>
      <c r="E5796">
        <v>-12</v>
      </c>
    </row>
    <row r="5797" spans="1:5">
      <c r="A5797">
        <v>2020</v>
      </c>
      <c r="B5797">
        <v>4</v>
      </c>
      <c r="C5797">
        <v>7</v>
      </c>
      <c r="D5797" t="s">
        <v>52</v>
      </c>
      <c r="E5797">
        <v>5</v>
      </c>
    </row>
    <row r="5798" spans="1:5">
      <c r="A5798">
        <v>2020</v>
      </c>
      <c r="B5798">
        <v>4</v>
      </c>
      <c r="C5798">
        <v>8</v>
      </c>
      <c r="D5798" t="s">
        <v>52</v>
      </c>
      <c r="E5798">
        <v>11</v>
      </c>
    </row>
    <row r="5799" spans="1:5">
      <c r="A5799">
        <v>2020</v>
      </c>
      <c r="B5799">
        <v>4</v>
      </c>
      <c r="C5799">
        <v>9</v>
      </c>
      <c r="D5799" t="s">
        <v>52</v>
      </c>
      <c r="E5799">
        <v>38</v>
      </c>
    </row>
    <row r="5800" spans="1:5">
      <c r="A5800">
        <v>2020</v>
      </c>
      <c r="B5800">
        <v>4</v>
      </c>
      <c r="C5800">
        <v>10</v>
      </c>
      <c r="D5800" t="s">
        <v>52</v>
      </c>
      <c r="E5800">
        <v>46</v>
      </c>
    </row>
    <row r="5801" spans="1:5">
      <c r="A5801">
        <v>2020</v>
      </c>
      <c r="B5801">
        <v>4</v>
      </c>
      <c r="C5801">
        <v>11</v>
      </c>
      <c r="D5801" t="s">
        <v>52</v>
      </c>
      <c r="E5801">
        <v>14</v>
      </c>
    </row>
    <row r="5802" spans="1:5">
      <c r="A5802">
        <v>2020</v>
      </c>
      <c r="B5802">
        <v>4</v>
      </c>
      <c r="C5802">
        <v>12</v>
      </c>
      <c r="D5802" t="s">
        <v>52</v>
      </c>
      <c r="E5802">
        <v>-10</v>
      </c>
    </row>
    <row r="5803" spans="1:5">
      <c r="A5803">
        <v>2020</v>
      </c>
      <c r="B5803">
        <v>4</v>
      </c>
      <c r="C5803">
        <v>13</v>
      </c>
      <c r="D5803" t="s">
        <v>52</v>
      </c>
      <c r="E5803">
        <v>-1</v>
      </c>
    </row>
    <row r="5804" spans="1:5">
      <c r="A5804">
        <v>2020</v>
      </c>
      <c r="B5804">
        <v>4</v>
      </c>
      <c r="C5804">
        <v>15</v>
      </c>
      <c r="D5804" t="s">
        <v>52</v>
      </c>
      <c r="E5804">
        <v>6</v>
      </c>
    </row>
    <row r="5805" spans="1:5">
      <c r="A5805">
        <v>2020</v>
      </c>
      <c r="B5805">
        <v>4</v>
      </c>
      <c r="C5805">
        <v>16</v>
      </c>
      <c r="D5805" t="s">
        <v>52</v>
      </c>
      <c r="E5805">
        <v>30</v>
      </c>
    </row>
    <row r="5806" spans="1:5">
      <c r="A5806">
        <v>2020</v>
      </c>
      <c r="B5806">
        <v>4</v>
      </c>
      <c r="C5806">
        <v>18</v>
      </c>
      <c r="D5806" t="s">
        <v>52</v>
      </c>
      <c r="E5806">
        <v>27</v>
      </c>
    </row>
    <row r="5807" spans="1:5">
      <c r="A5807">
        <v>2020</v>
      </c>
      <c r="B5807">
        <v>4</v>
      </c>
      <c r="C5807">
        <v>19</v>
      </c>
      <c r="D5807" t="s">
        <v>52</v>
      </c>
      <c r="E5807">
        <v>0</v>
      </c>
    </row>
    <row r="5808" spans="1:5">
      <c r="A5808">
        <v>2020</v>
      </c>
      <c r="B5808">
        <v>4</v>
      </c>
      <c r="C5808">
        <v>21</v>
      </c>
      <c r="D5808" t="s">
        <v>52</v>
      </c>
      <c r="E5808">
        <v>-3</v>
      </c>
    </row>
    <row r="5809" spans="1:5">
      <c r="A5809">
        <v>2020</v>
      </c>
      <c r="B5809">
        <v>4</v>
      </c>
      <c r="C5809">
        <v>22</v>
      </c>
      <c r="D5809" t="s">
        <v>52</v>
      </c>
      <c r="E5809">
        <v>-8</v>
      </c>
    </row>
    <row r="5810" spans="1:5">
      <c r="A5810">
        <v>2020</v>
      </c>
      <c r="B5810">
        <v>4</v>
      </c>
      <c r="C5810">
        <v>23</v>
      </c>
      <c r="D5810" t="s">
        <v>52</v>
      </c>
      <c r="E5810">
        <v>22</v>
      </c>
    </row>
    <row r="5811" spans="1:5">
      <c r="A5811">
        <v>2020</v>
      </c>
      <c r="B5811">
        <v>4</v>
      </c>
      <c r="C5811">
        <v>24</v>
      </c>
      <c r="D5811" t="s">
        <v>52</v>
      </c>
      <c r="E5811">
        <v>56</v>
      </c>
    </row>
    <row r="5812" spans="1:5">
      <c r="A5812">
        <v>2020</v>
      </c>
      <c r="B5812">
        <v>4</v>
      </c>
      <c r="C5812">
        <v>25</v>
      </c>
      <c r="D5812" t="s">
        <v>52</v>
      </c>
      <c r="E5812">
        <v>72</v>
      </c>
    </row>
    <row r="5813" spans="1:5">
      <c r="A5813">
        <v>2020</v>
      </c>
      <c r="B5813">
        <v>4</v>
      </c>
      <c r="C5813">
        <v>27</v>
      </c>
      <c r="D5813" t="s">
        <v>52</v>
      </c>
      <c r="E5813">
        <v>21</v>
      </c>
    </row>
    <row r="5814" spans="1:5">
      <c r="A5814">
        <v>2020</v>
      </c>
      <c r="B5814">
        <v>4</v>
      </c>
      <c r="C5814">
        <v>28</v>
      </c>
      <c r="D5814" t="s">
        <v>52</v>
      </c>
      <c r="E5814">
        <v>47</v>
      </c>
    </row>
    <row r="5815" spans="1:5">
      <c r="A5815">
        <v>2020</v>
      </c>
      <c r="B5815">
        <v>4</v>
      </c>
      <c r="C5815">
        <v>29</v>
      </c>
      <c r="D5815" t="s">
        <v>52</v>
      </c>
      <c r="E5815">
        <v>68</v>
      </c>
    </row>
    <row r="5816" spans="1:5">
      <c r="A5816">
        <v>2020</v>
      </c>
      <c r="B5816">
        <v>4</v>
      </c>
      <c r="C5816">
        <v>30</v>
      </c>
      <c r="D5816" t="s">
        <v>52</v>
      </c>
      <c r="E5816">
        <v>60</v>
      </c>
    </row>
    <row r="5817" spans="1:5">
      <c r="A5817">
        <v>2020</v>
      </c>
      <c r="B5817">
        <v>4</v>
      </c>
      <c r="C5817">
        <v>26</v>
      </c>
      <c r="D5817" t="s">
        <v>53</v>
      </c>
      <c r="E5817">
        <v>23</v>
      </c>
    </row>
    <row r="5818" spans="1:5">
      <c r="A5818">
        <v>2020</v>
      </c>
      <c r="B5818">
        <v>4</v>
      </c>
      <c r="C5818">
        <v>1</v>
      </c>
      <c r="D5818" t="s">
        <v>51</v>
      </c>
      <c r="E5818">
        <v>21</v>
      </c>
    </row>
    <row r="5819" spans="1:5">
      <c r="A5819">
        <v>2020</v>
      </c>
      <c r="B5819">
        <v>4</v>
      </c>
      <c r="C5819">
        <v>2</v>
      </c>
      <c r="D5819" t="s">
        <v>51</v>
      </c>
      <c r="E5819">
        <v>46</v>
      </c>
    </row>
    <row r="5820" spans="1:5">
      <c r="A5820">
        <v>2020</v>
      </c>
      <c r="B5820">
        <v>4</v>
      </c>
      <c r="C5820">
        <v>3</v>
      </c>
      <c r="D5820" t="s">
        <v>51</v>
      </c>
      <c r="E5820">
        <v>69</v>
      </c>
    </row>
    <row r="5821" spans="1:5">
      <c r="A5821">
        <v>2020</v>
      </c>
      <c r="B5821">
        <v>4</v>
      </c>
      <c r="C5821">
        <v>4</v>
      </c>
      <c r="D5821" t="s">
        <v>51</v>
      </c>
      <c r="E5821">
        <v>75</v>
      </c>
    </row>
    <row r="5822" spans="1:5">
      <c r="A5822">
        <v>2020</v>
      </c>
      <c r="B5822">
        <v>4</v>
      </c>
      <c r="C5822">
        <v>5</v>
      </c>
      <c r="D5822" t="s">
        <v>51</v>
      </c>
      <c r="E5822">
        <v>72</v>
      </c>
    </row>
    <row r="5823" spans="1:5">
      <c r="A5823">
        <v>2020</v>
      </c>
      <c r="B5823">
        <v>4</v>
      </c>
      <c r="C5823">
        <v>6</v>
      </c>
      <c r="D5823" t="s">
        <v>51</v>
      </c>
      <c r="E5823">
        <v>79</v>
      </c>
    </row>
    <row r="5824" spans="1:5">
      <c r="A5824">
        <v>2020</v>
      </c>
      <c r="B5824">
        <v>4</v>
      </c>
      <c r="C5824">
        <v>7</v>
      </c>
      <c r="D5824" t="s">
        <v>51</v>
      </c>
      <c r="E5824">
        <v>105</v>
      </c>
    </row>
    <row r="5825" spans="1:5">
      <c r="A5825">
        <v>2020</v>
      </c>
      <c r="B5825">
        <v>4</v>
      </c>
      <c r="C5825">
        <v>8</v>
      </c>
      <c r="D5825" t="s">
        <v>51</v>
      </c>
      <c r="E5825">
        <v>108</v>
      </c>
    </row>
    <row r="5826" spans="1:5">
      <c r="A5826">
        <v>2020</v>
      </c>
      <c r="B5826">
        <v>4</v>
      </c>
      <c r="C5826">
        <v>9</v>
      </c>
      <c r="D5826" t="s">
        <v>51</v>
      </c>
      <c r="E5826">
        <v>117</v>
      </c>
    </row>
    <row r="5827" spans="1:5">
      <c r="A5827">
        <v>2020</v>
      </c>
      <c r="B5827">
        <v>4</v>
      </c>
      <c r="C5827">
        <v>10</v>
      </c>
      <c r="D5827" t="s">
        <v>51</v>
      </c>
      <c r="E5827">
        <v>111</v>
      </c>
    </row>
    <row r="5828" spans="1:5">
      <c r="A5828">
        <v>2020</v>
      </c>
      <c r="B5828">
        <v>4</v>
      </c>
      <c r="C5828">
        <v>11</v>
      </c>
      <c r="D5828" t="s">
        <v>51</v>
      </c>
      <c r="E5828">
        <v>81</v>
      </c>
    </row>
    <row r="5829" spans="1:5">
      <c r="A5829">
        <v>2020</v>
      </c>
      <c r="B5829">
        <v>4</v>
      </c>
      <c r="C5829">
        <v>12</v>
      </c>
      <c r="D5829" t="s">
        <v>51</v>
      </c>
      <c r="E5829">
        <v>61</v>
      </c>
    </row>
    <row r="5830" spans="1:5">
      <c r="A5830">
        <v>2020</v>
      </c>
      <c r="B5830">
        <v>4</v>
      </c>
      <c r="C5830">
        <v>13</v>
      </c>
      <c r="D5830" t="s">
        <v>51</v>
      </c>
      <c r="E5830">
        <v>91</v>
      </c>
    </row>
    <row r="5831" spans="1:5">
      <c r="A5831">
        <v>2020</v>
      </c>
      <c r="B5831">
        <v>4</v>
      </c>
      <c r="C5831">
        <v>14</v>
      </c>
      <c r="D5831" t="s">
        <v>51</v>
      </c>
      <c r="E5831">
        <v>101</v>
      </c>
    </row>
    <row r="5832" spans="1:5">
      <c r="A5832">
        <v>2020</v>
      </c>
      <c r="B5832">
        <v>4</v>
      </c>
      <c r="C5832">
        <v>15</v>
      </c>
      <c r="D5832" t="s">
        <v>51</v>
      </c>
      <c r="E5832">
        <v>66</v>
      </c>
    </row>
    <row r="5833" spans="1:5">
      <c r="A5833">
        <v>2020</v>
      </c>
      <c r="B5833">
        <v>4</v>
      </c>
      <c r="C5833">
        <v>16</v>
      </c>
      <c r="D5833" t="s">
        <v>51</v>
      </c>
      <c r="E5833">
        <v>107</v>
      </c>
    </row>
    <row r="5834" spans="1:5">
      <c r="A5834">
        <v>2020</v>
      </c>
      <c r="B5834">
        <v>4</v>
      </c>
      <c r="C5834">
        <v>17</v>
      </c>
      <c r="D5834" t="s">
        <v>51</v>
      </c>
      <c r="E5834">
        <v>114</v>
      </c>
    </row>
    <row r="5835" spans="1:5">
      <c r="A5835">
        <v>2020</v>
      </c>
      <c r="B5835">
        <v>4</v>
      </c>
      <c r="C5835">
        <v>18</v>
      </c>
      <c r="D5835" t="s">
        <v>51</v>
      </c>
      <c r="E5835">
        <v>90</v>
      </c>
    </row>
    <row r="5836" spans="1:5">
      <c r="A5836">
        <v>2020</v>
      </c>
      <c r="B5836">
        <v>4</v>
      </c>
      <c r="C5836">
        <v>19</v>
      </c>
      <c r="D5836" t="s">
        <v>51</v>
      </c>
      <c r="E5836">
        <v>88</v>
      </c>
    </row>
    <row r="5837" spans="1:5">
      <c r="A5837">
        <v>2020</v>
      </c>
      <c r="B5837">
        <v>4</v>
      </c>
      <c r="C5837">
        <v>20</v>
      </c>
      <c r="D5837" t="s">
        <v>51</v>
      </c>
      <c r="E5837">
        <v>78</v>
      </c>
    </row>
    <row r="5838" spans="1:5">
      <c r="A5838">
        <v>2020</v>
      </c>
      <c r="B5838">
        <v>4</v>
      </c>
      <c r="C5838">
        <v>21</v>
      </c>
      <c r="D5838" t="s">
        <v>51</v>
      </c>
      <c r="E5838">
        <v>61</v>
      </c>
    </row>
    <row r="5839" spans="1:5">
      <c r="A5839">
        <v>2020</v>
      </c>
      <c r="B5839">
        <v>4</v>
      </c>
      <c r="C5839">
        <v>22</v>
      </c>
      <c r="D5839" t="s">
        <v>51</v>
      </c>
      <c r="E5839">
        <v>75</v>
      </c>
    </row>
    <row r="5840" spans="1:5">
      <c r="A5840">
        <v>2020</v>
      </c>
      <c r="B5840">
        <v>4</v>
      </c>
      <c r="C5840">
        <v>23</v>
      </c>
      <c r="D5840" t="s">
        <v>51</v>
      </c>
      <c r="E5840">
        <v>112</v>
      </c>
    </row>
    <row r="5841" spans="1:5">
      <c r="A5841">
        <v>2020</v>
      </c>
      <c r="B5841">
        <v>4</v>
      </c>
      <c r="C5841">
        <v>24</v>
      </c>
      <c r="D5841" t="s">
        <v>51</v>
      </c>
      <c r="E5841">
        <v>137</v>
      </c>
    </row>
    <row r="5842" spans="1:5">
      <c r="A5842">
        <v>2020</v>
      </c>
      <c r="B5842">
        <v>4</v>
      </c>
      <c r="C5842">
        <v>25</v>
      </c>
      <c r="D5842" t="s">
        <v>51</v>
      </c>
      <c r="E5842">
        <v>127</v>
      </c>
    </row>
    <row r="5843" spans="1:5">
      <c r="A5843">
        <v>2020</v>
      </c>
      <c r="B5843">
        <v>4</v>
      </c>
      <c r="C5843">
        <v>26</v>
      </c>
      <c r="D5843" t="s">
        <v>51</v>
      </c>
      <c r="E5843">
        <v>79</v>
      </c>
    </row>
    <row r="5844" spans="1:5">
      <c r="A5844">
        <v>2020</v>
      </c>
      <c r="B5844">
        <v>4</v>
      </c>
      <c r="C5844">
        <v>27</v>
      </c>
      <c r="D5844" t="s">
        <v>51</v>
      </c>
      <c r="E5844">
        <v>89</v>
      </c>
    </row>
    <row r="5845" spans="1:5">
      <c r="A5845">
        <v>2020</v>
      </c>
      <c r="B5845">
        <v>4</v>
      </c>
      <c r="C5845">
        <v>28</v>
      </c>
      <c r="D5845" t="s">
        <v>51</v>
      </c>
      <c r="E5845">
        <v>130</v>
      </c>
    </row>
    <row r="5846" spans="1:5">
      <c r="A5846">
        <v>2020</v>
      </c>
      <c r="B5846">
        <v>4</v>
      </c>
      <c r="C5846">
        <v>29</v>
      </c>
      <c r="D5846" t="s">
        <v>51</v>
      </c>
      <c r="E5846">
        <v>136</v>
      </c>
    </row>
    <row r="5847" spans="1:5">
      <c r="A5847">
        <v>2020</v>
      </c>
      <c r="B5847">
        <v>4</v>
      </c>
      <c r="C5847">
        <v>30</v>
      </c>
      <c r="D5847" t="s">
        <v>51</v>
      </c>
      <c r="E5847">
        <v>151</v>
      </c>
    </row>
    <row r="5848" spans="1:5">
      <c r="A5848">
        <v>2020</v>
      </c>
      <c r="B5848">
        <v>5</v>
      </c>
      <c r="C5848">
        <v>1</v>
      </c>
      <c r="D5848" t="s">
        <v>50</v>
      </c>
      <c r="E5848">
        <v>240</v>
      </c>
    </row>
    <row r="5849" spans="1:5">
      <c r="A5849">
        <v>2020</v>
      </c>
      <c r="B5849">
        <v>5</v>
      </c>
      <c r="C5849">
        <v>2</v>
      </c>
      <c r="D5849" t="s">
        <v>50</v>
      </c>
      <c r="E5849">
        <v>256</v>
      </c>
    </row>
    <row r="5850" spans="1:5">
      <c r="A5850">
        <v>2020</v>
      </c>
      <c r="B5850">
        <v>5</v>
      </c>
      <c r="C5850">
        <v>3</v>
      </c>
      <c r="D5850" t="s">
        <v>50</v>
      </c>
      <c r="E5850">
        <v>263</v>
      </c>
    </row>
    <row r="5851" spans="1:5">
      <c r="A5851">
        <v>2020</v>
      </c>
      <c r="B5851">
        <v>5</v>
      </c>
      <c r="C5851">
        <v>4</v>
      </c>
      <c r="D5851" t="s">
        <v>50</v>
      </c>
      <c r="E5851">
        <v>234</v>
      </c>
    </row>
    <row r="5852" spans="1:5">
      <c r="A5852">
        <v>2020</v>
      </c>
      <c r="B5852">
        <v>5</v>
      </c>
      <c r="C5852">
        <v>5</v>
      </c>
      <c r="D5852" t="s">
        <v>50</v>
      </c>
      <c r="E5852">
        <v>192</v>
      </c>
    </row>
    <row r="5853" spans="1:5">
      <c r="A5853">
        <v>2020</v>
      </c>
      <c r="B5853">
        <v>5</v>
      </c>
      <c r="C5853">
        <v>6</v>
      </c>
      <c r="D5853" t="s">
        <v>50</v>
      </c>
      <c r="E5853">
        <v>198</v>
      </c>
    </row>
    <row r="5854" spans="1:5">
      <c r="A5854">
        <v>2020</v>
      </c>
      <c r="B5854">
        <v>5</v>
      </c>
      <c r="C5854">
        <v>7</v>
      </c>
      <c r="D5854" t="s">
        <v>50</v>
      </c>
      <c r="E5854">
        <v>152</v>
      </c>
    </row>
    <row r="5855" spans="1:5">
      <c r="A5855">
        <v>2020</v>
      </c>
      <c r="B5855">
        <v>5</v>
      </c>
      <c r="C5855">
        <v>8</v>
      </c>
      <c r="D5855" t="s">
        <v>50</v>
      </c>
      <c r="E5855">
        <v>122</v>
      </c>
    </row>
    <row r="5856" spans="1:5">
      <c r="A5856">
        <v>2020</v>
      </c>
      <c r="B5856">
        <v>5</v>
      </c>
      <c r="C5856">
        <v>9</v>
      </c>
      <c r="D5856" t="s">
        <v>50</v>
      </c>
      <c r="E5856">
        <v>168</v>
      </c>
    </row>
    <row r="5857" spans="1:5">
      <c r="A5857">
        <v>2020</v>
      </c>
      <c r="B5857">
        <v>5</v>
      </c>
      <c r="C5857">
        <v>10</v>
      </c>
      <c r="D5857" t="s">
        <v>50</v>
      </c>
      <c r="E5857">
        <v>219</v>
      </c>
    </row>
    <row r="5858" spans="1:5">
      <c r="A5858">
        <v>2020</v>
      </c>
      <c r="B5858">
        <v>5</v>
      </c>
      <c r="C5858">
        <v>11</v>
      </c>
      <c r="D5858" t="s">
        <v>50</v>
      </c>
      <c r="E5858">
        <v>260</v>
      </c>
    </row>
    <row r="5859" spans="1:5">
      <c r="A5859">
        <v>2020</v>
      </c>
      <c r="B5859">
        <v>5</v>
      </c>
      <c r="C5859">
        <v>12</v>
      </c>
      <c r="D5859" t="s">
        <v>50</v>
      </c>
      <c r="E5859">
        <v>259</v>
      </c>
    </row>
    <row r="5860" spans="1:5">
      <c r="A5860">
        <v>2020</v>
      </c>
      <c r="B5860">
        <v>5</v>
      </c>
      <c r="C5860">
        <v>13</v>
      </c>
      <c r="D5860" t="s">
        <v>50</v>
      </c>
      <c r="E5860">
        <v>153</v>
      </c>
    </row>
    <row r="5861" spans="1:5">
      <c r="A5861">
        <v>2020</v>
      </c>
      <c r="B5861">
        <v>5</v>
      </c>
      <c r="C5861">
        <v>14</v>
      </c>
      <c r="D5861" t="s">
        <v>50</v>
      </c>
      <c r="E5861">
        <v>226</v>
      </c>
    </row>
    <row r="5862" spans="1:5">
      <c r="A5862">
        <v>2020</v>
      </c>
      <c r="B5862">
        <v>5</v>
      </c>
      <c r="C5862">
        <v>15</v>
      </c>
      <c r="D5862" t="s">
        <v>50</v>
      </c>
      <c r="E5862">
        <v>185</v>
      </c>
    </row>
    <row r="5863" spans="1:5">
      <c r="A5863">
        <v>2020</v>
      </c>
      <c r="B5863">
        <v>5</v>
      </c>
      <c r="C5863">
        <v>16</v>
      </c>
      <c r="D5863" t="s">
        <v>50</v>
      </c>
      <c r="E5863">
        <v>156</v>
      </c>
    </row>
    <row r="5864" spans="1:5">
      <c r="A5864">
        <v>2020</v>
      </c>
      <c r="B5864">
        <v>5</v>
      </c>
      <c r="C5864">
        <v>17</v>
      </c>
      <c r="D5864" t="s">
        <v>50</v>
      </c>
      <c r="E5864">
        <v>191</v>
      </c>
    </row>
    <row r="5865" spans="1:5">
      <c r="A5865">
        <v>2020</v>
      </c>
      <c r="B5865">
        <v>5</v>
      </c>
      <c r="C5865">
        <v>18</v>
      </c>
      <c r="D5865" t="s">
        <v>50</v>
      </c>
      <c r="E5865">
        <v>208</v>
      </c>
    </row>
    <row r="5866" spans="1:5">
      <c r="A5866">
        <v>2020</v>
      </c>
      <c r="B5866">
        <v>5</v>
      </c>
      <c r="C5866">
        <v>19</v>
      </c>
      <c r="D5866" t="s">
        <v>50</v>
      </c>
      <c r="E5866">
        <v>198</v>
      </c>
    </row>
    <row r="5867" spans="1:5">
      <c r="A5867">
        <v>2020</v>
      </c>
      <c r="B5867">
        <v>5</v>
      </c>
      <c r="C5867">
        <v>20</v>
      </c>
      <c r="D5867" t="s">
        <v>50</v>
      </c>
      <c r="E5867">
        <v>174</v>
      </c>
    </row>
    <row r="5868" spans="1:5">
      <c r="A5868">
        <v>2020</v>
      </c>
      <c r="B5868">
        <v>5</v>
      </c>
      <c r="C5868">
        <v>21</v>
      </c>
      <c r="D5868" t="s">
        <v>50</v>
      </c>
      <c r="E5868">
        <v>166</v>
      </c>
    </row>
    <row r="5869" spans="1:5">
      <c r="A5869">
        <v>2020</v>
      </c>
      <c r="B5869">
        <v>5</v>
      </c>
      <c r="C5869">
        <v>22</v>
      </c>
      <c r="D5869" t="s">
        <v>50</v>
      </c>
      <c r="E5869">
        <v>159</v>
      </c>
    </row>
    <row r="5870" spans="1:5">
      <c r="A5870">
        <v>2020</v>
      </c>
      <c r="B5870">
        <v>5</v>
      </c>
      <c r="C5870">
        <v>23</v>
      </c>
      <c r="D5870" t="s">
        <v>50</v>
      </c>
      <c r="E5870">
        <v>149</v>
      </c>
    </row>
    <row r="5871" spans="1:5">
      <c r="A5871">
        <v>2020</v>
      </c>
      <c r="B5871">
        <v>5</v>
      </c>
      <c r="C5871">
        <v>24</v>
      </c>
      <c r="D5871" t="s">
        <v>50</v>
      </c>
      <c r="E5871">
        <v>189</v>
      </c>
    </row>
    <row r="5872" spans="1:5">
      <c r="A5872">
        <v>2020</v>
      </c>
      <c r="B5872">
        <v>5</v>
      </c>
      <c r="C5872">
        <v>25</v>
      </c>
      <c r="D5872" t="s">
        <v>50</v>
      </c>
      <c r="E5872">
        <v>188</v>
      </c>
    </row>
    <row r="5873" spans="1:5">
      <c r="A5873">
        <v>2020</v>
      </c>
      <c r="B5873">
        <v>5</v>
      </c>
      <c r="C5873">
        <v>26</v>
      </c>
      <c r="D5873" t="s">
        <v>50</v>
      </c>
      <c r="E5873">
        <v>152</v>
      </c>
    </row>
    <row r="5874" spans="1:5">
      <c r="A5874">
        <v>2020</v>
      </c>
      <c r="B5874">
        <v>5</v>
      </c>
      <c r="C5874">
        <v>27</v>
      </c>
      <c r="D5874" t="s">
        <v>50</v>
      </c>
      <c r="E5874">
        <v>207</v>
      </c>
    </row>
    <row r="5875" spans="1:5">
      <c r="A5875">
        <v>2020</v>
      </c>
      <c r="B5875">
        <v>5</v>
      </c>
      <c r="C5875">
        <v>28</v>
      </c>
      <c r="D5875" t="s">
        <v>50</v>
      </c>
      <c r="E5875">
        <v>206</v>
      </c>
    </row>
    <row r="5876" spans="1:5">
      <c r="A5876">
        <v>2020</v>
      </c>
      <c r="B5876">
        <v>5</v>
      </c>
      <c r="C5876">
        <v>29</v>
      </c>
      <c r="D5876" t="s">
        <v>50</v>
      </c>
      <c r="E5876">
        <v>197</v>
      </c>
    </row>
    <row r="5877" spans="1:5">
      <c r="A5877">
        <v>2020</v>
      </c>
      <c r="B5877">
        <v>5</v>
      </c>
      <c r="C5877">
        <v>30</v>
      </c>
      <c r="D5877" t="s">
        <v>50</v>
      </c>
      <c r="E5877">
        <v>190</v>
      </c>
    </row>
    <row r="5878" spans="1:5">
      <c r="A5878">
        <v>2020</v>
      </c>
      <c r="B5878">
        <v>5</v>
      </c>
      <c r="C5878">
        <v>31</v>
      </c>
      <c r="D5878" t="s">
        <v>50</v>
      </c>
      <c r="E5878">
        <v>229</v>
      </c>
    </row>
    <row r="5879" spans="1:5">
      <c r="A5879">
        <v>2020</v>
      </c>
      <c r="B5879">
        <v>5</v>
      </c>
      <c r="C5879">
        <v>1</v>
      </c>
      <c r="D5879" t="s">
        <v>52</v>
      </c>
      <c r="E5879">
        <v>62</v>
      </c>
    </row>
    <row r="5880" spans="1:5">
      <c r="A5880">
        <v>2020</v>
      </c>
      <c r="B5880">
        <v>5</v>
      </c>
      <c r="C5880">
        <v>2</v>
      </c>
      <c r="D5880" t="s">
        <v>52</v>
      </c>
      <c r="E5880">
        <v>101</v>
      </c>
    </row>
    <row r="5881" spans="1:5">
      <c r="A5881">
        <v>2020</v>
      </c>
      <c r="B5881">
        <v>5</v>
      </c>
      <c r="C5881">
        <v>3</v>
      </c>
      <c r="D5881" t="s">
        <v>52</v>
      </c>
      <c r="E5881">
        <v>82</v>
      </c>
    </row>
    <row r="5882" spans="1:5">
      <c r="A5882">
        <v>2020</v>
      </c>
      <c r="B5882">
        <v>5</v>
      </c>
      <c r="C5882">
        <v>4</v>
      </c>
      <c r="D5882" t="s">
        <v>52</v>
      </c>
      <c r="E5882">
        <v>120</v>
      </c>
    </row>
    <row r="5883" spans="1:5">
      <c r="A5883">
        <v>2020</v>
      </c>
      <c r="B5883">
        <v>5</v>
      </c>
      <c r="C5883">
        <v>5</v>
      </c>
      <c r="D5883" t="s">
        <v>52</v>
      </c>
      <c r="E5883">
        <v>101</v>
      </c>
    </row>
    <row r="5884" spans="1:5">
      <c r="A5884">
        <v>2020</v>
      </c>
      <c r="B5884">
        <v>5</v>
      </c>
      <c r="C5884">
        <v>7</v>
      </c>
      <c r="D5884" t="s">
        <v>52</v>
      </c>
      <c r="E5884">
        <v>31</v>
      </c>
    </row>
    <row r="5885" spans="1:5">
      <c r="A5885">
        <v>2020</v>
      </c>
      <c r="B5885">
        <v>5</v>
      </c>
      <c r="C5885">
        <v>8</v>
      </c>
      <c r="D5885" t="s">
        <v>52</v>
      </c>
      <c r="E5885">
        <v>67</v>
      </c>
    </row>
    <row r="5886" spans="1:5">
      <c r="A5886">
        <v>2020</v>
      </c>
      <c r="B5886">
        <v>5</v>
      </c>
      <c r="C5886">
        <v>9</v>
      </c>
      <c r="D5886" t="s">
        <v>52</v>
      </c>
      <c r="E5886">
        <v>73</v>
      </c>
    </row>
    <row r="5887" spans="1:5">
      <c r="A5887">
        <v>2020</v>
      </c>
      <c r="B5887">
        <v>5</v>
      </c>
      <c r="C5887">
        <v>10</v>
      </c>
      <c r="D5887" t="s">
        <v>52</v>
      </c>
      <c r="E5887">
        <v>71</v>
      </c>
    </row>
    <row r="5888" spans="1:5">
      <c r="A5888">
        <v>2020</v>
      </c>
      <c r="B5888">
        <v>5</v>
      </c>
      <c r="C5888">
        <v>11</v>
      </c>
      <c r="D5888" t="s">
        <v>52</v>
      </c>
      <c r="E5888">
        <v>83</v>
      </c>
    </row>
    <row r="5889" spans="1:5">
      <c r="A5889">
        <v>2020</v>
      </c>
      <c r="B5889">
        <v>5</v>
      </c>
      <c r="C5889">
        <v>13</v>
      </c>
      <c r="D5889" t="s">
        <v>52</v>
      </c>
      <c r="E5889">
        <v>37</v>
      </c>
    </row>
    <row r="5890" spans="1:5">
      <c r="A5890">
        <v>2020</v>
      </c>
      <c r="B5890">
        <v>5</v>
      </c>
      <c r="C5890">
        <v>14</v>
      </c>
      <c r="D5890" t="s">
        <v>52</v>
      </c>
      <c r="E5890">
        <v>59</v>
      </c>
    </row>
    <row r="5891" spans="1:5">
      <c r="A5891">
        <v>2020</v>
      </c>
      <c r="B5891">
        <v>5</v>
      </c>
      <c r="C5891">
        <v>15</v>
      </c>
      <c r="D5891" t="s">
        <v>52</v>
      </c>
      <c r="E5891">
        <v>97</v>
      </c>
    </row>
    <row r="5892" spans="1:5">
      <c r="A5892">
        <v>2020</v>
      </c>
      <c r="B5892">
        <v>5</v>
      </c>
      <c r="C5892">
        <v>16</v>
      </c>
      <c r="D5892" t="s">
        <v>52</v>
      </c>
      <c r="E5892">
        <v>90</v>
      </c>
    </row>
    <row r="5893" spans="1:5">
      <c r="A5893">
        <v>2020</v>
      </c>
      <c r="B5893">
        <v>5</v>
      </c>
      <c r="C5893">
        <v>17</v>
      </c>
      <c r="D5893" t="s">
        <v>52</v>
      </c>
      <c r="E5893">
        <v>69</v>
      </c>
    </row>
    <row r="5894" spans="1:5">
      <c r="A5894">
        <v>2020</v>
      </c>
      <c r="B5894">
        <v>5</v>
      </c>
      <c r="C5894">
        <v>18</v>
      </c>
      <c r="D5894" t="s">
        <v>52</v>
      </c>
      <c r="E5894">
        <v>105</v>
      </c>
    </row>
    <row r="5895" spans="1:5">
      <c r="A5895">
        <v>2020</v>
      </c>
      <c r="B5895">
        <v>5</v>
      </c>
      <c r="C5895">
        <v>19</v>
      </c>
      <c r="D5895" t="s">
        <v>52</v>
      </c>
      <c r="E5895">
        <v>79</v>
      </c>
    </row>
    <row r="5896" spans="1:5">
      <c r="A5896">
        <v>2020</v>
      </c>
      <c r="B5896">
        <v>5</v>
      </c>
      <c r="C5896">
        <v>21</v>
      </c>
      <c r="D5896" t="s">
        <v>52</v>
      </c>
      <c r="E5896">
        <v>76</v>
      </c>
    </row>
    <row r="5897" spans="1:5">
      <c r="A5897">
        <v>2020</v>
      </c>
      <c r="B5897">
        <v>5</v>
      </c>
      <c r="C5897">
        <v>22</v>
      </c>
      <c r="D5897" t="s">
        <v>52</v>
      </c>
      <c r="E5897">
        <v>48</v>
      </c>
    </row>
    <row r="5898" spans="1:5">
      <c r="A5898">
        <v>2020</v>
      </c>
      <c r="B5898">
        <v>5</v>
      </c>
      <c r="C5898">
        <v>23</v>
      </c>
      <c r="D5898" t="s">
        <v>52</v>
      </c>
      <c r="E5898">
        <v>29</v>
      </c>
    </row>
    <row r="5899" spans="1:5">
      <c r="A5899">
        <v>2020</v>
      </c>
      <c r="B5899">
        <v>5</v>
      </c>
      <c r="C5899">
        <v>24</v>
      </c>
      <c r="D5899" t="s">
        <v>52</v>
      </c>
      <c r="E5899">
        <v>80</v>
      </c>
    </row>
    <row r="5900" spans="1:5">
      <c r="A5900">
        <v>2020</v>
      </c>
      <c r="B5900">
        <v>5</v>
      </c>
      <c r="C5900">
        <v>26</v>
      </c>
      <c r="D5900" t="s">
        <v>52</v>
      </c>
      <c r="E5900">
        <v>102</v>
      </c>
    </row>
    <row r="5901" spans="1:5">
      <c r="A5901">
        <v>2020</v>
      </c>
      <c r="B5901">
        <v>5</v>
      </c>
      <c r="C5901">
        <v>27</v>
      </c>
      <c r="D5901" t="s">
        <v>52</v>
      </c>
      <c r="E5901">
        <v>93</v>
      </c>
    </row>
    <row r="5902" spans="1:5">
      <c r="A5902">
        <v>2020</v>
      </c>
      <c r="B5902">
        <v>5</v>
      </c>
      <c r="C5902">
        <v>29</v>
      </c>
      <c r="D5902" t="s">
        <v>52</v>
      </c>
      <c r="E5902">
        <v>105</v>
      </c>
    </row>
    <row r="5903" spans="1:5">
      <c r="A5903">
        <v>2020</v>
      </c>
      <c r="B5903">
        <v>5</v>
      </c>
      <c r="C5903">
        <v>30</v>
      </c>
      <c r="D5903" t="s">
        <v>52</v>
      </c>
      <c r="E5903">
        <v>124</v>
      </c>
    </row>
    <row r="5904" spans="1:5">
      <c r="A5904">
        <v>2020</v>
      </c>
      <c r="B5904">
        <v>5</v>
      </c>
      <c r="C5904">
        <v>31</v>
      </c>
      <c r="D5904" t="s">
        <v>52</v>
      </c>
      <c r="E5904">
        <v>106</v>
      </c>
    </row>
    <row r="5905" spans="1:5">
      <c r="A5905">
        <v>2020</v>
      </c>
      <c r="B5905">
        <v>5</v>
      </c>
      <c r="C5905">
        <v>6</v>
      </c>
      <c r="D5905" t="s">
        <v>53</v>
      </c>
      <c r="E5905">
        <v>41</v>
      </c>
    </row>
    <row r="5906" spans="1:5">
      <c r="A5906">
        <v>2020</v>
      </c>
      <c r="B5906">
        <v>5</v>
      </c>
      <c r="C5906">
        <v>7</v>
      </c>
      <c r="D5906" t="s">
        <v>53</v>
      </c>
      <c r="E5906">
        <v>23</v>
      </c>
    </row>
    <row r="5907" spans="1:5">
      <c r="A5907">
        <v>2020</v>
      </c>
      <c r="B5907">
        <v>5</v>
      </c>
      <c r="C5907">
        <v>8</v>
      </c>
      <c r="D5907" t="s">
        <v>53</v>
      </c>
      <c r="E5907">
        <v>56</v>
      </c>
    </row>
    <row r="5908" spans="1:5">
      <c r="A5908">
        <v>2020</v>
      </c>
      <c r="B5908">
        <v>5</v>
      </c>
      <c r="C5908">
        <v>25</v>
      </c>
      <c r="D5908" t="s">
        <v>53</v>
      </c>
      <c r="E5908">
        <v>10</v>
      </c>
    </row>
    <row r="5909" spans="1:5">
      <c r="A5909">
        <v>2020</v>
      </c>
      <c r="B5909">
        <v>5</v>
      </c>
      <c r="C5909">
        <v>26</v>
      </c>
      <c r="D5909" t="s">
        <v>53</v>
      </c>
      <c r="E5909">
        <v>119</v>
      </c>
    </row>
    <row r="5910" spans="1:5">
      <c r="A5910">
        <v>2020</v>
      </c>
      <c r="B5910">
        <v>5</v>
      </c>
      <c r="C5910">
        <v>28</v>
      </c>
      <c r="D5910" t="s">
        <v>53</v>
      </c>
      <c r="E5910">
        <v>61</v>
      </c>
    </row>
    <row r="5911" spans="1:5">
      <c r="A5911">
        <v>2020</v>
      </c>
      <c r="B5911">
        <v>5</v>
      </c>
      <c r="C5911">
        <v>30</v>
      </c>
      <c r="D5911" t="s">
        <v>53</v>
      </c>
      <c r="E5911">
        <v>109</v>
      </c>
    </row>
    <row r="5912" spans="1:5">
      <c r="A5912">
        <v>2020</v>
      </c>
      <c r="B5912">
        <v>5</v>
      </c>
      <c r="C5912">
        <v>1</v>
      </c>
      <c r="D5912" t="s">
        <v>51</v>
      </c>
      <c r="E5912">
        <v>162</v>
      </c>
    </row>
    <row r="5913" spans="1:5">
      <c r="A5913">
        <v>2020</v>
      </c>
      <c r="B5913">
        <v>5</v>
      </c>
      <c r="C5913">
        <v>2</v>
      </c>
      <c r="D5913" t="s">
        <v>51</v>
      </c>
      <c r="E5913">
        <v>174</v>
      </c>
    </row>
    <row r="5914" spans="1:5">
      <c r="A5914">
        <v>2020</v>
      </c>
      <c r="B5914">
        <v>5</v>
      </c>
      <c r="C5914">
        <v>3</v>
      </c>
      <c r="D5914" t="s">
        <v>51</v>
      </c>
      <c r="E5914">
        <v>177</v>
      </c>
    </row>
    <row r="5915" spans="1:5">
      <c r="A5915">
        <v>2020</v>
      </c>
      <c r="B5915">
        <v>5</v>
      </c>
      <c r="C5915">
        <v>4</v>
      </c>
      <c r="D5915" t="s">
        <v>51</v>
      </c>
      <c r="E5915">
        <v>174</v>
      </c>
    </row>
    <row r="5916" spans="1:5">
      <c r="A5916">
        <v>2020</v>
      </c>
      <c r="B5916">
        <v>5</v>
      </c>
      <c r="C5916">
        <v>5</v>
      </c>
      <c r="D5916" t="s">
        <v>51</v>
      </c>
      <c r="E5916">
        <v>136</v>
      </c>
    </row>
    <row r="5917" spans="1:5">
      <c r="A5917">
        <v>2020</v>
      </c>
      <c r="B5917">
        <v>5</v>
      </c>
      <c r="C5917">
        <v>6</v>
      </c>
      <c r="D5917" t="s">
        <v>51</v>
      </c>
      <c r="E5917">
        <v>132</v>
      </c>
    </row>
    <row r="5918" spans="1:5">
      <c r="A5918">
        <v>2020</v>
      </c>
      <c r="B5918">
        <v>5</v>
      </c>
      <c r="C5918">
        <v>7</v>
      </c>
      <c r="D5918" t="s">
        <v>51</v>
      </c>
      <c r="E5918">
        <v>107</v>
      </c>
    </row>
    <row r="5919" spans="1:5">
      <c r="A5919">
        <v>2020</v>
      </c>
      <c r="B5919">
        <v>5</v>
      </c>
      <c r="C5919">
        <v>8</v>
      </c>
      <c r="D5919" t="s">
        <v>51</v>
      </c>
      <c r="E5919">
        <v>92</v>
      </c>
    </row>
    <row r="5920" spans="1:5">
      <c r="A5920">
        <v>2020</v>
      </c>
      <c r="B5920">
        <v>5</v>
      </c>
      <c r="C5920">
        <v>9</v>
      </c>
      <c r="D5920" t="s">
        <v>51</v>
      </c>
      <c r="E5920">
        <v>123</v>
      </c>
    </row>
    <row r="5921" spans="1:5">
      <c r="A5921">
        <v>2020</v>
      </c>
      <c r="B5921">
        <v>5</v>
      </c>
      <c r="C5921">
        <v>10</v>
      </c>
      <c r="D5921" t="s">
        <v>51</v>
      </c>
      <c r="E5921">
        <v>149</v>
      </c>
    </row>
    <row r="5922" spans="1:5">
      <c r="A5922">
        <v>2020</v>
      </c>
      <c r="B5922">
        <v>5</v>
      </c>
      <c r="C5922">
        <v>11</v>
      </c>
      <c r="D5922" t="s">
        <v>51</v>
      </c>
      <c r="E5922">
        <v>174</v>
      </c>
    </row>
    <row r="5923" spans="1:5">
      <c r="A5923">
        <v>2020</v>
      </c>
      <c r="B5923">
        <v>5</v>
      </c>
      <c r="C5923">
        <v>12</v>
      </c>
      <c r="D5923" t="s">
        <v>51</v>
      </c>
      <c r="E5923">
        <v>164</v>
      </c>
    </row>
    <row r="5924" spans="1:5">
      <c r="A5924">
        <v>2020</v>
      </c>
      <c r="B5924">
        <v>5</v>
      </c>
      <c r="C5924">
        <v>13</v>
      </c>
      <c r="D5924" t="s">
        <v>51</v>
      </c>
      <c r="E5924">
        <v>94</v>
      </c>
    </row>
    <row r="5925" spans="1:5">
      <c r="A5925">
        <v>2020</v>
      </c>
      <c r="B5925">
        <v>5</v>
      </c>
      <c r="C5925">
        <v>14</v>
      </c>
      <c r="D5925" t="s">
        <v>51</v>
      </c>
      <c r="E5925">
        <v>143</v>
      </c>
    </row>
    <row r="5926" spans="1:5">
      <c r="A5926">
        <v>2020</v>
      </c>
      <c r="B5926">
        <v>5</v>
      </c>
      <c r="C5926">
        <v>15</v>
      </c>
      <c r="D5926" t="s">
        <v>51</v>
      </c>
      <c r="E5926">
        <v>136</v>
      </c>
    </row>
    <row r="5927" spans="1:5">
      <c r="A5927">
        <v>2020</v>
      </c>
      <c r="B5927">
        <v>5</v>
      </c>
      <c r="C5927">
        <v>16</v>
      </c>
      <c r="D5927" t="s">
        <v>51</v>
      </c>
      <c r="E5927">
        <v>116</v>
      </c>
    </row>
    <row r="5928" spans="1:5">
      <c r="A5928">
        <v>2020</v>
      </c>
      <c r="B5928">
        <v>5</v>
      </c>
      <c r="C5928">
        <v>17</v>
      </c>
      <c r="D5928" t="s">
        <v>51</v>
      </c>
      <c r="E5928">
        <v>119</v>
      </c>
    </row>
    <row r="5929" spans="1:5">
      <c r="A5929">
        <v>2020</v>
      </c>
      <c r="B5929">
        <v>5</v>
      </c>
      <c r="C5929">
        <v>18</v>
      </c>
      <c r="D5929" t="s">
        <v>51</v>
      </c>
      <c r="E5929">
        <v>157</v>
      </c>
    </row>
    <row r="5930" spans="1:5">
      <c r="A5930">
        <v>2020</v>
      </c>
      <c r="B5930">
        <v>5</v>
      </c>
      <c r="C5930">
        <v>19</v>
      </c>
      <c r="D5930" t="s">
        <v>51</v>
      </c>
      <c r="E5930">
        <v>156</v>
      </c>
    </row>
    <row r="5931" spans="1:5">
      <c r="A5931">
        <v>2020</v>
      </c>
      <c r="B5931">
        <v>5</v>
      </c>
      <c r="C5931">
        <v>20</v>
      </c>
      <c r="D5931" t="s">
        <v>51</v>
      </c>
      <c r="E5931">
        <v>142</v>
      </c>
    </row>
    <row r="5932" spans="1:5">
      <c r="A5932">
        <v>2020</v>
      </c>
      <c r="B5932">
        <v>5</v>
      </c>
      <c r="C5932">
        <v>21</v>
      </c>
      <c r="D5932" t="s">
        <v>51</v>
      </c>
      <c r="E5932">
        <v>119</v>
      </c>
    </row>
    <row r="5933" spans="1:5">
      <c r="A5933">
        <v>2020</v>
      </c>
      <c r="B5933">
        <v>5</v>
      </c>
      <c r="C5933">
        <v>22</v>
      </c>
      <c r="D5933" t="s">
        <v>51</v>
      </c>
      <c r="E5933">
        <v>104</v>
      </c>
    </row>
    <row r="5934" spans="1:5">
      <c r="A5934">
        <v>2020</v>
      </c>
      <c r="B5934">
        <v>5</v>
      </c>
      <c r="C5934">
        <v>23</v>
      </c>
      <c r="D5934" t="s">
        <v>51</v>
      </c>
      <c r="E5934">
        <v>102</v>
      </c>
    </row>
    <row r="5935" spans="1:5">
      <c r="A5935">
        <v>2020</v>
      </c>
      <c r="B5935">
        <v>5</v>
      </c>
      <c r="C5935">
        <v>24</v>
      </c>
      <c r="D5935" t="s">
        <v>51</v>
      </c>
      <c r="E5935">
        <v>133</v>
      </c>
    </row>
    <row r="5936" spans="1:5">
      <c r="A5936">
        <v>2020</v>
      </c>
      <c r="B5936">
        <v>5</v>
      </c>
      <c r="C5936">
        <v>25</v>
      </c>
      <c r="D5936" t="s">
        <v>51</v>
      </c>
      <c r="E5936">
        <v>126</v>
      </c>
    </row>
    <row r="5937" spans="1:5">
      <c r="A5937">
        <v>2020</v>
      </c>
      <c r="B5937">
        <v>5</v>
      </c>
      <c r="C5937">
        <v>26</v>
      </c>
      <c r="D5937" t="s">
        <v>51</v>
      </c>
      <c r="E5937">
        <v>123</v>
      </c>
    </row>
    <row r="5938" spans="1:5">
      <c r="A5938">
        <v>2020</v>
      </c>
      <c r="B5938">
        <v>5</v>
      </c>
      <c r="C5938">
        <v>27</v>
      </c>
      <c r="D5938" t="s">
        <v>51</v>
      </c>
      <c r="E5938">
        <v>144</v>
      </c>
    </row>
    <row r="5939" spans="1:5">
      <c r="A5939">
        <v>2020</v>
      </c>
      <c r="B5939">
        <v>5</v>
      </c>
      <c r="C5939">
        <v>28</v>
      </c>
      <c r="D5939" t="s">
        <v>51</v>
      </c>
      <c r="E5939">
        <v>147</v>
      </c>
    </row>
    <row r="5940" spans="1:5">
      <c r="A5940">
        <v>2020</v>
      </c>
      <c r="B5940">
        <v>5</v>
      </c>
      <c r="C5940">
        <v>29</v>
      </c>
      <c r="D5940" t="s">
        <v>51</v>
      </c>
      <c r="E5940">
        <v>156</v>
      </c>
    </row>
    <row r="5941" spans="1:5">
      <c r="A5941">
        <v>2020</v>
      </c>
      <c r="B5941">
        <v>5</v>
      </c>
      <c r="C5941">
        <v>30</v>
      </c>
      <c r="D5941" t="s">
        <v>51</v>
      </c>
      <c r="E5941">
        <v>146</v>
      </c>
    </row>
    <row r="5942" spans="1:5">
      <c r="A5942">
        <v>2020</v>
      </c>
      <c r="B5942">
        <v>5</v>
      </c>
      <c r="C5942">
        <v>31</v>
      </c>
      <c r="D5942" t="s">
        <v>51</v>
      </c>
      <c r="E5942">
        <v>158</v>
      </c>
    </row>
    <row r="5943" spans="1:5">
      <c r="A5943">
        <v>2020</v>
      </c>
      <c r="B5943">
        <v>6</v>
      </c>
      <c r="C5943">
        <v>1</v>
      </c>
      <c r="D5943" t="s">
        <v>50</v>
      </c>
      <c r="E5943">
        <v>192</v>
      </c>
    </row>
    <row r="5944" spans="1:5">
      <c r="A5944">
        <v>2020</v>
      </c>
      <c r="B5944">
        <v>6</v>
      </c>
      <c r="C5944">
        <v>2</v>
      </c>
      <c r="D5944" t="s">
        <v>50</v>
      </c>
      <c r="E5944">
        <v>184</v>
      </c>
    </row>
    <row r="5945" spans="1:5">
      <c r="A5945">
        <v>2020</v>
      </c>
      <c r="B5945">
        <v>6</v>
      </c>
      <c r="C5945">
        <v>3</v>
      </c>
      <c r="D5945" t="s">
        <v>50</v>
      </c>
      <c r="E5945">
        <v>201</v>
      </c>
    </row>
    <row r="5946" spans="1:5">
      <c r="A5946">
        <v>2020</v>
      </c>
      <c r="B5946">
        <v>6</v>
      </c>
      <c r="C5946">
        <v>4</v>
      </c>
      <c r="D5946" t="s">
        <v>50</v>
      </c>
      <c r="E5946">
        <v>236</v>
      </c>
    </row>
    <row r="5947" spans="1:5">
      <c r="A5947">
        <v>2020</v>
      </c>
      <c r="B5947">
        <v>6</v>
      </c>
      <c r="C5947">
        <v>5</v>
      </c>
      <c r="D5947" t="s">
        <v>50</v>
      </c>
      <c r="E5947">
        <v>269</v>
      </c>
    </row>
    <row r="5948" spans="1:5">
      <c r="A5948">
        <v>2020</v>
      </c>
      <c r="B5948">
        <v>6</v>
      </c>
      <c r="C5948">
        <v>6</v>
      </c>
      <c r="D5948" t="s">
        <v>50</v>
      </c>
      <c r="E5948">
        <v>294</v>
      </c>
    </row>
    <row r="5949" spans="1:5">
      <c r="A5949">
        <v>2020</v>
      </c>
      <c r="B5949">
        <v>6</v>
      </c>
      <c r="C5949">
        <v>7</v>
      </c>
      <c r="D5949" t="s">
        <v>50</v>
      </c>
      <c r="E5949">
        <v>299</v>
      </c>
    </row>
    <row r="5950" spans="1:5">
      <c r="A5950">
        <v>2020</v>
      </c>
      <c r="B5950">
        <v>6</v>
      </c>
      <c r="C5950">
        <v>8</v>
      </c>
      <c r="D5950" t="s">
        <v>50</v>
      </c>
      <c r="E5950">
        <v>324</v>
      </c>
    </row>
    <row r="5951" spans="1:5">
      <c r="A5951">
        <v>2020</v>
      </c>
      <c r="B5951">
        <v>6</v>
      </c>
      <c r="C5951">
        <v>9</v>
      </c>
      <c r="D5951" t="s">
        <v>50</v>
      </c>
      <c r="E5951">
        <v>339</v>
      </c>
    </row>
    <row r="5952" spans="1:5">
      <c r="A5952">
        <v>2020</v>
      </c>
      <c r="B5952">
        <v>6</v>
      </c>
      <c r="C5952">
        <v>10</v>
      </c>
      <c r="D5952" t="s">
        <v>50</v>
      </c>
      <c r="E5952">
        <v>352</v>
      </c>
    </row>
    <row r="5953" spans="1:5">
      <c r="A5953">
        <v>2020</v>
      </c>
      <c r="B5953">
        <v>6</v>
      </c>
      <c r="C5953">
        <v>11</v>
      </c>
      <c r="D5953" t="s">
        <v>50</v>
      </c>
      <c r="E5953">
        <v>346</v>
      </c>
    </row>
    <row r="5954" spans="1:5">
      <c r="A5954">
        <v>2020</v>
      </c>
      <c r="B5954">
        <v>6</v>
      </c>
      <c r="C5954">
        <v>12</v>
      </c>
      <c r="D5954" t="s">
        <v>50</v>
      </c>
      <c r="E5954">
        <v>297</v>
      </c>
    </row>
    <row r="5955" spans="1:5">
      <c r="A5955">
        <v>2020</v>
      </c>
      <c r="B5955">
        <v>6</v>
      </c>
      <c r="C5955">
        <v>13</v>
      </c>
      <c r="D5955" t="s">
        <v>50</v>
      </c>
      <c r="E5955">
        <v>311</v>
      </c>
    </row>
    <row r="5956" spans="1:5">
      <c r="A5956">
        <v>2020</v>
      </c>
      <c r="B5956">
        <v>6</v>
      </c>
      <c r="C5956">
        <v>14</v>
      </c>
      <c r="D5956" t="s">
        <v>50</v>
      </c>
      <c r="E5956">
        <v>284</v>
      </c>
    </row>
    <row r="5957" spans="1:5">
      <c r="A5957">
        <v>2020</v>
      </c>
      <c r="B5957">
        <v>6</v>
      </c>
      <c r="C5957">
        <v>15</v>
      </c>
      <c r="D5957" t="s">
        <v>50</v>
      </c>
      <c r="E5957">
        <v>285</v>
      </c>
    </row>
    <row r="5958" spans="1:5">
      <c r="A5958">
        <v>2020</v>
      </c>
      <c r="B5958">
        <v>6</v>
      </c>
      <c r="C5958">
        <v>16</v>
      </c>
      <c r="D5958" t="s">
        <v>50</v>
      </c>
      <c r="E5958">
        <v>278</v>
      </c>
    </row>
    <row r="5959" spans="1:5">
      <c r="A5959">
        <v>2020</v>
      </c>
      <c r="B5959">
        <v>6</v>
      </c>
      <c r="C5959">
        <v>17</v>
      </c>
      <c r="D5959" t="s">
        <v>50</v>
      </c>
      <c r="E5959">
        <v>278</v>
      </c>
    </row>
    <row r="5960" spans="1:5">
      <c r="A5960">
        <v>2020</v>
      </c>
      <c r="B5960">
        <v>6</v>
      </c>
      <c r="C5960">
        <v>18</v>
      </c>
      <c r="D5960" t="s">
        <v>50</v>
      </c>
      <c r="E5960">
        <v>285</v>
      </c>
    </row>
    <row r="5961" spans="1:5">
      <c r="A5961">
        <v>2020</v>
      </c>
      <c r="B5961">
        <v>6</v>
      </c>
      <c r="C5961">
        <v>19</v>
      </c>
      <c r="D5961" t="s">
        <v>50</v>
      </c>
      <c r="E5961">
        <v>284</v>
      </c>
    </row>
    <row r="5962" spans="1:5">
      <c r="A5962">
        <v>2020</v>
      </c>
      <c r="B5962">
        <v>6</v>
      </c>
      <c r="C5962">
        <v>20</v>
      </c>
      <c r="D5962" t="s">
        <v>50</v>
      </c>
      <c r="E5962">
        <v>279</v>
      </c>
    </row>
    <row r="5963" spans="1:5">
      <c r="A5963">
        <v>2020</v>
      </c>
      <c r="B5963">
        <v>6</v>
      </c>
      <c r="C5963">
        <v>21</v>
      </c>
      <c r="D5963" t="s">
        <v>50</v>
      </c>
      <c r="E5963">
        <v>317</v>
      </c>
    </row>
    <row r="5964" spans="1:5">
      <c r="A5964">
        <v>2020</v>
      </c>
      <c r="B5964">
        <v>6</v>
      </c>
      <c r="C5964">
        <v>22</v>
      </c>
      <c r="D5964" t="s">
        <v>50</v>
      </c>
      <c r="E5964">
        <v>263</v>
      </c>
    </row>
    <row r="5965" spans="1:5">
      <c r="A5965">
        <v>2020</v>
      </c>
      <c r="B5965">
        <v>6</v>
      </c>
      <c r="C5965">
        <v>23</v>
      </c>
      <c r="D5965" t="s">
        <v>50</v>
      </c>
      <c r="E5965">
        <v>289</v>
      </c>
    </row>
    <row r="5966" spans="1:5">
      <c r="A5966">
        <v>2020</v>
      </c>
      <c r="B5966">
        <v>6</v>
      </c>
      <c r="C5966">
        <v>24</v>
      </c>
      <c r="D5966" t="s">
        <v>50</v>
      </c>
      <c r="E5966">
        <v>272</v>
      </c>
    </row>
    <row r="5967" spans="1:5">
      <c r="A5967">
        <v>2020</v>
      </c>
      <c r="B5967">
        <v>6</v>
      </c>
      <c r="C5967">
        <v>25</v>
      </c>
      <c r="D5967" t="s">
        <v>50</v>
      </c>
      <c r="E5967">
        <v>287</v>
      </c>
    </row>
    <row r="5968" spans="1:5">
      <c r="A5968">
        <v>2020</v>
      </c>
      <c r="B5968">
        <v>6</v>
      </c>
      <c r="C5968">
        <v>26</v>
      </c>
      <c r="D5968" t="s">
        <v>50</v>
      </c>
      <c r="E5968">
        <v>291</v>
      </c>
    </row>
    <row r="5969" spans="1:5">
      <c r="A5969">
        <v>2020</v>
      </c>
      <c r="B5969">
        <v>6</v>
      </c>
      <c r="C5969">
        <v>27</v>
      </c>
      <c r="D5969" t="s">
        <v>50</v>
      </c>
      <c r="E5969">
        <v>302</v>
      </c>
    </row>
    <row r="5970" spans="1:5">
      <c r="A5970">
        <v>2020</v>
      </c>
      <c r="B5970">
        <v>6</v>
      </c>
      <c r="C5970">
        <v>28</v>
      </c>
      <c r="D5970" t="s">
        <v>50</v>
      </c>
      <c r="E5970">
        <v>327</v>
      </c>
    </row>
    <row r="5971" spans="1:5">
      <c r="A5971">
        <v>2020</v>
      </c>
      <c r="B5971">
        <v>6</v>
      </c>
      <c r="C5971">
        <v>29</v>
      </c>
      <c r="D5971" t="s">
        <v>50</v>
      </c>
      <c r="E5971">
        <v>304</v>
      </c>
    </row>
    <row r="5972" spans="1:5">
      <c r="A5972">
        <v>2020</v>
      </c>
      <c r="B5972">
        <v>6</v>
      </c>
      <c r="C5972">
        <v>30</v>
      </c>
      <c r="D5972" t="s">
        <v>50</v>
      </c>
      <c r="E5972">
        <v>307</v>
      </c>
    </row>
    <row r="5973" spans="1:5">
      <c r="A5973">
        <v>2020</v>
      </c>
      <c r="B5973">
        <v>6</v>
      </c>
      <c r="C5973">
        <v>2</v>
      </c>
      <c r="D5973" t="s">
        <v>52</v>
      </c>
      <c r="E5973">
        <v>60</v>
      </c>
    </row>
    <row r="5974" spans="1:5">
      <c r="A5974">
        <v>2020</v>
      </c>
      <c r="B5974">
        <v>6</v>
      </c>
      <c r="C5974">
        <v>3</v>
      </c>
      <c r="D5974" t="s">
        <v>52</v>
      </c>
      <c r="E5974">
        <v>82</v>
      </c>
    </row>
    <row r="5975" spans="1:5">
      <c r="A5975">
        <v>2020</v>
      </c>
      <c r="B5975">
        <v>6</v>
      </c>
      <c r="C5975">
        <v>4</v>
      </c>
      <c r="D5975" t="s">
        <v>52</v>
      </c>
      <c r="E5975">
        <v>75</v>
      </c>
    </row>
    <row r="5976" spans="1:5">
      <c r="A5976">
        <v>2020</v>
      </c>
      <c r="B5976">
        <v>6</v>
      </c>
      <c r="C5976">
        <v>5</v>
      </c>
      <c r="D5976" t="s">
        <v>52</v>
      </c>
      <c r="E5976">
        <v>125</v>
      </c>
    </row>
    <row r="5977" spans="1:5">
      <c r="A5977">
        <v>2020</v>
      </c>
      <c r="B5977">
        <v>6</v>
      </c>
      <c r="C5977">
        <v>6</v>
      </c>
      <c r="D5977" t="s">
        <v>52</v>
      </c>
      <c r="E5977">
        <v>132</v>
      </c>
    </row>
    <row r="5978" spans="1:5">
      <c r="A5978">
        <v>2020</v>
      </c>
      <c r="B5978">
        <v>6</v>
      </c>
      <c r="C5978">
        <v>7</v>
      </c>
      <c r="D5978" t="s">
        <v>52</v>
      </c>
      <c r="E5978">
        <v>119</v>
      </c>
    </row>
    <row r="5979" spans="1:5">
      <c r="A5979">
        <v>2020</v>
      </c>
      <c r="B5979">
        <v>6</v>
      </c>
      <c r="C5979">
        <v>8</v>
      </c>
      <c r="D5979" t="s">
        <v>52</v>
      </c>
      <c r="E5979">
        <v>162</v>
      </c>
    </row>
    <row r="5980" spans="1:5">
      <c r="A5980">
        <v>2020</v>
      </c>
      <c r="B5980">
        <v>6</v>
      </c>
      <c r="C5980">
        <v>9</v>
      </c>
      <c r="D5980" t="s">
        <v>52</v>
      </c>
      <c r="E5980">
        <v>175</v>
      </c>
    </row>
    <row r="5981" spans="1:5">
      <c r="A5981">
        <v>2020</v>
      </c>
      <c r="B5981">
        <v>6</v>
      </c>
      <c r="C5981">
        <v>10</v>
      </c>
      <c r="D5981" t="s">
        <v>52</v>
      </c>
      <c r="E5981">
        <v>161</v>
      </c>
    </row>
    <row r="5982" spans="1:5">
      <c r="A5982">
        <v>2020</v>
      </c>
      <c r="B5982">
        <v>6</v>
      </c>
      <c r="C5982">
        <v>11</v>
      </c>
      <c r="D5982" t="s">
        <v>52</v>
      </c>
      <c r="E5982">
        <v>197</v>
      </c>
    </row>
    <row r="5983" spans="1:5">
      <c r="A5983">
        <v>2020</v>
      </c>
      <c r="B5983">
        <v>6</v>
      </c>
      <c r="C5983">
        <v>12</v>
      </c>
      <c r="D5983" t="s">
        <v>52</v>
      </c>
      <c r="E5983">
        <v>175</v>
      </c>
    </row>
    <row r="5984" spans="1:5">
      <c r="A5984">
        <v>2020</v>
      </c>
      <c r="B5984">
        <v>6</v>
      </c>
      <c r="C5984">
        <v>13</v>
      </c>
      <c r="D5984" t="s">
        <v>52</v>
      </c>
      <c r="E5984">
        <v>154</v>
      </c>
    </row>
    <row r="5985" spans="1:5">
      <c r="A5985">
        <v>2020</v>
      </c>
      <c r="B5985">
        <v>6</v>
      </c>
      <c r="C5985">
        <v>14</v>
      </c>
      <c r="D5985" t="s">
        <v>52</v>
      </c>
      <c r="E5985">
        <v>171</v>
      </c>
    </row>
    <row r="5986" spans="1:5">
      <c r="A5986">
        <v>2020</v>
      </c>
      <c r="B5986">
        <v>6</v>
      </c>
      <c r="C5986">
        <v>15</v>
      </c>
      <c r="D5986" t="s">
        <v>52</v>
      </c>
      <c r="E5986">
        <v>150</v>
      </c>
    </row>
    <row r="5987" spans="1:5">
      <c r="A5987">
        <v>2020</v>
      </c>
      <c r="B5987">
        <v>6</v>
      </c>
      <c r="C5987">
        <v>16</v>
      </c>
      <c r="D5987" t="s">
        <v>52</v>
      </c>
      <c r="E5987">
        <v>162</v>
      </c>
    </row>
    <row r="5988" spans="1:5">
      <c r="A5988">
        <v>2020</v>
      </c>
      <c r="B5988">
        <v>6</v>
      </c>
      <c r="C5988">
        <v>17</v>
      </c>
      <c r="D5988" t="s">
        <v>52</v>
      </c>
      <c r="E5988">
        <v>175</v>
      </c>
    </row>
    <row r="5989" spans="1:5">
      <c r="A5989">
        <v>2020</v>
      </c>
      <c r="B5989">
        <v>6</v>
      </c>
      <c r="C5989">
        <v>18</v>
      </c>
      <c r="D5989" t="s">
        <v>52</v>
      </c>
      <c r="E5989">
        <v>184</v>
      </c>
    </row>
    <row r="5990" spans="1:5">
      <c r="A5990">
        <v>2020</v>
      </c>
      <c r="B5990">
        <v>6</v>
      </c>
      <c r="C5990">
        <v>19</v>
      </c>
      <c r="D5990" t="s">
        <v>52</v>
      </c>
      <c r="E5990">
        <v>180</v>
      </c>
    </row>
    <row r="5991" spans="1:5">
      <c r="A5991">
        <v>2020</v>
      </c>
      <c r="B5991">
        <v>6</v>
      </c>
      <c r="C5991">
        <v>20</v>
      </c>
      <c r="D5991" t="s">
        <v>52</v>
      </c>
      <c r="E5991">
        <v>173</v>
      </c>
    </row>
    <row r="5992" spans="1:5">
      <c r="A5992">
        <v>2020</v>
      </c>
      <c r="B5992">
        <v>6</v>
      </c>
      <c r="C5992">
        <v>21</v>
      </c>
      <c r="D5992" t="s">
        <v>52</v>
      </c>
      <c r="E5992">
        <v>176</v>
      </c>
    </row>
    <row r="5993" spans="1:5">
      <c r="A5993">
        <v>2020</v>
      </c>
      <c r="B5993">
        <v>6</v>
      </c>
      <c r="C5993">
        <v>22</v>
      </c>
      <c r="D5993" t="s">
        <v>52</v>
      </c>
      <c r="E5993">
        <v>172</v>
      </c>
    </row>
    <row r="5994" spans="1:5">
      <c r="A5994">
        <v>2020</v>
      </c>
      <c r="B5994">
        <v>6</v>
      </c>
      <c r="C5994">
        <v>23</v>
      </c>
      <c r="D5994" t="s">
        <v>52</v>
      </c>
      <c r="E5994">
        <v>157</v>
      </c>
    </row>
    <row r="5995" spans="1:5">
      <c r="A5995">
        <v>2020</v>
      </c>
      <c r="B5995">
        <v>6</v>
      </c>
      <c r="C5995">
        <v>24</v>
      </c>
      <c r="D5995" t="s">
        <v>52</v>
      </c>
      <c r="E5995">
        <v>183</v>
      </c>
    </row>
    <row r="5996" spans="1:5">
      <c r="A5996">
        <v>2020</v>
      </c>
      <c r="B5996">
        <v>6</v>
      </c>
      <c r="C5996">
        <v>25</v>
      </c>
      <c r="D5996" t="s">
        <v>52</v>
      </c>
      <c r="E5996">
        <v>154</v>
      </c>
    </row>
    <row r="5997" spans="1:5">
      <c r="A5997">
        <v>2020</v>
      </c>
      <c r="B5997">
        <v>6</v>
      </c>
      <c r="C5997">
        <v>26</v>
      </c>
      <c r="D5997" t="s">
        <v>52</v>
      </c>
      <c r="E5997">
        <v>142</v>
      </c>
    </row>
    <row r="5998" spans="1:5">
      <c r="A5998">
        <v>2020</v>
      </c>
      <c r="B5998">
        <v>6</v>
      </c>
      <c r="C5998">
        <v>27</v>
      </c>
      <c r="D5998" t="s">
        <v>52</v>
      </c>
      <c r="E5998">
        <v>160</v>
      </c>
    </row>
    <row r="5999" spans="1:5">
      <c r="A5999">
        <v>2020</v>
      </c>
      <c r="B5999">
        <v>6</v>
      </c>
      <c r="C5999">
        <v>28</v>
      </c>
      <c r="D5999" t="s">
        <v>52</v>
      </c>
      <c r="E5999">
        <v>181</v>
      </c>
    </row>
    <row r="6000" spans="1:5">
      <c r="A6000">
        <v>2020</v>
      </c>
      <c r="B6000">
        <v>6</v>
      </c>
      <c r="C6000">
        <v>29</v>
      </c>
      <c r="D6000" t="s">
        <v>52</v>
      </c>
      <c r="E6000">
        <v>181</v>
      </c>
    </row>
    <row r="6001" spans="1:5">
      <c r="A6001">
        <v>2020</v>
      </c>
      <c r="B6001">
        <v>6</v>
      </c>
      <c r="C6001">
        <v>30</v>
      </c>
      <c r="D6001" t="s">
        <v>52</v>
      </c>
      <c r="E6001">
        <v>165</v>
      </c>
    </row>
    <row r="6002" spans="1:5">
      <c r="A6002">
        <v>2020</v>
      </c>
      <c r="B6002">
        <v>6</v>
      </c>
      <c r="C6002">
        <v>16</v>
      </c>
      <c r="D6002" t="s">
        <v>53</v>
      </c>
      <c r="E6002">
        <v>381</v>
      </c>
    </row>
    <row r="6003" spans="1:5">
      <c r="A6003">
        <v>2020</v>
      </c>
      <c r="B6003">
        <v>6</v>
      </c>
      <c r="C6003">
        <v>22</v>
      </c>
      <c r="D6003" t="s">
        <v>53</v>
      </c>
      <c r="E6003">
        <v>130</v>
      </c>
    </row>
    <row r="6004" spans="1:5">
      <c r="A6004">
        <v>2020</v>
      </c>
      <c r="B6004">
        <v>6</v>
      </c>
      <c r="C6004">
        <v>1</v>
      </c>
      <c r="D6004" t="s">
        <v>51</v>
      </c>
      <c r="E6004">
        <v>142</v>
      </c>
    </row>
    <row r="6005" spans="1:5">
      <c r="A6005">
        <v>2020</v>
      </c>
      <c r="B6005">
        <v>6</v>
      </c>
      <c r="C6005">
        <v>2</v>
      </c>
      <c r="D6005" t="s">
        <v>51</v>
      </c>
      <c r="E6005">
        <v>131</v>
      </c>
    </row>
    <row r="6006" spans="1:5">
      <c r="A6006">
        <v>2020</v>
      </c>
      <c r="B6006">
        <v>6</v>
      </c>
      <c r="C6006">
        <v>3</v>
      </c>
      <c r="D6006" t="s">
        <v>51</v>
      </c>
      <c r="E6006">
        <v>131</v>
      </c>
    </row>
    <row r="6007" spans="1:5">
      <c r="A6007">
        <v>2020</v>
      </c>
      <c r="B6007">
        <v>6</v>
      </c>
      <c r="C6007">
        <v>4</v>
      </c>
      <c r="D6007" t="s">
        <v>51</v>
      </c>
      <c r="E6007">
        <v>133</v>
      </c>
    </row>
    <row r="6008" spans="1:5">
      <c r="A6008">
        <v>2020</v>
      </c>
      <c r="B6008">
        <v>6</v>
      </c>
      <c r="C6008">
        <v>5</v>
      </c>
      <c r="D6008" t="s">
        <v>51</v>
      </c>
      <c r="E6008">
        <v>194</v>
      </c>
    </row>
    <row r="6009" spans="1:5">
      <c r="A6009">
        <v>2020</v>
      </c>
      <c r="B6009">
        <v>6</v>
      </c>
      <c r="C6009">
        <v>6</v>
      </c>
      <c r="D6009" t="s">
        <v>51</v>
      </c>
      <c r="E6009">
        <v>213</v>
      </c>
    </row>
    <row r="6010" spans="1:5">
      <c r="A6010">
        <v>2020</v>
      </c>
      <c r="B6010">
        <v>6</v>
      </c>
      <c r="C6010">
        <v>7</v>
      </c>
      <c r="D6010" t="s">
        <v>51</v>
      </c>
      <c r="E6010">
        <v>220</v>
      </c>
    </row>
    <row r="6011" spans="1:5">
      <c r="A6011">
        <v>2020</v>
      </c>
      <c r="B6011">
        <v>6</v>
      </c>
      <c r="C6011">
        <v>8</v>
      </c>
      <c r="D6011" t="s">
        <v>51</v>
      </c>
      <c r="E6011">
        <v>247</v>
      </c>
    </row>
    <row r="6012" spans="1:5">
      <c r="A6012">
        <v>2020</v>
      </c>
      <c r="B6012">
        <v>6</v>
      </c>
      <c r="C6012">
        <v>9</v>
      </c>
      <c r="D6012" t="s">
        <v>51</v>
      </c>
      <c r="E6012">
        <v>258</v>
      </c>
    </row>
    <row r="6013" spans="1:5">
      <c r="A6013">
        <v>2020</v>
      </c>
      <c r="B6013">
        <v>6</v>
      </c>
      <c r="C6013">
        <v>10</v>
      </c>
      <c r="D6013" t="s">
        <v>51</v>
      </c>
      <c r="E6013">
        <v>266</v>
      </c>
    </row>
    <row r="6014" spans="1:5">
      <c r="A6014">
        <v>2020</v>
      </c>
      <c r="B6014">
        <v>6</v>
      </c>
      <c r="C6014">
        <v>11</v>
      </c>
      <c r="D6014" t="s">
        <v>51</v>
      </c>
      <c r="E6014">
        <v>266</v>
      </c>
    </row>
    <row r="6015" spans="1:5">
      <c r="A6015">
        <v>2020</v>
      </c>
      <c r="B6015">
        <v>6</v>
      </c>
      <c r="C6015">
        <v>12</v>
      </c>
      <c r="D6015" t="s">
        <v>51</v>
      </c>
      <c r="E6015">
        <v>236</v>
      </c>
    </row>
    <row r="6016" spans="1:5">
      <c r="A6016">
        <v>2020</v>
      </c>
      <c r="B6016">
        <v>6</v>
      </c>
      <c r="C6016">
        <v>13</v>
      </c>
      <c r="D6016" t="s">
        <v>51</v>
      </c>
      <c r="E6016">
        <v>246</v>
      </c>
    </row>
    <row r="6017" spans="1:5">
      <c r="A6017">
        <v>2020</v>
      </c>
      <c r="B6017">
        <v>6</v>
      </c>
      <c r="C6017">
        <v>14</v>
      </c>
      <c r="D6017" t="s">
        <v>51</v>
      </c>
      <c r="E6017">
        <v>229</v>
      </c>
    </row>
    <row r="6018" spans="1:5">
      <c r="A6018">
        <v>2020</v>
      </c>
      <c r="B6018">
        <v>6</v>
      </c>
      <c r="C6018">
        <v>15</v>
      </c>
      <c r="D6018" t="s">
        <v>51</v>
      </c>
      <c r="E6018">
        <v>206</v>
      </c>
    </row>
    <row r="6019" spans="1:5">
      <c r="A6019">
        <v>2020</v>
      </c>
      <c r="B6019">
        <v>6</v>
      </c>
      <c r="C6019">
        <v>16</v>
      </c>
      <c r="D6019" t="s">
        <v>51</v>
      </c>
      <c r="E6019">
        <v>201</v>
      </c>
    </row>
    <row r="6020" spans="1:5">
      <c r="A6020">
        <v>2020</v>
      </c>
      <c r="B6020">
        <v>6</v>
      </c>
      <c r="C6020">
        <v>17</v>
      </c>
      <c r="D6020" t="s">
        <v>51</v>
      </c>
      <c r="E6020">
        <v>223</v>
      </c>
    </row>
    <row r="6021" spans="1:5">
      <c r="A6021">
        <v>2020</v>
      </c>
      <c r="B6021">
        <v>6</v>
      </c>
      <c r="C6021">
        <v>18</v>
      </c>
      <c r="D6021" t="s">
        <v>51</v>
      </c>
      <c r="E6021">
        <v>231</v>
      </c>
    </row>
    <row r="6022" spans="1:5">
      <c r="A6022">
        <v>2020</v>
      </c>
      <c r="B6022">
        <v>6</v>
      </c>
      <c r="C6022">
        <v>19</v>
      </c>
      <c r="D6022" t="s">
        <v>51</v>
      </c>
      <c r="E6022">
        <v>209</v>
      </c>
    </row>
    <row r="6023" spans="1:5">
      <c r="A6023">
        <v>2020</v>
      </c>
      <c r="B6023">
        <v>6</v>
      </c>
      <c r="C6023">
        <v>20</v>
      </c>
      <c r="D6023" t="s">
        <v>51</v>
      </c>
      <c r="E6023">
        <v>222</v>
      </c>
    </row>
    <row r="6024" spans="1:5">
      <c r="A6024">
        <v>2020</v>
      </c>
      <c r="B6024">
        <v>6</v>
      </c>
      <c r="C6024">
        <v>21</v>
      </c>
      <c r="D6024" t="s">
        <v>51</v>
      </c>
      <c r="E6024">
        <v>233</v>
      </c>
    </row>
    <row r="6025" spans="1:5">
      <c r="A6025">
        <v>2020</v>
      </c>
      <c r="B6025">
        <v>6</v>
      </c>
      <c r="C6025">
        <v>22</v>
      </c>
      <c r="D6025" t="s">
        <v>51</v>
      </c>
      <c r="E6025">
        <v>207</v>
      </c>
    </row>
    <row r="6026" spans="1:5">
      <c r="A6026">
        <v>2020</v>
      </c>
      <c r="B6026">
        <v>6</v>
      </c>
      <c r="C6026">
        <v>23</v>
      </c>
      <c r="D6026" t="s">
        <v>51</v>
      </c>
      <c r="E6026">
        <v>232</v>
      </c>
    </row>
    <row r="6027" spans="1:5">
      <c r="A6027">
        <v>2020</v>
      </c>
      <c r="B6027">
        <v>6</v>
      </c>
      <c r="C6027">
        <v>24</v>
      </c>
      <c r="D6027" t="s">
        <v>51</v>
      </c>
      <c r="E6027">
        <v>231</v>
      </c>
    </row>
    <row r="6028" spans="1:5">
      <c r="A6028">
        <v>2020</v>
      </c>
      <c r="B6028">
        <v>6</v>
      </c>
      <c r="C6028">
        <v>25</v>
      </c>
      <c r="D6028" t="s">
        <v>51</v>
      </c>
      <c r="E6028">
        <v>218</v>
      </c>
    </row>
    <row r="6029" spans="1:5">
      <c r="A6029">
        <v>2020</v>
      </c>
      <c r="B6029">
        <v>6</v>
      </c>
      <c r="C6029">
        <v>26</v>
      </c>
      <c r="D6029" t="s">
        <v>51</v>
      </c>
      <c r="E6029">
        <v>220</v>
      </c>
    </row>
    <row r="6030" spans="1:5">
      <c r="A6030">
        <v>2020</v>
      </c>
      <c r="B6030">
        <v>6</v>
      </c>
      <c r="C6030">
        <v>27</v>
      </c>
      <c r="D6030" t="s">
        <v>51</v>
      </c>
      <c r="E6030">
        <v>248</v>
      </c>
    </row>
    <row r="6031" spans="1:5">
      <c r="A6031">
        <v>2020</v>
      </c>
      <c r="B6031">
        <v>6</v>
      </c>
      <c r="C6031">
        <v>28</v>
      </c>
      <c r="D6031" t="s">
        <v>51</v>
      </c>
      <c r="E6031">
        <v>259</v>
      </c>
    </row>
    <row r="6032" spans="1:5">
      <c r="A6032">
        <v>2020</v>
      </c>
      <c r="B6032">
        <v>6</v>
      </c>
      <c r="C6032">
        <v>29</v>
      </c>
      <c r="D6032" t="s">
        <v>51</v>
      </c>
      <c r="E6032">
        <v>243</v>
      </c>
    </row>
    <row r="6033" spans="1:5">
      <c r="A6033">
        <v>2020</v>
      </c>
      <c r="B6033">
        <v>6</v>
      </c>
      <c r="C6033">
        <v>30</v>
      </c>
      <c r="D6033" t="s">
        <v>51</v>
      </c>
      <c r="E6033">
        <v>241</v>
      </c>
    </row>
    <row r="6034" spans="1:5">
      <c r="A6034">
        <v>2020</v>
      </c>
      <c r="B6034">
        <v>7</v>
      </c>
      <c r="C6034">
        <v>1</v>
      </c>
      <c r="D6034" t="s">
        <v>50</v>
      </c>
      <c r="E6034">
        <v>293</v>
      </c>
    </row>
    <row r="6035" spans="1:5">
      <c r="A6035">
        <v>2020</v>
      </c>
      <c r="B6035">
        <v>7</v>
      </c>
      <c r="C6035">
        <v>2</v>
      </c>
      <c r="D6035" t="s">
        <v>50</v>
      </c>
      <c r="E6035">
        <v>310</v>
      </c>
    </row>
    <row r="6036" spans="1:5">
      <c r="A6036">
        <v>2020</v>
      </c>
      <c r="B6036">
        <v>7</v>
      </c>
      <c r="C6036">
        <v>3</v>
      </c>
      <c r="D6036" t="s">
        <v>50</v>
      </c>
      <c r="E6036">
        <v>347</v>
      </c>
    </row>
    <row r="6037" spans="1:5">
      <c r="A6037">
        <v>2020</v>
      </c>
      <c r="B6037">
        <v>7</v>
      </c>
      <c r="C6037">
        <v>4</v>
      </c>
      <c r="D6037" t="s">
        <v>50</v>
      </c>
      <c r="E6037">
        <v>373</v>
      </c>
    </row>
    <row r="6038" spans="1:5">
      <c r="A6038">
        <v>2020</v>
      </c>
      <c r="B6038">
        <v>7</v>
      </c>
      <c r="C6038">
        <v>5</v>
      </c>
      <c r="D6038" t="s">
        <v>50</v>
      </c>
      <c r="E6038">
        <v>368</v>
      </c>
    </row>
    <row r="6039" spans="1:5">
      <c r="A6039">
        <v>2020</v>
      </c>
      <c r="B6039">
        <v>7</v>
      </c>
      <c r="C6039">
        <v>6</v>
      </c>
      <c r="D6039" t="s">
        <v>50</v>
      </c>
      <c r="E6039">
        <v>353</v>
      </c>
    </row>
    <row r="6040" spans="1:5">
      <c r="A6040">
        <v>2020</v>
      </c>
      <c r="B6040">
        <v>7</v>
      </c>
      <c r="C6040">
        <v>7</v>
      </c>
      <c r="D6040" t="s">
        <v>50</v>
      </c>
      <c r="E6040">
        <v>360</v>
      </c>
    </row>
    <row r="6041" spans="1:5">
      <c r="A6041">
        <v>2020</v>
      </c>
      <c r="B6041">
        <v>7</v>
      </c>
      <c r="C6041">
        <v>9</v>
      </c>
      <c r="D6041" t="s">
        <v>50</v>
      </c>
      <c r="E6041">
        <v>253</v>
      </c>
    </row>
    <row r="6042" spans="1:5">
      <c r="A6042">
        <v>2020</v>
      </c>
      <c r="B6042">
        <v>7</v>
      </c>
      <c r="C6042">
        <v>10</v>
      </c>
      <c r="D6042" t="s">
        <v>50</v>
      </c>
      <c r="E6042">
        <v>288</v>
      </c>
    </row>
    <row r="6043" spans="1:5">
      <c r="A6043">
        <v>2020</v>
      </c>
      <c r="B6043">
        <v>7</v>
      </c>
      <c r="C6043">
        <v>11</v>
      </c>
      <c r="D6043" t="s">
        <v>50</v>
      </c>
      <c r="E6043">
        <v>312</v>
      </c>
    </row>
    <row r="6044" spans="1:5">
      <c r="A6044">
        <v>2020</v>
      </c>
      <c r="B6044">
        <v>7</v>
      </c>
      <c r="C6044">
        <v>12</v>
      </c>
      <c r="D6044" t="s">
        <v>50</v>
      </c>
      <c r="E6044">
        <v>320</v>
      </c>
    </row>
    <row r="6045" spans="1:5">
      <c r="A6045">
        <v>2020</v>
      </c>
      <c r="B6045">
        <v>7</v>
      </c>
      <c r="C6045">
        <v>13</v>
      </c>
      <c r="D6045" t="s">
        <v>50</v>
      </c>
      <c r="E6045">
        <v>212</v>
      </c>
    </row>
    <row r="6046" spans="1:5">
      <c r="A6046">
        <v>2020</v>
      </c>
      <c r="B6046">
        <v>7</v>
      </c>
      <c r="C6046">
        <v>14</v>
      </c>
      <c r="D6046" t="s">
        <v>50</v>
      </c>
      <c r="E6046">
        <v>220</v>
      </c>
    </row>
    <row r="6047" spans="1:5">
      <c r="A6047">
        <v>2020</v>
      </c>
      <c r="B6047">
        <v>7</v>
      </c>
      <c r="C6047">
        <v>15</v>
      </c>
      <c r="D6047" t="s">
        <v>50</v>
      </c>
      <c r="E6047">
        <v>266</v>
      </c>
    </row>
    <row r="6048" spans="1:5">
      <c r="A6048">
        <v>2020</v>
      </c>
      <c r="B6048">
        <v>7</v>
      </c>
      <c r="C6048">
        <v>16</v>
      </c>
      <c r="D6048" t="s">
        <v>50</v>
      </c>
      <c r="E6048">
        <v>279</v>
      </c>
    </row>
    <row r="6049" spans="1:5">
      <c r="A6049">
        <v>2020</v>
      </c>
      <c r="B6049">
        <v>7</v>
      </c>
      <c r="C6049">
        <v>17</v>
      </c>
      <c r="D6049" t="s">
        <v>50</v>
      </c>
      <c r="E6049">
        <v>288</v>
      </c>
    </row>
    <row r="6050" spans="1:5">
      <c r="A6050">
        <v>2020</v>
      </c>
      <c r="B6050">
        <v>7</v>
      </c>
      <c r="C6050">
        <v>18</v>
      </c>
      <c r="D6050" t="s">
        <v>50</v>
      </c>
      <c r="E6050">
        <v>304</v>
      </c>
    </row>
    <row r="6051" spans="1:5">
      <c r="A6051">
        <v>2020</v>
      </c>
      <c r="B6051">
        <v>7</v>
      </c>
      <c r="C6051">
        <v>19</v>
      </c>
      <c r="D6051" t="s">
        <v>50</v>
      </c>
      <c r="E6051">
        <v>314</v>
      </c>
    </row>
    <row r="6052" spans="1:5">
      <c r="A6052">
        <v>2020</v>
      </c>
      <c r="B6052">
        <v>7</v>
      </c>
      <c r="C6052">
        <v>20</v>
      </c>
      <c r="D6052" t="s">
        <v>50</v>
      </c>
      <c r="E6052">
        <v>309</v>
      </c>
    </row>
    <row r="6053" spans="1:5">
      <c r="A6053">
        <v>2020</v>
      </c>
      <c r="B6053">
        <v>7</v>
      </c>
      <c r="C6053">
        <v>21</v>
      </c>
      <c r="D6053" t="s">
        <v>50</v>
      </c>
      <c r="E6053">
        <v>314</v>
      </c>
    </row>
    <row r="6054" spans="1:5">
      <c r="A6054">
        <v>2020</v>
      </c>
      <c r="B6054">
        <v>7</v>
      </c>
      <c r="C6054">
        <v>22</v>
      </c>
      <c r="D6054" t="s">
        <v>50</v>
      </c>
      <c r="E6054">
        <v>277</v>
      </c>
    </row>
    <row r="6055" spans="1:5">
      <c r="A6055">
        <v>2020</v>
      </c>
      <c r="B6055">
        <v>7</v>
      </c>
      <c r="C6055">
        <v>23</v>
      </c>
      <c r="D6055" t="s">
        <v>50</v>
      </c>
      <c r="E6055">
        <v>270</v>
      </c>
    </row>
    <row r="6056" spans="1:5">
      <c r="A6056">
        <v>2020</v>
      </c>
      <c r="B6056">
        <v>7</v>
      </c>
      <c r="C6056">
        <v>24</v>
      </c>
      <c r="D6056" t="s">
        <v>50</v>
      </c>
      <c r="E6056">
        <v>289</v>
      </c>
    </row>
    <row r="6057" spans="1:5">
      <c r="A6057">
        <v>2020</v>
      </c>
      <c r="B6057">
        <v>7</v>
      </c>
      <c r="C6057">
        <v>25</v>
      </c>
      <c r="D6057" t="s">
        <v>50</v>
      </c>
      <c r="E6057">
        <v>323</v>
      </c>
    </row>
    <row r="6058" spans="1:5">
      <c r="A6058">
        <v>2020</v>
      </c>
      <c r="B6058">
        <v>7</v>
      </c>
      <c r="C6058">
        <v>26</v>
      </c>
      <c r="D6058" t="s">
        <v>50</v>
      </c>
      <c r="E6058">
        <v>334</v>
      </c>
    </row>
    <row r="6059" spans="1:5">
      <c r="A6059">
        <v>2020</v>
      </c>
      <c r="B6059">
        <v>7</v>
      </c>
      <c r="C6059">
        <v>27</v>
      </c>
      <c r="D6059" t="s">
        <v>50</v>
      </c>
      <c r="E6059">
        <v>303</v>
      </c>
    </row>
    <row r="6060" spans="1:5">
      <c r="A6060">
        <v>2020</v>
      </c>
      <c r="B6060">
        <v>7</v>
      </c>
      <c r="C6060">
        <v>28</v>
      </c>
      <c r="D6060" t="s">
        <v>50</v>
      </c>
      <c r="E6060">
        <v>315</v>
      </c>
    </row>
    <row r="6061" spans="1:5">
      <c r="A6061">
        <v>2020</v>
      </c>
      <c r="B6061">
        <v>7</v>
      </c>
      <c r="C6061">
        <v>29</v>
      </c>
      <c r="D6061" t="s">
        <v>50</v>
      </c>
      <c r="E6061">
        <v>330</v>
      </c>
    </row>
    <row r="6062" spans="1:5">
      <c r="A6062">
        <v>2020</v>
      </c>
      <c r="B6062">
        <v>7</v>
      </c>
      <c r="C6062">
        <v>30</v>
      </c>
      <c r="D6062" t="s">
        <v>50</v>
      </c>
      <c r="E6062">
        <v>346</v>
      </c>
    </row>
    <row r="6063" spans="1:5">
      <c r="A6063">
        <v>2020</v>
      </c>
      <c r="B6063">
        <v>7</v>
      </c>
      <c r="C6063">
        <v>31</v>
      </c>
      <c r="D6063" t="s">
        <v>50</v>
      </c>
      <c r="E6063">
        <v>310</v>
      </c>
    </row>
    <row r="6064" spans="1:5">
      <c r="A6064">
        <v>2020</v>
      </c>
      <c r="B6064">
        <v>7</v>
      </c>
      <c r="C6064">
        <v>1</v>
      </c>
      <c r="D6064" t="s">
        <v>52</v>
      </c>
      <c r="E6064">
        <v>176</v>
      </c>
    </row>
    <row r="6065" spans="1:5">
      <c r="A6065">
        <v>2020</v>
      </c>
      <c r="B6065">
        <v>7</v>
      </c>
      <c r="C6065">
        <v>2</v>
      </c>
      <c r="D6065" t="s">
        <v>52</v>
      </c>
      <c r="E6065">
        <v>142</v>
      </c>
    </row>
    <row r="6066" spans="1:5">
      <c r="A6066">
        <v>2020</v>
      </c>
      <c r="B6066">
        <v>7</v>
      </c>
      <c r="C6066">
        <v>3</v>
      </c>
      <c r="D6066" t="s">
        <v>52</v>
      </c>
      <c r="E6066">
        <v>167</v>
      </c>
    </row>
    <row r="6067" spans="1:5">
      <c r="A6067">
        <v>2020</v>
      </c>
      <c r="B6067">
        <v>7</v>
      </c>
      <c r="C6067">
        <v>4</v>
      </c>
      <c r="D6067" t="s">
        <v>52</v>
      </c>
      <c r="E6067">
        <v>193</v>
      </c>
    </row>
    <row r="6068" spans="1:5">
      <c r="A6068">
        <v>2020</v>
      </c>
      <c r="B6068">
        <v>7</v>
      </c>
      <c r="C6068">
        <v>5</v>
      </c>
      <c r="D6068" t="s">
        <v>52</v>
      </c>
      <c r="E6068">
        <v>196</v>
      </c>
    </row>
    <row r="6069" spans="1:5">
      <c r="A6069">
        <v>2020</v>
      </c>
      <c r="B6069">
        <v>7</v>
      </c>
      <c r="C6069">
        <v>6</v>
      </c>
      <c r="D6069" t="s">
        <v>52</v>
      </c>
      <c r="E6069">
        <v>206</v>
      </c>
    </row>
    <row r="6070" spans="1:5">
      <c r="A6070">
        <v>2020</v>
      </c>
      <c r="B6070">
        <v>7</v>
      </c>
      <c r="C6070">
        <v>7</v>
      </c>
      <c r="D6070" t="s">
        <v>52</v>
      </c>
      <c r="E6070">
        <v>240</v>
      </c>
    </row>
    <row r="6071" spans="1:5">
      <c r="A6071">
        <v>2020</v>
      </c>
      <c r="B6071">
        <v>7</v>
      </c>
      <c r="C6071">
        <v>9</v>
      </c>
      <c r="D6071" t="s">
        <v>52</v>
      </c>
      <c r="E6071">
        <v>118</v>
      </c>
    </row>
    <row r="6072" spans="1:5">
      <c r="A6072">
        <v>2020</v>
      </c>
      <c r="B6072">
        <v>7</v>
      </c>
      <c r="C6072">
        <v>10</v>
      </c>
      <c r="D6072" t="s">
        <v>52</v>
      </c>
      <c r="E6072">
        <v>130</v>
      </c>
    </row>
    <row r="6073" spans="1:5">
      <c r="A6073">
        <v>2020</v>
      </c>
      <c r="B6073">
        <v>7</v>
      </c>
      <c r="C6073">
        <v>11</v>
      </c>
      <c r="D6073" t="s">
        <v>52</v>
      </c>
      <c r="E6073">
        <v>157</v>
      </c>
    </row>
    <row r="6074" spans="1:5">
      <c r="A6074">
        <v>2020</v>
      </c>
      <c r="B6074">
        <v>7</v>
      </c>
      <c r="C6074">
        <v>12</v>
      </c>
      <c r="D6074" t="s">
        <v>52</v>
      </c>
      <c r="E6074">
        <v>161</v>
      </c>
    </row>
    <row r="6075" spans="1:5">
      <c r="A6075">
        <v>2020</v>
      </c>
      <c r="B6075">
        <v>7</v>
      </c>
      <c r="C6075">
        <v>14</v>
      </c>
      <c r="D6075" t="s">
        <v>52</v>
      </c>
      <c r="E6075">
        <v>148</v>
      </c>
    </row>
    <row r="6076" spans="1:5">
      <c r="A6076">
        <v>2020</v>
      </c>
      <c r="B6076">
        <v>7</v>
      </c>
      <c r="C6076">
        <v>15</v>
      </c>
      <c r="D6076" t="s">
        <v>52</v>
      </c>
      <c r="E6076">
        <v>104</v>
      </c>
    </row>
    <row r="6077" spans="1:5">
      <c r="A6077">
        <v>2020</v>
      </c>
      <c r="B6077">
        <v>7</v>
      </c>
      <c r="C6077">
        <v>16</v>
      </c>
      <c r="D6077" t="s">
        <v>52</v>
      </c>
      <c r="E6077">
        <v>133</v>
      </c>
    </row>
    <row r="6078" spans="1:5">
      <c r="A6078">
        <v>2020</v>
      </c>
      <c r="B6078">
        <v>7</v>
      </c>
      <c r="C6078">
        <v>17</v>
      </c>
      <c r="D6078" t="s">
        <v>52</v>
      </c>
      <c r="E6078">
        <v>150</v>
      </c>
    </row>
    <row r="6079" spans="1:5">
      <c r="A6079">
        <v>2020</v>
      </c>
      <c r="B6079">
        <v>7</v>
      </c>
      <c r="C6079">
        <v>18</v>
      </c>
      <c r="D6079" t="s">
        <v>52</v>
      </c>
      <c r="E6079">
        <v>170</v>
      </c>
    </row>
    <row r="6080" spans="1:5">
      <c r="A6080">
        <v>2020</v>
      </c>
      <c r="B6080">
        <v>7</v>
      </c>
      <c r="C6080">
        <v>19</v>
      </c>
      <c r="D6080" t="s">
        <v>52</v>
      </c>
      <c r="E6080">
        <v>145</v>
      </c>
    </row>
    <row r="6081" spans="1:5">
      <c r="A6081">
        <v>2020</v>
      </c>
      <c r="B6081">
        <v>7</v>
      </c>
      <c r="C6081">
        <v>20</v>
      </c>
      <c r="D6081" t="s">
        <v>52</v>
      </c>
      <c r="E6081">
        <v>174</v>
      </c>
    </row>
    <row r="6082" spans="1:5">
      <c r="A6082">
        <v>2020</v>
      </c>
      <c r="B6082">
        <v>7</v>
      </c>
      <c r="C6082">
        <v>21</v>
      </c>
      <c r="D6082" t="s">
        <v>52</v>
      </c>
      <c r="E6082">
        <v>157</v>
      </c>
    </row>
    <row r="6083" spans="1:5">
      <c r="A6083">
        <v>2020</v>
      </c>
      <c r="B6083">
        <v>7</v>
      </c>
      <c r="C6083">
        <v>23</v>
      </c>
      <c r="D6083" t="s">
        <v>52</v>
      </c>
      <c r="E6083">
        <v>120</v>
      </c>
    </row>
    <row r="6084" spans="1:5">
      <c r="A6084">
        <v>2020</v>
      </c>
      <c r="B6084">
        <v>7</v>
      </c>
      <c r="C6084">
        <v>24</v>
      </c>
      <c r="D6084" t="s">
        <v>52</v>
      </c>
      <c r="E6084">
        <v>167</v>
      </c>
    </row>
    <row r="6085" spans="1:5">
      <c r="A6085">
        <v>2020</v>
      </c>
      <c r="B6085">
        <v>7</v>
      </c>
      <c r="C6085">
        <v>25</v>
      </c>
      <c r="D6085" t="s">
        <v>52</v>
      </c>
      <c r="E6085">
        <v>160</v>
      </c>
    </row>
    <row r="6086" spans="1:5">
      <c r="A6086">
        <v>2020</v>
      </c>
      <c r="B6086">
        <v>7</v>
      </c>
      <c r="C6086">
        <v>26</v>
      </c>
      <c r="D6086" t="s">
        <v>52</v>
      </c>
      <c r="E6086">
        <v>172</v>
      </c>
    </row>
    <row r="6087" spans="1:5">
      <c r="A6087">
        <v>2020</v>
      </c>
      <c r="B6087">
        <v>7</v>
      </c>
      <c r="C6087">
        <v>27</v>
      </c>
      <c r="D6087" t="s">
        <v>52</v>
      </c>
      <c r="E6087">
        <v>202</v>
      </c>
    </row>
    <row r="6088" spans="1:5">
      <c r="A6088">
        <v>2020</v>
      </c>
      <c r="B6088">
        <v>7</v>
      </c>
      <c r="C6088">
        <v>28</v>
      </c>
      <c r="D6088" t="s">
        <v>52</v>
      </c>
      <c r="E6088">
        <v>175</v>
      </c>
    </row>
    <row r="6089" spans="1:5">
      <c r="A6089">
        <v>2020</v>
      </c>
      <c r="B6089">
        <v>7</v>
      </c>
      <c r="C6089">
        <v>29</v>
      </c>
      <c r="D6089" t="s">
        <v>52</v>
      </c>
      <c r="E6089">
        <v>165</v>
      </c>
    </row>
    <row r="6090" spans="1:5">
      <c r="A6090">
        <v>2020</v>
      </c>
      <c r="B6090">
        <v>7</v>
      </c>
      <c r="C6090">
        <v>30</v>
      </c>
      <c r="D6090" t="s">
        <v>52</v>
      </c>
      <c r="E6090">
        <v>182</v>
      </c>
    </row>
    <row r="6091" spans="1:5">
      <c r="A6091">
        <v>2020</v>
      </c>
      <c r="B6091">
        <v>7</v>
      </c>
      <c r="C6091">
        <v>7</v>
      </c>
      <c r="D6091" t="s">
        <v>53</v>
      </c>
      <c r="E6091">
        <v>10</v>
      </c>
    </row>
    <row r="6092" spans="1:5">
      <c r="A6092">
        <v>2020</v>
      </c>
      <c r="B6092">
        <v>7</v>
      </c>
      <c r="C6092">
        <v>8</v>
      </c>
      <c r="D6092" t="s">
        <v>53</v>
      </c>
      <c r="E6092">
        <v>221</v>
      </c>
    </row>
    <row r="6093" spans="1:5">
      <c r="A6093">
        <v>2020</v>
      </c>
      <c r="B6093">
        <v>7</v>
      </c>
      <c r="C6093">
        <v>28</v>
      </c>
      <c r="D6093" t="s">
        <v>53</v>
      </c>
      <c r="E6093">
        <v>13</v>
      </c>
    </row>
    <row r="6094" spans="1:5">
      <c r="A6094">
        <v>2020</v>
      </c>
      <c r="B6094">
        <v>7</v>
      </c>
      <c r="C6094">
        <v>1</v>
      </c>
      <c r="D6094" t="s">
        <v>51</v>
      </c>
      <c r="E6094">
        <v>231</v>
      </c>
    </row>
    <row r="6095" spans="1:5">
      <c r="A6095">
        <v>2020</v>
      </c>
      <c r="B6095">
        <v>7</v>
      </c>
      <c r="C6095">
        <v>2</v>
      </c>
      <c r="D6095" t="s">
        <v>51</v>
      </c>
      <c r="E6095">
        <v>244</v>
      </c>
    </row>
    <row r="6096" spans="1:5">
      <c r="A6096">
        <v>2020</v>
      </c>
      <c r="B6096">
        <v>7</v>
      </c>
      <c r="C6096">
        <v>3</v>
      </c>
      <c r="D6096" t="s">
        <v>51</v>
      </c>
      <c r="E6096">
        <v>274</v>
      </c>
    </row>
    <row r="6097" spans="1:5">
      <c r="A6097">
        <v>2020</v>
      </c>
      <c r="B6097">
        <v>7</v>
      </c>
      <c r="C6097">
        <v>4</v>
      </c>
      <c r="D6097" t="s">
        <v>51</v>
      </c>
      <c r="E6097">
        <v>288</v>
      </c>
    </row>
    <row r="6098" spans="1:5">
      <c r="A6098">
        <v>2020</v>
      </c>
      <c r="B6098">
        <v>7</v>
      </c>
      <c r="C6098">
        <v>5</v>
      </c>
      <c r="D6098" t="s">
        <v>51</v>
      </c>
      <c r="E6098">
        <v>275</v>
      </c>
    </row>
    <row r="6099" spans="1:5">
      <c r="A6099">
        <v>2020</v>
      </c>
      <c r="B6099">
        <v>7</v>
      </c>
      <c r="C6099">
        <v>6</v>
      </c>
      <c r="D6099" t="s">
        <v>51</v>
      </c>
      <c r="E6099">
        <v>277</v>
      </c>
    </row>
    <row r="6100" spans="1:5">
      <c r="A6100">
        <v>2020</v>
      </c>
      <c r="B6100">
        <v>7</v>
      </c>
      <c r="C6100">
        <v>7</v>
      </c>
      <c r="D6100" t="s">
        <v>51</v>
      </c>
      <c r="E6100">
        <v>292</v>
      </c>
    </row>
    <row r="6101" spans="1:5">
      <c r="A6101">
        <v>2020</v>
      </c>
      <c r="B6101">
        <v>7</v>
      </c>
      <c r="C6101">
        <v>8</v>
      </c>
      <c r="D6101" t="s">
        <v>51</v>
      </c>
      <c r="E6101">
        <v>177</v>
      </c>
    </row>
    <row r="6102" spans="1:5">
      <c r="A6102">
        <v>2020</v>
      </c>
      <c r="B6102">
        <v>7</v>
      </c>
      <c r="C6102">
        <v>9</v>
      </c>
      <c r="D6102" t="s">
        <v>51</v>
      </c>
      <c r="E6102">
        <v>189</v>
      </c>
    </row>
    <row r="6103" spans="1:5">
      <c r="A6103">
        <v>2020</v>
      </c>
      <c r="B6103">
        <v>7</v>
      </c>
      <c r="C6103">
        <v>10</v>
      </c>
      <c r="D6103" t="s">
        <v>51</v>
      </c>
      <c r="E6103">
        <v>219</v>
      </c>
    </row>
    <row r="6104" spans="1:5">
      <c r="A6104">
        <v>2020</v>
      </c>
      <c r="B6104">
        <v>7</v>
      </c>
      <c r="C6104">
        <v>11</v>
      </c>
      <c r="D6104" t="s">
        <v>51</v>
      </c>
      <c r="E6104">
        <v>240</v>
      </c>
    </row>
    <row r="6105" spans="1:5">
      <c r="A6105">
        <v>2020</v>
      </c>
      <c r="B6105">
        <v>7</v>
      </c>
      <c r="C6105">
        <v>12</v>
      </c>
      <c r="D6105" t="s">
        <v>51</v>
      </c>
      <c r="E6105">
        <v>247</v>
      </c>
    </row>
    <row r="6106" spans="1:5">
      <c r="A6106">
        <v>2020</v>
      </c>
      <c r="B6106">
        <v>7</v>
      </c>
      <c r="C6106">
        <v>13</v>
      </c>
      <c r="D6106" t="s">
        <v>51</v>
      </c>
      <c r="E6106">
        <v>182</v>
      </c>
    </row>
    <row r="6107" spans="1:5">
      <c r="A6107">
        <v>2020</v>
      </c>
      <c r="B6107">
        <v>7</v>
      </c>
      <c r="C6107">
        <v>14</v>
      </c>
      <c r="D6107" t="s">
        <v>51</v>
      </c>
      <c r="E6107">
        <v>174</v>
      </c>
    </row>
    <row r="6108" spans="1:5">
      <c r="A6108">
        <v>2020</v>
      </c>
      <c r="B6108">
        <v>7</v>
      </c>
      <c r="C6108">
        <v>15</v>
      </c>
      <c r="D6108" t="s">
        <v>51</v>
      </c>
      <c r="E6108">
        <v>193</v>
      </c>
    </row>
    <row r="6109" spans="1:5">
      <c r="A6109">
        <v>2020</v>
      </c>
      <c r="B6109">
        <v>7</v>
      </c>
      <c r="C6109">
        <v>16</v>
      </c>
      <c r="D6109" t="s">
        <v>51</v>
      </c>
      <c r="E6109">
        <v>213</v>
      </c>
    </row>
    <row r="6110" spans="1:5">
      <c r="A6110">
        <v>2020</v>
      </c>
      <c r="B6110">
        <v>7</v>
      </c>
      <c r="C6110">
        <v>17</v>
      </c>
      <c r="D6110" t="s">
        <v>51</v>
      </c>
      <c r="E6110">
        <v>226</v>
      </c>
    </row>
    <row r="6111" spans="1:5">
      <c r="A6111">
        <v>2020</v>
      </c>
      <c r="B6111">
        <v>7</v>
      </c>
      <c r="C6111">
        <v>18</v>
      </c>
      <c r="D6111" t="s">
        <v>51</v>
      </c>
      <c r="E6111">
        <v>230</v>
      </c>
    </row>
    <row r="6112" spans="1:5">
      <c r="A6112">
        <v>2020</v>
      </c>
      <c r="B6112">
        <v>7</v>
      </c>
      <c r="C6112">
        <v>19</v>
      </c>
      <c r="D6112" t="s">
        <v>51</v>
      </c>
      <c r="E6112">
        <v>238</v>
      </c>
    </row>
    <row r="6113" spans="1:5">
      <c r="A6113">
        <v>2020</v>
      </c>
      <c r="B6113">
        <v>7</v>
      </c>
      <c r="C6113">
        <v>20</v>
      </c>
      <c r="D6113" t="s">
        <v>51</v>
      </c>
      <c r="E6113">
        <v>231</v>
      </c>
    </row>
    <row r="6114" spans="1:5">
      <c r="A6114">
        <v>2020</v>
      </c>
      <c r="B6114">
        <v>7</v>
      </c>
      <c r="C6114">
        <v>21</v>
      </c>
      <c r="D6114" t="s">
        <v>51</v>
      </c>
      <c r="E6114">
        <v>241</v>
      </c>
    </row>
    <row r="6115" spans="1:5">
      <c r="A6115">
        <v>2020</v>
      </c>
      <c r="B6115">
        <v>7</v>
      </c>
      <c r="C6115">
        <v>22</v>
      </c>
      <c r="D6115" t="s">
        <v>51</v>
      </c>
      <c r="E6115">
        <v>213</v>
      </c>
    </row>
    <row r="6116" spans="1:5">
      <c r="A6116">
        <v>2020</v>
      </c>
      <c r="B6116">
        <v>7</v>
      </c>
      <c r="C6116">
        <v>23</v>
      </c>
      <c r="D6116" t="s">
        <v>51</v>
      </c>
      <c r="E6116">
        <v>205</v>
      </c>
    </row>
    <row r="6117" spans="1:5">
      <c r="A6117">
        <v>2020</v>
      </c>
      <c r="B6117">
        <v>7</v>
      </c>
      <c r="C6117">
        <v>24</v>
      </c>
      <c r="D6117" t="s">
        <v>51</v>
      </c>
      <c r="E6117">
        <v>226</v>
      </c>
    </row>
    <row r="6118" spans="1:5">
      <c r="A6118">
        <v>2020</v>
      </c>
      <c r="B6118">
        <v>7</v>
      </c>
      <c r="C6118">
        <v>25</v>
      </c>
      <c r="D6118" t="s">
        <v>51</v>
      </c>
      <c r="E6118">
        <v>246</v>
      </c>
    </row>
    <row r="6119" spans="1:5">
      <c r="A6119">
        <v>2020</v>
      </c>
      <c r="B6119">
        <v>7</v>
      </c>
      <c r="C6119">
        <v>26</v>
      </c>
      <c r="D6119" t="s">
        <v>51</v>
      </c>
      <c r="E6119">
        <v>267</v>
      </c>
    </row>
    <row r="6120" spans="1:5">
      <c r="A6120">
        <v>2020</v>
      </c>
      <c r="B6120">
        <v>7</v>
      </c>
      <c r="C6120">
        <v>27</v>
      </c>
      <c r="D6120" t="s">
        <v>51</v>
      </c>
      <c r="E6120">
        <v>255</v>
      </c>
    </row>
    <row r="6121" spans="1:5">
      <c r="A6121">
        <v>2020</v>
      </c>
      <c r="B6121">
        <v>7</v>
      </c>
      <c r="C6121">
        <v>28</v>
      </c>
      <c r="D6121" t="s">
        <v>51</v>
      </c>
      <c r="E6121">
        <v>227</v>
      </c>
    </row>
    <row r="6122" spans="1:5">
      <c r="A6122">
        <v>2020</v>
      </c>
      <c r="B6122">
        <v>7</v>
      </c>
      <c r="C6122">
        <v>29</v>
      </c>
      <c r="D6122" t="s">
        <v>51</v>
      </c>
      <c r="E6122">
        <v>253</v>
      </c>
    </row>
    <row r="6123" spans="1:5">
      <c r="A6123">
        <v>2020</v>
      </c>
      <c r="B6123">
        <v>7</v>
      </c>
      <c r="C6123">
        <v>30</v>
      </c>
      <c r="D6123" t="s">
        <v>51</v>
      </c>
      <c r="E6123">
        <v>271</v>
      </c>
    </row>
    <row r="6124" spans="1:5">
      <c r="A6124">
        <v>2020</v>
      </c>
      <c r="B6124">
        <v>7</v>
      </c>
      <c r="C6124">
        <v>31</v>
      </c>
      <c r="D6124" t="s">
        <v>51</v>
      </c>
      <c r="E6124">
        <v>237</v>
      </c>
    </row>
    <row r="6125" spans="1:5">
      <c r="A6125">
        <v>2020</v>
      </c>
      <c r="B6125">
        <v>8</v>
      </c>
      <c r="C6125">
        <v>1</v>
      </c>
      <c r="D6125" t="s">
        <v>50</v>
      </c>
      <c r="E6125">
        <v>269</v>
      </c>
    </row>
    <row r="6126" spans="1:5">
      <c r="A6126">
        <v>2020</v>
      </c>
      <c r="B6126">
        <v>8</v>
      </c>
      <c r="C6126">
        <v>2</v>
      </c>
      <c r="D6126" t="s">
        <v>50</v>
      </c>
      <c r="E6126">
        <v>257</v>
      </c>
    </row>
    <row r="6127" spans="1:5">
      <c r="A6127">
        <v>2020</v>
      </c>
      <c r="B6127">
        <v>8</v>
      </c>
      <c r="C6127">
        <v>3</v>
      </c>
      <c r="D6127" t="s">
        <v>50</v>
      </c>
      <c r="E6127">
        <v>286</v>
      </c>
    </row>
    <row r="6128" spans="1:5">
      <c r="A6128">
        <v>2020</v>
      </c>
      <c r="B6128">
        <v>8</v>
      </c>
      <c r="C6128">
        <v>4</v>
      </c>
      <c r="D6128" t="s">
        <v>50</v>
      </c>
      <c r="E6128">
        <v>311</v>
      </c>
    </row>
    <row r="6129" spans="1:5">
      <c r="A6129">
        <v>2020</v>
      </c>
      <c r="B6129">
        <v>8</v>
      </c>
      <c r="C6129">
        <v>5</v>
      </c>
      <c r="D6129" t="s">
        <v>50</v>
      </c>
      <c r="E6129">
        <v>331</v>
      </c>
    </row>
    <row r="6130" spans="1:5">
      <c r="A6130">
        <v>2020</v>
      </c>
      <c r="B6130">
        <v>8</v>
      </c>
      <c r="C6130">
        <v>6</v>
      </c>
      <c r="D6130" t="s">
        <v>50</v>
      </c>
      <c r="E6130">
        <v>351</v>
      </c>
    </row>
    <row r="6131" spans="1:5">
      <c r="A6131">
        <v>2020</v>
      </c>
      <c r="B6131">
        <v>8</v>
      </c>
      <c r="C6131">
        <v>7</v>
      </c>
      <c r="D6131" t="s">
        <v>50</v>
      </c>
      <c r="E6131">
        <v>361</v>
      </c>
    </row>
    <row r="6132" spans="1:5">
      <c r="A6132">
        <v>2020</v>
      </c>
      <c r="B6132">
        <v>8</v>
      </c>
      <c r="C6132">
        <v>8</v>
      </c>
      <c r="D6132" t="s">
        <v>50</v>
      </c>
      <c r="E6132">
        <v>322</v>
      </c>
    </row>
    <row r="6133" spans="1:5">
      <c r="A6133">
        <v>2020</v>
      </c>
      <c r="B6133">
        <v>8</v>
      </c>
      <c r="C6133">
        <v>9</v>
      </c>
      <c r="D6133" t="s">
        <v>50</v>
      </c>
      <c r="E6133">
        <v>314</v>
      </c>
    </row>
    <row r="6134" spans="1:5">
      <c r="A6134">
        <v>2020</v>
      </c>
      <c r="B6134">
        <v>8</v>
      </c>
      <c r="C6134">
        <v>10</v>
      </c>
      <c r="D6134" t="s">
        <v>50</v>
      </c>
      <c r="E6134">
        <v>318</v>
      </c>
    </row>
    <row r="6135" spans="1:5">
      <c r="A6135">
        <v>2020</v>
      </c>
      <c r="B6135">
        <v>8</v>
      </c>
      <c r="C6135">
        <v>11</v>
      </c>
      <c r="D6135" t="s">
        <v>50</v>
      </c>
      <c r="E6135">
        <v>301</v>
      </c>
    </row>
    <row r="6136" spans="1:5">
      <c r="A6136">
        <v>2020</v>
      </c>
      <c r="B6136">
        <v>8</v>
      </c>
      <c r="C6136">
        <v>12</v>
      </c>
      <c r="D6136" t="s">
        <v>50</v>
      </c>
      <c r="E6136">
        <v>297</v>
      </c>
    </row>
    <row r="6137" spans="1:5">
      <c r="A6137">
        <v>2020</v>
      </c>
      <c r="B6137">
        <v>8</v>
      </c>
      <c r="C6137">
        <v>13</v>
      </c>
      <c r="D6137" t="s">
        <v>50</v>
      </c>
      <c r="E6137">
        <v>251</v>
      </c>
    </row>
    <row r="6138" spans="1:5">
      <c r="A6138">
        <v>2020</v>
      </c>
      <c r="B6138">
        <v>8</v>
      </c>
      <c r="C6138">
        <v>14</v>
      </c>
      <c r="D6138" t="s">
        <v>50</v>
      </c>
      <c r="E6138">
        <v>235</v>
      </c>
    </row>
    <row r="6139" spans="1:5">
      <c r="A6139">
        <v>2020</v>
      </c>
      <c r="B6139">
        <v>8</v>
      </c>
      <c r="C6139">
        <v>15</v>
      </c>
      <c r="D6139" t="s">
        <v>50</v>
      </c>
      <c r="E6139">
        <v>261</v>
      </c>
    </row>
    <row r="6140" spans="1:5">
      <c r="A6140">
        <v>2020</v>
      </c>
      <c r="B6140">
        <v>8</v>
      </c>
      <c r="C6140">
        <v>16</v>
      </c>
      <c r="D6140" t="s">
        <v>50</v>
      </c>
      <c r="E6140">
        <v>273</v>
      </c>
    </row>
    <row r="6141" spans="1:5">
      <c r="A6141">
        <v>2020</v>
      </c>
      <c r="B6141">
        <v>8</v>
      </c>
      <c r="C6141">
        <v>17</v>
      </c>
      <c r="D6141" t="s">
        <v>50</v>
      </c>
      <c r="E6141">
        <v>311</v>
      </c>
    </row>
    <row r="6142" spans="1:5">
      <c r="A6142">
        <v>2020</v>
      </c>
      <c r="B6142">
        <v>8</v>
      </c>
      <c r="C6142">
        <v>18</v>
      </c>
      <c r="D6142" t="s">
        <v>50</v>
      </c>
      <c r="E6142">
        <v>331</v>
      </c>
    </row>
    <row r="6143" spans="1:5">
      <c r="A6143">
        <v>2020</v>
      </c>
      <c r="B6143">
        <v>8</v>
      </c>
      <c r="C6143">
        <v>19</v>
      </c>
      <c r="D6143" t="s">
        <v>50</v>
      </c>
      <c r="E6143">
        <v>341</v>
      </c>
    </row>
    <row r="6144" spans="1:5">
      <c r="A6144">
        <v>2020</v>
      </c>
      <c r="B6144">
        <v>8</v>
      </c>
      <c r="C6144">
        <v>20</v>
      </c>
      <c r="D6144" t="s">
        <v>50</v>
      </c>
      <c r="E6144">
        <v>347</v>
      </c>
    </row>
    <row r="6145" spans="1:5">
      <c r="A6145">
        <v>2020</v>
      </c>
      <c r="B6145">
        <v>8</v>
      </c>
      <c r="C6145">
        <v>21</v>
      </c>
      <c r="D6145" t="s">
        <v>50</v>
      </c>
      <c r="E6145">
        <v>346</v>
      </c>
    </row>
    <row r="6146" spans="1:5">
      <c r="A6146">
        <v>2020</v>
      </c>
      <c r="B6146">
        <v>8</v>
      </c>
      <c r="C6146">
        <v>22</v>
      </c>
      <c r="D6146" t="s">
        <v>50</v>
      </c>
      <c r="E6146">
        <v>248</v>
      </c>
    </row>
    <row r="6147" spans="1:5">
      <c r="A6147">
        <v>2020</v>
      </c>
      <c r="B6147">
        <v>8</v>
      </c>
      <c r="C6147">
        <v>23</v>
      </c>
      <c r="D6147" t="s">
        <v>50</v>
      </c>
      <c r="E6147">
        <v>286</v>
      </c>
    </row>
    <row r="6148" spans="1:5">
      <c r="A6148">
        <v>2020</v>
      </c>
      <c r="B6148">
        <v>8</v>
      </c>
      <c r="C6148">
        <v>24</v>
      </c>
      <c r="D6148" t="s">
        <v>50</v>
      </c>
      <c r="E6148">
        <v>312</v>
      </c>
    </row>
    <row r="6149" spans="1:5">
      <c r="A6149">
        <v>2020</v>
      </c>
      <c r="B6149">
        <v>8</v>
      </c>
      <c r="C6149">
        <v>25</v>
      </c>
      <c r="D6149" t="s">
        <v>50</v>
      </c>
      <c r="E6149">
        <v>317</v>
      </c>
    </row>
    <row r="6150" spans="1:5">
      <c r="A6150">
        <v>2020</v>
      </c>
      <c r="B6150">
        <v>8</v>
      </c>
      <c r="C6150">
        <v>26</v>
      </c>
      <c r="D6150" t="s">
        <v>50</v>
      </c>
      <c r="E6150">
        <v>284</v>
      </c>
    </row>
    <row r="6151" spans="1:5">
      <c r="A6151">
        <v>2020</v>
      </c>
      <c r="B6151">
        <v>8</v>
      </c>
      <c r="C6151">
        <v>27</v>
      </c>
      <c r="D6151" t="s">
        <v>50</v>
      </c>
      <c r="E6151">
        <v>305</v>
      </c>
    </row>
    <row r="6152" spans="1:5">
      <c r="A6152">
        <v>2020</v>
      </c>
      <c r="B6152">
        <v>8</v>
      </c>
      <c r="C6152">
        <v>28</v>
      </c>
      <c r="D6152" t="s">
        <v>50</v>
      </c>
      <c r="E6152">
        <v>270</v>
      </c>
    </row>
    <row r="6153" spans="1:5">
      <c r="A6153">
        <v>2020</v>
      </c>
      <c r="B6153">
        <v>8</v>
      </c>
      <c r="C6153">
        <v>29</v>
      </c>
      <c r="D6153" t="s">
        <v>50</v>
      </c>
      <c r="E6153">
        <v>307</v>
      </c>
    </row>
    <row r="6154" spans="1:5">
      <c r="A6154">
        <v>2020</v>
      </c>
      <c r="B6154">
        <v>8</v>
      </c>
      <c r="C6154">
        <v>30</v>
      </c>
      <c r="D6154" t="s">
        <v>50</v>
      </c>
      <c r="E6154">
        <v>330</v>
      </c>
    </row>
    <row r="6155" spans="1:5">
      <c r="A6155">
        <v>2020</v>
      </c>
      <c r="B6155">
        <v>8</v>
      </c>
      <c r="C6155">
        <v>31</v>
      </c>
      <c r="D6155" t="s">
        <v>50</v>
      </c>
      <c r="E6155">
        <v>344</v>
      </c>
    </row>
    <row r="6156" spans="1:5">
      <c r="A6156">
        <v>2020</v>
      </c>
      <c r="B6156">
        <v>8</v>
      </c>
      <c r="C6156">
        <v>1</v>
      </c>
      <c r="D6156" t="s">
        <v>52</v>
      </c>
      <c r="E6156">
        <v>117</v>
      </c>
    </row>
    <row r="6157" spans="1:5">
      <c r="A6157">
        <v>2020</v>
      </c>
      <c r="B6157">
        <v>8</v>
      </c>
      <c r="C6157">
        <v>2</v>
      </c>
      <c r="D6157" t="s">
        <v>52</v>
      </c>
      <c r="E6157">
        <v>125</v>
      </c>
    </row>
    <row r="6158" spans="1:5">
      <c r="A6158">
        <v>2020</v>
      </c>
      <c r="B6158">
        <v>8</v>
      </c>
      <c r="C6158">
        <v>3</v>
      </c>
      <c r="D6158" t="s">
        <v>52</v>
      </c>
      <c r="E6158">
        <v>102</v>
      </c>
    </row>
    <row r="6159" spans="1:5">
      <c r="A6159">
        <v>2020</v>
      </c>
      <c r="B6159">
        <v>8</v>
      </c>
      <c r="C6159">
        <v>4</v>
      </c>
      <c r="D6159" t="s">
        <v>52</v>
      </c>
      <c r="E6159">
        <v>139</v>
      </c>
    </row>
    <row r="6160" spans="1:5">
      <c r="A6160">
        <v>2020</v>
      </c>
      <c r="B6160">
        <v>8</v>
      </c>
      <c r="C6160">
        <v>5</v>
      </c>
      <c r="D6160" t="s">
        <v>52</v>
      </c>
      <c r="E6160">
        <v>140</v>
      </c>
    </row>
    <row r="6161" spans="1:5">
      <c r="A6161">
        <v>2020</v>
      </c>
      <c r="B6161">
        <v>8</v>
      </c>
      <c r="C6161">
        <v>6</v>
      </c>
      <c r="D6161" t="s">
        <v>52</v>
      </c>
      <c r="E6161">
        <v>184</v>
      </c>
    </row>
    <row r="6162" spans="1:5">
      <c r="A6162">
        <v>2020</v>
      </c>
      <c r="B6162">
        <v>8</v>
      </c>
      <c r="C6162">
        <v>7</v>
      </c>
      <c r="D6162" t="s">
        <v>52</v>
      </c>
      <c r="E6162">
        <v>214</v>
      </c>
    </row>
    <row r="6163" spans="1:5">
      <c r="A6163">
        <v>2020</v>
      </c>
      <c r="B6163">
        <v>8</v>
      </c>
      <c r="C6163">
        <v>8</v>
      </c>
      <c r="D6163" t="s">
        <v>52</v>
      </c>
      <c r="E6163">
        <v>213</v>
      </c>
    </row>
    <row r="6164" spans="1:5">
      <c r="A6164">
        <v>2020</v>
      </c>
      <c r="B6164">
        <v>8</v>
      </c>
      <c r="C6164">
        <v>9</v>
      </c>
      <c r="D6164" t="s">
        <v>52</v>
      </c>
      <c r="E6164">
        <v>191</v>
      </c>
    </row>
    <row r="6165" spans="1:5">
      <c r="A6165">
        <v>2020</v>
      </c>
      <c r="B6165">
        <v>8</v>
      </c>
      <c r="C6165">
        <v>10</v>
      </c>
      <c r="D6165" t="s">
        <v>52</v>
      </c>
      <c r="E6165">
        <v>169</v>
      </c>
    </row>
    <row r="6166" spans="1:5">
      <c r="A6166">
        <v>2020</v>
      </c>
      <c r="B6166">
        <v>8</v>
      </c>
      <c r="C6166">
        <v>12</v>
      </c>
      <c r="D6166" t="s">
        <v>52</v>
      </c>
      <c r="E6166">
        <v>149</v>
      </c>
    </row>
    <row r="6167" spans="1:5">
      <c r="A6167">
        <v>2020</v>
      </c>
      <c r="B6167">
        <v>8</v>
      </c>
      <c r="C6167">
        <v>13</v>
      </c>
      <c r="D6167" t="s">
        <v>52</v>
      </c>
      <c r="E6167">
        <v>106</v>
      </c>
    </row>
    <row r="6168" spans="1:5">
      <c r="A6168">
        <v>2020</v>
      </c>
      <c r="B6168">
        <v>8</v>
      </c>
      <c r="C6168">
        <v>14</v>
      </c>
      <c r="D6168" t="s">
        <v>52</v>
      </c>
      <c r="E6168">
        <v>104</v>
      </c>
    </row>
    <row r="6169" spans="1:5">
      <c r="A6169">
        <v>2020</v>
      </c>
      <c r="B6169">
        <v>8</v>
      </c>
      <c r="C6169">
        <v>15</v>
      </c>
      <c r="D6169" t="s">
        <v>52</v>
      </c>
      <c r="E6169">
        <v>87</v>
      </c>
    </row>
    <row r="6170" spans="1:5">
      <c r="A6170">
        <v>2020</v>
      </c>
      <c r="B6170">
        <v>8</v>
      </c>
      <c r="C6170">
        <v>16</v>
      </c>
      <c r="D6170" t="s">
        <v>52</v>
      </c>
      <c r="E6170">
        <v>89</v>
      </c>
    </row>
    <row r="6171" spans="1:5">
      <c r="A6171">
        <v>2020</v>
      </c>
      <c r="B6171">
        <v>8</v>
      </c>
      <c r="C6171">
        <v>17</v>
      </c>
      <c r="D6171" t="s">
        <v>52</v>
      </c>
      <c r="E6171">
        <v>118</v>
      </c>
    </row>
    <row r="6172" spans="1:5">
      <c r="A6172">
        <v>2020</v>
      </c>
      <c r="B6172">
        <v>8</v>
      </c>
      <c r="C6172">
        <v>18</v>
      </c>
      <c r="D6172" t="s">
        <v>52</v>
      </c>
      <c r="E6172">
        <v>144</v>
      </c>
    </row>
    <row r="6173" spans="1:5">
      <c r="A6173">
        <v>2020</v>
      </c>
      <c r="B6173">
        <v>8</v>
      </c>
      <c r="C6173">
        <v>19</v>
      </c>
      <c r="D6173" t="s">
        <v>52</v>
      </c>
      <c r="E6173">
        <v>163</v>
      </c>
    </row>
    <row r="6174" spans="1:5">
      <c r="A6174">
        <v>2020</v>
      </c>
      <c r="B6174">
        <v>8</v>
      </c>
      <c r="C6174">
        <v>20</v>
      </c>
      <c r="D6174" t="s">
        <v>52</v>
      </c>
      <c r="E6174">
        <v>178</v>
      </c>
    </row>
    <row r="6175" spans="1:5">
      <c r="A6175">
        <v>2020</v>
      </c>
      <c r="B6175">
        <v>8</v>
      </c>
      <c r="C6175">
        <v>21</v>
      </c>
      <c r="D6175" t="s">
        <v>52</v>
      </c>
      <c r="E6175">
        <v>170</v>
      </c>
    </row>
    <row r="6176" spans="1:5">
      <c r="A6176">
        <v>2020</v>
      </c>
      <c r="B6176">
        <v>8</v>
      </c>
      <c r="C6176">
        <v>22</v>
      </c>
      <c r="D6176" t="s">
        <v>52</v>
      </c>
      <c r="E6176">
        <v>178</v>
      </c>
    </row>
    <row r="6177" spans="1:5">
      <c r="A6177">
        <v>2020</v>
      </c>
      <c r="B6177">
        <v>8</v>
      </c>
      <c r="C6177">
        <v>23</v>
      </c>
      <c r="D6177" t="s">
        <v>52</v>
      </c>
      <c r="E6177">
        <v>143</v>
      </c>
    </row>
    <row r="6178" spans="1:5">
      <c r="A6178">
        <v>2020</v>
      </c>
      <c r="B6178">
        <v>8</v>
      </c>
      <c r="C6178">
        <v>24</v>
      </c>
      <c r="D6178" t="s">
        <v>52</v>
      </c>
      <c r="E6178">
        <v>131</v>
      </c>
    </row>
    <row r="6179" spans="1:5">
      <c r="A6179">
        <v>2020</v>
      </c>
      <c r="B6179">
        <v>8</v>
      </c>
      <c r="C6179">
        <v>25</v>
      </c>
      <c r="D6179" t="s">
        <v>52</v>
      </c>
      <c r="E6179">
        <v>135</v>
      </c>
    </row>
    <row r="6180" spans="1:5">
      <c r="A6180">
        <v>2020</v>
      </c>
      <c r="B6180">
        <v>8</v>
      </c>
      <c r="C6180">
        <v>26</v>
      </c>
      <c r="D6180" t="s">
        <v>52</v>
      </c>
      <c r="E6180">
        <v>145</v>
      </c>
    </row>
    <row r="6181" spans="1:5">
      <c r="A6181">
        <v>2020</v>
      </c>
      <c r="B6181">
        <v>8</v>
      </c>
      <c r="C6181">
        <v>27</v>
      </c>
      <c r="D6181" t="s">
        <v>52</v>
      </c>
      <c r="E6181">
        <v>116</v>
      </c>
    </row>
    <row r="6182" spans="1:5">
      <c r="A6182">
        <v>2020</v>
      </c>
      <c r="B6182">
        <v>8</v>
      </c>
      <c r="C6182">
        <v>28</v>
      </c>
      <c r="D6182" t="s">
        <v>52</v>
      </c>
      <c r="E6182">
        <v>135</v>
      </c>
    </row>
    <row r="6183" spans="1:5">
      <c r="A6183">
        <v>2020</v>
      </c>
      <c r="B6183">
        <v>8</v>
      </c>
      <c r="C6183">
        <v>29</v>
      </c>
      <c r="D6183" t="s">
        <v>52</v>
      </c>
      <c r="E6183">
        <v>114</v>
      </c>
    </row>
    <row r="6184" spans="1:5">
      <c r="A6184">
        <v>2020</v>
      </c>
      <c r="B6184">
        <v>8</v>
      </c>
      <c r="C6184">
        <v>30</v>
      </c>
      <c r="D6184" t="s">
        <v>52</v>
      </c>
      <c r="E6184">
        <v>157</v>
      </c>
    </row>
    <row r="6185" spans="1:5">
      <c r="A6185">
        <v>2020</v>
      </c>
      <c r="B6185">
        <v>8</v>
      </c>
      <c r="C6185">
        <v>31</v>
      </c>
      <c r="D6185" t="s">
        <v>52</v>
      </c>
      <c r="E6185">
        <v>131</v>
      </c>
    </row>
    <row r="6186" spans="1:5">
      <c r="A6186">
        <v>2020</v>
      </c>
      <c r="B6186">
        <v>8</v>
      </c>
      <c r="C6186">
        <v>1</v>
      </c>
      <c r="D6186" t="s">
        <v>51</v>
      </c>
      <c r="E6186">
        <v>207</v>
      </c>
    </row>
    <row r="6187" spans="1:5">
      <c r="A6187">
        <v>2020</v>
      </c>
      <c r="B6187">
        <v>8</v>
      </c>
      <c r="C6187">
        <v>2</v>
      </c>
      <c r="D6187" t="s">
        <v>51</v>
      </c>
      <c r="E6187">
        <v>197</v>
      </c>
    </row>
    <row r="6188" spans="1:5">
      <c r="A6188">
        <v>2020</v>
      </c>
      <c r="B6188">
        <v>8</v>
      </c>
      <c r="C6188">
        <v>3</v>
      </c>
      <c r="D6188" t="s">
        <v>51</v>
      </c>
      <c r="E6188">
        <v>206</v>
      </c>
    </row>
    <row r="6189" spans="1:5">
      <c r="A6189">
        <v>2020</v>
      </c>
      <c r="B6189">
        <v>8</v>
      </c>
      <c r="C6189">
        <v>4</v>
      </c>
      <c r="D6189" t="s">
        <v>51</v>
      </c>
      <c r="E6189">
        <v>236</v>
      </c>
    </row>
    <row r="6190" spans="1:5">
      <c r="A6190">
        <v>2020</v>
      </c>
      <c r="B6190">
        <v>8</v>
      </c>
      <c r="C6190">
        <v>5</v>
      </c>
      <c r="D6190" t="s">
        <v>51</v>
      </c>
      <c r="E6190">
        <v>247</v>
      </c>
    </row>
    <row r="6191" spans="1:5">
      <c r="A6191">
        <v>2020</v>
      </c>
      <c r="B6191">
        <v>8</v>
      </c>
      <c r="C6191">
        <v>6</v>
      </c>
      <c r="D6191" t="s">
        <v>51</v>
      </c>
      <c r="E6191">
        <v>274</v>
      </c>
    </row>
    <row r="6192" spans="1:5">
      <c r="A6192">
        <v>2020</v>
      </c>
      <c r="B6192">
        <v>8</v>
      </c>
      <c r="C6192">
        <v>7</v>
      </c>
      <c r="D6192" t="s">
        <v>51</v>
      </c>
      <c r="E6192">
        <v>287</v>
      </c>
    </row>
    <row r="6193" spans="1:5">
      <c r="A6193">
        <v>2020</v>
      </c>
      <c r="B6193">
        <v>8</v>
      </c>
      <c r="C6193">
        <v>8</v>
      </c>
      <c r="D6193" t="s">
        <v>51</v>
      </c>
      <c r="E6193">
        <v>258</v>
      </c>
    </row>
    <row r="6194" spans="1:5">
      <c r="A6194">
        <v>2020</v>
      </c>
      <c r="B6194">
        <v>8</v>
      </c>
      <c r="C6194">
        <v>9</v>
      </c>
      <c r="D6194" t="s">
        <v>51</v>
      </c>
      <c r="E6194">
        <v>247</v>
      </c>
    </row>
    <row r="6195" spans="1:5">
      <c r="A6195">
        <v>2020</v>
      </c>
      <c r="B6195">
        <v>8</v>
      </c>
      <c r="C6195">
        <v>10</v>
      </c>
      <c r="D6195" t="s">
        <v>51</v>
      </c>
      <c r="E6195">
        <v>244</v>
      </c>
    </row>
    <row r="6196" spans="1:5">
      <c r="A6196">
        <v>2020</v>
      </c>
      <c r="B6196">
        <v>8</v>
      </c>
      <c r="C6196">
        <v>11</v>
      </c>
      <c r="D6196" t="s">
        <v>51</v>
      </c>
      <c r="E6196">
        <v>227</v>
      </c>
    </row>
    <row r="6197" spans="1:5">
      <c r="A6197">
        <v>2020</v>
      </c>
      <c r="B6197">
        <v>8</v>
      </c>
      <c r="C6197">
        <v>12</v>
      </c>
      <c r="D6197" t="s">
        <v>51</v>
      </c>
      <c r="E6197">
        <v>216</v>
      </c>
    </row>
    <row r="6198" spans="1:5">
      <c r="A6198">
        <v>2020</v>
      </c>
      <c r="B6198">
        <v>8</v>
      </c>
      <c r="C6198">
        <v>13</v>
      </c>
      <c r="D6198" t="s">
        <v>51</v>
      </c>
      <c r="E6198">
        <v>179</v>
      </c>
    </row>
    <row r="6199" spans="1:5">
      <c r="A6199">
        <v>2020</v>
      </c>
      <c r="B6199">
        <v>8</v>
      </c>
      <c r="C6199">
        <v>14</v>
      </c>
      <c r="D6199" t="s">
        <v>51</v>
      </c>
      <c r="E6199">
        <v>168</v>
      </c>
    </row>
    <row r="6200" spans="1:5">
      <c r="A6200">
        <v>2020</v>
      </c>
      <c r="B6200">
        <v>8</v>
      </c>
      <c r="C6200">
        <v>15</v>
      </c>
      <c r="D6200" t="s">
        <v>51</v>
      </c>
      <c r="E6200">
        <v>182</v>
      </c>
    </row>
    <row r="6201" spans="1:5">
      <c r="A6201">
        <v>2020</v>
      </c>
      <c r="B6201">
        <v>8</v>
      </c>
      <c r="C6201">
        <v>16</v>
      </c>
      <c r="D6201" t="s">
        <v>51</v>
      </c>
      <c r="E6201">
        <v>194</v>
      </c>
    </row>
    <row r="6202" spans="1:5">
      <c r="A6202">
        <v>2020</v>
      </c>
      <c r="B6202">
        <v>8</v>
      </c>
      <c r="C6202">
        <v>17</v>
      </c>
      <c r="D6202" t="s">
        <v>51</v>
      </c>
      <c r="E6202">
        <v>230</v>
      </c>
    </row>
    <row r="6203" spans="1:5">
      <c r="A6203">
        <v>2020</v>
      </c>
      <c r="B6203">
        <v>8</v>
      </c>
      <c r="C6203">
        <v>18</v>
      </c>
      <c r="D6203" t="s">
        <v>51</v>
      </c>
      <c r="E6203">
        <v>246</v>
      </c>
    </row>
    <row r="6204" spans="1:5">
      <c r="A6204">
        <v>2020</v>
      </c>
      <c r="B6204">
        <v>8</v>
      </c>
      <c r="C6204">
        <v>19</v>
      </c>
      <c r="D6204" t="s">
        <v>51</v>
      </c>
      <c r="E6204">
        <v>263</v>
      </c>
    </row>
    <row r="6205" spans="1:5">
      <c r="A6205">
        <v>2020</v>
      </c>
      <c r="B6205">
        <v>8</v>
      </c>
      <c r="C6205">
        <v>20</v>
      </c>
      <c r="D6205" t="s">
        <v>51</v>
      </c>
      <c r="E6205">
        <v>262</v>
      </c>
    </row>
    <row r="6206" spans="1:5">
      <c r="A6206">
        <v>2020</v>
      </c>
      <c r="B6206">
        <v>8</v>
      </c>
      <c r="C6206">
        <v>21</v>
      </c>
      <c r="D6206" t="s">
        <v>51</v>
      </c>
      <c r="E6206">
        <v>252</v>
      </c>
    </row>
    <row r="6207" spans="1:5">
      <c r="A6207">
        <v>2020</v>
      </c>
      <c r="B6207">
        <v>8</v>
      </c>
      <c r="C6207">
        <v>22</v>
      </c>
      <c r="D6207" t="s">
        <v>51</v>
      </c>
      <c r="E6207">
        <v>206</v>
      </c>
    </row>
    <row r="6208" spans="1:5">
      <c r="A6208">
        <v>2020</v>
      </c>
      <c r="B6208">
        <v>8</v>
      </c>
      <c r="C6208">
        <v>23</v>
      </c>
      <c r="D6208" t="s">
        <v>51</v>
      </c>
      <c r="E6208">
        <v>212</v>
      </c>
    </row>
    <row r="6209" spans="1:5">
      <c r="A6209">
        <v>2020</v>
      </c>
      <c r="B6209">
        <v>8</v>
      </c>
      <c r="C6209">
        <v>24</v>
      </c>
      <c r="D6209" t="s">
        <v>51</v>
      </c>
      <c r="E6209">
        <v>229</v>
      </c>
    </row>
    <row r="6210" spans="1:5">
      <c r="A6210">
        <v>2020</v>
      </c>
      <c r="B6210">
        <v>8</v>
      </c>
      <c r="C6210">
        <v>25</v>
      </c>
      <c r="D6210" t="s">
        <v>51</v>
      </c>
      <c r="E6210">
        <v>235</v>
      </c>
    </row>
    <row r="6211" spans="1:5">
      <c r="A6211">
        <v>2020</v>
      </c>
      <c r="B6211">
        <v>8</v>
      </c>
      <c r="C6211">
        <v>26</v>
      </c>
      <c r="D6211" t="s">
        <v>51</v>
      </c>
      <c r="E6211">
        <v>213</v>
      </c>
    </row>
    <row r="6212" spans="1:5">
      <c r="A6212">
        <v>2020</v>
      </c>
      <c r="B6212">
        <v>8</v>
      </c>
      <c r="C6212">
        <v>27</v>
      </c>
      <c r="D6212" t="s">
        <v>51</v>
      </c>
      <c r="E6212">
        <v>223</v>
      </c>
    </row>
    <row r="6213" spans="1:5">
      <c r="A6213">
        <v>2020</v>
      </c>
      <c r="B6213">
        <v>8</v>
      </c>
      <c r="C6213">
        <v>28</v>
      </c>
      <c r="D6213" t="s">
        <v>51</v>
      </c>
      <c r="E6213">
        <v>199</v>
      </c>
    </row>
    <row r="6214" spans="1:5">
      <c r="A6214">
        <v>2020</v>
      </c>
      <c r="B6214">
        <v>8</v>
      </c>
      <c r="C6214">
        <v>29</v>
      </c>
      <c r="D6214" t="s">
        <v>51</v>
      </c>
      <c r="E6214">
        <v>221</v>
      </c>
    </row>
    <row r="6215" spans="1:5">
      <c r="A6215">
        <v>2020</v>
      </c>
      <c r="B6215">
        <v>8</v>
      </c>
      <c r="C6215">
        <v>30</v>
      </c>
      <c r="D6215" t="s">
        <v>51</v>
      </c>
      <c r="E6215">
        <v>248</v>
      </c>
    </row>
    <row r="6216" spans="1:5">
      <c r="A6216">
        <v>2020</v>
      </c>
      <c r="B6216">
        <v>8</v>
      </c>
      <c r="C6216">
        <v>31</v>
      </c>
      <c r="D6216" t="s">
        <v>51</v>
      </c>
      <c r="E6216">
        <v>250</v>
      </c>
    </row>
    <row r="6217" spans="1:5">
      <c r="A6217">
        <v>2020</v>
      </c>
      <c r="B6217">
        <v>9</v>
      </c>
      <c r="C6217">
        <v>1</v>
      </c>
      <c r="D6217" t="s">
        <v>50</v>
      </c>
      <c r="E6217">
        <v>353</v>
      </c>
    </row>
    <row r="6218" spans="1:5">
      <c r="A6218">
        <v>2020</v>
      </c>
      <c r="B6218">
        <v>9</v>
      </c>
      <c r="C6218">
        <v>2</v>
      </c>
      <c r="D6218" t="s">
        <v>50</v>
      </c>
      <c r="E6218">
        <v>361</v>
      </c>
    </row>
    <row r="6219" spans="1:5">
      <c r="A6219">
        <v>2020</v>
      </c>
      <c r="B6219">
        <v>9</v>
      </c>
      <c r="C6219">
        <v>3</v>
      </c>
      <c r="D6219" t="s">
        <v>50</v>
      </c>
      <c r="E6219">
        <v>363</v>
      </c>
    </row>
    <row r="6220" spans="1:5">
      <c r="A6220">
        <v>2020</v>
      </c>
      <c r="B6220">
        <v>9</v>
      </c>
      <c r="C6220">
        <v>4</v>
      </c>
      <c r="D6220" t="s">
        <v>50</v>
      </c>
      <c r="E6220">
        <v>298</v>
      </c>
    </row>
    <row r="6221" spans="1:5">
      <c r="A6221">
        <v>2020</v>
      </c>
      <c r="B6221">
        <v>9</v>
      </c>
      <c r="C6221">
        <v>5</v>
      </c>
      <c r="D6221" t="s">
        <v>50</v>
      </c>
      <c r="E6221">
        <v>260</v>
      </c>
    </row>
    <row r="6222" spans="1:5">
      <c r="A6222">
        <v>2020</v>
      </c>
      <c r="B6222">
        <v>9</v>
      </c>
      <c r="C6222">
        <v>6</v>
      </c>
      <c r="D6222" t="s">
        <v>50</v>
      </c>
      <c r="E6222">
        <v>305</v>
      </c>
    </row>
    <row r="6223" spans="1:5">
      <c r="A6223">
        <v>2020</v>
      </c>
      <c r="B6223">
        <v>9</v>
      </c>
      <c r="C6223">
        <v>7</v>
      </c>
      <c r="D6223" t="s">
        <v>50</v>
      </c>
      <c r="E6223">
        <v>318</v>
      </c>
    </row>
    <row r="6224" spans="1:5">
      <c r="A6224">
        <v>2020</v>
      </c>
      <c r="B6224">
        <v>9</v>
      </c>
      <c r="C6224">
        <v>8</v>
      </c>
      <c r="D6224" t="s">
        <v>50</v>
      </c>
      <c r="E6224">
        <v>254</v>
      </c>
    </row>
    <row r="6225" spans="1:5">
      <c r="A6225">
        <v>2020</v>
      </c>
      <c r="B6225">
        <v>9</v>
      </c>
      <c r="C6225">
        <v>9</v>
      </c>
      <c r="D6225" t="s">
        <v>50</v>
      </c>
      <c r="E6225">
        <v>266</v>
      </c>
    </row>
    <row r="6226" spans="1:5">
      <c r="A6226">
        <v>2020</v>
      </c>
      <c r="B6226">
        <v>9</v>
      </c>
      <c r="C6226">
        <v>10</v>
      </c>
      <c r="D6226" t="s">
        <v>50</v>
      </c>
      <c r="E6226">
        <v>305</v>
      </c>
    </row>
    <row r="6227" spans="1:5">
      <c r="A6227">
        <v>2020</v>
      </c>
      <c r="B6227">
        <v>9</v>
      </c>
      <c r="C6227">
        <v>11</v>
      </c>
      <c r="D6227" t="s">
        <v>50</v>
      </c>
      <c r="E6227">
        <v>277</v>
      </c>
    </row>
    <row r="6228" spans="1:5">
      <c r="A6228">
        <v>2020</v>
      </c>
      <c r="B6228">
        <v>9</v>
      </c>
      <c r="C6228">
        <v>12</v>
      </c>
      <c r="D6228" t="s">
        <v>50</v>
      </c>
      <c r="E6228">
        <v>264</v>
      </c>
    </row>
    <row r="6229" spans="1:5">
      <c r="A6229">
        <v>2020</v>
      </c>
      <c r="B6229">
        <v>9</v>
      </c>
      <c r="C6229">
        <v>13</v>
      </c>
      <c r="D6229" t="s">
        <v>50</v>
      </c>
      <c r="E6229">
        <v>287</v>
      </c>
    </row>
    <row r="6230" spans="1:5">
      <c r="A6230">
        <v>2020</v>
      </c>
      <c r="B6230">
        <v>9</v>
      </c>
      <c r="C6230">
        <v>14</v>
      </c>
      <c r="D6230" t="s">
        <v>50</v>
      </c>
      <c r="E6230">
        <v>274</v>
      </c>
    </row>
    <row r="6231" spans="1:5">
      <c r="A6231">
        <v>2020</v>
      </c>
      <c r="B6231">
        <v>9</v>
      </c>
      <c r="C6231">
        <v>15</v>
      </c>
      <c r="D6231" t="s">
        <v>50</v>
      </c>
      <c r="E6231">
        <v>289</v>
      </c>
    </row>
    <row r="6232" spans="1:5">
      <c r="A6232">
        <v>2020</v>
      </c>
      <c r="B6232">
        <v>9</v>
      </c>
      <c r="C6232">
        <v>16</v>
      </c>
      <c r="D6232" t="s">
        <v>50</v>
      </c>
      <c r="E6232">
        <v>262</v>
      </c>
    </row>
    <row r="6233" spans="1:5">
      <c r="A6233">
        <v>2020</v>
      </c>
      <c r="B6233">
        <v>9</v>
      </c>
      <c r="C6233">
        <v>17</v>
      </c>
      <c r="D6233" t="s">
        <v>50</v>
      </c>
      <c r="E6233">
        <v>297</v>
      </c>
    </row>
    <row r="6234" spans="1:5">
      <c r="A6234">
        <v>2020</v>
      </c>
      <c r="B6234">
        <v>9</v>
      </c>
      <c r="C6234">
        <v>18</v>
      </c>
      <c r="D6234" t="s">
        <v>50</v>
      </c>
      <c r="E6234">
        <v>183</v>
      </c>
    </row>
    <row r="6235" spans="1:5">
      <c r="A6235">
        <v>2020</v>
      </c>
      <c r="B6235">
        <v>9</v>
      </c>
      <c r="C6235">
        <v>19</v>
      </c>
      <c r="D6235" t="s">
        <v>50</v>
      </c>
      <c r="E6235">
        <v>208</v>
      </c>
    </row>
    <row r="6236" spans="1:5">
      <c r="A6236">
        <v>2020</v>
      </c>
      <c r="B6236">
        <v>9</v>
      </c>
      <c r="C6236">
        <v>20</v>
      </c>
      <c r="D6236" t="s">
        <v>50</v>
      </c>
      <c r="E6236">
        <v>236</v>
      </c>
    </row>
    <row r="6237" spans="1:5">
      <c r="A6237">
        <v>2020</v>
      </c>
      <c r="B6237">
        <v>9</v>
      </c>
      <c r="C6237">
        <v>21</v>
      </c>
      <c r="D6237" t="s">
        <v>50</v>
      </c>
      <c r="E6237">
        <v>226</v>
      </c>
    </row>
    <row r="6238" spans="1:5">
      <c r="A6238">
        <v>2020</v>
      </c>
      <c r="B6238">
        <v>9</v>
      </c>
      <c r="C6238">
        <v>22</v>
      </c>
      <c r="D6238" t="s">
        <v>50</v>
      </c>
      <c r="E6238">
        <v>247</v>
      </c>
    </row>
    <row r="6239" spans="1:5">
      <c r="A6239">
        <v>2020</v>
      </c>
      <c r="B6239">
        <v>9</v>
      </c>
      <c r="C6239">
        <v>23</v>
      </c>
      <c r="D6239" t="s">
        <v>50</v>
      </c>
      <c r="E6239">
        <v>267</v>
      </c>
    </row>
    <row r="6240" spans="1:5">
      <c r="A6240">
        <v>2020</v>
      </c>
      <c r="B6240">
        <v>9</v>
      </c>
      <c r="C6240">
        <v>24</v>
      </c>
      <c r="D6240" t="s">
        <v>50</v>
      </c>
      <c r="E6240">
        <v>274</v>
      </c>
    </row>
    <row r="6241" spans="1:5">
      <c r="A6241">
        <v>2020</v>
      </c>
      <c r="B6241">
        <v>9</v>
      </c>
      <c r="C6241">
        <v>25</v>
      </c>
      <c r="D6241" t="s">
        <v>50</v>
      </c>
      <c r="E6241">
        <v>280</v>
      </c>
    </row>
    <row r="6242" spans="1:5">
      <c r="A6242">
        <v>2020</v>
      </c>
      <c r="B6242">
        <v>9</v>
      </c>
      <c r="C6242">
        <v>26</v>
      </c>
      <c r="D6242" t="s">
        <v>50</v>
      </c>
      <c r="E6242">
        <v>296</v>
      </c>
    </row>
    <row r="6243" spans="1:5">
      <c r="A6243">
        <v>2020</v>
      </c>
      <c r="B6243">
        <v>9</v>
      </c>
      <c r="C6243">
        <v>27</v>
      </c>
      <c r="D6243" t="s">
        <v>50</v>
      </c>
      <c r="E6243">
        <v>204</v>
      </c>
    </row>
    <row r="6244" spans="1:5">
      <c r="A6244">
        <v>2020</v>
      </c>
      <c r="B6244">
        <v>9</v>
      </c>
      <c r="C6244">
        <v>28</v>
      </c>
      <c r="D6244" t="s">
        <v>50</v>
      </c>
      <c r="E6244">
        <v>243</v>
      </c>
    </row>
    <row r="6245" spans="1:5">
      <c r="A6245">
        <v>2020</v>
      </c>
      <c r="B6245">
        <v>9</v>
      </c>
      <c r="C6245">
        <v>29</v>
      </c>
      <c r="D6245" t="s">
        <v>50</v>
      </c>
      <c r="E6245">
        <v>240</v>
      </c>
    </row>
    <row r="6246" spans="1:5">
      <c r="A6246">
        <v>2020</v>
      </c>
      <c r="B6246">
        <v>9</v>
      </c>
      <c r="C6246">
        <v>1</v>
      </c>
      <c r="D6246" t="s">
        <v>52</v>
      </c>
      <c r="E6246">
        <v>167</v>
      </c>
    </row>
    <row r="6247" spans="1:5">
      <c r="A6247">
        <v>2020</v>
      </c>
      <c r="B6247">
        <v>9</v>
      </c>
      <c r="C6247">
        <v>2</v>
      </c>
      <c r="D6247" t="s">
        <v>52</v>
      </c>
      <c r="E6247">
        <v>179</v>
      </c>
    </row>
    <row r="6248" spans="1:5">
      <c r="A6248">
        <v>2020</v>
      </c>
      <c r="B6248">
        <v>9</v>
      </c>
      <c r="C6248">
        <v>3</v>
      </c>
      <c r="D6248" t="s">
        <v>52</v>
      </c>
      <c r="E6248">
        <v>178</v>
      </c>
    </row>
    <row r="6249" spans="1:5">
      <c r="A6249">
        <v>2020</v>
      </c>
      <c r="B6249">
        <v>9</v>
      </c>
      <c r="C6249">
        <v>5</v>
      </c>
      <c r="D6249" t="s">
        <v>52</v>
      </c>
      <c r="E6249">
        <v>146</v>
      </c>
    </row>
    <row r="6250" spans="1:5">
      <c r="A6250">
        <v>2020</v>
      </c>
      <c r="B6250">
        <v>9</v>
      </c>
      <c r="C6250">
        <v>6</v>
      </c>
      <c r="D6250" t="s">
        <v>52</v>
      </c>
      <c r="E6250">
        <v>159</v>
      </c>
    </row>
    <row r="6251" spans="1:5">
      <c r="A6251">
        <v>2020</v>
      </c>
      <c r="B6251">
        <v>9</v>
      </c>
      <c r="C6251">
        <v>7</v>
      </c>
      <c r="D6251" t="s">
        <v>52</v>
      </c>
      <c r="E6251">
        <v>138</v>
      </c>
    </row>
    <row r="6252" spans="1:5">
      <c r="A6252">
        <v>2020</v>
      </c>
      <c r="B6252">
        <v>9</v>
      </c>
      <c r="C6252">
        <v>9</v>
      </c>
      <c r="D6252" t="s">
        <v>52</v>
      </c>
      <c r="E6252">
        <v>93</v>
      </c>
    </row>
    <row r="6253" spans="1:5">
      <c r="A6253">
        <v>2020</v>
      </c>
      <c r="B6253">
        <v>9</v>
      </c>
      <c r="C6253">
        <v>10</v>
      </c>
      <c r="D6253" t="s">
        <v>52</v>
      </c>
      <c r="E6253">
        <v>118</v>
      </c>
    </row>
    <row r="6254" spans="1:5">
      <c r="A6254">
        <v>2020</v>
      </c>
      <c r="B6254">
        <v>9</v>
      </c>
      <c r="C6254">
        <v>12</v>
      </c>
      <c r="D6254" t="s">
        <v>52</v>
      </c>
      <c r="E6254">
        <v>117</v>
      </c>
    </row>
    <row r="6255" spans="1:5">
      <c r="A6255">
        <v>2020</v>
      </c>
      <c r="B6255">
        <v>9</v>
      </c>
      <c r="C6255">
        <v>13</v>
      </c>
      <c r="D6255" t="s">
        <v>52</v>
      </c>
      <c r="E6255">
        <v>87</v>
      </c>
    </row>
    <row r="6256" spans="1:5">
      <c r="A6256">
        <v>2020</v>
      </c>
      <c r="B6256">
        <v>9</v>
      </c>
      <c r="C6256">
        <v>14</v>
      </c>
      <c r="D6256" t="s">
        <v>52</v>
      </c>
      <c r="E6256">
        <v>140</v>
      </c>
    </row>
    <row r="6257" spans="1:5">
      <c r="A6257">
        <v>2020</v>
      </c>
      <c r="B6257">
        <v>9</v>
      </c>
      <c r="C6257">
        <v>15</v>
      </c>
      <c r="D6257" t="s">
        <v>52</v>
      </c>
      <c r="E6257">
        <v>121</v>
      </c>
    </row>
    <row r="6258" spans="1:5">
      <c r="A6258">
        <v>2020</v>
      </c>
      <c r="B6258">
        <v>9</v>
      </c>
      <c r="C6258">
        <v>16</v>
      </c>
      <c r="D6258" t="s">
        <v>52</v>
      </c>
      <c r="E6258">
        <v>113</v>
      </c>
    </row>
    <row r="6259" spans="1:5">
      <c r="A6259">
        <v>2020</v>
      </c>
      <c r="B6259">
        <v>9</v>
      </c>
      <c r="C6259">
        <v>17</v>
      </c>
      <c r="D6259" t="s">
        <v>52</v>
      </c>
      <c r="E6259">
        <v>126</v>
      </c>
    </row>
    <row r="6260" spans="1:5">
      <c r="A6260">
        <v>2020</v>
      </c>
      <c r="B6260">
        <v>9</v>
      </c>
      <c r="C6260">
        <v>18</v>
      </c>
      <c r="D6260" t="s">
        <v>52</v>
      </c>
      <c r="E6260">
        <v>108</v>
      </c>
    </row>
    <row r="6261" spans="1:5">
      <c r="A6261">
        <v>2020</v>
      </c>
      <c r="B6261">
        <v>9</v>
      </c>
      <c r="C6261">
        <v>20</v>
      </c>
      <c r="D6261" t="s">
        <v>52</v>
      </c>
      <c r="E6261">
        <v>63</v>
      </c>
    </row>
    <row r="6262" spans="1:5">
      <c r="A6262">
        <v>2020</v>
      </c>
      <c r="B6262">
        <v>9</v>
      </c>
      <c r="C6262">
        <v>21</v>
      </c>
      <c r="D6262" t="s">
        <v>52</v>
      </c>
      <c r="E6262">
        <v>54</v>
      </c>
    </row>
    <row r="6263" spans="1:5">
      <c r="A6263">
        <v>2020</v>
      </c>
      <c r="B6263">
        <v>9</v>
      </c>
      <c r="C6263">
        <v>22</v>
      </c>
      <c r="D6263" t="s">
        <v>52</v>
      </c>
      <c r="E6263">
        <v>52</v>
      </c>
    </row>
    <row r="6264" spans="1:5">
      <c r="A6264">
        <v>2020</v>
      </c>
      <c r="B6264">
        <v>9</v>
      </c>
      <c r="C6264">
        <v>23</v>
      </c>
      <c r="D6264" t="s">
        <v>52</v>
      </c>
      <c r="E6264">
        <v>56</v>
      </c>
    </row>
    <row r="6265" spans="1:5">
      <c r="A6265">
        <v>2020</v>
      </c>
      <c r="B6265">
        <v>9</v>
      </c>
      <c r="C6265">
        <v>24</v>
      </c>
      <c r="D6265" t="s">
        <v>52</v>
      </c>
      <c r="E6265">
        <v>100</v>
      </c>
    </row>
    <row r="6266" spans="1:5">
      <c r="A6266">
        <v>2020</v>
      </c>
      <c r="B6266">
        <v>9</v>
      </c>
      <c r="C6266">
        <v>25</v>
      </c>
      <c r="D6266" t="s">
        <v>52</v>
      </c>
      <c r="E6266">
        <v>124</v>
      </c>
    </row>
    <row r="6267" spans="1:5">
      <c r="A6267">
        <v>2020</v>
      </c>
      <c r="B6267">
        <v>9</v>
      </c>
      <c r="C6267">
        <v>26</v>
      </c>
      <c r="D6267" t="s">
        <v>52</v>
      </c>
      <c r="E6267">
        <v>140</v>
      </c>
    </row>
    <row r="6268" spans="1:5">
      <c r="A6268">
        <v>2020</v>
      </c>
      <c r="B6268">
        <v>9</v>
      </c>
      <c r="C6268">
        <v>28</v>
      </c>
      <c r="D6268" t="s">
        <v>52</v>
      </c>
      <c r="E6268">
        <v>93</v>
      </c>
    </row>
    <row r="6269" spans="1:5">
      <c r="A6269">
        <v>2020</v>
      </c>
      <c r="B6269">
        <v>9</v>
      </c>
      <c r="C6269">
        <v>29</v>
      </c>
      <c r="D6269" t="s">
        <v>52</v>
      </c>
      <c r="E6269">
        <v>136</v>
      </c>
    </row>
    <row r="6270" spans="1:5">
      <c r="A6270">
        <v>2020</v>
      </c>
      <c r="B6270">
        <v>9</v>
      </c>
      <c r="C6270">
        <v>5</v>
      </c>
      <c r="D6270" t="s">
        <v>53</v>
      </c>
      <c r="E6270">
        <v>61</v>
      </c>
    </row>
    <row r="6271" spans="1:5">
      <c r="A6271">
        <v>2020</v>
      </c>
      <c r="B6271">
        <v>9</v>
      </c>
      <c r="C6271">
        <v>30</v>
      </c>
      <c r="D6271" t="s">
        <v>53</v>
      </c>
      <c r="E6271">
        <v>290</v>
      </c>
    </row>
    <row r="6272" spans="1:5">
      <c r="A6272">
        <v>2020</v>
      </c>
      <c r="B6272">
        <v>9</v>
      </c>
      <c r="C6272">
        <v>1</v>
      </c>
      <c r="D6272" t="s">
        <v>51</v>
      </c>
      <c r="E6272">
        <v>265</v>
      </c>
    </row>
    <row r="6273" spans="1:5">
      <c r="A6273">
        <v>2020</v>
      </c>
      <c r="B6273">
        <v>9</v>
      </c>
      <c r="C6273">
        <v>2</v>
      </c>
      <c r="D6273" t="s">
        <v>51</v>
      </c>
      <c r="E6273">
        <v>273</v>
      </c>
    </row>
    <row r="6274" spans="1:5">
      <c r="A6274">
        <v>2020</v>
      </c>
      <c r="B6274">
        <v>9</v>
      </c>
      <c r="C6274">
        <v>3</v>
      </c>
      <c r="D6274" t="s">
        <v>51</v>
      </c>
      <c r="E6274">
        <v>278</v>
      </c>
    </row>
    <row r="6275" spans="1:5">
      <c r="A6275">
        <v>2020</v>
      </c>
      <c r="B6275">
        <v>9</v>
      </c>
      <c r="C6275">
        <v>4</v>
      </c>
      <c r="D6275" t="s">
        <v>51</v>
      </c>
      <c r="E6275">
        <v>237</v>
      </c>
    </row>
    <row r="6276" spans="1:5">
      <c r="A6276">
        <v>2020</v>
      </c>
      <c r="B6276">
        <v>9</v>
      </c>
      <c r="C6276">
        <v>5</v>
      </c>
      <c r="D6276" t="s">
        <v>51</v>
      </c>
      <c r="E6276">
        <v>191</v>
      </c>
    </row>
    <row r="6277" spans="1:5">
      <c r="A6277">
        <v>2020</v>
      </c>
      <c r="B6277">
        <v>9</v>
      </c>
      <c r="C6277">
        <v>6</v>
      </c>
      <c r="D6277" t="s">
        <v>51</v>
      </c>
      <c r="E6277">
        <v>221</v>
      </c>
    </row>
    <row r="6278" spans="1:5">
      <c r="A6278">
        <v>2020</v>
      </c>
      <c r="B6278">
        <v>9</v>
      </c>
      <c r="C6278">
        <v>7</v>
      </c>
      <c r="D6278" t="s">
        <v>51</v>
      </c>
      <c r="E6278">
        <v>235</v>
      </c>
    </row>
    <row r="6279" spans="1:5">
      <c r="A6279">
        <v>2020</v>
      </c>
      <c r="B6279">
        <v>9</v>
      </c>
      <c r="C6279">
        <v>8</v>
      </c>
      <c r="D6279" t="s">
        <v>51</v>
      </c>
      <c r="E6279">
        <v>186</v>
      </c>
    </row>
    <row r="6280" spans="1:5">
      <c r="A6280">
        <v>2020</v>
      </c>
      <c r="B6280">
        <v>9</v>
      </c>
      <c r="C6280">
        <v>9</v>
      </c>
      <c r="D6280" t="s">
        <v>51</v>
      </c>
      <c r="E6280">
        <v>183</v>
      </c>
    </row>
    <row r="6281" spans="1:5">
      <c r="A6281">
        <v>2020</v>
      </c>
      <c r="B6281">
        <v>9</v>
      </c>
      <c r="C6281">
        <v>10</v>
      </c>
      <c r="D6281" t="s">
        <v>51</v>
      </c>
      <c r="E6281">
        <v>219</v>
      </c>
    </row>
    <row r="6282" spans="1:5">
      <c r="A6282">
        <v>2020</v>
      </c>
      <c r="B6282">
        <v>9</v>
      </c>
      <c r="C6282">
        <v>11</v>
      </c>
      <c r="D6282" t="s">
        <v>51</v>
      </c>
      <c r="E6282">
        <v>203</v>
      </c>
    </row>
    <row r="6283" spans="1:5">
      <c r="A6283">
        <v>2020</v>
      </c>
      <c r="B6283">
        <v>9</v>
      </c>
      <c r="C6283">
        <v>12</v>
      </c>
      <c r="D6283" t="s">
        <v>51</v>
      </c>
      <c r="E6283">
        <v>185</v>
      </c>
    </row>
    <row r="6284" spans="1:5">
      <c r="A6284">
        <v>2020</v>
      </c>
      <c r="B6284">
        <v>9</v>
      </c>
      <c r="C6284">
        <v>13</v>
      </c>
      <c r="D6284" t="s">
        <v>51</v>
      </c>
      <c r="E6284">
        <v>195</v>
      </c>
    </row>
    <row r="6285" spans="1:5">
      <c r="A6285">
        <v>2020</v>
      </c>
      <c r="B6285">
        <v>9</v>
      </c>
      <c r="C6285">
        <v>14</v>
      </c>
      <c r="D6285" t="s">
        <v>51</v>
      </c>
      <c r="E6285">
        <v>202</v>
      </c>
    </row>
    <row r="6286" spans="1:5">
      <c r="A6286">
        <v>2020</v>
      </c>
      <c r="B6286">
        <v>9</v>
      </c>
      <c r="C6286">
        <v>15</v>
      </c>
      <c r="D6286" t="s">
        <v>51</v>
      </c>
      <c r="E6286">
        <v>203</v>
      </c>
    </row>
    <row r="6287" spans="1:5">
      <c r="A6287">
        <v>2020</v>
      </c>
      <c r="B6287">
        <v>9</v>
      </c>
      <c r="C6287">
        <v>16</v>
      </c>
      <c r="D6287" t="s">
        <v>51</v>
      </c>
      <c r="E6287">
        <v>195</v>
      </c>
    </row>
    <row r="6288" spans="1:5">
      <c r="A6288">
        <v>2020</v>
      </c>
      <c r="B6288">
        <v>9</v>
      </c>
      <c r="C6288">
        <v>17</v>
      </c>
      <c r="D6288" t="s">
        <v>51</v>
      </c>
      <c r="E6288">
        <v>211</v>
      </c>
    </row>
    <row r="6289" spans="1:5">
      <c r="A6289">
        <v>2020</v>
      </c>
      <c r="B6289">
        <v>9</v>
      </c>
      <c r="C6289">
        <v>18</v>
      </c>
      <c r="D6289" t="s">
        <v>51</v>
      </c>
      <c r="E6289">
        <v>144</v>
      </c>
    </row>
    <row r="6290" spans="1:5">
      <c r="A6290">
        <v>2020</v>
      </c>
      <c r="B6290">
        <v>9</v>
      </c>
      <c r="C6290">
        <v>19</v>
      </c>
      <c r="D6290" t="s">
        <v>51</v>
      </c>
      <c r="E6290">
        <v>143</v>
      </c>
    </row>
    <row r="6291" spans="1:5">
      <c r="A6291">
        <v>2020</v>
      </c>
      <c r="B6291">
        <v>9</v>
      </c>
      <c r="C6291">
        <v>20</v>
      </c>
      <c r="D6291" t="s">
        <v>51</v>
      </c>
      <c r="E6291">
        <v>150</v>
      </c>
    </row>
    <row r="6292" spans="1:5">
      <c r="A6292">
        <v>2020</v>
      </c>
      <c r="B6292">
        <v>9</v>
      </c>
      <c r="C6292">
        <v>21</v>
      </c>
      <c r="D6292" t="s">
        <v>51</v>
      </c>
      <c r="E6292">
        <v>148</v>
      </c>
    </row>
    <row r="6293" spans="1:5">
      <c r="A6293">
        <v>2020</v>
      </c>
      <c r="B6293">
        <v>9</v>
      </c>
      <c r="C6293">
        <v>22</v>
      </c>
      <c r="D6293" t="s">
        <v>51</v>
      </c>
      <c r="E6293">
        <v>158</v>
      </c>
    </row>
    <row r="6294" spans="1:5">
      <c r="A6294">
        <v>2020</v>
      </c>
      <c r="B6294">
        <v>9</v>
      </c>
      <c r="C6294">
        <v>23</v>
      </c>
      <c r="D6294" t="s">
        <v>51</v>
      </c>
      <c r="E6294">
        <v>169</v>
      </c>
    </row>
    <row r="6295" spans="1:5">
      <c r="A6295">
        <v>2020</v>
      </c>
      <c r="B6295">
        <v>9</v>
      </c>
      <c r="C6295">
        <v>24</v>
      </c>
      <c r="D6295" t="s">
        <v>51</v>
      </c>
      <c r="E6295">
        <v>188</v>
      </c>
    </row>
    <row r="6296" spans="1:5">
      <c r="A6296">
        <v>2020</v>
      </c>
      <c r="B6296">
        <v>9</v>
      </c>
      <c r="C6296">
        <v>25</v>
      </c>
      <c r="D6296" t="s">
        <v>51</v>
      </c>
      <c r="E6296">
        <v>208</v>
      </c>
    </row>
    <row r="6297" spans="1:5">
      <c r="A6297">
        <v>2020</v>
      </c>
      <c r="B6297">
        <v>9</v>
      </c>
      <c r="C6297">
        <v>26</v>
      </c>
      <c r="D6297" t="s">
        <v>51</v>
      </c>
      <c r="E6297">
        <v>217</v>
      </c>
    </row>
    <row r="6298" spans="1:5">
      <c r="A6298">
        <v>2020</v>
      </c>
      <c r="B6298">
        <v>9</v>
      </c>
      <c r="C6298">
        <v>27</v>
      </c>
      <c r="D6298" t="s">
        <v>51</v>
      </c>
      <c r="E6298">
        <v>179</v>
      </c>
    </row>
    <row r="6299" spans="1:5">
      <c r="A6299">
        <v>2020</v>
      </c>
      <c r="B6299">
        <v>9</v>
      </c>
      <c r="C6299">
        <v>28</v>
      </c>
      <c r="D6299" t="s">
        <v>51</v>
      </c>
      <c r="E6299">
        <v>169</v>
      </c>
    </row>
    <row r="6300" spans="1:5">
      <c r="A6300">
        <v>2020</v>
      </c>
      <c r="B6300">
        <v>9</v>
      </c>
      <c r="C6300">
        <v>29</v>
      </c>
      <c r="D6300" t="s">
        <v>51</v>
      </c>
      <c r="E6300">
        <v>169</v>
      </c>
    </row>
    <row r="6301" spans="1:5">
      <c r="A6301">
        <v>2020</v>
      </c>
      <c r="B6301">
        <v>9</v>
      </c>
      <c r="C6301">
        <v>30</v>
      </c>
      <c r="D6301" t="s">
        <v>51</v>
      </c>
      <c r="E6301">
        <v>146</v>
      </c>
    </row>
    <row r="6302" spans="1:5">
      <c r="A6302">
        <v>2020</v>
      </c>
      <c r="B6302">
        <v>10</v>
      </c>
      <c r="C6302">
        <v>1</v>
      </c>
      <c r="D6302" t="s">
        <v>50</v>
      </c>
      <c r="E6302">
        <v>176</v>
      </c>
    </row>
    <row r="6303" spans="1:5">
      <c r="A6303">
        <v>2020</v>
      </c>
      <c r="B6303">
        <v>10</v>
      </c>
      <c r="C6303">
        <v>2</v>
      </c>
      <c r="D6303" t="s">
        <v>50</v>
      </c>
      <c r="E6303">
        <v>202</v>
      </c>
    </row>
    <row r="6304" spans="1:5">
      <c r="A6304">
        <v>2020</v>
      </c>
      <c r="B6304">
        <v>10</v>
      </c>
      <c r="C6304">
        <v>3</v>
      </c>
      <c r="D6304" t="s">
        <v>50</v>
      </c>
      <c r="E6304">
        <v>208</v>
      </c>
    </row>
    <row r="6305" spans="1:5">
      <c r="A6305">
        <v>2020</v>
      </c>
      <c r="B6305">
        <v>10</v>
      </c>
      <c r="C6305">
        <v>4</v>
      </c>
      <c r="D6305" t="s">
        <v>50</v>
      </c>
      <c r="E6305">
        <v>223</v>
      </c>
    </row>
    <row r="6306" spans="1:5">
      <c r="A6306">
        <v>2020</v>
      </c>
      <c r="B6306">
        <v>10</v>
      </c>
      <c r="C6306">
        <v>5</v>
      </c>
      <c r="D6306" t="s">
        <v>50</v>
      </c>
      <c r="E6306">
        <v>227</v>
      </c>
    </row>
    <row r="6307" spans="1:5">
      <c r="A6307">
        <v>2020</v>
      </c>
      <c r="B6307">
        <v>10</v>
      </c>
      <c r="C6307">
        <v>6</v>
      </c>
      <c r="D6307" t="s">
        <v>50</v>
      </c>
      <c r="E6307">
        <v>234</v>
      </c>
    </row>
    <row r="6308" spans="1:5">
      <c r="A6308">
        <v>2020</v>
      </c>
      <c r="B6308">
        <v>10</v>
      </c>
      <c r="C6308">
        <v>7</v>
      </c>
      <c r="D6308" t="s">
        <v>50</v>
      </c>
      <c r="E6308">
        <v>240</v>
      </c>
    </row>
    <row r="6309" spans="1:5">
      <c r="A6309">
        <v>2020</v>
      </c>
      <c r="B6309">
        <v>10</v>
      </c>
      <c r="C6309">
        <v>8</v>
      </c>
      <c r="D6309" t="s">
        <v>50</v>
      </c>
      <c r="E6309">
        <v>226</v>
      </c>
    </row>
    <row r="6310" spans="1:5">
      <c r="A6310">
        <v>2020</v>
      </c>
      <c r="B6310">
        <v>10</v>
      </c>
      <c r="C6310">
        <v>9</v>
      </c>
      <c r="D6310" t="s">
        <v>50</v>
      </c>
      <c r="E6310">
        <v>230</v>
      </c>
    </row>
    <row r="6311" spans="1:5">
      <c r="A6311">
        <v>2020</v>
      </c>
      <c r="B6311">
        <v>10</v>
      </c>
      <c r="C6311">
        <v>10</v>
      </c>
      <c r="D6311" t="s">
        <v>50</v>
      </c>
      <c r="E6311">
        <v>221</v>
      </c>
    </row>
    <row r="6312" spans="1:5">
      <c r="A6312">
        <v>2020</v>
      </c>
      <c r="B6312">
        <v>10</v>
      </c>
      <c r="C6312">
        <v>11</v>
      </c>
      <c r="D6312" t="s">
        <v>50</v>
      </c>
      <c r="E6312">
        <v>214</v>
      </c>
    </row>
    <row r="6313" spans="1:5">
      <c r="A6313">
        <v>2020</v>
      </c>
      <c r="B6313">
        <v>10</v>
      </c>
      <c r="C6313">
        <v>12</v>
      </c>
      <c r="D6313" t="s">
        <v>50</v>
      </c>
      <c r="E6313">
        <v>226</v>
      </c>
    </row>
    <row r="6314" spans="1:5">
      <c r="A6314">
        <v>2020</v>
      </c>
      <c r="B6314">
        <v>10</v>
      </c>
      <c r="C6314">
        <v>13</v>
      </c>
      <c r="D6314" t="s">
        <v>50</v>
      </c>
      <c r="E6314">
        <v>245</v>
      </c>
    </row>
    <row r="6315" spans="1:5">
      <c r="A6315">
        <v>2020</v>
      </c>
      <c r="B6315">
        <v>10</v>
      </c>
      <c r="C6315">
        <v>14</v>
      </c>
      <c r="D6315" t="s">
        <v>50</v>
      </c>
      <c r="E6315">
        <v>234</v>
      </c>
    </row>
    <row r="6316" spans="1:5">
      <c r="A6316">
        <v>2020</v>
      </c>
      <c r="B6316">
        <v>10</v>
      </c>
      <c r="C6316">
        <v>15</v>
      </c>
      <c r="D6316" t="s">
        <v>50</v>
      </c>
      <c r="E6316">
        <v>216</v>
      </c>
    </row>
    <row r="6317" spans="1:5">
      <c r="A6317">
        <v>2020</v>
      </c>
      <c r="B6317">
        <v>10</v>
      </c>
      <c r="C6317">
        <v>16</v>
      </c>
      <c r="D6317" t="s">
        <v>50</v>
      </c>
      <c r="E6317">
        <v>229</v>
      </c>
    </row>
    <row r="6318" spans="1:5">
      <c r="A6318">
        <v>2020</v>
      </c>
      <c r="B6318">
        <v>10</v>
      </c>
      <c r="C6318">
        <v>17</v>
      </c>
      <c r="D6318" t="s">
        <v>50</v>
      </c>
      <c r="E6318">
        <v>226</v>
      </c>
    </row>
    <row r="6319" spans="1:5">
      <c r="A6319">
        <v>2020</v>
      </c>
      <c r="B6319">
        <v>10</v>
      </c>
      <c r="C6319">
        <v>18</v>
      </c>
      <c r="D6319" t="s">
        <v>50</v>
      </c>
      <c r="E6319">
        <v>160</v>
      </c>
    </row>
    <row r="6320" spans="1:5">
      <c r="A6320">
        <v>2020</v>
      </c>
      <c r="B6320">
        <v>10</v>
      </c>
      <c r="C6320">
        <v>19</v>
      </c>
      <c r="D6320" t="s">
        <v>50</v>
      </c>
      <c r="E6320">
        <v>139</v>
      </c>
    </row>
    <row r="6321" spans="1:5">
      <c r="A6321">
        <v>2020</v>
      </c>
      <c r="B6321">
        <v>10</v>
      </c>
      <c r="C6321">
        <v>20</v>
      </c>
      <c r="D6321" t="s">
        <v>50</v>
      </c>
      <c r="E6321">
        <v>138</v>
      </c>
    </row>
    <row r="6322" spans="1:5">
      <c r="A6322">
        <v>2020</v>
      </c>
      <c r="B6322">
        <v>10</v>
      </c>
      <c r="C6322">
        <v>21</v>
      </c>
      <c r="D6322" t="s">
        <v>50</v>
      </c>
      <c r="E6322">
        <v>153</v>
      </c>
    </row>
    <row r="6323" spans="1:5">
      <c r="A6323">
        <v>2020</v>
      </c>
      <c r="B6323">
        <v>10</v>
      </c>
      <c r="C6323">
        <v>22</v>
      </c>
      <c r="D6323" t="s">
        <v>50</v>
      </c>
      <c r="E6323">
        <v>190</v>
      </c>
    </row>
    <row r="6324" spans="1:5">
      <c r="A6324">
        <v>2020</v>
      </c>
      <c r="B6324">
        <v>10</v>
      </c>
      <c r="C6324">
        <v>23</v>
      </c>
      <c r="D6324" t="s">
        <v>50</v>
      </c>
      <c r="E6324">
        <v>212</v>
      </c>
    </row>
    <row r="6325" spans="1:5">
      <c r="A6325">
        <v>2020</v>
      </c>
      <c r="B6325">
        <v>10</v>
      </c>
      <c r="C6325">
        <v>24</v>
      </c>
      <c r="D6325" t="s">
        <v>50</v>
      </c>
      <c r="E6325">
        <v>190</v>
      </c>
    </row>
    <row r="6326" spans="1:5">
      <c r="A6326">
        <v>2020</v>
      </c>
      <c r="B6326">
        <v>10</v>
      </c>
      <c r="C6326">
        <v>25</v>
      </c>
      <c r="D6326" t="s">
        <v>50</v>
      </c>
      <c r="E6326">
        <v>183</v>
      </c>
    </row>
    <row r="6327" spans="1:5">
      <c r="A6327">
        <v>2020</v>
      </c>
      <c r="B6327">
        <v>10</v>
      </c>
      <c r="C6327">
        <v>26</v>
      </c>
      <c r="D6327" t="s">
        <v>50</v>
      </c>
      <c r="E6327">
        <v>184</v>
      </c>
    </row>
    <row r="6328" spans="1:5">
      <c r="A6328">
        <v>2020</v>
      </c>
      <c r="B6328">
        <v>10</v>
      </c>
      <c r="C6328">
        <v>27</v>
      </c>
      <c r="D6328" t="s">
        <v>50</v>
      </c>
      <c r="E6328">
        <v>166</v>
      </c>
    </row>
    <row r="6329" spans="1:5">
      <c r="A6329">
        <v>2020</v>
      </c>
      <c r="B6329">
        <v>10</v>
      </c>
      <c r="C6329">
        <v>28</v>
      </c>
      <c r="D6329" t="s">
        <v>50</v>
      </c>
      <c r="E6329">
        <v>167</v>
      </c>
    </row>
    <row r="6330" spans="1:5">
      <c r="A6330">
        <v>2020</v>
      </c>
      <c r="B6330">
        <v>10</v>
      </c>
      <c r="C6330">
        <v>29</v>
      </c>
      <c r="D6330" t="s">
        <v>50</v>
      </c>
      <c r="E6330">
        <v>147</v>
      </c>
    </row>
    <row r="6331" spans="1:5">
      <c r="A6331">
        <v>2020</v>
      </c>
      <c r="B6331">
        <v>10</v>
      </c>
      <c r="C6331">
        <v>30</v>
      </c>
      <c r="D6331" t="s">
        <v>50</v>
      </c>
      <c r="E6331">
        <v>115</v>
      </c>
    </row>
    <row r="6332" spans="1:5">
      <c r="A6332">
        <v>2020</v>
      </c>
      <c r="B6332">
        <v>10</v>
      </c>
      <c r="C6332">
        <v>31</v>
      </c>
      <c r="D6332" t="s">
        <v>50</v>
      </c>
      <c r="E6332">
        <v>106</v>
      </c>
    </row>
    <row r="6333" spans="1:5">
      <c r="A6333">
        <v>2020</v>
      </c>
      <c r="B6333">
        <v>10</v>
      </c>
      <c r="C6333">
        <v>1</v>
      </c>
      <c r="D6333" t="s">
        <v>52</v>
      </c>
      <c r="E6333">
        <v>121</v>
      </c>
    </row>
    <row r="6334" spans="1:5">
      <c r="A6334">
        <v>2020</v>
      </c>
      <c r="B6334">
        <v>10</v>
      </c>
      <c r="C6334">
        <v>2</v>
      </c>
      <c r="D6334" t="s">
        <v>52</v>
      </c>
      <c r="E6334">
        <v>130</v>
      </c>
    </row>
    <row r="6335" spans="1:5">
      <c r="A6335">
        <v>2020</v>
      </c>
      <c r="B6335">
        <v>10</v>
      </c>
      <c r="C6335">
        <v>3</v>
      </c>
      <c r="D6335" t="s">
        <v>52</v>
      </c>
      <c r="E6335">
        <v>115</v>
      </c>
    </row>
    <row r="6336" spans="1:5">
      <c r="A6336">
        <v>2020</v>
      </c>
      <c r="B6336">
        <v>10</v>
      </c>
      <c r="C6336">
        <v>4</v>
      </c>
      <c r="D6336" t="s">
        <v>52</v>
      </c>
      <c r="E6336">
        <v>136</v>
      </c>
    </row>
    <row r="6337" spans="1:5">
      <c r="A6337">
        <v>2020</v>
      </c>
      <c r="B6337">
        <v>10</v>
      </c>
      <c r="C6337">
        <v>5</v>
      </c>
      <c r="D6337" t="s">
        <v>52</v>
      </c>
      <c r="E6337">
        <v>109</v>
      </c>
    </row>
    <row r="6338" spans="1:5">
      <c r="A6338">
        <v>2020</v>
      </c>
      <c r="B6338">
        <v>10</v>
      </c>
      <c r="C6338">
        <v>6</v>
      </c>
      <c r="D6338" t="s">
        <v>52</v>
      </c>
      <c r="E6338">
        <v>120</v>
      </c>
    </row>
    <row r="6339" spans="1:5">
      <c r="A6339">
        <v>2020</v>
      </c>
      <c r="B6339">
        <v>10</v>
      </c>
      <c r="C6339">
        <v>7</v>
      </c>
      <c r="D6339" t="s">
        <v>52</v>
      </c>
      <c r="E6339">
        <v>150</v>
      </c>
    </row>
    <row r="6340" spans="1:5">
      <c r="A6340">
        <v>2020</v>
      </c>
      <c r="B6340">
        <v>10</v>
      </c>
      <c r="C6340">
        <v>8</v>
      </c>
      <c r="D6340" t="s">
        <v>52</v>
      </c>
      <c r="E6340">
        <v>132</v>
      </c>
    </row>
    <row r="6341" spans="1:5">
      <c r="A6341">
        <v>2020</v>
      </c>
      <c r="B6341">
        <v>10</v>
      </c>
      <c r="C6341">
        <v>9</v>
      </c>
      <c r="D6341" t="s">
        <v>52</v>
      </c>
      <c r="E6341">
        <v>116</v>
      </c>
    </row>
    <row r="6342" spans="1:5">
      <c r="A6342">
        <v>2020</v>
      </c>
      <c r="B6342">
        <v>10</v>
      </c>
      <c r="C6342">
        <v>10</v>
      </c>
      <c r="D6342" t="s">
        <v>52</v>
      </c>
      <c r="E6342">
        <v>113</v>
      </c>
    </row>
    <row r="6343" spans="1:5">
      <c r="A6343">
        <v>2020</v>
      </c>
      <c r="B6343">
        <v>10</v>
      </c>
      <c r="C6343">
        <v>11</v>
      </c>
      <c r="D6343" t="s">
        <v>52</v>
      </c>
      <c r="E6343">
        <v>115</v>
      </c>
    </row>
    <row r="6344" spans="1:5">
      <c r="A6344">
        <v>2020</v>
      </c>
      <c r="B6344">
        <v>10</v>
      </c>
      <c r="C6344">
        <v>12</v>
      </c>
      <c r="D6344" t="s">
        <v>52</v>
      </c>
      <c r="E6344">
        <v>102</v>
      </c>
    </row>
    <row r="6345" spans="1:5">
      <c r="A6345">
        <v>2020</v>
      </c>
      <c r="B6345">
        <v>10</v>
      </c>
      <c r="C6345">
        <v>13</v>
      </c>
      <c r="D6345" t="s">
        <v>52</v>
      </c>
      <c r="E6345">
        <v>111</v>
      </c>
    </row>
    <row r="6346" spans="1:5">
      <c r="A6346">
        <v>2020</v>
      </c>
      <c r="B6346">
        <v>10</v>
      </c>
      <c r="C6346">
        <v>15</v>
      </c>
      <c r="D6346" t="s">
        <v>52</v>
      </c>
      <c r="E6346">
        <v>83</v>
      </c>
    </row>
    <row r="6347" spans="1:5">
      <c r="A6347">
        <v>2020</v>
      </c>
      <c r="B6347">
        <v>10</v>
      </c>
      <c r="C6347">
        <v>16</v>
      </c>
      <c r="D6347" t="s">
        <v>52</v>
      </c>
      <c r="E6347">
        <v>125</v>
      </c>
    </row>
    <row r="6348" spans="1:5">
      <c r="A6348">
        <v>2020</v>
      </c>
      <c r="B6348">
        <v>10</v>
      </c>
      <c r="C6348">
        <v>18</v>
      </c>
      <c r="D6348" t="s">
        <v>52</v>
      </c>
      <c r="E6348">
        <v>67</v>
      </c>
    </row>
    <row r="6349" spans="1:5">
      <c r="A6349">
        <v>2020</v>
      </c>
      <c r="B6349">
        <v>10</v>
      </c>
      <c r="C6349">
        <v>19</v>
      </c>
      <c r="D6349" t="s">
        <v>52</v>
      </c>
      <c r="E6349">
        <v>40</v>
      </c>
    </row>
    <row r="6350" spans="1:5">
      <c r="A6350">
        <v>2020</v>
      </c>
      <c r="B6350">
        <v>10</v>
      </c>
      <c r="C6350">
        <v>20</v>
      </c>
      <c r="D6350" t="s">
        <v>52</v>
      </c>
      <c r="E6350">
        <v>14</v>
      </c>
    </row>
    <row r="6351" spans="1:5">
      <c r="A6351">
        <v>2020</v>
      </c>
      <c r="B6351">
        <v>10</v>
      </c>
      <c r="C6351">
        <v>21</v>
      </c>
      <c r="D6351" t="s">
        <v>52</v>
      </c>
      <c r="E6351">
        <v>17</v>
      </c>
    </row>
    <row r="6352" spans="1:5">
      <c r="A6352">
        <v>2020</v>
      </c>
      <c r="B6352">
        <v>10</v>
      </c>
      <c r="C6352">
        <v>22</v>
      </c>
      <c r="D6352" t="s">
        <v>52</v>
      </c>
      <c r="E6352">
        <v>84</v>
      </c>
    </row>
    <row r="6353" spans="1:5">
      <c r="A6353">
        <v>2020</v>
      </c>
      <c r="B6353">
        <v>10</v>
      </c>
      <c r="C6353">
        <v>23</v>
      </c>
      <c r="D6353" t="s">
        <v>52</v>
      </c>
      <c r="E6353">
        <v>71</v>
      </c>
    </row>
    <row r="6354" spans="1:5">
      <c r="A6354">
        <v>2020</v>
      </c>
      <c r="B6354">
        <v>10</v>
      </c>
      <c r="C6354">
        <v>24</v>
      </c>
      <c r="D6354" t="s">
        <v>52</v>
      </c>
      <c r="E6354">
        <v>76</v>
      </c>
    </row>
    <row r="6355" spans="1:5">
      <c r="A6355">
        <v>2020</v>
      </c>
      <c r="B6355">
        <v>10</v>
      </c>
      <c r="C6355">
        <v>25</v>
      </c>
      <c r="D6355" t="s">
        <v>52</v>
      </c>
      <c r="E6355">
        <v>97</v>
      </c>
    </row>
    <row r="6356" spans="1:5">
      <c r="A6356">
        <v>2020</v>
      </c>
      <c r="B6356">
        <v>10</v>
      </c>
      <c r="C6356">
        <v>26</v>
      </c>
      <c r="D6356" t="s">
        <v>52</v>
      </c>
      <c r="E6356">
        <v>92</v>
      </c>
    </row>
    <row r="6357" spans="1:5">
      <c r="A6357">
        <v>2020</v>
      </c>
      <c r="B6357">
        <v>10</v>
      </c>
      <c r="C6357">
        <v>28</v>
      </c>
      <c r="D6357" t="s">
        <v>52</v>
      </c>
      <c r="E6357">
        <v>60</v>
      </c>
    </row>
    <row r="6358" spans="1:5">
      <c r="A6358">
        <v>2020</v>
      </c>
      <c r="B6358">
        <v>10</v>
      </c>
      <c r="C6358">
        <v>29</v>
      </c>
      <c r="D6358" t="s">
        <v>52</v>
      </c>
      <c r="E6358">
        <v>52</v>
      </c>
    </row>
    <row r="6359" spans="1:5">
      <c r="A6359">
        <v>2020</v>
      </c>
      <c r="B6359">
        <v>10</v>
      </c>
      <c r="C6359">
        <v>30</v>
      </c>
      <c r="D6359" t="s">
        <v>52</v>
      </c>
      <c r="E6359">
        <v>88</v>
      </c>
    </row>
    <row r="6360" spans="1:5">
      <c r="A6360">
        <v>2020</v>
      </c>
      <c r="B6360">
        <v>10</v>
      </c>
      <c r="C6360">
        <v>1</v>
      </c>
      <c r="D6360" t="s">
        <v>53</v>
      </c>
      <c r="E6360">
        <v>61</v>
      </c>
    </row>
    <row r="6361" spans="1:5">
      <c r="A6361">
        <v>2020</v>
      </c>
      <c r="B6361">
        <v>10</v>
      </c>
      <c r="C6361">
        <v>11</v>
      </c>
      <c r="D6361" t="s">
        <v>53</v>
      </c>
      <c r="E6361">
        <v>23</v>
      </c>
    </row>
    <row r="6362" spans="1:5">
      <c r="A6362">
        <v>2020</v>
      </c>
      <c r="B6362">
        <v>10</v>
      </c>
      <c r="C6362">
        <v>1</v>
      </c>
      <c r="D6362" t="s">
        <v>51</v>
      </c>
      <c r="E6362">
        <v>143</v>
      </c>
    </row>
    <row r="6363" spans="1:5">
      <c r="A6363">
        <v>2020</v>
      </c>
      <c r="B6363">
        <v>10</v>
      </c>
      <c r="C6363">
        <v>2</v>
      </c>
      <c r="D6363" t="s">
        <v>51</v>
      </c>
      <c r="E6363">
        <v>153</v>
      </c>
    </row>
    <row r="6364" spans="1:5">
      <c r="A6364">
        <v>2020</v>
      </c>
      <c r="B6364">
        <v>10</v>
      </c>
      <c r="C6364">
        <v>3</v>
      </c>
      <c r="D6364" t="s">
        <v>51</v>
      </c>
      <c r="E6364">
        <v>158</v>
      </c>
    </row>
    <row r="6365" spans="1:5">
      <c r="A6365">
        <v>2020</v>
      </c>
      <c r="B6365">
        <v>10</v>
      </c>
      <c r="C6365">
        <v>4</v>
      </c>
      <c r="D6365" t="s">
        <v>51</v>
      </c>
      <c r="E6365">
        <v>164</v>
      </c>
    </row>
    <row r="6366" spans="1:5">
      <c r="A6366">
        <v>2020</v>
      </c>
      <c r="B6366">
        <v>10</v>
      </c>
      <c r="C6366">
        <v>5</v>
      </c>
      <c r="D6366" t="s">
        <v>51</v>
      </c>
      <c r="E6366">
        <v>162</v>
      </c>
    </row>
    <row r="6367" spans="1:5">
      <c r="A6367">
        <v>2020</v>
      </c>
      <c r="B6367">
        <v>10</v>
      </c>
      <c r="C6367">
        <v>6</v>
      </c>
      <c r="D6367" t="s">
        <v>51</v>
      </c>
      <c r="E6367">
        <v>174</v>
      </c>
    </row>
    <row r="6368" spans="1:5">
      <c r="A6368">
        <v>2020</v>
      </c>
      <c r="B6368">
        <v>10</v>
      </c>
      <c r="C6368">
        <v>7</v>
      </c>
      <c r="D6368" t="s">
        <v>51</v>
      </c>
      <c r="E6368">
        <v>184</v>
      </c>
    </row>
    <row r="6369" spans="1:5">
      <c r="A6369">
        <v>2020</v>
      </c>
      <c r="B6369">
        <v>10</v>
      </c>
      <c r="C6369">
        <v>8</v>
      </c>
      <c r="D6369" t="s">
        <v>51</v>
      </c>
      <c r="E6369">
        <v>178</v>
      </c>
    </row>
    <row r="6370" spans="1:5">
      <c r="A6370">
        <v>2020</v>
      </c>
      <c r="B6370">
        <v>10</v>
      </c>
      <c r="C6370">
        <v>9</v>
      </c>
      <c r="D6370" t="s">
        <v>51</v>
      </c>
      <c r="E6370">
        <v>163</v>
      </c>
    </row>
    <row r="6371" spans="1:5">
      <c r="A6371">
        <v>2020</v>
      </c>
      <c r="B6371">
        <v>10</v>
      </c>
      <c r="C6371">
        <v>10</v>
      </c>
      <c r="D6371" t="s">
        <v>51</v>
      </c>
      <c r="E6371">
        <v>151</v>
      </c>
    </row>
    <row r="6372" spans="1:5">
      <c r="A6372">
        <v>2020</v>
      </c>
      <c r="B6372">
        <v>10</v>
      </c>
      <c r="C6372">
        <v>11</v>
      </c>
      <c r="D6372" t="s">
        <v>51</v>
      </c>
      <c r="E6372">
        <v>147</v>
      </c>
    </row>
    <row r="6373" spans="1:5">
      <c r="A6373">
        <v>2020</v>
      </c>
      <c r="B6373">
        <v>10</v>
      </c>
      <c r="C6373">
        <v>12</v>
      </c>
      <c r="D6373" t="s">
        <v>51</v>
      </c>
      <c r="E6373">
        <v>158</v>
      </c>
    </row>
    <row r="6374" spans="1:5">
      <c r="A6374">
        <v>2020</v>
      </c>
      <c r="B6374">
        <v>10</v>
      </c>
      <c r="C6374">
        <v>13</v>
      </c>
      <c r="D6374" t="s">
        <v>51</v>
      </c>
      <c r="E6374">
        <v>173</v>
      </c>
    </row>
    <row r="6375" spans="1:5">
      <c r="A6375">
        <v>2020</v>
      </c>
      <c r="B6375">
        <v>10</v>
      </c>
      <c r="C6375">
        <v>14</v>
      </c>
      <c r="D6375" t="s">
        <v>51</v>
      </c>
      <c r="E6375">
        <v>172</v>
      </c>
    </row>
    <row r="6376" spans="1:5">
      <c r="A6376">
        <v>2020</v>
      </c>
      <c r="B6376">
        <v>10</v>
      </c>
      <c r="C6376">
        <v>15</v>
      </c>
      <c r="D6376" t="s">
        <v>51</v>
      </c>
      <c r="E6376">
        <v>147</v>
      </c>
    </row>
    <row r="6377" spans="1:5">
      <c r="A6377">
        <v>2020</v>
      </c>
      <c r="B6377">
        <v>10</v>
      </c>
      <c r="C6377">
        <v>16</v>
      </c>
      <c r="D6377" t="s">
        <v>51</v>
      </c>
      <c r="E6377">
        <v>180</v>
      </c>
    </row>
    <row r="6378" spans="1:5">
      <c r="A6378">
        <v>2020</v>
      </c>
      <c r="B6378">
        <v>10</v>
      </c>
      <c r="C6378">
        <v>17</v>
      </c>
      <c r="D6378" t="s">
        <v>51</v>
      </c>
      <c r="E6378">
        <v>169</v>
      </c>
    </row>
    <row r="6379" spans="1:5">
      <c r="A6379">
        <v>2020</v>
      </c>
      <c r="B6379">
        <v>10</v>
      </c>
      <c r="C6379">
        <v>18</v>
      </c>
      <c r="D6379" t="s">
        <v>51</v>
      </c>
      <c r="E6379">
        <v>105</v>
      </c>
    </row>
    <row r="6380" spans="1:5">
      <c r="A6380">
        <v>2020</v>
      </c>
      <c r="B6380">
        <v>10</v>
      </c>
      <c r="C6380">
        <v>19</v>
      </c>
      <c r="D6380" t="s">
        <v>51</v>
      </c>
      <c r="E6380">
        <v>80</v>
      </c>
    </row>
    <row r="6381" spans="1:5">
      <c r="A6381">
        <v>2020</v>
      </c>
      <c r="B6381">
        <v>10</v>
      </c>
      <c r="C6381">
        <v>20</v>
      </c>
      <c r="D6381" t="s">
        <v>51</v>
      </c>
      <c r="E6381">
        <v>69</v>
      </c>
    </row>
    <row r="6382" spans="1:5">
      <c r="A6382">
        <v>2020</v>
      </c>
      <c r="B6382">
        <v>10</v>
      </c>
      <c r="C6382">
        <v>21</v>
      </c>
      <c r="D6382" t="s">
        <v>51</v>
      </c>
      <c r="E6382">
        <v>93</v>
      </c>
    </row>
    <row r="6383" spans="1:5">
      <c r="A6383">
        <v>2020</v>
      </c>
      <c r="B6383">
        <v>10</v>
      </c>
      <c r="C6383">
        <v>22</v>
      </c>
      <c r="D6383" t="s">
        <v>51</v>
      </c>
      <c r="E6383">
        <v>132</v>
      </c>
    </row>
    <row r="6384" spans="1:5">
      <c r="A6384">
        <v>2020</v>
      </c>
      <c r="B6384">
        <v>10</v>
      </c>
      <c r="C6384">
        <v>23</v>
      </c>
      <c r="D6384" t="s">
        <v>51</v>
      </c>
      <c r="E6384">
        <v>134</v>
      </c>
    </row>
    <row r="6385" spans="1:5">
      <c r="A6385">
        <v>2020</v>
      </c>
      <c r="B6385">
        <v>10</v>
      </c>
      <c r="C6385">
        <v>24</v>
      </c>
      <c r="D6385" t="s">
        <v>51</v>
      </c>
      <c r="E6385">
        <v>125</v>
      </c>
    </row>
    <row r="6386" spans="1:5">
      <c r="A6386">
        <v>2020</v>
      </c>
      <c r="B6386">
        <v>10</v>
      </c>
      <c r="C6386">
        <v>25</v>
      </c>
      <c r="D6386" t="s">
        <v>51</v>
      </c>
      <c r="E6386">
        <v>130</v>
      </c>
    </row>
    <row r="6387" spans="1:5">
      <c r="A6387">
        <v>2020</v>
      </c>
      <c r="B6387">
        <v>10</v>
      </c>
      <c r="C6387">
        <v>26</v>
      </c>
      <c r="D6387" t="s">
        <v>51</v>
      </c>
      <c r="E6387">
        <v>131</v>
      </c>
    </row>
    <row r="6388" spans="1:5">
      <c r="A6388">
        <v>2020</v>
      </c>
      <c r="B6388">
        <v>10</v>
      </c>
      <c r="C6388">
        <v>27</v>
      </c>
      <c r="D6388" t="s">
        <v>51</v>
      </c>
      <c r="E6388">
        <v>114</v>
      </c>
    </row>
    <row r="6389" spans="1:5">
      <c r="A6389">
        <v>2020</v>
      </c>
      <c r="B6389">
        <v>10</v>
      </c>
      <c r="C6389">
        <v>28</v>
      </c>
      <c r="D6389" t="s">
        <v>51</v>
      </c>
      <c r="E6389">
        <v>97</v>
      </c>
    </row>
    <row r="6390" spans="1:5">
      <c r="A6390">
        <v>2020</v>
      </c>
      <c r="B6390">
        <v>10</v>
      </c>
      <c r="C6390">
        <v>29</v>
      </c>
      <c r="D6390" t="s">
        <v>51</v>
      </c>
      <c r="E6390">
        <v>97</v>
      </c>
    </row>
    <row r="6391" spans="1:5">
      <c r="A6391">
        <v>2020</v>
      </c>
      <c r="B6391">
        <v>10</v>
      </c>
      <c r="C6391">
        <v>30</v>
      </c>
      <c r="D6391" t="s">
        <v>51</v>
      </c>
      <c r="E6391">
        <v>101</v>
      </c>
    </row>
    <row r="6392" spans="1:5">
      <c r="A6392">
        <v>2020</v>
      </c>
      <c r="B6392">
        <v>10</v>
      </c>
      <c r="C6392">
        <v>31</v>
      </c>
      <c r="D6392" t="s">
        <v>51</v>
      </c>
      <c r="E6392">
        <v>92</v>
      </c>
    </row>
    <row r="6393" spans="1:5">
      <c r="A6393">
        <v>2020</v>
      </c>
      <c r="B6393">
        <v>11</v>
      </c>
      <c r="C6393">
        <v>1</v>
      </c>
      <c r="D6393" t="s">
        <v>50</v>
      </c>
      <c r="E6393">
        <v>106</v>
      </c>
    </row>
    <row r="6394" spans="1:5">
      <c r="A6394">
        <v>2020</v>
      </c>
      <c r="B6394">
        <v>11</v>
      </c>
      <c r="C6394">
        <v>2</v>
      </c>
      <c r="D6394" t="s">
        <v>50</v>
      </c>
      <c r="E6394">
        <v>92</v>
      </c>
    </row>
    <row r="6395" spans="1:5">
      <c r="A6395">
        <v>2020</v>
      </c>
      <c r="B6395">
        <v>11</v>
      </c>
      <c r="C6395">
        <v>3</v>
      </c>
      <c r="D6395" t="s">
        <v>50</v>
      </c>
      <c r="E6395">
        <v>95</v>
      </c>
    </row>
    <row r="6396" spans="1:5">
      <c r="A6396">
        <v>2020</v>
      </c>
      <c r="B6396">
        <v>11</v>
      </c>
      <c r="C6396">
        <v>4</v>
      </c>
      <c r="D6396" t="s">
        <v>50</v>
      </c>
      <c r="E6396">
        <v>112</v>
      </c>
    </row>
    <row r="6397" spans="1:5">
      <c r="A6397">
        <v>2020</v>
      </c>
      <c r="B6397">
        <v>11</v>
      </c>
      <c r="C6397">
        <v>5</v>
      </c>
      <c r="D6397" t="s">
        <v>50</v>
      </c>
      <c r="E6397">
        <v>116</v>
      </c>
    </row>
    <row r="6398" spans="1:5">
      <c r="A6398">
        <v>2020</v>
      </c>
      <c r="B6398">
        <v>11</v>
      </c>
      <c r="C6398">
        <v>6</v>
      </c>
      <c r="D6398" t="s">
        <v>50</v>
      </c>
      <c r="E6398">
        <v>90</v>
      </c>
    </row>
    <row r="6399" spans="1:5">
      <c r="A6399">
        <v>2020</v>
      </c>
      <c r="B6399">
        <v>11</v>
      </c>
      <c r="C6399">
        <v>7</v>
      </c>
      <c r="D6399" t="s">
        <v>50</v>
      </c>
      <c r="E6399">
        <v>144</v>
      </c>
    </row>
    <row r="6400" spans="1:5">
      <c r="A6400">
        <v>2020</v>
      </c>
      <c r="B6400">
        <v>11</v>
      </c>
      <c r="C6400">
        <v>8</v>
      </c>
      <c r="D6400" t="s">
        <v>50</v>
      </c>
      <c r="E6400">
        <v>117</v>
      </c>
    </row>
    <row r="6401" spans="1:5">
      <c r="A6401">
        <v>2020</v>
      </c>
      <c r="B6401">
        <v>11</v>
      </c>
      <c r="C6401">
        <v>9</v>
      </c>
      <c r="D6401" t="s">
        <v>50</v>
      </c>
      <c r="E6401">
        <v>78</v>
      </c>
    </row>
    <row r="6402" spans="1:5">
      <c r="A6402">
        <v>2020</v>
      </c>
      <c r="B6402">
        <v>11</v>
      </c>
      <c r="C6402">
        <v>10</v>
      </c>
      <c r="D6402" t="s">
        <v>50</v>
      </c>
      <c r="E6402">
        <v>113</v>
      </c>
    </row>
    <row r="6403" spans="1:5">
      <c r="A6403">
        <v>2020</v>
      </c>
      <c r="B6403">
        <v>11</v>
      </c>
      <c r="C6403">
        <v>11</v>
      </c>
      <c r="D6403" t="s">
        <v>50</v>
      </c>
      <c r="E6403">
        <v>63</v>
      </c>
    </row>
    <row r="6404" spans="1:5">
      <c r="A6404">
        <v>2020</v>
      </c>
      <c r="B6404">
        <v>11</v>
      </c>
      <c r="C6404">
        <v>12</v>
      </c>
      <c r="D6404" t="s">
        <v>50</v>
      </c>
      <c r="E6404">
        <v>57</v>
      </c>
    </row>
    <row r="6405" spans="1:5">
      <c r="A6405">
        <v>2020</v>
      </c>
      <c r="B6405">
        <v>11</v>
      </c>
      <c r="C6405">
        <v>13</v>
      </c>
      <c r="D6405" t="s">
        <v>50</v>
      </c>
      <c r="E6405">
        <v>55</v>
      </c>
    </row>
    <row r="6406" spans="1:5">
      <c r="A6406">
        <v>2020</v>
      </c>
      <c r="B6406">
        <v>11</v>
      </c>
      <c r="C6406">
        <v>14</v>
      </c>
      <c r="D6406" t="s">
        <v>50</v>
      </c>
      <c r="E6406">
        <v>73</v>
      </c>
    </row>
    <row r="6407" spans="1:5">
      <c r="A6407">
        <v>2020</v>
      </c>
      <c r="B6407">
        <v>11</v>
      </c>
      <c r="C6407">
        <v>15</v>
      </c>
      <c r="D6407" t="s">
        <v>50</v>
      </c>
      <c r="E6407">
        <v>84</v>
      </c>
    </row>
    <row r="6408" spans="1:5">
      <c r="A6408">
        <v>2020</v>
      </c>
      <c r="B6408">
        <v>11</v>
      </c>
      <c r="C6408">
        <v>17</v>
      </c>
      <c r="D6408" t="s">
        <v>50</v>
      </c>
      <c r="E6408">
        <v>-7</v>
      </c>
    </row>
    <row r="6409" spans="1:5">
      <c r="A6409">
        <v>2020</v>
      </c>
      <c r="B6409">
        <v>11</v>
      </c>
      <c r="C6409">
        <v>18</v>
      </c>
      <c r="D6409" t="s">
        <v>50</v>
      </c>
      <c r="E6409">
        <v>-8</v>
      </c>
    </row>
    <row r="6410" spans="1:5">
      <c r="A6410">
        <v>2020</v>
      </c>
      <c r="B6410">
        <v>11</v>
      </c>
      <c r="C6410">
        <v>19</v>
      </c>
      <c r="D6410" t="s">
        <v>50</v>
      </c>
      <c r="E6410">
        <v>15</v>
      </c>
    </row>
    <row r="6411" spans="1:5">
      <c r="A6411">
        <v>2020</v>
      </c>
      <c r="B6411">
        <v>11</v>
      </c>
      <c r="C6411">
        <v>21</v>
      </c>
      <c r="D6411" t="s">
        <v>50</v>
      </c>
      <c r="E6411">
        <v>13</v>
      </c>
    </row>
    <row r="6412" spans="1:5">
      <c r="A6412">
        <v>2020</v>
      </c>
      <c r="B6412">
        <v>11</v>
      </c>
      <c r="C6412">
        <v>22</v>
      </c>
      <c r="D6412" t="s">
        <v>50</v>
      </c>
      <c r="E6412">
        <v>18</v>
      </c>
    </row>
    <row r="6413" spans="1:5">
      <c r="A6413">
        <v>2020</v>
      </c>
      <c r="B6413">
        <v>11</v>
      </c>
      <c r="C6413">
        <v>23</v>
      </c>
      <c r="D6413" t="s">
        <v>50</v>
      </c>
      <c r="E6413">
        <v>67</v>
      </c>
    </row>
    <row r="6414" spans="1:5">
      <c r="A6414">
        <v>2020</v>
      </c>
      <c r="B6414">
        <v>11</v>
      </c>
      <c r="C6414">
        <v>24</v>
      </c>
      <c r="D6414" t="s">
        <v>50</v>
      </c>
      <c r="E6414">
        <v>68</v>
      </c>
    </row>
    <row r="6415" spans="1:5">
      <c r="A6415">
        <v>2020</v>
      </c>
      <c r="B6415">
        <v>11</v>
      </c>
      <c r="C6415">
        <v>25</v>
      </c>
      <c r="D6415" t="s">
        <v>50</v>
      </c>
      <c r="E6415">
        <v>71</v>
      </c>
    </row>
    <row r="6416" spans="1:5">
      <c r="A6416">
        <v>2020</v>
      </c>
      <c r="B6416">
        <v>11</v>
      </c>
      <c r="C6416">
        <v>26</v>
      </c>
      <c r="D6416" t="s">
        <v>50</v>
      </c>
      <c r="E6416">
        <v>83</v>
      </c>
    </row>
    <row r="6417" spans="1:5">
      <c r="A6417">
        <v>2020</v>
      </c>
      <c r="B6417">
        <v>11</v>
      </c>
      <c r="C6417">
        <v>27</v>
      </c>
      <c r="D6417" t="s">
        <v>50</v>
      </c>
      <c r="E6417">
        <v>103</v>
      </c>
    </row>
    <row r="6418" spans="1:5">
      <c r="A6418">
        <v>2020</v>
      </c>
      <c r="B6418">
        <v>11</v>
      </c>
      <c r="C6418">
        <v>28</v>
      </c>
      <c r="D6418" t="s">
        <v>50</v>
      </c>
      <c r="E6418">
        <v>50</v>
      </c>
    </row>
    <row r="6419" spans="1:5">
      <c r="A6419">
        <v>2020</v>
      </c>
      <c r="B6419">
        <v>11</v>
      </c>
      <c r="C6419">
        <v>29</v>
      </c>
      <c r="D6419" t="s">
        <v>50</v>
      </c>
      <c r="E6419">
        <v>43</v>
      </c>
    </row>
    <row r="6420" spans="1:5">
      <c r="A6420">
        <v>2020</v>
      </c>
      <c r="B6420">
        <v>11</v>
      </c>
      <c r="C6420">
        <v>30</v>
      </c>
      <c r="D6420" t="s">
        <v>50</v>
      </c>
      <c r="E6420">
        <v>40</v>
      </c>
    </row>
    <row r="6421" spans="1:5">
      <c r="A6421">
        <v>2020</v>
      </c>
      <c r="B6421">
        <v>11</v>
      </c>
      <c r="C6421">
        <v>1</v>
      </c>
      <c r="D6421" t="s">
        <v>52</v>
      </c>
      <c r="E6421">
        <v>79</v>
      </c>
    </row>
    <row r="6422" spans="1:5">
      <c r="A6422">
        <v>2020</v>
      </c>
      <c r="B6422">
        <v>11</v>
      </c>
      <c r="C6422">
        <v>2</v>
      </c>
      <c r="D6422" t="s">
        <v>52</v>
      </c>
      <c r="E6422">
        <v>74</v>
      </c>
    </row>
    <row r="6423" spans="1:5">
      <c r="A6423">
        <v>2020</v>
      </c>
      <c r="B6423">
        <v>11</v>
      </c>
      <c r="C6423">
        <v>3</v>
      </c>
      <c r="D6423" t="s">
        <v>52</v>
      </c>
      <c r="E6423">
        <v>73</v>
      </c>
    </row>
    <row r="6424" spans="1:5">
      <c r="A6424">
        <v>2020</v>
      </c>
      <c r="B6424">
        <v>11</v>
      </c>
      <c r="C6424">
        <v>4</v>
      </c>
      <c r="D6424" t="s">
        <v>52</v>
      </c>
      <c r="E6424">
        <v>65</v>
      </c>
    </row>
    <row r="6425" spans="1:5">
      <c r="A6425">
        <v>2020</v>
      </c>
      <c r="B6425">
        <v>11</v>
      </c>
      <c r="C6425">
        <v>5</v>
      </c>
      <c r="D6425" t="s">
        <v>52</v>
      </c>
      <c r="E6425">
        <v>82</v>
      </c>
    </row>
    <row r="6426" spans="1:5">
      <c r="A6426">
        <v>2020</v>
      </c>
      <c r="B6426">
        <v>11</v>
      </c>
      <c r="C6426">
        <v>6</v>
      </c>
      <c r="D6426" t="s">
        <v>52</v>
      </c>
      <c r="E6426">
        <v>15</v>
      </c>
    </row>
    <row r="6427" spans="1:5">
      <c r="A6427">
        <v>2020</v>
      </c>
      <c r="B6427">
        <v>11</v>
      </c>
      <c r="C6427">
        <v>7</v>
      </c>
      <c r="D6427" t="s">
        <v>52</v>
      </c>
      <c r="E6427">
        <v>47</v>
      </c>
    </row>
    <row r="6428" spans="1:5">
      <c r="A6428">
        <v>2020</v>
      </c>
      <c r="B6428">
        <v>11</v>
      </c>
      <c r="C6428">
        <v>8</v>
      </c>
      <c r="D6428" t="s">
        <v>52</v>
      </c>
      <c r="E6428">
        <v>16</v>
      </c>
    </row>
    <row r="6429" spans="1:5">
      <c r="A6429">
        <v>2020</v>
      </c>
      <c r="B6429">
        <v>11</v>
      </c>
      <c r="C6429">
        <v>9</v>
      </c>
      <c r="D6429" t="s">
        <v>52</v>
      </c>
      <c r="E6429">
        <v>61</v>
      </c>
    </row>
    <row r="6430" spans="1:5">
      <c r="A6430">
        <v>2020</v>
      </c>
      <c r="B6430">
        <v>11</v>
      </c>
      <c r="C6430">
        <v>12</v>
      </c>
      <c r="D6430" t="s">
        <v>52</v>
      </c>
      <c r="E6430">
        <v>-31</v>
      </c>
    </row>
    <row r="6431" spans="1:5">
      <c r="A6431">
        <v>2020</v>
      </c>
      <c r="B6431">
        <v>11</v>
      </c>
      <c r="C6431">
        <v>13</v>
      </c>
      <c r="D6431" t="s">
        <v>52</v>
      </c>
      <c r="E6431">
        <v>1</v>
      </c>
    </row>
    <row r="6432" spans="1:5">
      <c r="A6432">
        <v>2020</v>
      </c>
      <c r="B6432">
        <v>11</v>
      </c>
      <c r="C6432">
        <v>14</v>
      </c>
      <c r="D6432" t="s">
        <v>52</v>
      </c>
      <c r="E6432">
        <v>22</v>
      </c>
    </row>
    <row r="6433" spans="1:5">
      <c r="A6433">
        <v>2020</v>
      </c>
      <c r="B6433">
        <v>11</v>
      </c>
      <c r="C6433">
        <v>17</v>
      </c>
      <c r="D6433" t="s">
        <v>52</v>
      </c>
      <c r="E6433">
        <v>-34</v>
      </c>
    </row>
    <row r="6434" spans="1:5">
      <c r="A6434">
        <v>2020</v>
      </c>
      <c r="B6434">
        <v>11</v>
      </c>
      <c r="C6434">
        <v>18</v>
      </c>
      <c r="D6434" t="s">
        <v>52</v>
      </c>
      <c r="E6434">
        <v>-35</v>
      </c>
    </row>
    <row r="6435" spans="1:5">
      <c r="A6435">
        <v>2020</v>
      </c>
      <c r="B6435">
        <v>11</v>
      </c>
      <c r="C6435">
        <v>20</v>
      </c>
      <c r="D6435" t="s">
        <v>52</v>
      </c>
      <c r="E6435">
        <v>-55</v>
      </c>
    </row>
    <row r="6436" spans="1:5">
      <c r="A6436">
        <v>2020</v>
      </c>
      <c r="B6436">
        <v>11</v>
      </c>
      <c r="C6436">
        <v>21</v>
      </c>
      <c r="D6436" t="s">
        <v>52</v>
      </c>
      <c r="E6436">
        <v>-5</v>
      </c>
    </row>
    <row r="6437" spans="1:5">
      <c r="A6437">
        <v>2020</v>
      </c>
      <c r="B6437">
        <v>11</v>
      </c>
      <c r="C6437">
        <v>23</v>
      </c>
      <c r="D6437" t="s">
        <v>52</v>
      </c>
      <c r="E6437">
        <v>-37</v>
      </c>
    </row>
    <row r="6438" spans="1:5">
      <c r="A6438">
        <v>2020</v>
      </c>
      <c r="B6438">
        <v>11</v>
      </c>
      <c r="C6438">
        <v>24</v>
      </c>
      <c r="D6438" t="s">
        <v>52</v>
      </c>
      <c r="E6438">
        <v>7</v>
      </c>
    </row>
    <row r="6439" spans="1:5">
      <c r="A6439">
        <v>2020</v>
      </c>
      <c r="B6439">
        <v>11</v>
      </c>
      <c r="C6439">
        <v>25</v>
      </c>
      <c r="D6439" t="s">
        <v>52</v>
      </c>
      <c r="E6439">
        <v>-9</v>
      </c>
    </row>
    <row r="6440" spans="1:5">
      <c r="A6440">
        <v>2020</v>
      </c>
      <c r="B6440">
        <v>11</v>
      </c>
      <c r="C6440">
        <v>26</v>
      </c>
      <c r="D6440" t="s">
        <v>52</v>
      </c>
      <c r="E6440">
        <v>44</v>
      </c>
    </row>
    <row r="6441" spans="1:5">
      <c r="A6441">
        <v>2020</v>
      </c>
      <c r="B6441">
        <v>11</v>
      </c>
      <c r="C6441">
        <v>28</v>
      </c>
      <c r="D6441" t="s">
        <v>52</v>
      </c>
      <c r="E6441">
        <v>-33</v>
      </c>
    </row>
    <row r="6442" spans="1:5">
      <c r="A6442">
        <v>2020</v>
      </c>
      <c r="B6442">
        <v>11</v>
      </c>
      <c r="C6442">
        <v>29</v>
      </c>
      <c r="D6442" t="s">
        <v>52</v>
      </c>
      <c r="E6442">
        <v>24</v>
      </c>
    </row>
    <row r="6443" spans="1:5">
      <c r="A6443">
        <v>2020</v>
      </c>
      <c r="B6443">
        <v>11</v>
      </c>
      <c r="C6443">
        <v>2</v>
      </c>
      <c r="D6443" t="s">
        <v>53</v>
      </c>
      <c r="E6443">
        <v>0</v>
      </c>
    </row>
    <row r="6444" spans="1:5">
      <c r="A6444">
        <v>2020</v>
      </c>
      <c r="B6444">
        <v>11</v>
      </c>
      <c r="C6444">
        <v>3</v>
      </c>
      <c r="D6444" t="s">
        <v>53</v>
      </c>
      <c r="E6444">
        <v>0</v>
      </c>
    </row>
    <row r="6445" spans="1:5">
      <c r="A6445">
        <v>2020</v>
      </c>
      <c r="B6445">
        <v>11</v>
      </c>
      <c r="C6445">
        <v>30</v>
      </c>
      <c r="D6445" t="s">
        <v>53</v>
      </c>
      <c r="E6445">
        <v>8</v>
      </c>
    </row>
    <row r="6446" spans="1:5">
      <c r="A6446">
        <v>2020</v>
      </c>
      <c r="B6446">
        <v>11</v>
      </c>
      <c r="C6446">
        <v>16</v>
      </c>
      <c r="D6446" t="s">
        <v>54</v>
      </c>
      <c r="E6446">
        <v>10</v>
      </c>
    </row>
    <row r="6447" spans="1:5">
      <c r="A6447">
        <v>2020</v>
      </c>
      <c r="B6447">
        <v>11</v>
      </c>
      <c r="C6447">
        <v>1</v>
      </c>
      <c r="D6447" t="s">
        <v>51</v>
      </c>
      <c r="E6447">
        <v>92</v>
      </c>
    </row>
    <row r="6448" spans="1:5">
      <c r="A6448">
        <v>2020</v>
      </c>
      <c r="B6448">
        <v>11</v>
      </c>
      <c r="C6448">
        <v>2</v>
      </c>
      <c r="D6448" t="s">
        <v>51</v>
      </c>
      <c r="E6448">
        <v>82</v>
      </c>
    </row>
    <row r="6449" spans="1:5">
      <c r="A6449">
        <v>2020</v>
      </c>
      <c r="B6449">
        <v>11</v>
      </c>
      <c r="C6449">
        <v>3</v>
      </c>
      <c r="D6449" t="s">
        <v>51</v>
      </c>
      <c r="E6449">
        <v>81</v>
      </c>
    </row>
    <row r="6450" spans="1:5">
      <c r="A6450">
        <v>2020</v>
      </c>
      <c r="B6450">
        <v>11</v>
      </c>
      <c r="C6450">
        <v>4</v>
      </c>
      <c r="D6450" t="s">
        <v>51</v>
      </c>
      <c r="E6450">
        <v>94</v>
      </c>
    </row>
    <row r="6451" spans="1:5">
      <c r="A6451">
        <v>2020</v>
      </c>
      <c r="B6451">
        <v>11</v>
      </c>
      <c r="C6451">
        <v>5</v>
      </c>
      <c r="D6451" t="s">
        <v>51</v>
      </c>
      <c r="E6451">
        <v>96</v>
      </c>
    </row>
    <row r="6452" spans="1:5">
      <c r="A6452">
        <v>2020</v>
      </c>
      <c r="B6452">
        <v>11</v>
      </c>
      <c r="C6452">
        <v>6</v>
      </c>
      <c r="D6452" t="s">
        <v>51</v>
      </c>
      <c r="E6452">
        <v>62</v>
      </c>
    </row>
    <row r="6453" spans="1:5">
      <c r="A6453">
        <v>2020</v>
      </c>
      <c r="B6453">
        <v>11</v>
      </c>
      <c r="C6453">
        <v>7</v>
      </c>
      <c r="D6453" t="s">
        <v>51</v>
      </c>
      <c r="E6453">
        <v>91</v>
      </c>
    </row>
    <row r="6454" spans="1:5">
      <c r="A6454">
        <v>2020</v>
      </c>
      <c r="B6454">
        <v>11</v>
      </c>
      <c r="C6454">
        <v>8</v>
      </c>
      <c r="D6454" t="s">
        <v>51</v>
      </c>
      <c r="E6454">
        <v>66</v>
      </c>
    </row>
    <row r="6455" spans="1:5">
      <c r="A6455">
        <v>2020</v>
      </c>
      <c r="B6455">
        <v>11</v>
      </c>
      <c r="C6455">
        <v>9</v>
      </c>
      <c r="D6455" t="s">
        <v>51</v>
      </c>
      <c r="E6455">
        <v>74</v>
      </c>
    </row>
    <row r="6456" spans="1:5">
      <c r="A6456">
        <v>2020</v>
      </c>
      <c r="B6456">
        <v>11</v>
      </c>
      <c r="C6456">
        <v>10</v>
      </c>
      <c r="D6456" t="s">
        <v>51</v>
      </c>
      <c r="E6456">
        <v>66</v>
      </c>
    </row>
    <row r="6457" spans="1:5">
      <c r="A6457">
        <v>2020</v>
      </c>
      <c r="B6457">
        <v>11</v>
      </c>
      <c r="C6457">
        <v>11</v>
      </c>
      <c r="D6457" t="s">
        <v>51</v>
      </c>
      <c r="E6457">
        <v>36</v>
      </c>
    </row>
    <row r="6458" spans="1:5">
      <c r="A6458">
        <v>2020</v>
      </c>
      <c r="B6458">
        <v>11</v>
      </c>
      <c r="C6458">
        <v>12</v>
      </c>
      <c r="D6458" t="s">
        <v>51</v>
      </c>
      <c r="E6458">
        <v>16</v>
      </c>
    </row>
    <row r="6459" spans="1:5">
      <c r="A6459">
        <v>2020</v>
      </c>
      <c r="B6459">
        <v>11</v>
      </c>
      <c r="C6459">
        <v>13</v>
      </c>
      <c r="D6459" t="s">
        <v>51</v>
      </c>
      <c r="E6459">
        <v>24</v>
      </c>
    </row>
    <row r="6460" spans="1:5">
      <c r="A6460">
        <v>2020</v>
      </c>
      <c r="B6460">
        <v>11</v>
      </c>
      <c r="C6460">
        <v>14</v>
      </c>
      <c r="D6460" t="s">
        <v>51</v>
      </c>
      <c r="E6460">
        <v>43</v>
      </c>
    </row>
    <row r="6461" spans="1:5">
      <c r="A6461">
        <v>2020</v>
      </c>
      <c r="B6461">
        <v>11</v>
      </c>
      <c r="C6461">
        <v>15</v>
      </c>
      <c r="D6461" t="s">
        <v>51</v>
      </c>
      <c r="E6461">
        <v>38</v>
      </c>
    </row>
    <row r="6462" spans="1:5">
      <c r="A6462">
        <v>2020</v>
      </c>
      <c r="B6462">
        <v>11</v>
      </c>
      <c r="C6462">
        <v>16</v>
      </c>
      <c r="D6462" t="s">
        <v>51</v>
      </c>
      <c r="E6462">
        <v>-2</v>
      </c>
    </row>
    <row r="6463" spans="1:5">
      <c r="A6463">
        <v>2020</v>
      </c>
      <c r="B6463">
        <v>11</v>
      </c>
      <c r="C6463">
        <v>17</v>
      </c>
      <c r="D6463" t="s">
        <v>51</v>
      </c>
      <c r="E6463">
        <v>-22</v>
      </c>
    </row>
    <row r="6464" spans="1:5">
      <c r="A6464">
        <v>2020</v>
      </c>
      <c r="B6464">
        <v>11</v>
      </c>
      <c r="C6464">
        <v>18</v>
      </c>
      <c r="D6464" t="s">
        <v>51</v>
      </c>
      <c r="E6464">
        <v>-26</v>
      </c>
    </row>
    <row r="6465" spans="1:5">
      <c r="A6465">
        <v>2020</v>
      </c>
      <c r="B6465">
        <v>11</v>
      </c>
      <c r="C6465">
        <v>19</v>
      </c>
      <c r="D6465" t="s">
        <v>51</v>
      </c>
      <c r="E6465">
        <v>-12</v>
      </c>
    </row>
    <row r="6466" spans="1:5">
      <c r="A6466">
        <v>2020</v>
      </c>
      <c r="B6466">
        <v>11</v>
      </c>
      <c r="C6466">
        <v>20</v>
      </c>
      <c r="D6466" t="s">
        <v>51</v>
      </c>
      <c r="E6466">
        <v>-21</v>
      </c>
    </row>
    <row r="6467" spans="1:5">
      <c r="A6467">
        <v>2020</v>
      </c>
      <c r="B6467">
        <v>11</v>
      </c>
      <c r="C6467">
        <v>21</v>
      </c>
      <c r="D6467" t="s">
        <v>51</v>
      </c>
      <c r="E6467">
        <v>6</v>
      </c>
    </row>
    <row r="6468" spans="1:5">
      <c r="A6468">
        <v>2020</v>
      </c>
      <c r="B6468">
        <v>11</v>
      </c>
      <c r="C6468">
        <v>22</v>
      </c>
      <c r="D6468" t="s">
        <v>51</v>
      </c>
      <c r="E6468">
        <v>-11</v>
      </c>
    </row>
    <row r="6469" spans="1:5">
      <c r="A6469">
        <v>2020</v>
      </c>
      <c r="B6469">
        <v>11</v>
      </c>
      <c r="C6469">
        <v>23</v>
      </c>
      <c r="D6469" t="s">
        <v>51</v>
      </c>
      <c r="E6469">
        <v>16</v>
      </c>
    </row>
    <row r="6470" spans="1:5">
      <c r="A6470">
        <v>2020</v>
      </c>
      <c r="B6470">
        <v>11</v>
      </c>
      <c r="C6470">
        <v>24</v>
      </c>
      <c r="D6470" t="s">
        <v>51</v>
      </c>
      <c r="E6470">
        <v>40</v>
      </c>
    </row>
    <row r="6471" spans="1:5">
      <c r="A6471">
        <v>2020</v>
      </c>
      <c r="B6471">
        <v>11</v>
      </c>
      <c r="C6471">
        <v>25</v>
      </c>
      <c r="D6471" t="s">
        <v>51</v>
      </c>
      <c r="E6471">
        <v>35</v>
      </c>
    </row>
    <row r="6472" spans="1:5">
      <c r="A6472">
        <v>2020</v>
      </c>
      <c r="B6472">
        <v>11</v>
      </c>
      <c r="C6472">
        <v>26</v>
      </c>
      <c r="D6472" t="s">
        <v>51</v>
      </c>
      <c r="E6472">
        <v>58</v>
      </c>
    </row>
    <row r="6473" spans="1:5">
      <c r="A6473">
        <v>2020</v>
      </c>
      <c r="B6473">
        <v>11</v>
      </c>
      <c r="C6473">
        <v>27</v>
      </c>
      <c r="D6473" t="s">
        <v>51</v>
      </c>
      <c r="E6473">
        <v>48</v>
      </c>
    </row>
    <row r="6474" spans="1:5">
      <c r="A6474">
        <v>2020</v>
      </c>
      <c r="B6474">
        <v>11</v>
      </c>
      <c r="C6474">
        <v>28</v>
      </c>
      <c r="D6474" t="s">
        <v>51</v>
      </c>
      <c r="E6474">
        <v>22</v>
      </c>
    </row>
    <row r="6475" spans="1:5">
      <c r="A6475">
        <v>2020</v>
      </c>
      <c r="B6475">
        <v>11</v>
      </c>
      <c r="C6475">
        <v>29</v>
      </c>
      <c r="D6475" t="s">
        <v>51</v>
      </c>
      <c r="E6475">
        <v>32</v>
      </c>
    </row>
    <row r="6476" spans="1:5">
      <c r="A6476">
        <v>2020</v>
      </c>
      <c r="B6476">
        <v>11</v>
      </c>
      <c r="C6476">
        <v>30</v>
      </c>
      <c r="D6476" t="s">
        <v>51</v>
      </c>
      <c r="E6476">
        <v>29</v>
      </c>
    </row>
    <row r="6477" spans="1:5">
      <c r="A6477">
        <v>2020</v>
      </c>
      <c r="B6477">
        <v>12</v>
      </c>
      <c r="C6477">
        <v>1</v>
      </c>
      <c r="D6477" t="s">
        <v>50</v>
      </c>
      <c r="E6477">
        <v>30</v>
      </c>
    </row>
    <row r="6478" spans="1:5">
      <c r="A6478">
        <v>2020</v>
      </c>
      <c r="B6478">
        <v>12</v>
      </c>
      <c r="C6478">
        <v>2</v>
      </c>
      <c r="D6478" t="s">
        <v>50</v>
      </c>
      <c r="E6478">
        <v>2</v>
      </c>
    </row>
    <row r="6479" spans="1:5">
      <c r="A6479">
        <v>2020</v>
      </c>
      <c r="B6479">
        <v>12</v>
      </c>
      <c r="C6479">
        <v>5</v>
      </c>
      <c r="D6479" t="s">
        <v>50</v>
      </c>
      <c r="E6479">
        <v>11</v>
      </c>
    </row>
    <row r="6480" spans="1:5">
      <c r="A6480">
        <v>2020</v>
      </c>
      <c r="B6480">
        <v>12</v>
      </c>
      <c r="C6480">
        <v>6</v>
      </c>
      <c r="D6480" t="s">
        <v>50</v>
      </c>
      <c r="E6480">
        <v>2</v>
      </c>
    </row>
    <row r="6481" spans="1:5">
      <c r="A6481">
        <v>2020</v>
      </c>
      <c r="B6481">
        <v>12</v>
      </c>
      <c r="C6481">
        <v>7</v>
      </c>
      <c r="D6481" t="s">
        <v>50</v>
      </c>
      <c r="E6481">
        <v>-23</v>
      </c>
    </row>
    <row r="6482" spans="1:5">
      <c r="A6482">
        <v>2020</v>
      </c>
      <c r="B6482">
        <v>12</v>
      </c>
      <c r="C6482">
        <v>8</v>
      </c>
      <c r="D6482" t="s">
        <v>50</v>
      </c>
      <c r="E6482">
        <v>5</v>
      </c>
    </row>
    <row r="6483" spans="1:5">
      <c r="A6483">
        <v>2020</v>
      </c>
      <c r="B6483">
        <v>12</v>
      </c>
      <c r="C6483">
        <v>9</v>
      </c>
      <c r="D6483" t="s">
        <v>50</v>
      </c>
      <c r="E6483">
        <v>-11</v>
      </c>
    </row>
    <row r="6484" spans="1:5">
      <c r="A6484">
        <v>2020</v>
      </c>
      <c r="B6484">
        <v>12</v>
      </c>
      <c r="C6484">
        <v>10</v>
      </c>
      <c r="D6484" t="s">
        <v>50</v>
      </c>
      <c r="E6484">
        <v>21</v>
      </c>
    </row>
    <row r="6485" spans="1:5">
      <c r="A6485">
        <v>2020</v>
      </c>
      <c r="B6485">
        <v>12</v>
      </c>
      <c r="C6485">
        <v>11</v>
      </c>
      <c r="D6485" t="s">
        <v>50</v>
      </c>
      <c r="E6485">
        <v>12</v>
      </c>
    </row>
    <row r="6486" spans="1:5">
      <c r="A6486">
        <v>2020</v>
      </c>
      <c r="B6486">
        <v>12</v>
      </c>
      <c r="C6486">
        <v>13</v>
      </c>
      <c r="D6486" t="s">
        <v>50</v>
      </c>
      <c r="E6486">
        <v>27</v>
      </c>
    </row>
    <row r="6487" spans="1:5">
      <c r="A6487">
        <v>2020</v>
      </c>
      <c r="B6487">
        <v>12</v>
      </c>
      <c r="C6487">
        <v>14</v>
      </c>
      <c r="D6487" t="s">
        <v>50</v>
      </c>
      <c r="E6487">
        <v>27</v>
      </c>
    </row>
    <row r="6488" spans="1:5">
      <c r="A6488">
        <v>2020</v>
      </c>
      <c r="B6488">
        <v>12</v>
      </c>
      <c r="C6488">
        <v>15</v>
      </c>
      <c r="D6488" t="s">
        <v>50</v>
      </c>
      <c r="E6488">
        <v>27</v>
      </c>
    </row>
    <row r="6489" spans="1:5">
      <c r="A6489">
        <v>2020</v>
      </c>
      <c r="B6489">
        <v>12</v>
      </c>
      <c r="C6489">
        <v>17</v>
      </c>
      <c r="D6489" t="s">
        <v>50</v>
      </c>
      <c r="E6489">
        <v>-1</v>
      </c>
    </row>
    <row r="6490" spans="1:5">
      <c r="A6490">
        <v>2020</v>
      </c>
      <c r="B6490">
        <v>12</v>
      </c>
      <c r="C6490">
        <v>18</v>
      </c>
      <c r="D6490" t="s">
        <v>50</v>
      </c>
      <c r="E6490">
        <v>-5</v>
      </c>
    </row>
    <row r="6491" spans="1:5">
      <c r="A6491">
        <v>2020</v>
      </c>
      <c r="B6491">
        <v>12</v>
      </c>
      <c r="C6491">
        <v>19</v>
      </c>
      <c r="D6491" t="s">
        <v>50</v>
      </c>
      <c r="E6491">
        <v>9</v>
      </c>
    </row>
    <row r="6492" spans="1:5">
      <c r="A6492">
        <v>2020</v>
      </c>
      <c r="B6492">
        <v>12</v>
      </c>
      <c r="C6492">
        <v>20</v>
      </c>
      <c r="D6492" t="s">
        <v>50</v>
      </c>
      <c r="E6492">
        <v>23</v>
      </c>
    </row>
    <row r="6493" spans="1:5">
      <c r="A6493">
        <v>2020</v>
      </c>
      <c r="B6493">
        <v>12</v>
      </c>
      <c r="C6493">
        <v>22</v>
      </c>
      <c r="D6493" t="s">
        <v>50</v>
      </c>
      <c r="E6493">
        <v>-11</v>
      </c>
    </row>
    <row r="6494" spans="1:5">
      <c r="A6494">
        <v>2020</v>
      </c>
      <c r="B6494">
        <v>12</v>
      </c>
      <c r="C6494">
        <v>23</v>
      </c>
      <c r="D6494" t="s">
        <v>50</v>
      </c>
      <c r="E6494">
        <v>-24</v>
      </c>
    </row>
    <row r="6495" spans="1:5">
      <c r="A6495">
        <v>2020</v>
      </c>
      <c r="B6495">
        <v>12</v>
      </c>
      <c r="C6495">
        <v>25</v>
      </c>
      <c r="D6495" t="s">
        <v>50</v>
      </c>
      <c r="E6495">
        <v>64</v>
      </c>
    </row>
    <row r="6496" spans="1:5">
      <c r="A6496">
        <v>2020</v>
      </c>
      <c r="B6496">
        <v>12</v>
      </c>
      <c r="C6496">
        <v>26</v>
      </c>
      <c r="D6496" t="s">
        <v>50</v>
      </c>
      <c r="E6496">
        <v>36</v>
      </c>
    </row>
    <row r="6497" spans="1:5">
      <c r="A6497">
        <v>2020</v>
      </c>
      <c r="B6497">
        <v>12</v>
      </c>
      <c r="C6497">
        <v>27</v>
      </c>
      <c r="D6497" t="s">
        <v>50</v>
      </c>
      <c r="E6497">
        <v>34</v>
      </c>
    </row>
    <row r="6498" spans="1:5">
      <c r="A6498">
        <v>2020</v>
      </c>
      <c r="B6498">
        <v>12</v>
      </c>
      <c r="C6498">
        <v>28</v>
      </c>
      <c r="D6498" t="s">
        <v>50</v>
      </c>
      <c r="E6498">
        <v>10</v>
      </c>
    </row>
    <row r="6499" spans="1:5">
      <c r="A6499">
        <v>2020</v>
      </c>
      <c r="B6499">
        <v>12</v>
      </c>
      <c r="C6499">
        <v>29</v>
      </c>
      <c r="D6499" t="s">
        <v>50</v>
      </c>
      <c r="E6499">
        <v>61</v>
      </c>
    </row>
    <row r="6500" spans="1:5">
      <c r="A6500">
        <v>2020</v>
      </c>
      <c r="B6500">
        <v>12</v>
      </c>
      <c r="C6500">
        <v>30</v>
      </c>
      <c r="D6500" t="s">
        <v>50</v>
      </c>
      <c r="E6500">
        <v>111</v>
      </c>
    </row>
    <row r="6501" spans="1:5">
      <c r="A6501">
        <v>2020</v>
      </c>
      <c r="B6501">
        <v>12</v>
      </c>
      <c r="C6501">
        <v>31</v>
      </c>
      <c r="D6501" t="s">
        <v>50</v>
      </c>
      <c r="E6501">
        <v>55</v>
      </c>
    </row>
    <row r="6502" spans="1:5">
      <c r="A6502">
        <v>2020</v>
      </c>
      <c r="B6502">
        <v>12</v>
      </c>
      <c r="C6502">
        <v>3</v>
      </c>
      <c r="D6502" t="s">
        <v>52</v>
      </c>
      <c r="E6502">
        <v>-17</v>
      </c>
    </row>
    <row r="6503" spans="1:5">
      <c r="A6503">
        <v>2020</v>
      </c>
      <c r="B6503">
        <v>12</v>
      </c>
      <c r="C6503">
        <v>7</v>
      </c>
      <c r="D6503" t="s">
        <v>52</v>
      </c>
      <c r="E6503">
        <v>-92</v>
      </c>
    </row>
    <row r="6504" spans="1:5">
      <c r="A6504">
        <v>2020</v>
      </c>
      <c r="B6504">
        <v>12</v>
      </c>
      <c r="C6504">
        <v>8</v>
      </c>
      <c r="D6504" t="s">
        <v>52</v>
      </c>
      <c r="E6504">
        <v>-72</v>
      </c>
    </row>
    <row r="6505" spans="1:5">
      <c r="A6505">
        <v>2020</v>
      </c>
      <c r="B6505">
        <v>12</v>
      </c>
      <c r="C6505">
        <v>9</v>
      </c>
      <c r="D6505" t="s">
        <v>52</v>
      </c>
      <c r="E6505">
        <v>-61</v>
      </c>
    </row>
    <row r="6506" spans="1:5">
      <c r="A6506">
        <v>2020</v>
      </c>
      <c r="B6506">
        <v>12</v>
      </c>
      <c r="C6506">
        <v>10</v>
      </c>
      <c r="D6506" t="s">
        <v>52</v>
      </c>
      <c r="E6506">
        <v>-51</v>
      </c>
    </row>
    <row r="6507" spans="1:5">
      <c r="A6507">
        <v>2020</v>
      </c>
      <c r="B6507">
        <v>12</v>
      </c>
      <c r="C6507">
        <v>11</v>
      </c>
      <c r="D6507" t="s">
        <v>52</v>
      </c>
      <c r="E6507">
        <v>-44</v>
      </c>
    </row>
    <row r="6508" spans="1:5">
      <c r="A6508">
        <v>2020</v>
      </c>
      <c r="B6508">
        <v>12</v>
      </c>
      <c r="C6508">
        <v>12</v>
      </c>
      <c r="D6508" t="s">
        <v>52</v>
      </c>
      <c r="E6508">
        <v>-20</v>
      </c>
    </row>
    <row r="6509" spans="1:5">
      <c r="A6509">
        <v>2020</v>
      </c>
      <c r="B6509">
        <v>12</v>
      </c>
      <c r="C6509">
        <v>13</v>
      </c>
      <c r="D6509" t="s">
        <v>52</v>
      </c>
      <c r="E6509">
        <v>13</v>
      </c>
    </row>
    <row r="6510" spans="1:5">
      <c r="A6510">
        <v>2020</v>
      </c>
      <c r="B6510">
        <v>12</v>
      </c>
      <c r="C6510">
        <v>14</v>
      </c>
      <c r="D6510" t="s">
        <v>52</v>
      </c>
      <c r="E6510">
        <v>8</v>
      </c>
    </row>
    <row r="6511" spans="1:5">
      <c r="A6511">
        <v>2020</v>
      </c>
      <c r="B6511">
        <v>12</v>
      </c>
      <c r="C6511">
        <v>17</v>
      </c>
      <c r="D6511" t="s">
        <v>52</v>
      </c>
      <c r="E6511">
        <v>-16</v>
      </c>
    </row>
    <row r="6512" spans="1:5">
      <c r="A6512">
        <v>2020</v>
      </c>
      <c r="B6512">
        <v>12</v>
      </c>
      <c r="C6512">
        <v>18</v>
      </c>
      <c r="D6512" t="s">
        <v>52</v>
      </c>
      <c r="E6512">
        <v>-12</v>
      </c>
    </row>
    <row r="6513" spans="1:5">
      <c r="A6513">
        <v>2020</v>
      </c>
      <c r="B6513">
        <v>12</v>
      </c>
      <c r="C6513">
        <v>19</v>
      </c>
      <c r="D6513" t="s">
        <v>52</v>
      </c>
      <c r="E6513">
        <v>-9</v>
      </c>
    </row>
    <row r="6514" spans="1:5">
      <c r="A6514">
        <v>2020</v>
      </c>
      <c r="B6514">
        <v>12</v>
      </c>
      <c r="C6514">
        <v>20</v>
      </c>
      <c r="D6514" t="s">
        <v>52</v>
      </c>
      <c r="E6514">
        <v>-2</v>
      </c>
    </row>
    <row r="6515" spans="1:5">
      <c r="A6515">
        <v>2020</v>
      </c>
      <c r="B6515">
        <v>12</v>
      </c>
      <c r="C6515">
        <v>22</v>
      </c>
      <c r="D6515" t="s">
        <v>52</v>
      </c>
      <c r="E6515">
        <v>-33</v>
      </c>
    </row>
    <row r="6516" spans="1:5">
      <c r="A6516">
        <v>2020</v>
      </c>
      <c r="B6516">
        <v>12</v>
      </c>
      <c r="C6516">
        <v>23</v>
      </c>
      <c r="D6516" t="s">
        <v>52</v>
      </c>
      <c r="E6516">
        <v>-34</v>
      </c>
    </row>
    <row r="6517" spans="1:5">
      <c r="A6517">
        <v>2020</v>
      </c>
      <c r="B6517">
        <v>12</v>
      </c>
      <c r="C6517">
        <v>24</v>
      </c>
      <c r="D6517" t="s">
        <v>52</v>
      </c>
      <c r="E6517">
        <v>-30</v>
      </c>
    </row>
    <row r="6518" spans="1:5">
      <c r="A6518">
        <v>2020</v>
      </c>
      <c r="B6518">
        <v>12</v>
      </c>
      <c r="C6518">
        <v>25</v>
      </c>
      <c r="D6518" t="s">
        <v>52</v>
      </c>
      <c r="E6518">
        <v>-1</v>
      </c>
    </row>
    <row r="6519" spans="1:5">
      <c r="A6519">
        <v>2020</v>
      </c>
      <c r="B6519">
        <v>12</v>
      </c>
      <c r="C6519">
        <v>26</v>
      </c>
      <c r="D6519" t="s">
        <v>52</v>
      </c>
      <c r="E6519">
        <v>4</v>
      </c>
    </row>
    <row r="6520" spans="1:5">
      <c r="A6520">
        <v>2020</v>
      </c>
      <c r="B6520">
        <v>12</v>
      </c>
      <c r="C6520">
        <v>28</v>
      </c>
      <c r="D6520" t="s">
        <v>52</v>
      </c>
      <c r="E6520">
        <v>-27</v>
      </c>
    </row>
    <row r="6521" spans="1:5">
      <c r="A6521">
        <v>2020</v>
      </c>
      <c r="B6521">
        <v>12</v>
      </c>
      <c r="C6521">
        <v>29</v>
      </c>
      <c r="D6521" t="s">
        <v>52</v>
      </c>
      <c r="E6521">
        <v>-4</v>
      </c>
    </row>
    <row r="6522" spans="1:5">
      <c r="A6522">
        <v>2020</v>
      </c>
      <c r="B6522">
        <v>12</v>
      </c>
      <c r="C6522">
        <v>30</v>
      </c>
      <c r="D6522" t="s">
        <v>52</v>
      </c>
      <c r="E6522">
        <v>57</v>
      </c>
    </row>
    <row r="6523" spans="1:5">
      <c r="A6523">
        <v>2020</v>
      </c>
      <c r="B6523">
        <v>12</v>
      </c>
      <c r="C6523">
        <v>31</v>
      </c>
      <c r="D6523" t="s">
        <v>52</v>
      </c>
      <c r="E6523">
        <v>26</v>
      </c>
    </row>
    <row r="6524" spans="1:5">
      <c r="A6524">
        <v>2020</v>
      </c>
      <c r="B6524">
        <v>12</v>
      </c>
      <c r="C6524">
        <v>1</v>
      </c>
      <c r="D6524" t="s">
        <v>53</v>
      </c>
      <c r="E6524">
        <v>10</v>
      </c>
    </row>
    <row r="6525" spans="1:5">
      <c r="A6525">
        <v>2020</v>
      </c>
      <c r="B6525">
        <v>12</v>
      </c>
      <c r="C6525">
        <v>3</v>
      </c>
      <c r="D6525" t="s">
        <v>53</v>
      </c>
      <c r="E6525">
        <v>10</v>
      </c>
    </row>
    <row r="6526" spans="1:5">
      <c r="A6526">
        <v>2020</v>
      </c>
      <c r="B6526">
        <v>12</v>
      </c>
      <c r="C6526">
        <v>8</v>
      </c>
      <c r="D6526" t="s">
        <v>53</v>
      </c>
      <c r="E6526">
        <v>0</v>
      </c>
    </row>
    <row r="6527" spans="1:5">
      <c r="A6527">
        <v>2020</v>
      </c>
      <c r="B6527">
        <v>12</v>
      </c>
      <c r="C6527">
        <v>14</v>
      </c>
      <c r="D6527" t="s">
        <v>53</v>
      </c>
      <c r="E6527">
        <v>20</v>
      </c>
    </row>
    <row r="6528" spans="1:5">
      <c r="A6528">
        <v>2020</v>
      </c>
      <c r="B6528">
        <v>12</v>
      </c>
      <c r="C6528">
        <v>18</v>
      </c>
      <c r="D6528" t="s">
        <v>53</v>
      </c>
      <c r="E6528">
        <v>3</v>
      </c>
    </row>
    <row r="6529" spans="1:5">
      <c r="A6529">
        <v>2020</v>
      </c>
      <c r="B6529">
        <v>12</v>
      </c>
      <c r="C6529">
        <v>19</v>
      </c>
      <c r="D6529" t="s">
        <v>53</v>
      </c>
      <c r="E6529">
        <v>5</v>
      </c>
    </row>
    <row r="6530" spans="1:5">
      <c r="A6530">
        <v>2020</v>
      </c>
      <c r="B6530">
        <v>12</v>
      </c>
      <c r="C6530">
        <v>24</v>
      </c>
      <c r="D6530" t="s">
        <v>53</v>
      </c>
      <c r="E6530">
        <v>30</v>
      </c>
    </row>
    <row r="6531" spans="1:5">
      <c r="A6531">
        <v>2020</v>
      </c>
      <c r="B6531">
        <v>12</v>
      </c>
      <c r="C6531">
        <v>25</v>
      </c>
      <c r="D6531" t="s">
        <v>53</v>
      </c>
      <c r="E6531">
        <v>109</v>
      </c>
    </row>
    <row r="6532" spans="1:5">
      <c r="A6532">
        <v>2020</v>
      </c>
      <c r="B6532">
        <v>12</v>
      </c>
      <c r="C6532">
        <v>26</v>
      </c>
      <c r="D6532" t="s">
        <v>53</v>
      </c>
      <c r="E6532">
        <v>81</v>
      </c>
    </row>
    <row r="6533" spans="1:5">
      <c r="A6533">
        <v>2020</v>
      </c>
      <c r="B6533">
        <v>12</v>
      </c>
      <c r="C6533">
        <v>3</v>
      </c>
      <c r="D6533" t="s">
        <v>54</v>
      </c>
      <c r="E6533">
        <v>10</v>
      </c>
    </row>
    <row r="6534" spans="1:5">
      <c r="A6534">
        <v>2020</v>
      </c>
      <c r="B6534">
        <v>12</v>
      </c>
      <c r="C6534">
        <v>4</v>
      </c>
      <c r="D6534" t="s">
        <v>54</v>
      </c>
      <c r="E6534">
        <v>10</v>
      </c>
    </row>
    <row r="6535" spans="1:5">
      <c r="A6535">
        <v>2020</v>
      </c>
      <c r="B6535">
        <v>12</v>
      </c>
      <c r="C6535">
        <v>5</v>
      </c>
      <c r="D6535" t="s">
        <v>54</v>
      </c>
      <c r="E6535">
        <v>10</v>
      </c>
    </row>
    <row r="6536" spans="1:5">
      <c r="A6536">
        <v>2020</v>
      </c>
      <c r="B6536">
        <v>12</v>
      </c>
      <c r="C6536">
        <v>6</v>
      </c>
      <c r="D6536" t="s">
        <v>54</v>
      </c>
      <c r="E6536">
        <v>10</v>
      </c>
    </row>
    <row r="6537" spans="1:5">
      <c r="A6537">
        <v>2020</v>
      </c>
      <c r="B6537">
        <v>12</v>
      </c>
      <c r="C6537">
        <v>8</v>
      </c>
      <c r="D6537" t="s">
        <v>54</v>
      </c>
      <c r="E6537">
        <v>10</v>
      </c>
    </row>
    <row r="6538" spans="1:5">
      <c r="A6538">
        <v>2020</v>
      </c>
      <c r="B6538">
        <v>12</v>
      </c>
      <c r="C6538">
        <v>18</v>
      </c>
      <c r="D6538" t="s">
        <v>54</v>
      </c>
      <c r="E6538">
        <v>10</v>
      </c>
    </row>
    <row r="6539" spans="1:5">
      <c r="A6539">
        <v>2020</v>
      </c>
      <c r="B6539">
        <v>12</v>
      </c>
      <c r="C6539">
        <v>19</v>
      </c>
      <c r="D6539" t="s">
        <v>54</v>
      </c>
      <c r="E6539">
        <v>10</v>
      </c>
    </row>
    <row r="6540" spans="1:5">
      <c r="A6540">
        <v>2020</v>
      </c>
      <c r="B6540">
        <v>12</v>
      </c>
      <c r="C6540">
        <v>24</v>
      </c>
      <c r="D6540" t="s">
        <v>54</v>
      </c>
      <c r="E6540">
        <v>10</v>
      </c>
    </row>
    <row r="6541" spans="1:5">
      <c r="A6541">
        <v>2020</v>
      </c>
      <c r="B6541">
        <v>12</v>
      </c>
      <c r="C6541">
        <v>26</v>
      </c>
      <c r="D6541" t="s">
        <v>54</v>
      </c>
      <c r="E6541">
        <v>10</v>
      </c>
    </row>
    <row r="6542" spans="1:5">
      <c r="A6542">
        <v>2020</v>
      </c>
      <c r="B6542">
        <v>12</v>
      </c>
      <c r="C6542">
        <v>1</v>
      </c>
      <c r="D6542" t="s">
        <v>51</v>
      </c>
      <c r="E6542">
        <v>14</v>
      </c>
    </row>
    <row r="6543" spans="1:5">
      <c r="A6543">
        <v>2020</v>
      </c>
      <c r="B6543">
        <v>12</v>
      </c>
      <c r="C6543">
        <v>2</v>
      </c>
      <c r="D6543" t="s">
        <v>51</v>
      </c>
      <c r="E6543">
        <v>-7</v>
      </c>
    </row>
    <row r="6544" spans="1:5">
      <c r="A6544">
        <v>2020</v>
      </c>
      <c r="B6544">
        <v>12</v>
      </c>
      <c r="C6544">
        <v>3</v>
      </c>
      <c r="D6544" t="s">
        <v>51</v>
      </c>
      <c r="E6544">
        <v>-6</v>
      </c>
    </row>
    <row r="6545" spans="1:5">
      <c r="A6545">
        <v>2020</v>
      </c>
      <c r="B6545">
        <v>12</v>
      </c>
      <c r="C6545">
        <v>4</v>
      </c>
      <c r="D6545" t="s">
        <v>51</v>
      </c>
      <c r="E6545">
        <v>-10</v>
      </c>
    </row>
    <row r="6546" spans="1:5">
      <c r="A6546">
        <v>2020</v>
      </c>
      <c r="B6546">
        <v>12</v>
      </c>
      <c r="C6546">
        <v>5</v>
      </c>
      <c r="D6546" t="s">
        <v>51</v>
      </c>
      <c r="E6546">
        <v>-12</v>
      </c>
    </row>
    <row r="6547" spans="1:5">
      <c r="A6547">
        <v>2020</v>
      </c>
      <c r="B6547">
        <v>12</v>
      </c>
      <c r="C6547">
        <v>6</v>
      </c>
      <c r="D6547" t="s">
        <v>51</v>
      </c>
      <c r="E6547">
        <v>-44</v>
      </c>
    </row>
    <row r="6548" spans="1:5">
      <c r="A6548">
        <v>2020</v>
      </c>
      <c r="B6548">
        <v>12</v>
      </c>
      <c r="C6548">
        <v>7</v>
      </c>
      <c r="D6548" t="s">
        <v>51</v>
      </c>
      <c r="E6548">
        <v>-63</v>
      </c>
    </row>
    <row r="6549" spans="1:5">
      <c r="A6549">
        <v>2020</v>
      </c>
      <c r="B6549">
        <v>12</v>
      </c>
      <c r="C6549">
        <v>8</v>
      </c>
      <c r="D6549" t="s">
        <v>51</v>
      </c>
      <c r="E6549">
        <v>-54</v>
      </c>
    </row>
    <row r="6550" spans="1:5">
      <c r="A6550">
        <v>2020</v>
      </c>
      <c r="B6550">
        <v>12</v>
      </c>
      <c r="C6550">
        <v>9</v>
      </c>
      <c r="D6550" t="s">
        <v>51</v>
      </c>
      <c r="E6550">
        <v>-38</v>
      </c>
    </row>
    <row r="6551" spans="1:5">
      <c r="A6551">
        <v>2020</v>
      </c>
      <c r="B6551">
        <v>12</v>
      </c>
      <c r="C6551">
        <v>10</v>
      </c>
      <c r="D6551" t="s">
        <v>51</v>
      </c>
      <c r="E6551">
        <v>-8</v>
      </c>
    </row>
    <row r="6552" spans="1:5">
      <c r="A6552">
        <v>2020</v>
      </c>
      <c r="B6552">
        <v>12</v>
      </c>
      <c r="C6552">
        <v>11</v>
      </c>
      <c r="D6552" t="s">
        <v>51</v>
      </c>
      <c r="E6552">
        <v>-14</v>
      </c>
    </row>
    <row r="6553" spans="1:5">
      <c r="A6553">
        <v>2020</v>
      </c>
      <c r="B6553">
        <v>12</v>
      </c>
      <c r="C6553">
        <v>12</v>
      </c>
      <c r="D6553" t="s">
        <v>51</v>
      </c>
      <c r="E6553">
        <v>-2</v>
      </c>
    </row>
    <row r="6554" spans="1:5">
      <c r="A6554">
        <v>2020</v>
      </c>
      <c r="B6554">
        <v>12</v>
      </c>
      <c r="C6554">
        <v>13</v>
      </c>
      <c r="D6554" t="s">
        <v>51</v>
      </c>
      <c r="E6554">
        <v>18</v>
      </c>
    </row>
    <row r="6555" spans="1:5">
      <c r="A6555">
        <v>2020</v>
      </c>
      <c r="B6555">
        <v>12</v>
      </c>
      <c r="C6555">
        <v>14</v>
      </c>
      <c r="D6555" t="s">
        <v>51</v>
      </c>
      <c r="E6555">
        <v>13</v>
      </c>
    </row>
    <row r="6556" spans="1:5">
      <c r="A6556">
        <v>2020</v>
      </c>
      <c r="B6556">
        <v>12</v>
      </c>
      <c r="C6556">
        <v>15</v>
      </c>
      <c r="D6556" t="s">
        <v>51</v>
      </c>
      <c r="E6556">
        <v>10</v>
      </c>
    </row>
    <row r="6557" spans="1:5">
      <c r="A6557">
        <v>2020</v>
      </c>
      <c r="B6557">
        <v>12</v>
      </c>
      <c r="C6557">
        <v>16</v>
      </c>
      <c r="D6557" t="s">
        <v>51</v>
      </c>
      <c r="E6557">
        <v>3</v>
      </c>
    </row>
    <row r="6558" spans="1:5">
      <c r="A6558">
        <v>2020</v>
      </c>
      <c r="B6558">
        <v>12</v>
      </c>
      <c r="C6558">
        <v>17</v>
      </c>
      <c r="D6558" t="s">
        <v>51</v>
      </c>
      <c r="E6558">
        <v>-9</v>
      </c>
    </row>
    <row r="6559" spans="1:5">
      <c r="A6559">
        <v>2020</v>
      </c>
      <c r="B6559">
        <v>12</v>
      </c>
      <c r="C6559">
        <v>18</v>
      </c>
      <c r="D6559" t="s">
        <v>51</v>
      </c>
      <c r="E6559">
        <v>-9</v>
      </c>
    </row>
    <row r="6560" spans="1:5">
      <c r="A6560">
        <v>2020</v>
      </c>
      <c r="B6560">
        <v>12</v>
      </c>
      <c r="C6560">
        <v>19</v>
      </c>
      <c r="D6560" t="s">
        <v>51</v>
      </c>
      <c r="E6560">
        <v>0</v>
      </c>
    </row>
    <row r="6561" spans="1:6">
      <c r="A6561">
        <v>2020</v>
      </c>
      <c r="B6561">
        <v>12</v>
      </c>
      <c r="C6561">
        <v>20</v>
      </c>
      <c r="D6561" t="s">
        <v>51</v>
      </c>
      <c r="E6561">
        <v>9</v>
      </c>
    </row>
    <row r="6562" spans="1:6">
      <c r="A6562">
        <v>2020</v>
      </c>
      <c r="B6562">
        <v>12</v>
      </c>
      <c r="C6562">
        <v>21</v>
      </c>
      <c r="D6562" t="s">
        <v>51</v>
      </c>
      <c r="E6562">
        <v>-22</v>
      </c>
    </row>
    <row r="6563" spans="1:6">
      <c r="A6563">
        <v>2020</v>
      </c>
      <c r="B6563">
        <v>12</v>
      </c>
      <c r="C6563">
        <v>22</v>
      </c>
      <c r="D6563" t="s">
        <v>51</v>
      </c>
      <c r="E6563">
        <v>-19</v>
      </c>
    </row>
    <row r="6564" spans="1:6">
      <c r="A6564">
        <v>2020</v>
      </c>
      <c r="B6564">
        <v>12</v>
      </c>
      <c r="C6564">
        <v>23</v>
      </c>
      <c r="D6564" t="s">
        <v>51</v>
      </c>
      <c r="E6564">
        <v>-29</v>
      </c>
    </row>
    <row r="6565" spans="1:6">
      <c r="A6565">
        <v>2020</v>
      </c>
      <c r="B6565">
        <v>12</v>
      </c>
      <c r="C6565">
        <v>24</v>
      </c>
      <c r="D6565" t="s">
        <v>51</v>
      </c>
      <c r="E6565">
        <v>-12</v>
      </c>
    </row>
    <row r="6566" spans="1:6">
      <c r="A6566">
        <v>2020</v>
      </c>
      <c r="B6566">
        <v>12</v>
      </c>
      <c r="C6566">
        <v>25</v>
      </c>
      <c r="D6566" t="s">
        <v>51</v>
      </c>
      <c r="E6566">
        <v>36</v>
      </c>
    </row>
    <row r="6567" spans="1:6">
      <c r="A6567">
        <v>2020</v>
      </c>
      <c r="B6567">
        <v>12</v>
      </c>
      <c r="C6567">
        <v>26</v>
      </c>
      <c r="D6567" t="s">
        <v>51</v>
      </c>
      <c r="E6567">
        <v>14</v>
      </c>
    </row>
    <row r="6568" spans="1:6">
      <c r="A6568">
        <v>2020</v>
      </c>
      <c r="B6568">
        <v>12</v>
      </c>
      <c r="C6568">
        <v>27</v>
      </c>
      <c r="D6568" t="s">
        <v>51</v>
      </c>
      <c r="E6568">
        <v>-2</v>
      </c>
    </row>
    <row r="6569" spans="1:6">
      <c r="A6569">
        <v>2020</v>
      </c>
      <c r="B6569">
        <v>12</v>
      </c>
      <c r="C6569">
        <v>28</v>
      </c>
      <c r="D6569" t="s">
        <v>51</v>
      </c>
      <c r="E6569">
        <v>-2</v>
      </c>
    </row>
    <row r="6570" spans="1:6">
      <c r="A6570">
        <v>2020</v>
      </c>
      <c r="B6570">
        <v>12</v>
      </c>
      <c r="C6570">
        <v>29</v>
      </c>
      <c r="D6570" t="s">
        <v>51</v>
      </c>
      <c r="E6570">
        <v>29</v>
      </c>
    </row>
    <row r="6571" spans="1:6">
      <c r="A6571">
        <v>2020</v>
      </c>
      <c r="B6571">
        <v>12</v>
      </c>
      <c r="C6571">
        <v>30</v>
      </c>
      <c r="D6571" t="s">
        <v>51</v>
      </c>
      <c r="E6571">
        <v>77</v>
      </c>
    </row>
    <row r="6572" spans="1:6">
      <c r="A6572">
        <v>2020</v>
      </c>
      <c r="B6572">
        <v>12</v>
      </c>
      <c r="C6572">
        <v>31</v>
      </c>
      <c r="D6572" t="s">
        <v>51</v>
      </c>
      <c r="E6572">
        <v>37</v>
      </c>
    </row>
    <row r="6573" spans="1:6">
      <c r="A6573" s="7"/>
      <c r="B6573" s="7"/>
      <c r="C6573" s="7"/>
      <c r="D6573" s="8"/>
      <c r="F6573" s="7"/>
    </row>
    <row r="6574" spans="1:6">
      <c r="A6574" s="7"/>
      <c r="B6574" s="7"/>
      <c r="C6574" s="7"/>
      <c r="D6574" s="8"/>
      <c r="F6574" s="7"/>
    </row>
    <row r="6575" spans="1:6">
      <c r="A6575" s="7"/>
      <c r="B6575" s="7"/>
      <c r="C6575" s="7"/>
      <c r="D6575" s="8"/>
      <c r="F6575" s="7"/>
    </row>
    <row r="6576" spans="1:6">
      <c r="A6576" s="7"/>
      <c r="B6576" s="7"/>
      <c r="C6576" s="7"/>
      <c r="D6576" s="8"/>
      <c r="F6576" s="7"/>
    </row>
    <row r="6577" spans="1:6">
      <c r="A6577" s="7"/>
      <c r="B6577" s="7"/>
      <c r="C6577" s="7"/>
      <c r="D6577" s="8"/>
      <c r="F6577" s="7"/>
    </row>
    <row r="6578" spans="1:6">
      <c r="A6578" s="7"/>
      <c r="B6578" s="7"/>
      <c r="C6578" s="7"/>
      <c r="D6578" s="8"/>
      <c r="F6578" s="7"/>
    </row>
    <row r="6579" spans="1:6">
      <c r="A6579" s="7"/>
      <c r="B6579" s="7"/>
      <c r="C6579" s="7"/>
      <c r="D6579" s="8"/>
      <c r="F6579" s="7"/>
    </row>
    <row r="6580" spans="1:6">
      <c r="A6580" s="7"/>
      <c r="B6580" s="7"/>
      <c r="C6580" s="7"/>
      <c r="D6580" s="8"/>
      <c r="F6580" s="7"/>
    </row>
    <row r="6581" spans="1:6">
      <c r="A6581" s="7"/>
      <c r="B6581" s="7"/>
      <c r="C6581" s="7"/>
      <c r="D6581" s="8"/>
      <c r="F6581" s="7"/>
    </row>
    <row r="6582" spans="1:6">
      <c r="A6582" s="7"/>
      <c r="B6582" s="7"/>
      <c r="C6582" s="7"/>
      <c r="D6582" s="8"/>
      <c r="F6582" s="7"/>
    </row>
    <row r="6583" spans="1:6">
      <c r="A6583" s="7"/>
      <c r="B6583" s="7"/>
      <c r="C6583" s="7"/>
      <c r="D6583" s="8"/>
      <c r="F6583" s="7"/>
    </row>
    <row r="6584" spans="1:6">
      <c r="A6584" s="7"/>
      <c r="B6584" s="7"/>
      <c r="C6584" s="7"/>
      <c r="D6584" s="8"/>
      <c r="F6584" s="7"/>
    </row>
    <row r="6585" spans="1:6">
      <c r="A6585" s="7"/>
      <c r="B6585" s="7"/>
      <c r="C6585" s="7"/>
      <c r="D6585" s="8"/>
      <c r="F6585" s="7"/>
    </row>
    <row r="6586" spans="1:6">
      <c r="A6586" s="7"/>
      <c r="B6586" s="7"/>
      <c r="C6586" s="7"/>
      <c r="D6586" s="8"/>
      <c r="F6586" s="7"/>
    </row>
    <row r="6587" spans="1:6">
      <c r="A6587" s="7"/>
      <c r="B6587" s="7"/>
      <c r="C6587" s="7"/>
      <c r="D6587" s="8"/>
      <c r="F6587" s="7"/>
    </row>
    <row r="6588" spans="1:6">
      <c r="A6588" s="7"/>
      <c r="B6588" s="7"/>
      <c r="C6588" s="7"/>
      <c r="D6588" s="8"/>
      <c r="F6588" s="7"/>
    </row>
    <row r="6589" spans="1:6">
      <c r="A6589" s="7"/>
      <c r="B6589" s="7"/>
      <c r="C6589" s="7"/>
      <c r="D6589" s="8"/>
      <c r="F6589" s="7"/>
    </row>
    <row r="6590" spans="1:6">
      <c r="A6590" s="7"/>
      <c r="B6590" s="7"/>
      <c r="C6590" s="7"/>
      <c r="D6590" s="8"/>
      <c r="F6590" s="7"/>
    </row>
    <row r="6591" spans="1:6">
      <c r="A6591" s="7"/>
      <c r="B6591" s="7"/>
      <c r="C6591" s="7"/>
      <c r="D6591" s="8"/>
      <c r="F6591" s="7"/>
    </row>
    <row r="6592" spans="1:6">
      <c r="A6592" s="7"/>
      <c r="B6592" s="7"/>
      <c r="C6592" s="7"/>
      <c r="D6592" s="8"/>
      <c r="F6592" s="7"/>
    </row>
    <row r="6593" spans="1:6">
      <c r="A6593" s="7"/>
      <c r="B6593" s="7"/>
      <c r="C6593" s="7"/>
      <c r="D6593" s="8"/>
      <c r="F6593" s="7"/>
    </row>
    <row r="6594" spans="1:6">
      <c r="A6594" s="7"/>
      <c r="B6594" s="7"/>
      <c r="C6594" s="7"/>
      <c r="D6594" s="8"/>
      <c r="F6594" s="7"/>
    </row>
    <row r="6595" spans="1:6">
      <c r="A6595" s="7"/>
      <c r="B6595" s="7"/>
      <c r="C6595" s="7"/>
      <c r="D6595" s="8"/>
      <c r="F6595" s="7"/>
    </row>
    <row r="6596" spans="1:6">
      <c r="A6596" s="7"/>
      <c r="B6596" s="7"/>
      <c r="C6596" s="7"/>
      <c r="D6596" s="8"/>
      <c r="F6596" s="7"/>
    </row>
    <row r="6597" spans="1:6">
      <c r="A6597" s="7"/>
      <c r="B6597" s="7"/>
      <c r="C6597" s="7"/>
      <c r="D6597" s="8"/>
      <c r="F6597" s="7"/>
    </row>
    <row r="6598" spans="1:6">
      <c r="A6598" s="7"/>
      <c r="B6598" s="7"/>
      <c r="C6598" s="7"/>
      <c r="D6598" s="8"/>
      <c r="F6598" s="7"/>
    </row>
    <row r="6599" spans="1:6">
      <c r="A6599" s="7"/>
      <c r="B6599" s="7"/>
      <c r="C6599" s="7"/>
      <c r="D6599" s="8"/>
      <c r="F6599" s="7"/>
    </row>
    <row r="6600" spans="1:6">
      <c r="A6600" s="7"/>
      <c r="B6600" s="7"/>
      <c r="C6600" s="7"/>
      <c r="D6600" s="8"/>
      <c r="F6600" s="7"/>
    </row>
    <row r="6601" spans="1:6">
      <c r="A6601" s="7"/>
      <c r="B6601" s="7"/>
      <c r="C6601" s="7"/>
      <c r="D6601" s="8"/>
      <c r="F6601" s="7"/>
    </row>
    <row r="6602" spans="1:6">
      <c r="A6602" s="7"/>
      <c r="B6602" s="7"/>
      <c r="C6602" s="7"/>
      <c r="D6602" s="8"/>
      <c r="F6602" s="7"/>
    </row>
    <row r="6603" spans="1:6">
      <c r="A6603" s="7"/>
      <c r="B6603" s="7"/>
      <c r="C6603" s="7"/>
      <c r="D6603" s="8"/>
      <c r="F6603" s="7"/>
    </row>
    <row r="6604" spans="1:6">
      <c r="A6604" s="7"/>
      <c r="B6604" s="7"/>
      <c r="C6604" s="7"/>
      <c r="D6604" s="8"/>
      <c r="F6604" s="7"/>
    </row>
    <row r="6605" spans="1:6">
      <c r="A6605" s="7"/>
      <c r="B6605" s="7"/>
      <c r="C6605" s="7"/>
      <c r="D6605" s="8"/>
      <c r="F6605" s="7"/>
    </row>
    <row r="6606" spans="1:6">
      <c r="A6606" s="7"/>
      <c r="B6606" s="7"/>
      <c r="C6606" s="7"/>
      <c r="D6606" s="8"/>
      <c r="F6606" s="7"/>
    </row>
    <row r="6607" spans="1:6">
      <c r="A6607" s="7"/>
      <c r="B6607" s="7"/>
      <c r="C6607" s="7"/>
      <c r="D6607" s="8"/>
      <c r="F6607" s="7"/>
    </row>
    <row r="6608" spans="1:6">
      <c r="A6608" s="7"/>
      <c r="B6608" s="7"/>
      <c r="C6608" s="7"/>
      <c r="D6608" s="8"/>
      <c r="F6608" s="7"/>
    </row>
    <row r="6609" spans="1:6">
      <c r="A6609" s="7"/>
      <c r="B6609" s="7"/>
      <c r="C6609" s="7"/>
      <c r="D6609" s="8"/>
      <c r="F6609" s="7"/>
    </row>
    <row r="6610" spans="1:6">
      <c r="A6610" s="7"/>
      <c r="B6610" s="7"/>
      <c r="C6610" s="7"/>
      <c r="D6610" s="8"/>
      <c r="F6610" s="7"/>
    </row>
    <row r="6611" spans="1:6">
      <c r="A6611" s="7"/>
      <c r="B6611" s="7"/>
      <c r="C6611" s="7"/>
      <c r="D6611" s="8"/>
      <c r="F6611" s="7"/>
    </row>
    <row r="6612" spans="1:6">
      <c r="A6612" s="7"/>
      <c r="B6612" s="7"/>
      <c r="C6612" s="7"/>
      <c r="D6612" s="8"/>
      <c r="F6612" s="7"/>
    </row>
    <row r="6613" spans="1:6">
      <c r="A6613" s="7"/>
      <c r="B6613" s="7"/>
      <c r="C6613" s="7"/>
      <c r="D6613" s="8"/>
      <c r="F6613" s="7"/>
    </row>
    <row r="6614" spans="1:6">
      <c r="A6614" s="7"/>
      <c r="B6614" s="7"/>
      <c r="C6614" s="7"/>
      <c r="D6614" s="8"/>
      <c r="F6614" s="7"/>
    </row>
    <row r="6615" spans="1:6">
      <c r="A6615" s="7"/>
      <c r="B6615" s="7"/>
      <c r="C6615" s="7"/>
      <c r="D6615" s="8"/>
      <c r="F6615" s="7"/>
    </row>
    <row r="6616" spans="1:6">
      <c r="A6616" s="7"/>
      <c r="B6616" s="7"/>
      <c r="C6616" s="7"/>
      <c r="D6616" s="8"/>
      <c r="F6616" s="7"/>
    </row>
    <row r="6617" spans="1:6">
      <c r="A6617" s="7"/>
      <c r="B6617" s="7"/>
      <c r="C6617" s="7"/>
      <c r="D6617" s="8"/>
      <c r="F6617" s="7"/>
    </row>
    <row r="6618" spans="1:6">
      <c r="A6618" s="7"/>
      <c r="B6618" s="7"/>
      <c r="C6618" s="7"/>
      <c r="D6618" s="8"/>
      <c r="F6618" s="7"/>
    </row>
    <row r="6619" spans="1:6">
      <c r="A6619" s="7"/>
      <c r="B6619" s="7"/>
      <c r="C6619" s="7"/>
      <c r="D6619" s="8"/>
      <c r="F6619" s="7"/>
    </row>
    <row r="6620" spans="1:6">
      <c r="A6620" s="7"/>
      <c r="B6620" s="7"/>
      <c r="C6620" s="7"/>
      <c r="D6620" s="8"/>
      <c r="F6620" s="7"/>
    </row>
    <row r="6621" spans="1:6">
      <c r="A6621" s="7"/>
      <c r="B6621" s="7"/>
      <c r="C6621" s="7"/>
      <c r="D6621" s="8"/>
      <c r="F6621" s="7"/>
    </row>
    <row r="6622" spans="1:6">
      <c r="A6622" s="7"/>
      <c r="B6622" s="7"/>
      <c r="C6622" s="7"/>
      <c r="D6622" s="8"/>
      <c r="F6622" s="7"/>
    </row>
    <row r="6623" spans="1:6">
      <c r="A6623" s="7"/>
      <c r="B6623" s="7"/>
      <c r="C6623" s="7"/>
      <c r="D6623" s="8"/>
      <c r="F6623" s="7"/>
    </row>
    <row r="6624" spans="1:6">
      <c r="A6624" s="7"/>
      <c r="B6624" s="7"/>
      <c r="C6624" s="7"/>
      <c r="D6624" s="8"/>
      <c r="F6624" s="7"/>
    </row>
    <row r="6625" spans="1:6">
      <c r="A6625" s="7"/>
      <c r="B6625" s="7"/>
      <c r="C6625" s="7"/>
      <c r="D6625" s="8"/>
      <c r="F6625" s="7"/>
    </row>
    <row r="6626" spans="1:6">
      <c r="A6626" s="7"/>
      <c r="B6626" s="7"/>
      <c r="C6626" s="7"/>
      <c r="D6626" s="8"/>
      <c r="F6626" s="7"/>
    </row>
    <row r="6627" spans="1:6">
      <c r="A6627" s="7"/>
      <c r="B6627" s="7"/>
      <c r="C6627" s="7"/>
      <c r="D6627" s="8"/>
      <c r="F6627" s="7"/>
    </row>
    <row r="6628" spans="1:6">
      <c r="A6628" s="7"/>
      <c r="B6628" s="7"/>
      <c r="C6628" s="7"/>
      <c r="D6628" s="8"/>
      <c r="F6628" s="7"/>
    </row>
    <row r="6629" spans="1:6">
      <c r="A6629" s="7"/>
      <c r="B6629" s="7"/>
      <c r="C6629" s="7"/>
      <c r="D6629" s="8"/>
      <c r="F6629" s="7"/>
    </row>
    <row r="6630" spans="1:6">
      <c r="A6630" s="7"/>
      <c r="B6630" s="7"/>
      <c r="C6630" s="7"/>
      <c r="D6630" s="8"/>
      <c r="F6630" s="7"/>
    </row>
    <row r="6631" spans="1:6">
      <c r="A6631" s="7"/>
      <c r="B6631" s="7"/>
      <c r="C6631" s="7"/>
      <c r="D6631" s="8"/>
      <c r="F6631" s="7"/>
    </row>
    <row r="6632" spans="1:6">
      <c r="A6632" s="7"/>
      <c r="B6632" s="7"/>
      <c r="C6632" s="7"/>
      <c r="D6632" s="8"/>
      <c r="F6632" s="7"/>
    </row>
    <row r="6633" spans="1:6">
      <c r="A6633" s="7"/>
      <c r="B6633" s="7"/>
      <c r="C6633" s="7"/>
      <c r="D6633" s="8"/>
      <c r="F6633" s="7"/>
    </row>
    <row r="6634" spans="1:6">
      <c r="A6634" s="7"/>
      <c r="B6634" s="7"/>
      <c r="C6634" s="7"/>
      <c r="D6634" s="8"/>
      <c r="F6634" s="7"/>
    </row>
    <row r="6635" spans="1:6">
      <c r="A6635" s="7"/>
      <c r="B6635" s="7"/>
      <c r="C6635" s="7"/>
      <c r="D6635" s="8"/>
      <c r="F6635" s="7"/>
    </row>
    <row r="6636" spans="1:6">
      <c r="A6636" s="7"/>
      <c r="B6636" s="7"/>
      <c r="C6636" s="7"/>
      <c r="D6636" s="8"/>
      <c r="F6636" s="7"/>
    </row>
    <row r="6637" spans="1:6">
      <c r="A6637" s="7"/>
      <c r="B6637" s="7"/>
      <c r="C6637" s="7"/>
      <c r="D6637" s="8"/>
      <c r="F6637" s="7"/>
    </row>
    <row r="6638" spans="1:6">
      <c r="A6638" s="7"/>
      <c r="B6638" s="7"/>
      <c r="C6638" s="7"/>
      <c r="D6638" s="8"/>
      <c r="F6638" s="7"/>
    </row>
    <row r="6639" spans="1:6">
      <c r="A6639" s="7"/>
      <c r="B6639" s="7"/>
      <c r="C6639" s="7"/>
      <c r="D6639" s="8"/>
      <c r="F6639" s="7"/>
    </row>
    <row r="6640" spans="1:6">
      <c r="A6640" s="7"/>
      <c r="B6640" s="7"/>
      <c r="C6640" s="7"/>
      <c r="D6640" s="8"/>
      <c r="F6640" s="7"/>
    </row>
    <row r="6641" spans="1:6">
      <c r="A6641" s="7"/>
      <c r="B6641" s="7"/>
      <c r="C6641" s="7"/>
      <c r="D6641" s="8"/>
      <c r="F6641" s="7"/>
    </row>
    <row r="6642" spans="1:6">
      <c r="A6642" s="7"/>
      <c r="B6642" s="7"/>
      <c r="C6642" s="7"/>
      <c r="D6642" s="8"/>
      <c r="F6642" s="7"/>
    </row>
    <row r="6643" spans="1:6">
      <c r="A6643" s="7"/>
      <c r="B6643" s="7"/>
      <c r="C6643" s="7"/>
      <c r="D6643" s="8"/>
      <c r="F6643" s="7"/>
    </row>
    <row r="6644" spans="1:6">
      <c r="A6644" s="7"/>
      <c r="B6644" s="7"/>
      <c r="C6644" s="7"/>
      <c r="D6644" s="8"/>
      <c r="F6644" s="7"/>
    </row>
    <row r="6645" spans="1:6">
      <c r="A6645" s="7"/>
      <c r="B6645" s="7"/>
      <c r="C6645" s="7"/>
      <c r="D6645" s="8"/>
      <c r="F6645" s="7"/>
    </row>
    <row r="6646" spans="1:6">
      <c r="A6646" s="7"/>
      <c r="B6646" s="7"/>
      <c r="C6646" s="7"/>
      <c r="D6646" s="8"/>
      <c r="F6646" s="7"/>
    </row>
    <row r="6647" spans="1:6">
      <c r="A6647" s="7"/>
      <c r="B6647" s="7"/>
      <c r="C6647" s="7"/>
      <c r="D6647" s="8"/>
      <c r="F6647" s="7"/>
    </row>
    <row r="6648" spans="1:6">
      <c r="A6648" s="7"/>
      <c r="B6648" s="7"/>
      <c r="C6648" s="7"/>
      <c r="D6648" s="8"/>
      <c r="F6648" s="7"/>
    </row>
    <row r="6649" spans="1:6">
      <c r="A6649" s="7"/>
      <c r="B6649" s="7"/>
      <c r="C6649" s="7"/>
      <c r="D6649" s="8"/>
      <c r="F6649" s="7"/>
    </row>
    <row r="6650" spans="1:6">
      <c r="A6650" s="7"/>
      <c r="B6650" s="7"/>
      <c r="C6650" s="7"/>
      <c r="D6650" s="8"/>
      <c r="F6650" s="7"/>
    </row>
    <row r="6651" spans="1:6">
      <c r="A6651" s="7"/>
      <c r="B6651" s="7"/>
      <c r="C6651" s="7"/>
      <c r="D6651" s="8"/>
      <c r="F6651" s="7"/>
    </row>
    <row r="6652" spans="1:6">
      <c r="A6652" s="7"/>
      <c r="B6652" s="7"/>
      <c r="C6652" s="7"/>
      <c r="D6652" s="8"/>
      <c r="F6652" s="7"/>
    </row>
    <row r="6653" spans="1:6">
      <c r="A6653" s="7"/>
      <c r="B6653" s="7"/>
      <c r="C6653" s="7"/>
      <c r="D6653" s="8"/>
      <c r="F6653" s="7"/>
    </row>
    <row r="6654" spans="1:6">
      <c r="A6654" s="7"/>
      <c r="B6654" s="7"/>
      <c r="C6654" s="7"/>
      <c r="D6654" s="8"/>
      <c r="F6654" s="7"/>
    </row>
    <row r="6655" spans="1:6">
      <c r="A6655" s="7"/>
      <c r="B6655" s="7"/>
      <c r="C6655" s="7"/>
      <c r="D6655" s="8"/>
      <c r="F6655" s="7"/>
    </row>
    <row r="6656" spans="1:6">
      <c r="A6656" s="7"/>
      <c r="B6656" s="7"/>
      <c r="C6656" s="7"/>
      <c r="D6656" s="8"/>
      <c r="F6656" s="7"/>
    </row>
    <row r="6657" spans="1:6">
      <c r="A6657" s="7"/>
      <c r="B6657" s="7"/>
      <c r="C6657" s="7"/>
      <c r="D6657" s="8"/>
      <c r="F6657" s="7"/>
    </row>
    <row r="6658" spans="1:6">
      <c r="A6658" s="7"/>
      <c r="B6658" s="7"/>
      <c r="C6658" s="7"/>
      <c r="D6658" s="8"/>
      <c r="F6658" s="7"/>
    </row>
    <row r="6659" spans="1:6">
      <c r="A6659" s="7"/>
      <c r="B6659" s="7"/>
      <c r="C6659" s="7"/>
      <c r="D6659" s="8"/>
      <c r="F6659" s="7"/>
    </row>
    <row r="6660" spans="1:6">
      <c r="A6660" s="7"/>
      <c r="B6660" s="7"/>
      <c r="C6660" s="7"/>
      <c r="D6660" s="8"/>
      <c r="F6660" s="7"/>
    </row>
    <row r="6661" spans="1:6">
      <c r="A6661" s="7"/>
      <c r="B6661" s="7"/>
      <c r="C6661" s="7"/>
      <c r="D6661" s="8"/>
      <c r="F6661" s="7"/>
    </row>
    <row r="6662" spans="1:6">
      <c r="A6662" s="7"/>
      <c r="B6662" s="7"/>
      <c r="C6662" s="7"/>
      <c r="D6662" s="8"/>
      <c r="F6662" s="7"/>
    </row>
    <row r="6663" spans="1:6">
      <c r="A6663" s="7"/>
      <c r="B6663" s="7"/>
      <c r="C6663" s="7"/>
      <c r="D6663" s="8"/>
      <c r="F6663" s="7"/>
    </row>
    <row r="6664" spans="1:6">
      <c r="A6664" s="7"/>
      <c r="B6664" s="7"/>
      <c r="C6664" s="7"/>
      <c r="D6664" s="8"/>
      <c r="F6664" s="7"/>
    </row>
    <row r="6665" spans="1:6">
      <c r="A6665" s="7"/>
      <c r="B6665" s="7"/>
      <c r="C6665" s="7"/>
      <c r="D6665" s="8"/>
      <c r="F6665" s="7"/>
    </row>
    <row r="6666" spans="1:6">
      <c r="A6666" s="7"/>
      <c r="B6666" s="7"/>
      <c r="C6666" s="7"/>
      <c r="D6666" s="8"/>
      <c r="F6666" s="7"/>
    </row>
    <row r="6667" spans="1:6">
      <c r="A6667" s="7"/>
      <c r="B6667" s="7"/>
      <c r="C6667" s="7"/>
      <c r="D6667" s="8"/>
      <c r="F6667" s="7"/>
    </row>
    <row r="6668" spans="1:6">
      <c r="A6668" s="7"/>
      <c r="B6668" s="7"/>
      <c r="C6668" s="7"/>
      <c r="D6668" s="8"/>
      <c r="F6668" s="7"/>
    </row>
    <row r="6669" spans="1:6">
      <c r="A6669" s="7"/>
      <c r="B6669" s="7"/>
      <c r="C6669" s="7"/>
      <c r="D6669" s="8"/>
      <c r="F6669" s="7"/>
    </row>
    <row r="6670" spans="1:6">
      <c r="A6670" s="7"/>
      <c r="B6670" s="7"/>
      <c r="C6670" s="7"/>
      <c r="D6670" s="8"/>
      <c r="F6670" s="7"/>
    </row>
    <row r="6671" spans="1:6">
      <c r="A6671" s="7"/>
      <c r="B6671" s="7"/>
      <c r="C6671" s="7"/>
      <c r="D6671" s="8"/>
      <c r="F6671" s="7"/>
    </row>
    <row r="6672" spans="1:6">
      <c r="A6672" s="7"/>
      <c r="B6672" s="7"/>
      <c r="C6672" s="7"/>
      <c r="D6672" s="8"/>
      <c r="F6672" s="7"/>
    </row>
    <row r="6673" spans="1:6">
      <c r="A6673" s="7"/>
      <c r="B6673" s="7"/>
      <c r="C6673" s="7"/>
      <c r="D6673" s="8"/>
      <c r="F6673" s="7"/>
    </row>
    <row r="6674" spans="1:6">
      <c r="A6674" s="7"/>
      <c r="B6674" s="7"/>
      <c r="C6674" s="7"/>
      <c r="D6674" s="8"/>
      <c r="F6674" s="7"/>
    </row>
    <row r="6675" spans="1:6">
      <c r="A6675" s="7"/>
      <c r="B6675" s="7"/>
      <c r="C6675" s="7"/>
      <c r="D6675" s="8"/>
      <c r="F6675" s="7"/>
    </row>
    <row r="6676" spans="1:6">
      <c r="A6676" s="7"/>
      <c r="B6676" s="7"/>
      <c r="C6676" s="7"/>
      <c r="D6676" s="8"/>
      <c r="F6676" s="7"/>
    </row>
    <row r="6677" spans="1:6">
      <c r="A6677" s="7"/>
      <c r="B6677" s="7"/>
      <c r="C6677" s="7"/>
      <c r="D6677" s="8"/>
      <c r="F6677" s="7"/>
    </row>
    <row r="6678" spans="1:6">
      <c r="A6678" s="7"/>
      <c r="B6678" s="7"/>
      <c r="C6678" s="7"/>
      <c r="D6678" s="8"/>
      <c r="F6678" s="7"/>
    </row>
    <row r="6679" spans="1:6">
      <c r="A6679" s="7"/>
      <c r="B6679" s="7"/>
      <c r="C6679" s="7"/>
      <c r="D6679" s="8"/>
      <c r="F6679" s="7"/>
    </row>
    <row r="6680" spans="1:6">
      <c r="A6680" s="7"/>
      <c r="B6680" s="7"/>
      <c r="C6680" s="7"/>
      <c r="D6680" s="8"/>
      <c r="F6680" s="7"/>
    </row>
    <row r="6681" spans="1:6">
      <c r="A6681" s="7"/>
      <c r="B6681" s="7"/>
      <c r="C6681" s="7"/>
      <c r="D6681" s="8"/>
      <c r="F6681" s="7"/>
    </row>
    <row r="6682" spans="1:6">
      <c r="A6682" s="7"/>
      <c r="B6682" s="7"/>
      <c r="C6682" s="7"/>
      <c r="D6682" s="8"/>
      <c r="F6682" s="7"/>
    </row>
    <row r="6683" spans="1:6">
      <c r="A6683" s="7"/>
      <c r="B6683" s="7"/>
      <c r="C6683" s="7"/>
      <c r="D6683" s="8"/>
      <c r="F6683" s="7"/>
    </row>
    <row r="6684" spans="1:6">
      <c r="A6684" s="7"/>
      <c r="B6684" s="7"/>
      <c r="C6684" s="7"/>
      <c r="D6684" s="8"/>
      <c r="F6684" s="7"/>
    </row>
    <row r="6685" spans="1:6">
      <c r="A6685" s="7"/>
      <c r="B6685" s="7"/>
      <c r="C6685" s="7"/>
      <c r="D6685" s="8"/>
      <c r="F6685" s="7"/>
    </row>
    <row r="6686" spans="1:6">
      <c r="A6686" s="7"/>
      <c r="B6686" s="7"/>
      <c r="C6686" s="7"/>
      <c r="D6686" s="8"/>
      <c r="F6686" s="7"/>
    </row>
    <row r="6687" spans="1:6">
      <c r="A6687" s="7"/>
      <c r="B6687" s="7"/>
      <c r="C6687" s="7"/>
      <c r="D6687" s="8"/>
      <c r="F6687" s="7"/>
    </row>
    <row r="6688" spans="1:6">
      <c r="A6688" s="7"/>
      <c r="B6688" s="7"/>
      <c r="C6688" s="7"/>
      <c r="D6688" s="8"/>
      <c r="F6688" s="7"/>
    </row>
    <row r="6689" spans="1:6">
      <c r="A6689" s="7"/>
      <c r="B6689" s="7"/>
      <c r="C6689" s="7"/>
      <c r="D6689" s="8"/>
      <c r="F6689" s="7"/>
    </row>
    <row r="6690" spans="1:6">
      <c r="A6690" s="7"/>
      <c r="B6690" s="7"/>
      <c r="C6690" s="7"/>
      <c r="D6690" s="8"/>
      <c r="F6690" s="7"/>
    </row>
    <row r="6691" spans="1:6">
      <c r="A6691" s="7"/>
      <c r="B6691" s="7"/>
      <c r="C6691" s="7"/>
      <c r="D6691" s="8"/>
      <c r="F6691" s="7"/>
    </row>
    <row r="6692" spans="1:6">
      <c r="A6692" s="7"/>
      <c r="B6692" s="7"/>
      <c r="C6692" s="7"/>
      <c r="D6692" s="8"/>
      <c r="F6692" s="7"/>
    </row>
    <row r="6693" spans="1:6">
      <c r="A6693" s="7"/>
      <c r="B6693" s="7"/>
      <c r="C6693" s="7"/>
      <c r="D6693" s="8"/>
      <c r="F6693" s="7"/>
    </row>
    <row r="6694" spans="1:6">
      <c r="A6694" s="7"/>
      <c r="B6694" s="7"/>
      <c r="C6694" s="7"/>
      <c r="D6694" s="8"/>
      <c r="F6694" s="7"/>
    </row>
    <row r="6695" spans="1:6">
      <c r="A6695" s="7"/>
      <c r="B6695" s="7"/>
      <c r="C6695" s="7"/>
      <c r="D6695" s="8"/>
      <c r="F6695" s="7"/>
    </row>
    <row r="6696" spans="1:6">
      <c r="A6696" s="7"/>
      <c r="B6696" s="7"/>
      <c r="C6696" s="7"/>
      <c r="D6696" s="8"/>
      <c r="F6696" s="7"/>
    </row>
    <row r="6697" spans="1:6">
      <c r="A6697" s="7"/>
      <c r="B6697" s="7"/>
      <c r="C6697" s="7"/>
      <c r="D6697" s="8"/>
      <c r="F6697" s="7"/>
    </row>
    <row r="6698" spans="1:6">
      <c r="A6698" s="7"/>
      <c r="B6698" s="7"/>
      <c r="C6698" s="7"/>
      <c r="D6698" s="8"/>
      <c r="F6698" s="7"/>
    </row>
    <row r="6699" spans="1:6">
      <c r="A6699" s="7"/>
      <c r="B6699" s="7"/>
      <c r="C6699" s="7"/>
      <c r="D6699" s="8"/>
      <c r="F6699" s="7"/>
    </row>
    <row r="6700" spans="1:6">
      <c r="A6700" s="7"/>
      <c r="B6700" s="7"/>
      <c r="C6700" s="7"/>
      <c r="D6700" s="8"/>
      <c r="F6700" s="7"/>
    </row>
    <row r="6701" spans="1:6">
      <c r="A6701" s="7"/>
      <c r="B6701" s="7"/>
      <c r="C6701" s="7"/>
      <c r="D6701" s="8"/>
      <c r="F6701" s="7"/>
    </row>
    <row r="6702" spans="1:6">
      <c r="A6702" s="7"/>
      <c r="B6702" s="7"/>
      <c r="C6702" s="7"/>
      <c r="D6702" s="8"/>
      <c r="F6702" s="7"/>
    </row>
    <row r="6703" spans="1:6">
      <c r="A6703" s="7"/>
      <c r="B6703" s="7"/>
      <c r="C6703" s="7"/>
      <c r="D6703" s="8"/>
      <c r="F6703" s="7"/>
    </row>
    <row r="6704" spans="1:6">
      <c r="A6704" s="7"/>
      <c r="B6704" s="7"/>
      <c r="C6704" s="7"/>
      <c r="D6704" s="8"/>
      <c r="F6704" s="7"/>
    </row>
    <row r="6705" spans="1:6">
      <c r="A6705" s="7"/>
      <c r="B6705" s="7"/>
      <c r="C6705" s="7"/>
      <c r="D6705" s="8"/>
      <c r="F6705" s="7"/>
    </row>
    <row r="6706" spans="1:6">
      <c r="A6706" s="7"/>
      <c r="B6706" s="7"/>
      <c r="C6706" s="7"/>
      <c r="D6706" s="8"/>
      <c r="F6706" s="7"/>
    </row>
    <row r="6707" spans="1:6">
      <c r="A6707" s="7"/>
      <c r="B6707" s="7"/>
      <c r="C6707" s="7"/>
      <c r="D6707" s="8"/>
      <c r="F6707" s="7"/>
    </row>
    <row r="6708" spans="1:6">
      <c r="A6708" s="7"/>
      <c r="B6708" s="7"/>
      <c r="C6708" s="7"/>
      <c r="D6708" s="8"/>
      <c r="F6708" s="7"/>
    </row>
    <row r="6709" spans="1:6">
      <c r="A6709" s="7"/>
      <c r="B6709" s="7"/>
      <c r="C6709" s="7"/>
      <c r="D6709" s="8"/>
      <c r="F6709" s="7"/>
    </row>
    <row r="6710" spans="1:6">
      <c r="A6710" s="7"/>
      <c r="B6710" s="7"/>
      <c r="C6710" s="7"/>
      <c r="D6710" s="8"/>
      <c r="F6710" s="7"/>
    </row>
    <row r="6711" spans="1:6">
      <c r="A6711" s="7"/>
      <c r="B6711" s="7"/>
      <c r="C6711" s="7"/>
      <c r="D6711" s="8"/>
      <c r="F6711" s="7"/>
    </row>
    <row r="6712" spans="1:6">
      <c r="A6712" s="7"/>
      <c r="B6712" s="7"/>
      <c r="C6712" s="7"/>
      <c r="D6712" s="8"/>
      <c r="F6712" s="7"/>
    </row>
    <row r="6713" spans="1:6">
      <c r="A6713" s="7"/>
      <c r="B6713" s="7"/>
      <c r="C6713" s="7"/>
      <c r="D6713" s="8"/>
      <c r="F6713" s="7"/>
    </row>
    <row r="6714" spans="1:6">
      <c r="A6714" s="7"/>
      <c r="B6714" s="7"/>
      <c r="C6714" s="7"/>
      <c r="D6714" s="8"/>
      <c r="F6714" s="7"/>
    </row>
    <row r="6715" spans="1:6">
      <c r="A6715" s="7"/>
      <c r="B6715" s="7"/>
      <c r="C6715" s="7"/>
      <c r="D6715" s="8"/>
      <c r="F6715" s="7"/>
    </row>
    <row r="6716" spans="1:6">
      <c r="A6716" s="7"/>
      <c r="B6716" s="7"/>
      <c r="C6716" s="7"/>
      <c r="D6716" s="8"/>
      <c r="F6716" s="7"/>
    </row>
    <row r="6717" spans="1:6">
      <c r="A6717" s="7"/>
      <c r="B6717" s="7"/>
      <c r="C6717" s="7"/>
      <c r="D6717" s="8"/>
      <c r="F6717" s="7"/>
    </row>
    <row r="6718" spans="1:6">
      <c r="A6718" s="7"/>
      <c r="B6718" s="7"/>
      <c r="C6718" s="7"/>
      <c r="D6718" s="8"/>
      <c r="F6718" s="7"/>
    </row>
    <row r="6719" spans="1:6">
      <c r="A6719" s="7"/>
      <c r="B6719" s="7"/>
      <c r="C6719" s="7"/>
      <c r="D6719" s="8"/>
      <c r="F6719" s="7"/>
    </row>
    <row r="6720" spans="1:6">
      <c r="A6720" s="7"/>
      <c r="B6720" s="7"/>
      <c r="C6720" s="7"/>
      <c r="D6720" s="8"/>
      <c r="F6720" s="7"/>
    </row>
    <row r="6721" spans="1:6">
      <c r="A6721" s="7"/>
      <c r="B6721" s="7"/>
      <c r="C6721" s="7"/>
      <c r="D6721" s="8"/>
      <c r="F6721" s="7"/>
    </row>
    <row r="6722" spans="1:6">
      <c r="A6722" s="7"/>
      <c r="B6722" s="7"/>
      <c r="C6722" s="7"/>
      <c r="D6722" s="8"/>
      <c r="F6722" s="7"/>
    </row>
    <row r="6723" spans="1:6">
      <c r="A6723" s="7"/>
      <c r="B6723" s="7"/>
      <c r="C6723" s="7"/>
      <c r="D6723" s="8"/>
      <c r="F6723" s="7"/>
    </row>
    <row r="6724" spans="1:6">
      <c r="A6724" s="7"/>
      <c r="B6724" s="7"/>
      <c r="C6724" s="7"/>
      <c r="D6724" s="8"/>
      <c r="F6724" s="7"/>
    </row>
    <row r="6725" spans="1:6">
      <c r="A6725" s="7"/>
      <c r="B6725" s="7"/>
      <c r="C6725" s="7"/>
      <c r="D6725" s="8"/>
      <c r="F6725" s="7"/>
    </row>
    <row r="6726" spans="1:6">
      <c r="A6726" s="7"/>
      <c r="B6726" s="7"/>
      <c r="C6726" s="7"/>
      <c r="D6726" s="8"/>
      <c r="F6726" s="7"/>
    </row>
    <row r="6727" spans="1:6">
      <c r="A6727" s="7"/>
      <c r="B6727" s="7"/>
      <c r="C6727" s="7"/>
      <c r="D6727" s="8"/>
      <c r="F6727" s="7"/>
    </row>
    <row r="6728" spans="1:6">
      <c r="A6728" s="7"/>
      <c r="B6728" s="7"/>
      <c r="C6728" s="7"/>
      <c r="D6728" s="8"/>
      <c r="F6728" s="7"/>
    </row>
    <row r="6729" spans="1:6">
      <c r="A6729" s="7"/>
      <c r="B6729" s="7"/>
      <c r="C6729" s="7"/>
      <c r="D6729" s="8"/>
      <c r="F6729" s="7"/>
    </row>
    <row r="6730" spans="1:6">
      <c r="A6730" s="7"/>
      <c r="B6730" s="7"/>
      <c r="C6730" s="7"/>
      <c r="D6730" s="8"/>
      <c r="F6730" s="7"/>
    </row>
    <row r="6731" spans="1:6">
      <c r="A6731" s="7"/>
      <c r="B6731" s="7"/>
      <c r="C6731" s="7"/>
      <c r="D6731" s="8"/>
      <c r="F6731" s="7"/>
    </row>
    <row r="6732" spans="1:6">
      <c r="A6732" s="7"/>
      <c r="B6732" s="7"/>
      <c r="C6732" s="7"/>
      <c r="D6732" s="8"/>
      <c r="F6732" s="7"/>
    </row>
    <row r="6733" spans="1:6">
      <c r="A6733" s="7"/>
      <c r="B6733" s="7"/>
      <c r="C6733" s="7"/>
      <c r="D6733" s="8"/>
      <c r="F6733" s="7"/>
    </row>
    <row r="6734" spans="1:6">
      <c r="A6734" s="7"/>
      <c r="B6734" s="7"/>
      <c r="C6734" s="7"/>
      <c r="D6734" s="8"/>
      <c r="F6734" s="7"/>
    </row>
    <row r="6735" spans="1:6">
      <c r="A6735" s="7"/>
      <c r="B6735" s="7"/>
      <c r="C6735" s="7"/>
      <c r="D6735" s="8"/>
      <c r="F6735" s="7"/>
    </row>
    <row r="6736" spans="1:6">
      <c r="A6736" s="7"/>
      <c r="B6736" s="7"/>
      <c r="C6736" s="7"/>
      <c r="D6736" s="8"/>
      <c r="F6736" s="7"/>
    </row>
    <row r="6737" spans="1:6">
      <c r="A6737" s="7"/>
      <c r="B6737" s="7"/>
      <c r="C6737" s="7"/>
      <c r="D6737" s="8"/>
      <c r="F6737" s="7"/>
    </row>
    <row r="6738" spans="1:6">
      <c r="A6738" s="7"/>
      <c r="B6738" s="7"/>
      <c r="C6738" s="7"/>
      <c r="D6738" s="8"/>
      <c r="F6738" s="7"/>
    </row>
    <row r="6739" spans="1:6">
      <c r="A6739" s="7"/>
      <c r="B6739" s="7"/>
      <c r="C6739" s="7"/>
      <c r="D6739" s="8"/>
      <c r="F6739" s="7"/>
    </row>
    <row r="6740" spans="1:6">
      <c r="A6740" s="7"/>
      <c r="B6740" s="7"/>
      <c r="C6740" s="7"/>
      <c r="D6740" s="8"/>
      <c r="F6740" s="7"/>
    </row>
    <row r="6741" spans="1:6">
      <c r="A6741" s="7"/>
      <c r="B6741" s="7"/>
      <c r="C6741" s="7"/>
      <c r="D6741" s="8"/>
      <c r="F6741" s="7"/>
    </row>
    <row r="6742" spans="1:6">
      <c r="A6742" s="7"/>
      <c r="B6742" s="7"/>
      <c r="C6742" s="7"/>
      <c r="D6742" s="8"/>
      <c r="F6742" s="7"/>
    </row>
    <row r="6743" spans="1:6">
      <c r="A6743" s="7"/>
      <c r="B6743" s="7"/>
      <c r="C6743" s="7"/>
      <c r="D6743" s="8"/>
      <c r="F6743" s="7"/>
    </row>
    <row r="6744" spans="1:6">
      <c r="A6744" s="7"/>
      <c r="B6744" s="7"/>
      <c r="C6744" s="7"/>
      <c r="D6744" s="8"/>
      <c r="F6744" s="7"/>
    </row>
    <row r="6745" spans="1:6">
      <c r="A6745" s="7"/>
      <c r="B6745" s="7"/>
      <c r="C6745" s="7"/>
      <c r="D6745" s="8"/>
      <c r="F6745" s="7"/>
    </row>
    <row r="6746" spans="1:6">
      <c r="A6746" s="7"/>
      <c r="B6746" s="7"/>
      <c r="C6746" s="7"/>
      <c r="D6746" s="8"/>
      <c r="F6746" s="7"/>
    </row>
    <row r="6747" spans="1:6">
      <c r="A6747" s="7"/>
      <c r="B6747" s="7"/>
      <c r="C6747" s="7"/>
      <c r="D6747" s="8"/>
      <c r="F6747" s="7"/>
    </row>
    <row r="6748" spans="1:6">
      <c r="A6748" s="7"/>
      <c r="B6748" s="7"/>
      <c r="C6748" s="7"/>
      <c r="D6748" s="8"/>
      <c r="F6748" s="7"/>
    </row>
    <row r="6749" spans="1:6">
      <c r="A6749" s="7"/>
      <c r="B6749" s="7"/>
      <c r="C6749" s="7"/>
      <c r="D6749" s="8"/>
      <c r="F6749" s="7"/>
    </row>
    <row r="6750" spans="1:6">
      <c r="A6750" s="7"/>
      <c r="B6750" s="7"/>
      <c r="C6750" s="7"/>
      <c r="D6750" s="8"/>
      <c r="F6750" s="7"/>
    </row>
    <row r="6751" spans="1:6">
      <c r="A6751" s="7"/>
      <c r="B6751" s="7"/>
      <c r="C6751" s="7"/>
      <c r="D6751" s="8"/>
      <c r="F6751" s="7"/>
    </row>
    <row r="6752" spans="1:6">
      <c r="A6752" s="7"/>
      <c r="B6752" s="7"/>
      <c r="C6752" s="7"/>
      <c r="D6752" s="8"/>
      <c r="F6752" s="7"/>
    </row>
    <row r="6753" spans="1:6">
      <c r="A6753" s="7"/>
      <c r="B6753" s="7"/>
      <c r="C6753" s="7"/>
      <c r="D6753" s="8"/>
      <c r="F6753" s="7"/>
    </row>
    <row r="6754" spans="1:6">
      <c r="A6754" s="7"/>
      <c r="B6754" s="7"/>
      <c r="C6754" s="7"/>
      <c r="D6754" s="8"/>
      <c r="F6754" s="7"/>
    </row>
    <row r="6755" spans="1:6">
      <c r="A6755" s="7"/>
      <c r="B6755" s="7"/>
      <c r="C6755" s="7"/>
      <c r="D6755" s="8"/>
      <c r="F6755" s="7"/>
    </row>
    <row r="6756" spans="1:6">
      <c r="A6756" s="7"/>
      <c r="B6756" s="7"/>
      <c r="C6756" s="7"/>
      <c r="D6756" s="8"/>
      <c r="F6756" s="7"/>
    </row>
    <row r="6757" spans="1:6">
      <c r="A6757" s="7"/>
      <c r="B6757" s="7"/>
      <c r="C6757" s="7"/>
      <c r="D6757" s="8"/>
      <c r="F6757" s="7"/>
    </row>
    <row r="6758" spans="1:6">
      <c r="A6758" s="7"/>
      <c r="B6758" s="7"/>
      <c r="C6758" s="7"/>
      <c r="D6758" s="8"/>
      <c r="F6758" s="7"/>
    </row>
    <row r="6759" spans="1:6">
      <c r="A6759" s="7"/>
      <c r="B6759" s="7"/>
      <c r="C6759" s="7"/>
      <c r="D6759" s="8"/>
      <c r="F6759" s="7"/>
    </row>
    <row r="6760" spans="1:6">
      <c r="A6760" s="7"/>
      <c r="B6760" s="7"/>
      <c r="C6760" s="7"/>
      <c r="D6760" s="8"/>
      <c r="F6760" s="7"/>
    </row>
    <row r="6761" spans="1:6">
      <c r="A6761" s="7"/>
      <c r="B6761" s="7"/>
      <c r="C6761" s="7"/>
      <c r="D6761" s="8"/>
      <c r="F6761" s="7"/>
    </row>
    <row r="6762" spans="1:6">
      <c r="A6762" s="7"/>
      <c r="B6762" s="7"/>
      <c r="C6762" s="7"/>
      <c r="D6762" s="8"/>
      <c r="F6762" s="7"/>
    </row>
    <row r="6763" spans="1:6">
      <c r="A6763" s="7"/>
      <c r="B6763" s="7"/>
      <c r="C6763" s="7"/>
      <c r="D6763" s="8"/>
      <c r="F6763" s="7"/>
    </row>
    <row r="6764" spans="1:6">
      <c r="A6764" s="7"/>
      <c r="B6764" s="7"/>
      <c r="C6764" s="7"/>
      <c r="D6764" s="8"/>
      <c r="F6764" s="7"/>
    </row>
    <row r="6765" spans="1:6">
      <c r="A6765" s="7"/>
      <c r="B6765" s="7"/>
      <c r="C6765" s="7"/>
      <c r="D6765" s="8"/>
      <c r="F6765" s="7"/>
    </row>
    <row r="6766" spans="1:6">
      <c r="A6766" s="7"/>
      <c r="B6766" s="7"/>
      <c r="C6766" s="7"/>
      <c r="D6766" s="8"/>
      <c r="F6766" s="7"/>
    </row>
    <row r="6767" spans="1:6">
      <c r="A6767" s="7"/>
      <c r="B6767" s="7"/>
      <c r="C6767" s="7"/>
      <c r="D6767" s="8"/>
      <c r="F6767" s="7"/>
    </row>
    <row r="6768" spans="1:6">
      <c r="A6768" s="7"/>
      <c r="B6768" s="7"/>
      <c r="C6768" s="7"/>
      <c r="D6768" s="8"/>
      <c r="F6768" s="7"/>
    </row>
    <row r="6769" spans="1:6">
      <c r="A6769" s="7"/>
      <c r="B6769" s="7"/>
      <c r="C6769" s="7"/>
      <c r="D6769" s="8"/>
      <c r="F6769" s="7"/>
    </row>
    <row r="6770" spans="1:6">
      <c r="A6770" s="7"/>
      <c r="B6770" s="7"/>
      <c r="C6770" s="7"/>
      <c r="D6770" s="8"/>
      <c r="F6770" s="7"/>
    </row>
    <row r="6771" spans="1:6">
      <c r="A6771" s="7"/>
      <c r="B6771" s="7"/>
      <c r="C6771" s="7"/>
      <c r="D6771" s="8"/>
      <c r="F6771" s="7"/>
    </row>
    <row r="6772" spans="1:6">
      <c r="A6772" s="7"/>
      <c r="B6772" s="7"/>
      <c r="C6772" s="7"/>
      <c r="D6772" s="8"/>
      <c r="F6772" s="7"/>
    </row>
    <row r="6773" spans="1:6">
      <c r="A6773" s="7"/>
      <c r="B6773" s="7"/>
      <c r="C6773" s="7"/>
      <c r="D6773" s="8"/>
      <c r="F6773" s="7"/>
    </row>
    <row r="6774" spans="1:6">
      <c r="A6774" s="7"/>
      <c r="B6774" s="7"/>
      <c r="C6774" s="7"/>
      <c r="D6774" s="8"/>
      <c r="F6774" s="7"/>
    </row>
    <row r="6775" spans="1:6">
      <c r="A6775" s="7"/>
      <c r="B6775" s="7"/>
      <c r="C6775" s="7"/>
      <c r="D6775" s="8"/>
      <c r="F6775" s="7"/>
    </row>
    <row r="6776" spans="1:6">
      <c r="A6776" s="7"/>
      <c r="B6776" s="7"/>
      <c r="C6776" s="7"/>
      <c r="D6776" s="8"/>
      <c r="F6776" s="7"/>
    </row>
    <row r="6777" spans="1:6">
      <c r="A6777" s="7"/>
      <c r="B6777" s="7"/>
      <c r="C6777" s="7"/>
      <c r="D6777" s="8"/>
      <c r="F6777" s="7"/>
    </row>
    <row r="6778" spans="1:6">
      <c r="A6778" s="7"/>
      <c r="B6778" s="7"/>
      <c r="C6778" s="7"/>
      <c r="D6778" s="8"/>
      <c r="F6778" s="7"/>
    </row>
    <row r="6779" spans="1:6">
      <c r="A6779" s="7"/>
      <c r="B6779" s="7"/>
      <c r="C6779" s="7"/>
      <c r="D6779" s="8"/>
      <c r="F6779" s="7"/>
    </row>
    <row r="6780" spans="1:6">
      <c r="A6780" s="7"/>
      <c r="B6780" s="7"/>
      <c r="C6780" s="7"/>
      <c r="D6780" s="8"/>
      <c r="F6780" s="7"/>
    </row>
    <row r="6781" spans="1:6">
      <c r="A6781" s="7"/>
      <c r="B6781" s="7"/>
      <c r="C6781" s="7"/>
      <c r="D6781" s="8"/>
      <c r="F6781" s="7"/>
    </row>
    <row r="6782" spans="1:6">
      <c r="A6782" s="7"/>
      <c r="B6782" s="7"/>
      <c r="C6782" s="7"/>
      <c r="D6782" s="8"/>
      <c r="F6782" s="7"/>
    </row>
    <row r="6783" spans="1:6">
      <c r="A6783" s="7"/>
      <c r="B6783" s="7"/>
      <c r="C6783" s="7"/>
      <c r="D6783" s="8"/>
      <c r="F6783" s="7"/>
    </row>
    <row r="6784" spans="1:6">
      <c r="A6784" s="7"/>
      <c r="B6784" s="7"/>
      <c r="C6784" s="7"/>
      <c r="D6784" s="8"/>
      <c r="F6784" s="7"/>
    </row>
    <row r="6785" spans="1:6">
      <c r="A6785" s="7"/>
      <c r="B6785" s="7"/>
      <c r="C6785" s="7"/>
      <c r="D6785" s="8"/>
      <c r="F6785" s="7"/>
    </row>
    <row r="6786" spans="1:6">
      <c r="A6786" s="7"/>
      <c r="B6786" s="7"/>
      <c r="C6786" s="7"/>
      <c r="D6786" s="8"/>
      <c r="F6786" s="7"/>
    </row>
    <row r="6787" spans="1:6">
      <c r="A6787" s="7"/>
      <c r="B6787" s="7"/>
      <c r="C6787" s="7"/>
      <c r="D6787" s="8"/>
      <c r="F6787" s="7"/>
    </row>
    <row r="6788" spans="1:6">
      <c r="A6788" s="7"/>
      <c r="B6788" s="7"/>
      <c r="C6788" s="7"/>
      <c r="D6788" s="8"/>
      <c r="F6788" s="7"/>
    </row>
    <row r="6789" spans="1:6">
      <c r="A6789" s="7"/>
      <c r="B6789" s="7"/>
      <c r="C6789" s="7"/>
      <c r="D6789" s="8"/>
      <c r="F6789" s="7"/>
    </row>
    <row r="6790" spans="1:6">
      <c r="A6790" s="7"/>
      <c r="B6790" s="7"/>
      <c r="C6790" s="7"/>
      <c r="D6790" s="8"/>
      <c r="F6790" s="7"/>
    </row>
    <row r="6791" spans="1:6">
      <c r="A6791" s="7"/>
      <c r="B6791" s="7"/>
      <c r="C6791" s="7"/>
      <c r="D6791" s="8"/>
      <c r="F6791" s="7"/>
    </row>
    <row r="6792" spans="1:6">
      <c r="A6792" s="7"/>
      <c r="B6792" s="7"/>
      <c r="C6792" s="7"/>
      <c r="D6792" s="8"/>
      <c r="F6792" s="7"/>
    </row>
    <row r="6793" spans="1:6">
      <c r="A6793" s="7"/>
      <c r="B6793" s="7"/>
      <c r="C6793" s="7"/>
      <c r="D6793" s="8"/>
      <c r="F6793" s="7"/>
    </row>
    <row r="6794" spans="1:6">
      <c r="A6794" s="7"/>
      <c r="B6794" s="7"/>
      <c r="C6794" s="7"/>
      <c r="D6794" s="8"/>
      <c r="F6794" s="7"/>
    </row>
    <row r="6795" spans="1:6">
      <c r="A6795" s="7"/>
      <c r="B6795" s="7"/>
      <c r="C6795" s="7"/>
      <c r="D6795" s="8"/>
      <c r="F6795" s="7"/>
    </row>
    <row r="6796" spans="1:6">
      <c r="A6796" s="7"/>
      <c r="B6796" s="7"/>
      <c r="C6796" s="7"/>
      <c r="D6796" s="8"/>
      <c r="F6796" s="7"/>
    </row>
    <row r="6797" spans="1:6">
      <c r="A6797" s="7"/>
      <c r="B6797" s="7"/>
      <c r="C6797" s="7"/>
      <c r="D6797" s="8"/>
      <c r="F6797" s="7"/>
    </row>
    <row r="6798" spans="1:6">
      <c r="A6798" s="7"/>
      <c r="B6798" s="7"/>
      <c r="C6798" s="7"/>
      <c r="D6798" s="8"/>
      <c r="F6798" s="7"/>
    </row>
    <row r="6799" spans="1:6">
      <c r="A6799" s="7"/>
      <c r="B6799" s="7"/>
      <c r="C6799" s="7"/>
      <c r="D6799" s="8"/>
      <c r="F6799" s="7"/>
    </row>
    <row r="6800" spans="1:6">
      <c r="A6800" s="7"/>
      <c r="B6800" s="7"/>
      <c r="C6800" s="7"/>
      <c r="D6800" s="8"/>
      <c r="F6800" s="7"/>
    </row>
    <row r="6801" spans="1:6">
      <c r="A6801" s="7"/>
      <c r="B6801" s="7"/>
      <c r="C6801" s="7"/>
      <c r="D6801" s="8"/>
      <c r="F6801" s="7"/>
    </row>
    <row r="6802" spans="1:6">
      <c r="A6802" s="7"/>
      <c r="B6802" s="7"/>
      <c r="C6802" s="7"/>
      <c r="D6802" s="8"/>
      <c r="F6802" s="7"/>
    </row>
    <row r="6803" spans="1:6">
      <c r="A6803" s="7"/>
      <c r="B6803" s="7"/>
      <c r="C6803" s="7"/>
      <c r="D6803" s="8"/>
      <c r="F6803" s="7"/>
    </row>
    <row r="6804" spans="1:6">
      <c r="A6804" s="7"/>
      <c r="B6804" s="7"/>
      <c r="C6804" s="7"/>
      <c r="D6804" s="8"/>
      <c r="F6804" s="7"/>
    </row>
    <row r="6805" spans="1:6">
      <c r="A6805" s="7"/>
      <c r="B6805" s="7"/>
      <c r="C6805" s="7"/>
      <c r="D6805" s="8"/>
      <c r="F6805" s="7"/>
    </row>
    <row r="6806" spans="1:6">
      <c r="A6806" s="7"/>
      <c r="B6806" s="7"/>
      <c r="C6806" s="7"/>
      <c r="D6806" s="8"/>
      <c r="F6806" s="7"/>
    </row>
    <row r="6807" spans="1:6">
      <c r="A6807" s="7"/>
      <c r="B6807" s="7"/>
      <c r="C6807" s="7"/>
      <c r="D6807" s="8"/>
      <c r="F6807" s="7"/>
    </row>
    <row r="6808" spans="1:6">
      <c r="A6808" s="7"/>
      <c r="B6808" s="7"/>
      <c r="C6808" s="7"/>
      <c r="D6808" s="8"/>
      <c r="F6808" s="7"/>
    </row>
    <row r="6809" spans="1:6">
      <c r="A6809" s="7"/>
      <c r="B6809" s="7"/>
      <c r="C6809" s="7"/>
      <c r="D6809" s="8"/>
      <c r="F6809" s="7"/>
    </row>
    <row r="6810" spans="1:6">
      <c r="A6810" s="7"/>
      <c r="B6810" s="7"/>
      <c r="C6810" s="7"/>
      <c r="D6810" s="8"/>
      <c r="F6810" s="7"/>
    </row>
    <row r="6811" spans="1:6">
      <c r="A6811" s="7"/>
      <c r="B6811" s="7"/>
      <c r="C6811" s="7"/>
      <c r="D6811" s="8"/>
      <c r="F6811" s="7"/>
    </row>
    <row r="6812" spans="1:6">
      <c r="A6812" s="7"/>
      <c r="B6812" s="7"/>
      <c r="C6812" s="7"/>
      <c r="D6812" s="8"/>
      <c r="F6812" s="7"/>
    </row>
    <row r="6813" spans="1:6">
      <c r="A6813" s="7"/>
      <c r="B6813" s="7"/>
      <c r="C6813" s="7"/>
      <c r="D6813" s="8"/>
      <c r="F6813" s="7"/>
    </row>
    <row r="6814" spans="1:6">
      <c r="A6814" s="7"/>
      <c r="B6814" s="7"/>
      <c r="C6814" s="7"/>
      <c r="D6814" s="8"/>
      <c r="F6814" s="7"/>
    </row>
    <row r="6815" spans="1:6">
      <c r="A6815" s="7"/>
      <c r="B6815" s="7"/>
      <c r="C6815" s="7"/>
      <c r="D6815" s="8"/>
      <c r="F6815" s="7"/>
    </row>
    <row r="6816" spans="1:6">
      <c r="A6816" s="7"/>
      <c r="B6816" s="7"/>
      <c r="C6816" s="7"/>
      <c r="D6816" s="8"/>
      <c r="F6816" s="7"/>
    </row>
    <row r="6817" spans="1:6">
      <c r="A6817" s="7"/>
      <c r="B6817" s="7"/>
      <c r="C6817" s="7"/>
      <c r="D6817" s="8"/>
      <c r="F6817" s="7"/>
    </row>
    <row r="6818" spans="1:6">
      <c r="A6818" s="7"/>
      <c r="B6818" s="7"/>
      <c r="C6818" s="7"/>
      <c r="D6818" s="8"/>
      <c r="F6818" s="7"/>
    </row>
    <row r="6819" spans="1:6">
      <c r="A6819" s="7"/>
      <c r="B6819" s="7"/>
      <c r="C6819" s="7"/>
      <c r="D6819" s="8"/>
      <c r="F6819" s="7"/>
    </row>
    <row r="6820" spans="1:6">
      <c r="A6820" s="7"/>
      <c r="B6820" s="7"/>
      <c r="C6820" s="7"/>
      <c r="D6820" s="8"/>
      <c r="F6820" s="7"/>
    </row>
    <row r="6821" spans="1:6">
      <c r="A6821" s="7"/>
      <c r="B6821" s="7"/>
      <c r="C6821" s="7"/>
      <c r="D6821" s="8"/>
      <c r="F6821" s="7"/>
    </row>
    <row r="6822" spans="1:6">
      <c r="A6822" s="7"/>
      <c r="B6822" s="7"/>
      <c r="C6822" s="7"/>
      <c r="D6822" s="8"/>
      <c r="F6822" s="7"/>
    </row>
    <row r="6823" spans="1:6">
      <c r="A6823" s="7"/>
      <c r="B6823" s="7"/>
      <c r="C6823" s="7"/>
      <c r="D6823" s="8"/>
      <c r="F6823" s="7"/>
    </row>
    <row r="6824" spans="1:6">
      <c r="A6824" s="7"/>
      <c r="B6824" s="7"/>
      <c r="C6824" s="7"/>
      <c r="D6824" s="8"/>
      <c r="F6824" s="7"/>
    </row>
    <row r="6825" spans="1:6">
      <c r="A6825" s="7"/>
      <c r="B6825" s="7"/>
      <c r="C6825" s="7"/>
      <c r="D6825" s="8"/>
      <c r="F6825" s="7"/>
    </row>
    <row r="6826" spans="1:6">
      <c r="A6826" s="7"/>
      <c r="B6826" s="7"/>
      <c r="C6826" s="7"/>
      <c r="D6826" s="8"/>
      <c r="F6826" s="7"/>
    </row>
    <row r="6827" spans="1:6">
      <c r="A6827" s="7"/>
      <c r="B6827" s="7"/>
      <c r="C6827" s="7"/>
      <c r="D6827" s="8"/>
      <c r="F6827" s="7"/>
    </row>
    <row r="6828" spans="1:6">
      <c r="A6828" s="7"/>
      <c r="B6828" s="7"/>
      <c r="C6828" s="7"/>
      <c r="D6828" s="8"/>
      <c r="F6828" s="7"/>
    </row>
    <row r="6829" spans="1:6">
      <c r="A6829" s="7"/>
      <c r="B6829" s="7"/>
      <c r="C6829" s="7"/>
      <c r="D6829" s="8"/>
      <c r="F6829" s="7"/>
    </row>
    <row r="6830" spans="1:6">
      <c r="A6830" s="7"/>
      <c r="B6830" s="7"/>
      <c r="C6830" s="7"/>
      <c r="D6830" s="8"/>
      <c r="F6830" s="7"/>
    </row>
    <row r="6831" spans="1:6">
      <c r="A6831" s="7"/>
      <c r="B6831" s="7"/>
      <c r="C6831" s="7"/>
      <c r="D6831" s="8"/>
      <c r="F6831" s="7"/>
    </row>
    <row r="6832" spans="1:6">
      <c r="A6832" s="7"/>
      <c r="B6832" s="7"/>
      <c r="C6832" s="7"/>
      <c r="D6832" s="8"/>
      <c r="F6832" s="7"/>
    </row>
    <row r="6833" spans="1:6">
      <c r="A6833" s="7"/>
      <c r="B6833" s="7"/>
      <c r="C6833" s="7"/>
      <c r="D6833" s="8"/>
      <c r="F6833" s="7"/>
    </row>
    <row r="6834" spans="1:6">
      <c r="A6834" s="7"/>
      <c r="B6834" s="7"/>
      <c r="C6834" s="7"/>
      <c r="D6834" s="8"/>
      <c r="F6834" s="7"/>
    </row>
    <row r="6835" spans="1:6">
      <c r="A6835" s="7"/>
      <c r="B6835" s="7"/>
      <c r="C6835" s="7"/>
      <c r="D6835" s="8"/>
      <c r="F6835" s="7"/>
    </row>
    <row r="6836" spans="1:6">
      <c r="A6836" s="7"/>
      <c r="B6836" s="7"/>
      <c r="C6836" s="7"/>
      <c r="D6836" s="8"/>
      <c r="F6836" s="7"/>
    </row>
    <row r="6837" spans="1:6">
      <c r="A6837" s="7"/>
      <c r="B6837" s="7"/>
      <c r="C6837" s="7"/>
      <c r="D6837" s="8"/>
      <c r="F6837" s="7"/>
    </row>
    <row r="6838" spans="1:6">
      <c r="A6838" s="7"/>
      <c r="B6838" s="7"/>
      <c r="C6838" s="7"/>
      <c r="D6838" s="8"/>
      <c r="F6838" s="7"/>
    </row>
    <row r="6839" spans="1:6">
      <c r="A6839" s="7"/>
      <c r="B6839" s="7"/>
      <c r="C6839" s="7"/>
      <c r="D6839" s="8"/>
      <c r="F6839" s="7"/>
    </row>
    <row r="6840" spans="1:6">
      <c r="A6840" s="7"/>
      <c r="B6840" s="7"/>
      <c r="C6840" s="7"/>
      <c r="D6840" s="8"/>
      <c r="F6840" s="7"/>
    </row>
    <row r="6841" spans="1:6">
      <c r="A6841" s="7"/>
      <c r="B6841" s="7"/>
      <c r="C6841" s="7"/>
      <c r="D6841" s="8"/>
      <c r="F6841" s="7"/>
    </row>
    <row r="6842" spans="1:6">
      <c r="A6842" s="7"/>
      <c r="B6842" s="7"/>
      <c r="C6842" s="7"/>
      <c r="D6842" s="8"/>
      <c r="F6842" s="7"/>
    </row>
    <row r="6843" spans="1:6">
      <c r="A6843" s="7"/>
      <c r="B6843" s="7"/>
      <c r="C6843" s="7"/>
      <c r="D6843" s="8"/>
      <c r="F6843" s="7"/>
    </row>
    <row r="6844" spans="1:6">
      <c r="A6844" s="7"/>
      <c r="B6844" s="7"/>
      <c r="C6844" s="7"/>
      <c r="D6844" s="8"/>
      <c r="F6844" s="7"/>
    </row>
    <row r="6845" spans="1:6">
      <c r="A6845" s="7"/>
      <c r="B6845" s="7"/>
      <c r="C6845" s="7"/>
      <c r="D6845" s="8"/>
      <c r="F6845" s="7"/>
    </row>
    <row r="6846" spans="1:6">
      <c r="A6846" s="7"/>
      <c r="B6846" s="7"/>
      <c r="C6846" s="7"/>
      <c r="D6846" s="8"/>
      <c r="F6846" s="7"/>
    </row>
    <row r="6847" spans="1:6">
      <c r="A6847" s="7"/>
      <c r="B6847" s="7"/>
      <c r="C6847" s="7"/>
      <c r="D6847" s="8"/>
      <c r="F6847" s="7"/>
    </row>
    <row r="6848" spans="1:6">
      <c r="A6848" s="7"/>
      <c r="B6848" s="7"/>
      <c r="C6848" s="7"/>
      <c r="D6848" s="8"/>
      <c r="F6848" s="7"/>
    </row>
    <row r="6849" spans="1:6">
      <c r="A6849" s="7"/>
      <c r="B6849" s="7"/>
      <c r="C6849" s="7"/>
      <c r="D6849" s="8"/>
      <c r="F6849" s="7"/>
    </row>
    <row r="6850" spans="1:6">
      <c r="A6850" s="7"/>
      <c r="B6850" s="7"/>
      <c r="C6850" s="7"/>
      <c r="D6850" s="8"/>
      <c r="F6850" s="7"/>
    </row>
    <row r="6851" spans="1:6">
      <c r="A6851" s="7"/>
      <c r="B6851" s="7"/>
      <c r="C6851" s="7"/>
      <c r="D6851" s="8"/>
      <c r="F6851" s="7"/>
    </row>
    <row r="6852" spans="1:6">
      <c r="A6852" s="7"/>
      <c r="B6852" s="7"/>
      <c r="C6852" s="7"/>
      <c r="D6852" s="8"/>
      <c r="F6852" s="7"/>
    </row>
    <row r="6853" spans="1:6">
      <c r="A6853" s="7"/>
      <c r="B6853" s="7"/>
      <c r="C6853" s="7"/>
      <c r="D6853" s="8"/>
      <c r="F6853" s="7"/>
    </row>
    <row r="6854" spans="1:6">
      <c r="A6854" s="7"/>
      <c r="B6854" s="7"/>
      <c r="C6854" s="7"/>
      <c r="D6854" s="8"/>
      <c r="F6854" s="7"/>
    </row>
    <row r="6855" spans="1:6">
      <c r="A6855" s="7"/>
      <c r="B6855" s="7"/>
      <c r="C6855" s="7"/>
      <c r="D6855" s="8"/>
      <c r="F6855" s="7"/>
    </row>
    <row r="6856" spans="1:6">
      <c r="A6856" s="7"/>
      <c r="B6856" s="7"/>
      <c r="C6856" s="7"/>
      <c r="D6856" s="8"/>
      <c r="F6856" s="7"/>
    </row>
    <row r="6857" spans="1:6">
      <c r="A6857" s="7"/>
      <c r="B6857" s="7"/>
      <c r="C6857" s="7"/>
      <c r="D6857" s="8"/>
      <c r="F6857" s="7"/>
    </row>
    <row r="6858" spans="1:6">
      <c r="A6858" s="7"/>
      <c r="B6858" s="7"/>
      <c r="C6858" s="7"/>
      <c r="D6858" s="8"/>
      <c r="F6858" s="7"/>
    </row>
    <row r="6859" spans="1:6">
      <c r="A6859" s="7"/>
      <c r="B6859" s="7"/>
      <c r="C6859" s="7"/>
      <c r="D6859" s="8"/>
      <c r="F6859" s="7"/>
    </row>
    <row r="6860" spans="1:6">
      <c r="A6860" s="7"/>
      <c r="B6860" s="7"/>
      <c r="C6860" s="7"/>
      <c r="D6860" s="8"/>
      <c r="F6860" s="7"/>
    </row>
    <row r="6861" spans="1:6">
      <c r="A6861" s="7"/>
      <c r="B6861" s="7"/>
      <c r="C6861" s="7"/>
      <c r="D6861" s="8"/>
      <c r="F6861" s="7"/>
    </row>
    <row r="6862" spans="1:6">
      <c r="A6862" s="7"/>
      <c r="B6862" s="7"/>
      <c r="C6862" s="7"/>
      <c r="D6862" s="8"/>
      <c r="F6862" s="7"/>
    </row>
    <row r="6863" spans="1:6">
      <c r="A6863" s="7"/>
      <c r="B6863" s="7"/>
      <c r="C6863" s="7"/>
      <c r="D6863" s="8"/>
      <c r="F6863" s="7"/>
    </row>
    <row r="6864" spans="1:6">
      <c r="A6864" s="7"/>
      <c r="B6864" s="7"/>
      <c r="C6864" s="7"/>
      <c r="D6864" s="8"/>
      <c r="F6864" s="7"/>
    </row>
    <row r="6865" spans="1:6">
      <c r="A6865" s="7"/>
      <c r="B6865" s="7"/>
      <c r="C6865" s="7"/>
      <c r="D6865" s="8"/>
      <c r="F6865" s="7"/>
    </row>
    <row r="6866" spans="1:6">
      <c r="A6866" s="7"/>
      <c r="B6866" s="7"/>
      <c r="C6866" s="7"/>
      <c r="D6866" s="8"/>
      <c r="F6866" s="7"/>
    </row>
    <row r="6867" spans="1:6">
      <c r="A6867" s="7"/>
      <c r="B6867" s="7"/>
      <c r="C6867" s="7"/>
      <c r="D6867" s="8"/>
      <c r="F6867" s="7"/>
    </row>
    <row r="6868" spans="1:6">
      <c r="A6868" s="7"/>
      <c r="B6868" s="7"/>
      <c r="C6868" s="7"/>
      <c r="D6868" s="8"/>
      <c r="F6868" s="7"/>
    </row>
    <row r="6869" spans="1:6">
      <c r="A6869" s="7"/>
      <c r="B6869" s="7"/>
      <c r="C6869" s="7"/>
      <c r="D6869" s="8"/>
      <c r="F6869" s="7"/>
    </row>
    <row r="6870" spans="1:6">
      <c r="A6870" s="7"/>
      <c r="B6870" s="7"/>
      <c r="C6870" s="7"/>
      <c r="D6870" s="8"/>
      <c r="F6870" s="7"/>
    </row>
    <row r="6871" spans="1:6">
      <c r="A6871" s="7"/>
      <c r="B6871" s="7"/>
      <c r="C6871" s="7"/>
      <c r="D6871" s="8"/>
      <c r="F6871" s="7"/>
    </row>
    <row r="6872" spans="1:6">
      <c r="A6872" s="7"/>
      <c r="B6872" s="7"/>
      <c r="C6872" s="7"/>
      <c r="D6872" s="8"/>
      <c r="F6872" s="7"/>
    </row>
    <row r="6873" spans="1:6">
      <c r="A6873" s="7"/>
      <c r="B6873" s="7"/>
      <c r="C6873" s="7"/>
      <c r="D6873" s="8"/>
      <c r="F6873" s="7"/>
    </row>
    <row r="6874" spans="1:6">
      <c r="A6874" s="7"/>
      <c r="B6874" s="7"/>
      <c r="C6874" s="7"/>
      <c r="D6874" s="8"/>
      <c r="F6874" s="7"/>
    </row>
    <row r="6875" spans="1:6">
      <c r="A6875" s="7"/>
      <c r="B6875" s="7"/>
      <c r="C6875" s="7"/>
      <c r="D6875" s="8"/>
      <c r="F6875" s="7"/>
    </row>
    <row r="6876" spans="1:6">
      <c r="A6876" s="7"/>
      <c r="B6876" s="7"/>
      <c r="C6876" s="7"/>
      <c r="D6876" s="8"/>
      <c r="F6876" s="7"/>
    </row>
    <row r="6877" spans="1:6">
      <c r="A6877" s="7"/>
      <c r="B6877" s="7"/>
      <c r="C6877" s="7"/>
      <c r="D6877" s="8"/>
      <c r="F6877" s="7"/>
    </row>
    <row r="6878" spans="1:6">
      <c r="A6878" s="7"/>
      <c r="B6878" s="7"/>
      <c r="C6878" s="7"/>
      <c r="D6878" s="8"/>
      <c r="F6878" s="7"/>
    </row>
    <row r="6879" spans="1:6">
      <c r="A6879" s="7"/>
      <c r="B6879" s="7"/>
      <c r="C6879" s="7"/>
      <c r="D6879" s="8"/>
      <c r="F6879" s="7"/>
    </row>
    <row r="6880" spans="1:6">
      <c r="A6880" s="7"/>
      <c r="B6880" s="7"/>
      <c r="C6880" s="7"/>
      <c r="D6880" s="8"/>
      <c r="F6880" s="7"/>
    </row>
    <row r="6881" spans="1:6">
      <c r="A6881" s="7"/>
      <c r="B6881" s="7"/>
      <c r="C6881" s="7"/>
      <c r="D6881" s="8"/>
      <c r="F6881" s="7"/>
    </row>
    <row r="6882" spans="1:6">
      <c r="A6882" s="7"/>
      <c r="B6882" s="7"/>
      <c r="C6882" s="7"/>
      <c r="D6882" s="8"/>
      <c r="F6882" s="7"/>
    </row>
    <row r="6883" spans="1:6">
      <c r="A6883" s="7"/>
      <c r="B6883" s="7"/>
      <c r="C6883" s="7"/>
      <c r="D6883" s="8"/>
      <c r="F6883" s="7"/>
    </row>
    <row r="6884" spans="1:6">
      <c r="A6884" s="7"/>
      <c r="B6884" s="7"/>
      <c r="C6884" s="7"/>
      <c r="D6884" s="8"/>
      <c r="F6884" s="7"/>
    </row>
    <row r="6885" spans="1:6">
      <c r="A6885" s="7"/>
      <c r="B6885" s="7"/>
      <c r="C6885" s="7"/>
      <c r="D6885" s="8"/>
      <c r="F6885" s="7"/>
    </row>
    <row r="6886" spans="1:6">
      <c r="A6886" s="7"/>
      <c r="B6886" s="7"/>
      <c r="C6886" s="7"/>
      <c r="D6886" s="8"/>
      <c r="F6886" s="7"/>
    </row>
    <row r="6887" spans="1:6">
      <c r="A6887" s="7"/>
      <c r="B6887" s="7"/>
      <c r="C6887" s="7"/>
      <c r="D6887" s="8"/>
      <c r="F6887" s="7"/>
    </row>
    <row r="6888" spans="1:6">
      <c r="A6888" s="7"/>
      <c r="B6888" s="7"/>
      <c r="C6888" s="7"/>
      <c r="D6888" s="8"/>
      <c r="F6888" s="7"/>
    </row>
    <row r="6889" spans="1:6">
      <c r="A6889" s="7"/>
      <c r="B6889" s="7"/>
      <c r="C6889" s="7"/>
      <c r="D6889" s="8"/>
      <c r="F6889" s="7"/>
    </row>
    <row r="6890" spans="1:6">
      <c r="A6890" s="7"/>
      <c r="B6890" s="7"/>
      <c r="C6890" s="7"/>
      <c r="D6890" s="8"/>
      <c r="F6890" s="7"/>
    </row>
    <row r="6891" spans="1:6">
      <c r="A6891" s="7"/>
      <c r="B6891" s="7"/>
      <c r="C6891" s="7"/>
      <c r="D6891" s="8"/>
      <c r="F6891" s="7"/>
    </row>
    <row r="6892" spans="1:6">
      <c r="A6892" s="7"/>
      <c r="B6892" s="7"/>
      <c r="C6892" s="7"/>
      <c r="D6892" s="8"/>
      <c r="F6892" s="7"/>
    </row>
    <row r="6893" spans="1:6">
      <c r="A6893" s="7"/>
      <c r="B6893" s="7"/>
      <c r="C6893" s="7"/>
      <c r="D6893" s="8"/>
      <c r="F6893" s="7"/>
    </row>
    <row r="6894" spans="1:6">
      <c r="A6894" s="7"/>
      <c r="B6894" s="7"/>
      <c r="C6894" s="7"/>
      <c r="D6894" s="8"/>
      <c r="F6894" s="7"/>
    </row>
    <row r="6895" spans="1:6">
      <c r="A6895" s="7"/>
      <c r="B6895" s="7"/>
      <c r="C6895" s="7"/>
      <c r="D6895" s="8"/>
      <c r="F6895" s="7"/>
    </row>
    <row r="6896" spans="1:6">
      <c r="A6896" s="7"/>
      <c r="B6896" s="7"/>
      <c r="C6896" s="7"/>
      <c r="D6896" s="8"/>
      <c r="F6896" s="7"/>
    </row>
    <row r="6897" spans="1:6">
      <c r="A6897" s="7"/>
      <c r="B6897" s="7"/>
      <c r="C6897" s="7"/>
      <c r="D6897" s="8"/>
      <c r="F6897" s="7"/>
    </row>
    <row r="6898" spans="1:6">
      <c r="A6898" s="7"/>
      <c r="B6898" s="7"/>
      <c r="C6898" s="7"/>
      <c r="D6898" s="8"/>
      <c r="F6898" s="7"/>
    </row>
    <row r="6899" spans="1:6">
      <c r="A6899" s="7"/>
      <c r="B6899" s="7"/>
      <c r="C6899" s="7"/>
      <c r="D6899" s="8"/>
      <c r="F6899" s="7"/>
    </row>
    <row r="6900" spans="1:6">
      <c r="A6900" s="7"/>
      <c r="B6900" s="7"/>
      <c r="C6900" s="7"/>
      <c r="D6900" s="8"/>
      <c r="F6900" s="7"/>
    </row>
    <row r="6901" spans="1:6">
      <c r="A6901" s="7"/>
      <c r="B6901" s="7"/>
      <c r="C6901" s="7"/>
      <c r="D6901" s="8"/>
      <c r="F6901" s="7"/>
    </row>
    <row r="6902" spans="1:6">
      <c r="A6902" s="7"/>
      <c r="B6902" s="7"/>
      <c r="C6902" s="7"/>
      <c r="D6902" s="8"/>
      <c r="F6902" s="7"/>
    </row>
    <row r="6903" spans="1:6">
      <c r="A6903" s="7"/>
      <c r="B6903" s="7"/>
      <c r="C6903" s="7"/>
      <c r="D6903" s="8"/>
      <c r="F6903" s="7"/>
    </row>
    <row r="6904" spans="1:6">
      <c r="A6904" s="7"/>
      <c r="B6904" s="7"/>
      <c r="C6904" s="7"/>
      <c r="D6904" s="8"/>
      <c r="F6904" s="7"/>
    </row>
    <row r="6905" spans="1:6">
      <c r="A6905" s="7"/>
      <c r="B6905" s="7"/>
      <c r="C6905" s="7"/>
      <c r="D6905" s="8"/>
      <c r="F6905" s="7"/>
    </row>
    <row r="6906" spans="1:6">
      <c r="A6906" s="7"/>
      <c r="B6906" s="7"/>
      <c r="C6906" s="7"/>
      <c r="D6906" s="8"/>
      <c r="F6906" s="7"/>
    </row>
    <row r="6907" spans="1:6">
      <c r="A6907" s="7"/>
      <c r="B6907" s="7"/>
      <c r="C6907" s="7"/>
      <c r="D6907" s="8"/>
      <c r="F6907" s="7"/>
    </row>
    <row r="6908" spans="1:6">
      <c r="A6908" s="7"/>
      <c r="B6908" s="7"/>
      <c r="C6908" s="7"/>
      <c r="D6908" s="8"/>
      <c r="F6908" s="7"/>
    </row>
    <row r="6909" spans="1:6">
      <c r="A6909" s="7"/>
      <c r="B6909" s="7"/>
      <c r="C6909" s="7"/>
      <c r="D6909" s="8"/>
      <c r="F6909" s="7"/>
    </row>
    <row r="6910" spans="1:6">
      <c r="A6910" s="7"/>
      <c r="B6910" s="7"/>
      <c r="C6910" s="7"/>
      <c r="D6910" s="8"/>
      <c r="F6910" s="7"/>
    </row>
    <row r="6911" spans="1:6">
      <c r="A6911" s="7"/>
      <c r="B6911" s="7"/>
      <c r="C6911" s="7"/>
      <c r="D6911" s="8"/>
      <c r="F6911" s="7"/>
    </row>
    <row r="6912" spans="1:6">
      <c r="A6912" s="7"/>
      <c r="B6912" s="7"/>
      <c r="C6912" s="7"/>
      <c r="D6912" s="8"/>
      <c r="F6912" s="7"/>
    </row>
    <row r="6913" spans="1:6">
      <c r="A6913" s="7"/>
      <c r="B6913" s="7"/>
      <c r="C6913" s="7"/>
      <c r="D6913" s="8"/>
      <c r="F6913" s="7"/>
    </row>
    <row r="6914" spans="1:6">
      <c r="A6914" s="7"/>
      <c r="B6914" s="7"/>
      <c r="C6914" s="7"/>
      <c r="D6914" s="8"/>
      <c r="F6914" s="7"/>
    </row>
    <row r="6915" spans="1:6">
      <c r="A6915" s="7"/>
      <c r="B6915" s="7"/>
      <c r="C6915" s="7"/>
      <c r="D6915" s="8"/>
      <c r="F6915" s="7"/>
    </row>
    <row r="6916" spans="1:6">
      <c r="A6916" s="7"/>
      <c r="B6916" s="7"/>
      <c r="C6916" s="7"/>
      <c r="D6916" s="8"/>
      <c r="F6916" s="7"/>
    </row>
    <row r="6917" spans="1:6">
      <c r="A6917" s="7"/>
      <c r="B6917" s="7"/>
      <c r="C6917" s="7"/>
      <c r="D6917" s="8"/>
      <c r="F6917" s="7"/>
    </row>
    <row r="6918" spans="1:6">
      <c r="A6918" s="7"/>
      <c r="B6918" s="7"/>
      <c r="C6918" s="7"/>
      <c r="D6918" s="8"/>
      <c r="F6918" s="7"/>
    </row>
    <row r="6919" spans="1:6">
      <c r="A6919" s="7"/>
      <c r="B6919" s="7"/>
      <c r="C6919" s="7"/>
      <c r="D6919" s="8"/>
      <c r="F6919" s="7"/>
    </row>
    <row r="6920" spans="1:6">
      <c r="A6920" s="7"/>
      <c r="B6920" s="7"/>
      <c r="C6920" s="7"/>
      <c r="D6920" s="8"/>
      <c r="F6920" s="7"/>
    </row>
    <row r="6921" spans="1:6">
      <c r="A6921" s="7"/>
      <c r="B6921" s="7"/>
      <c r="C6921" s="7"/>
      <c r="D6921" s="8"/>
      <c r="F6921" s="7"/>
    </row>
    <row r="6922" spans="1:6">
      <c r="A6922" s="7"/>
      <c r="B6922" s="7"/>
      <c r="C6922" s="7"/>
      <c r="D6922" s="8"/>
      <c r="F6922" s="7"/>
    </row>
    <row r="6923" spans="1:6">
      <c r="A6923" s="7"/>
      <c r="B6923" s="7"/>
      <c r="C6923" s="7"/>
      <c r="D6923" s="8"/>
      <c r="F6923" s="7"/>
    </row>
    <row r="6924" spans="1:6">
      <c r="A6924" s="7"/>
      <c r="B6924" s="7"/>
      <c r="C6924" s="7"/>
      <c r="D6924" s="8"/>
      <c r="F6924" s="7"/>
    </row>
    <row r="6925" spans="1:6">
      <c r="A6925" s="7"/>
      <c r="B6925" s="7"/>
      <c r="C6925" s="7"/>
      <c r="D6925" s="8"/>
      <c r="F6925" s="7"/>
    </row>
    <row r="6926" spans="1:6">
      <c r="A6926" s="7"/>
      <c r="B6926" s="7"/>
      <c r="C6926" s="7"/>
      <c r="D6926" s="8"/>
      <c r="F6926" s="7"/>
    </row>
    <row r="6927" spans="1:6">
      <c r="A6927" s="7"/>
      <c r="B6927" s="7"/>
      <c r="C6927" s="7"/>
      <c r="D6927" s="8"/>
      <c r="F6927" s="7"/>
    </row>
    <row r="6928" spans="1:6">
      <c r="A6928" s="7"/>
      <c r="B6928" s="7"/>
      <c r="C6928" s="7"/>
      <c r="D6928" s="8"/>
      <c r="F6928" s="7"/>
    </row>
    <row r="6929" spans="1:6">
      <c r="A6929" s="7"/>
      <c r="B6929" s="7"/>
      <c r="C6929" s="7"/>
      <c r="D6929" s="8"/>
      <c r="F6929" s="7"/>
    </row>
    <row r="6930" spans="1:6">
      <c r="A6930" s="7"/>
      <c r="B6930" s="7"/>
      <c r="C6930" s="7"/>
      <c r="D6930" s="8"/>
      <c r="F6930" s="7"/>
    </row>
    <row r="6931" spans="1:6">
      <c r="A6931" s="7"/>
      <c r="B6931" s="7"/>
      <c r="C6931" s="7"/>
      <c r="D6931" s="8"/>
      <c r="F6931" s="7"/>
    </row>
    <row r="6932" spans="1:6">
      <c r="A6932" s="7"/>
      <c r="B6932" s="7"/>
      <c r="C6932" s="7"/>
      <c r="D6932" s="8"/>
      <c r="F6932" s="7"/>
    </row>
    <row r="6933" spans="1:6">
      <c r="A6933" s="7"/>
      <c r="B6933" s="7"/>
      <c r="C6933" s="7"/>
      <c r="D6933" s="8"/>
      <c r="F6933" s="7"/>
    </row>
    <row r="6934" spans="1:6">
      <c r="A6934" s="7"/>
      <c r="B6934" s="7"/>
      <c r="C6934" s="7"/>
      <c r="D6934" s="8"/>
      <c r="F6934" s="7"/>
    </row>
    <row r="6935" spans="1:6">
      <c r="A6935" s="7"/>
      <c r="B6935" s="7"/>
      <c r="C6935" s="7"/>
      <c r="D6935" s="8"/>
      <c r="F6935" s="7"/>
    </row>
    <row r="6936" spans="1:6">
      <c r="A6936" s="7"/>
      <c r="B6936" s="7"/>
      <c r="C6936" s="7"/>
      <c r="D6936" s="8"/>
      <c r="F6936" s="7"/>
    </row>
    <row r="6937" spans="1:6">
      <c r="A6937" s="7"/>
      <c r="B6937" s="7"/>
      <c r="C6937" s="7"/>
      <c r="D6937" s="8"/>
      <c r="F6937" s="7"/>
    </row>
    <row r="6938" spans="1:6">
      <c r="A6938" s="7"/>
      <c r="B6938" s="7"/>
      <c r="C6938" s="7"/>
      <c r="D6938" s="8"/>
      <c r="F6938" s="7"/>
    </row>
    <row r="6939" spans="1:6">
      <c r="A6939" s="7"/>
      <c r="B6939" s="7"/>
      <c r="C6939" s="7"/>
      <c r="D6939" s="8"/>
      <c r="F6939" s="7"/>
    </row>
    <row r="6940" spans="1:6">
      <c r="A6940" s="7"/>
      <c r="B6940" s="7"/>
      <c r="C6940" s="7"/>
      <c r="D6940" s="8"/>
      <c r="F6940" s="7"/>
    </row>
    <row r="6941" spans="1:6">
      <c r="A6941" s="7"/>
      <c r="B6941" s="7"/>
      <c r="C6941" s="7"/>
      <c r="D6941" s="8"/>
      <c r="F6941" s="7"/>
    </row>
    <row r="6942" spans="1:6">
      <c r="A6942" s="7"/>
      <c r="B6942" s="7"/>
      <c r="C6942" s="7"/>
      <c r="D6942" s="8"/>
      <c r="F6942" s="7"/>
    </row>
    <row r="6943" spans="1:6">
      <c r="A6943" s="7"/>
      <c r="B6943" s="7"/>
      <c r="C6943" s="7"/>
      <c r="D6943" s="8"/>
      <c r="F6943" s="7"/>
    </row>
    <row r="6944" spans="1:6">
      <c r="A6944" s="7"/>
      <c r="B6944" s="7"/>
      <c r="C6944" s="7"/>
      <c r="D6944" s="8"/>
      <c r="F6944" s="7"/>
    </row>
    <row r="6945" spans="1:6">
      <c r="A6945" s="7"/>
      <c r="B6945" s="7"/>
      <c r="C6945" s="7"/>
      <c r="D6945" s="8"/>
      <c r="F6945" s="7"/>
    </row>
    <row r="6946" spans="1:6">
      <c r="A6946" s="7"/>
      <c r="B6946" s="7"/>
      <c r="C6946" s="7"/>
      <c r="D6946" s="8"/>
      <c r="F6946" s="7"/>
    </row>
    <row r="6947" spans="1:6">
      <c r="A6947" s="7"/>
      <c r="B6947" s="7"/>
      <c r="C6947" s="7"/>
      <c r="D6947" s="8"/>
      <c r="F6947" s="7"/>
    </row>
    <row r="6948" spans="1:6">
      <c r="A6948" s="7"/>
      <c r="B6948" s="7"/>
      <c r="C6948" s="7"/>
      <c r="D6948" s="8"/>
      <c r="F6948" s="7"/>
    </row>
    <row r="6949" spans="1:6">
      <c r="A6949" s="7"/>
      <c r="B6949" s="7"/>
      <c r="C6949" s="7"/>
      <c r="D6949" s="8"/>
      <c r="F6949" s="7"/>
    </row>
    <row r="6950" spans="1:6">
      <c r="A6950" s="7"/>
      <c r="B6950" s="7"/>
      <c r="C6950" s="7"/>
      <c r="D6950" s="8"/>
      <c r="F6950" s="7"/>
    </row>
    <row r="6951" spans="1:6">
      <c r="A6951" s="7"/>
      <c r="B6951" s="7"/>
      <c r="C6951" s="7"/>
      <c r="D6951" s="8"/>
      <c r="F6951" s="7"/>
    </row>
    <row r="6952" spans="1:6">
      <c r="A6952" s="7"/>
      <c r="B6952" s="7"/>
      <c r="C6952" s="7"/>
      <c r="D6952" s="8"/>
      <c r="F6952" s="7"/>
    </row>
    <row r="6953" spans="1:6">
      <c r="A6953" s="7"/>
      <c r="B6953" s="7"/>
      <c r="C6953" s="7"/>
      <c r="D6953" s="8"/>
      <c r="F6953" s="7"/>
    </row>
    <row r="6954" spans="1:6">
      <c r="A6954" s="7"/>
      <c r="B6954" s="7"/>
      <c r="C6954" s="7"/>
      <c r="D6954" s="8"/>
      <c r="F6954" s="7"/>
    </row>
    <row r="6955" spans="1:6">
      <c r="A6955" s="7"/>
      <c r="B6955" s="7"/>
      <c r="C6955" s="7"/>
      <c r="D6955" s="8"/>
      <c r="F6955" s="7"/>
    </row>
    <row r="6956" spans="1:6">
      <c r="A6956" s="7"/>
      <c r="B6956" s="7"/>
      <c r="C6956" s="7"/>
      <c r="D6956" s="8"/>
      <c r="F6956" s="7"/>
    </row>
    <row r="6957" spans="1:6">
      <c r="A6957" s="7"/>
      <c r="B6957" s="7"/>
      <c r="C6957" s="7"/>
      <c r="D6957" s="8"/>
      <c r="F6957" s="7"/>
    </row>
    <row r="6958" spans="1:6">
      <c r="A6958" s="7"/>
      <c r="B6958" s="7"/>
      <c r="C6958" s="7"/>
      <c r="D6958" s="8"/>
      <c r="F6958" s="7"/>
    </row>
    <row r="6959" spans="1:6">
      <c r="A6959" s="7"/>
      <c r="B6959" s="7"/>
      <c r="C6959" s="7"/>
      <c r="D6959" s="8"/>
      <c r="F6959" s="7"/>
    </row>
    <row r="6960" spans="1:6">
      <c r="A6960" s="7"/>
      <c r="B6960" s="7"/>
      <c r="C6960" s="7"/>
      <c r="D6960" s="8"/>
      <c r="F6960" s="7"/>
    </row>
    <row r="6961" spans="1:6">
      <c r="A6961" s="7"/>
      <c r="B6961" s="7"/>
      <c r="C6961" s="7"/>
      <c r="D6961" s="8"/>
      <c r="F6961" s="7"/>
    </row>
    <row r="6962" spans="1:6">
      <c r="A6962" s="7"/>
      <c r="B6962" s="7"/>
      <c r="C6962" s="7"/>
      <c r="D6962" s="8"/>
      <c r="F6962" s="7"/>
    </row>
    <row r="6963" spans="1:6">
      <c r="A6963" s="7"/>
      <c r="B6963" s="7"/>
      <c r="C6963" s="7"/>
      <c r="D6963" s="8"/>
      <c r="F6963" s="7"/>
    </row>
    <row r="6964" spans="1:6">
      <c r="A6964" s="7"/>
      <c r="B6964" s="7"/>
      <c r="C6964" s="7"/>
      <c r="D6964" s="8"/>
      <c r="F6964" s="7"/>
    </row>
    <row r="6965" spans="1:6">
      <c r="A6965" s="7"/>
      <c r="B6965" s="7"/>
      <c r="C6965" s="7"/>
      <c r="D6965" s="8"/>
      <c r="F6965" s="7"/>
    </row>
    <row r="6966" spans="1:6">
      <c r="A6966" s="7"/>
      <c r="B6966" s="7"/>
      <c r="C6966" s="7"/>
      <c r="D6966" s="8"/>
      <c r="F6966" s="7"/>
    </row>
    <row r="6967" spans="1:6">
      <c r="A6967" s="7"/>
      <c r="B6967" s="7"/>
      <c r="C6967" s="7"/>
      <c r="D6967" s="8"/>
      <c r="F6967" s="7"/>
    </row>
    <row r="6968" spans="1:6">
      <c r="A6968" s="7"/>
      <c r="B6968" s="7"/>
      <c r="C6968" s="7"/>
      <c r="D6968" s="8"/>
      <c r="F6968" s="7"/>
    </row>
    <row r="6969" spans="1:6">
      <c r="A6969" s="7"/>
      <c r="B6969" s="7"/>
      <c r="C6969" s="7"/>
      <c r="D6969" s="8"/>
      <c r="F6969" s="7"/>
    </row>
    <row r="6970" spans="1:6">
      <c r="A6970" s="7"/>
      <c r="B6970" s="7"/>
      <c r="C6970" s="7"/>
      <c r="D6970" s="8"/>
      <c r="F6970" s="7"/>
    </row>
    <row r="6971" spans="1:6">
      <c r="A6971" s="7"/>
      <c r="B6971" s="7"/>
      <c r="C6971" s="7"/>
      <c r="D6971" s="8"/>
      <c r="F6971" s="7"/>
    </row>
    <row r="6972" spans="1:6">
      <c r="A6972" s="7"/>
      <c r="B6972" s="7"/>
      <c r="C6972" s="7"/>
      <c r="D6972" s="8"/>
      <c r="F6972" s="7"/>
    </row>
    <row r="6973" spans="1:6">
      <c r="A6973" s="7"/>
      <c r="B6973" s="7"/>
      <c r="C6973" s="7"/>
      <c r="D6973" s="8"/>
      <c r="F6973" s="7"/>
    </row>
    <row r="6974" spans="1:6">
      <c r="A6974" s="7"/>
      <c r="B6974" s="7"/>
      <c r="C6974" s="7"/>
      <c r="D6974" s="8"/>
      <c r="F6974" s="7"/>
    </row>
    <row r="6975" spans="1:6">
      <c r="A6975" s="7"/>
      <c r="B6975" s="7"/>
      <c r="C6975" s="7"/>
      <c r="D6975" s="8"/>
      <c r="F6975" s="7"/>
    </row>
    <row r="6976" spans="1:6">
      <c r="A6976" s="7"/>
      <c r="B6976" s="7"/>
      <c r="C6976" s="7"/>
      <c r="D6976" s="8"/>
      <c r="F6976" s="7"/>
    </row>
    <row r="6977" spans="1:6">
      <c r="A6977" s="7"/>
      <c r="B6977" s="7"/>
      <c r="C6977" s="7"/>
      <c r="D6977" s="8"/>
      <c r="F6977" s="7"/>
    </row>
    <row r="6978" spans="1:6">
      <c r="A6978" s="7"/>
      <c r="B6978" s="7"/>
      <c r="C6978" s="7"/>
      <c r="D6978" s="8"/>
      <c r="F6978" s="7"/>
    </row>
    <row r="6979" spans="1:6">
      <c r="A6979" s="7"/>
      <c r="B6979" s="7"/>
      <c r="C6979" s="7"/>
      <c r="D6979" s="8"/>
      <c r="F6979" s="7"/>
    </row>
    <row r="6980" spans="1:6">
      <c r="A6980" s="7"/>
      <c r="B6980" s="7"/>
      <c r="C6980" s="7"/>
      <c r="D6980" s="8"/>
      <c r="F6980" s="7"/>
    </row>
    <row r="6981" spans="1:6">
      <c r="A6981" s="7"/>
      <c r="B6981" s="7"/>
      <c r="C6981" s="7"/>
      <c r="D6981" s="8"/>
      <c r="F6981" s="7"/>
    </row>
    <row r="6982" spans="1:6">
      <c r="A6982" s="7"/>
      <c r="B6982" s="7"/>
      <c r="C6982" s="7"/>
      <c r="D6982" s="8"/>
      <c r="F6982" s="7"/>
    </row>
    <row r="6983" spans="1:6">
      <c r="A6983" s="7"/>
      <c r="B6983" s="7"/>
      <c r="C6983" s="7"/>
      <c r="D6983" s="8"/>
      <c r="F6983" s="7"/>
    </row>
    <row r="6984" spans="1:6">
      <c r="A6984" s="7"/>
      <c r="B6984" s="7"/>
      <c r="C6984" s="7"/>
      <c r="D6984" s="8"/>
      <c r="F6984" s="7"/>
    </row>
    <row r="6985" spans="1:6">
      <c r="A6985" s="7"/>
      <c r="B6985" s="7"/>
      <c r="C6985" s="7"/>
      <c r="D6985" s="8"/>
      <c r="F6985" s="7"/>
    </row>
    <row r="6986" spans="1:6">
      <c r="A6986" s="7"/>
      <c r="B6986" s="7"/>
      <c r="C6986" s="7"/>
      <c r="D6986" s="8"/>
      <c r="F6986" s="7"/>
    </row>
    <row r="6987" spans="1:6">
      <c r="A6987" s="7"/>
      <c r="B6987" s="7"/>
      <c r="C6987" s="7"/>
      <c r="D6987" s="8"/>
      <c r="F6987" s="7"/>
    </row>
    <row r="6988" spans="1:6">
      <c r="A6988" s="7"/>
      <c r="B6988" s="7"/>
      <c r="C6988" s="7"/>
      <c r="D6988" s="8"/>
      <c r="F6988" s="7"/>
    </row>
    <row r="6989" spans="1:6">
      <c r="A6989" s="7"/>
      <c r="B6989" s="7"/>
      <c r="C6989" s="7"/>
      <c r="D6989" s="8"/>
      <c r="F6989" s="7"/>
    </row>
    <row r="6990" spans="1:6">
      <c r="A6990" s="7"/>
      <c r="B6990" s="7"/>
      <c r="C6990" s="7"/>
      <c r="D6990" s="8"/>
      <c r="F6990" s="7"/>
    </row>
    <row r="6991" spans="1:6">
      <c r="A6991" s="7"/>
      <c r="B6991" s="7"/>
      <c r="C6991" s="7"/>
      <c r="D6991" s="8"/>
      <c r="F6991" s="7"/>
    </row>
    <row r="6992" spans="1:6">
      <c r="A6992" s="7"/>
      <c r="B6992" s="7"/>
      <c r="C6992" s="7"/>
      <c r="D6992" s="8"/>
      <c r="F6992" s="7"/>
    </row>
    <row r="6993" spans="1:6">
      <c r="A6993" s="7"/>
      <c r="B6993" s="7"/>
      <c r="C6993" s="7"/>
      <c r="D6993" s="8"/>
      <c r="F6993" s="7"/>
    </row>
    <row r="6994" spans="1:6">
      <c r="A6994" s="7"/>
      <c r="B6994" s="7"/>
      <c r="C6994" s="7"/>
      <c r="D6994" s="8"/>
      <c r="F6994" s="7"/>
    </row>
    <row r="6995" spans="1:6">
      <c r="A6995" s="7"/>
      <c r="B6995" s="7"/>
      <c r="C6995" s="7"/>
      <c r="D6995" s="8"/>
      <c r="F6995" s="7"/>
    </row>
    <row r="6996" spans="1:6">
      <c r="A6996" s="7"/>
      <c r="B6996" s="7"/>
      <c r="C6996" s="7"/>
      <c r="D6996" s="8"/>
      <c r="F6996" s="7"/>
    </row>
    <row r="6997" spans="1:6">
      <c r="A6997" s="7"/>
      <c r="B6997" s="7"/>
      <c r="C6997" s="7"/>
      <c r="D6997" s="8"/>
      <c r="F6997" s="7"/>
    </row>
    <row r="6998" spans="1:6">
      <c r="A6998" s="7"/>
      <c r="B6998" s="7"/>
      <c r="C6998" s="7"/>
      <c r="D6998" s="8"/>
      <c r="F6998" s="7"/>
    </row>
    <row r="6999" spans="1:6">
      <c r="A6999" s="7"/>
      <c r="B6999" s="7"/>
      <c r="C6999" s="7"/>
      <c r="D6999" s="8"/>
      <c r="F6999" s="7"/>
    </row>
    <row r="7000" spans="1:6">
      <c r="A7000" s="7"/>
      <c r="B7000" s="7"/>
      <c r="C7000" s="7"/>
      <c r="D7000" s="8"/>
      <c r="F7000" s="7"/>
    </row>
    <row r="7001" spans="1:6">
      <c r="A7001" s="7"/>
      <c r="B7001" s="7"/>
      <c r="C7001" s="7"/>
      <c r="D7001" s="8"/>
      <c r="F7001" s="7"/>
    </row>
    <row r="7002" spans="1:6">
      <c r="A7002" s="7"/>
      <c r="B7002" s="7"/>
      <c r="C7002" s="7"/>
      <c r="D7002" s="8"/>
      <c r="F7002" s="7"/>
    </row>
    <row r="7003" spans="1:6">
      <c r="A7003" s="7"/>
      <c r="B7003" s="7"/>
      <c r="C7003" s="7"/>
      <c r="D7003" s="8"/>
      <c r="F7003" s="7"/>
    </row>
    <row r="7004" spans="1:6">
      <c r="A7004" s="7"/>
      <c r="B7004" s="7"/>
      <c r="C7004" s="7"/>
      <c r="D7004" s="8"/>
      <c r="F7004" s="7"/>
    </row>
    <row r="7005" spans="1:6">
      <c r="A7005" s="7"/>
      <c r="B7005" s="7"/>
      <c r="C7005" s="7"/>
      <c r="D7005" s="8"/>
      <c r="F7005" s="7"/>
    </row>
    <row r="7006" spans="1:6">
      <c r="A7006" s="7"/>
      <c r="B7006" s="7"/>
      <c r="C7006" s="7"/>
      <c r="D7006" s="8"/>
      <c r="F7006" s="7"/>
    </row>
    <row r="7007" spans="1:6">
      <c r="A7007" s="7"/>
      <c r="B7007" s="7"/>
      <c r="C7007" s="7"/>
      <c r="D7007" s="8"/>
      <c r="F7007" s="7"/>
    </row>
    <row r="7008" spans="1:6">
      <c r="A7008" s="7"/>
      <c r="B7008" s="7"/>
      <c r="C7008" s="7"/>
      <c r="D7008" s="8"/>
      <c r="F7008" s="7"/>
    </row>
    <row r="7009" spans="1:6">
      <c r="A7009" s="7"/>
      <c r="B7009" s="7"/>
      <c r="C7009" s="7"/>
      <c r="D7009" s="8"/>
      <c r="F7009" s="7"/>
    </row>
    <row r="7010" spans="1:6">
      <c r="A7010" s="7"/>
      <c r="B7010" s="7"/>
      <c r="C7010" s="7"/>
      <c r="D7010" s="8"/>
      <c r="F7010" s="7"/>
    </row>
    <row r="7011" spans="1:6">
      <c r="A7011" s="7"/>
      <c r="B7011" s="7"/>
      <c r="C7011" s="7"/>
      <c r="D7011" s="8"/>
      <c r="F7011" s="7"/>
    </row>
    <row r="7012" spans="1:6">
      <c r="A7012" s="7"/>
      <c r="B7012" s="7"/>
      <c r="C7012" s="7"/>
      <c r="D7012" s="8"/>
      <c r="F7012" s="7"/>
    </row>
    <row r="7013" spans="1:6">
      <c r="A7013" s="7"/>
      <c r="B7013" s="7"/>
      <c r="C7013" s="7"/>
      <c r="D7013" s="8"/>
      <c r="F7013" s="7"/>
    </row>
    <row r="7014" spans="1:6">
      <c r="A7014" s="7"/>
      <c r="B7014" s="7"/>
      <c r="C7014" s="7"/>
      <c r="D7014" s="8"/>
      <c r="F7014" s="7"/>
    </row>
    <row r="7015" spans="1:6">
      <c r="A7015" s="7"/>
      <c r="B7015" s="7"/>
      <c r="C7015" s="7"/>
      <c r="D7015" s="8"/>
      <c r="F7015" s="7"/>
    </row>
    <row r="7016" spans="1:6">
      <c r="A7016" s="7"/>
      <c r="B7016" s="7"/>
      <c r="C7016" s="7"/>
      <c r="D7016" s="8"/>
      <c r="F7016" s="7"/>
    </row>
    <row r="7017" spans="1:6">
      <c r="A7017" s="7"/>
      <c r="B7017" s="7"/>
      <c r="C7017" s="7"/>
      <c r="D7017" s="8"/>
      <c r="F7017" s="7"/>
    </row>
    <row r="7018" spans="1:6">
      <c r="A7018" s="7"/>
      <c r="B7018" s="7"/>
      <c r="C7018" s="7"/>
      <c r="D7018" s="8"/>
      <c r="F7018" s="7"/>
    </row>
    <row r="7019" spans="1:6">
      <c r="A7019" s="7"/>
      <c r="B7019" s="7"/>
      <c r="C7019" s="7"/>
      <c r="D7019" s="8"/>
      <c r="F7019" s="7"/>
    </row>
    <row r="7020" spans="1:6">
      <c r="A7020" s="7"/>
      <c r="B7020" s="7"/>
      <c r="C7020" s="7"/>
      <c r="D7020" s="8"/>
      <c r="F7020" s="7"/>
    </row>
    <row r="7021" spans="1:6">
      <c r="A7021" s="7"/>
      <c r="B7021" s="7"/>
      <c r="C7021" s="7"/>
      <c r="D7021" s="8"/>
      <c r="F7021" s="7"/>
    </row>
    <row r="7022" spans="1:6">
      <c r="A7022" s="7"/>
      <c r="B7022" s="7"/>
      <c r="C7022" s="7"/>
      <c r="D7022" s="8"/>
      <c r="F7022" s="7"/>
    </row>
    <row r="7023" spans="1:6">
      <c r="A7023" s="7"/>
      <c r="B7023" s="7"/>
      <c r="C7023" s="7"/>
      <c r="D7023" s="8"/>
      <c r="F7023" s="7"/>
    </row>
    <row r="7024" spans="1:6">
      <c r="A7024" s="7"/>
      <c r="B7024" s="7"/>
      <c r="C7024" s="7"/>
      <c r="D7024" s="8"/>
      <c r="F7024" s="7"/>
    </row>
    <row r="7025" spans="1:6">
      <c r="A7025" s="7"/>
      <c r="B7025" s="7"/>
      <c r="C7025" s="7"/>
      <c r="D7025" s="8"/>
      <c r="F7025" s="7"/>
    </row>
    <row r="7026" spans="1:6">
      <c r="A7026" s="7"/>
      <c r="B7026" s="7"/>
      <c r="C7026" s="7"/>
      <c r="D7026" s="8"/>
      <c r="F7026" s="7"/>
    </row>
    <row r="7027" spans="1:6">
      <c r="A7027" s="7"/>
      <c r="B7027" s="7"/>
      <c r="C7027" s="7"/>
      <c r="D7027" s="8"/>
      <c r="F7027" s="7"/>
    </row>
    <row r="7028" spans="1:6">
      <c r="A7028" s="7"/>
      <c r="B7028" s="7"/>
      <c r="C7028" s="7"/>
      <c r="D7028" s="8"/>
      <c r="F7028" s="7"/>
    </row>
    <row r="7029" spans="1:6">
      <c r="A7029" s="7"/>
      <c r="B7029" s="7"/>
      <c r="C7029" s="7"/>
      <c r="D7029" s="8"/>
      <c r="F7029" s="7"/>
    </row>
    <row r="7030" spans="1:6">
      <c r="A7030" s="7"/>
      <c r="B7030" s="7"/>
      <c r="C7030" s="7"/>
      <c r="D7030" s="8"/>
      <c r="F7030" s="7"/>
    </row>
    <row r="7031" spans="1:6">
      <c r="A7031" s="7"/>
      <c r="B7031" s="7"/>
      <c r="C7031" s="7"/>
      <c r="D7031" s="8"/>
      <c r="F7031" s="7"/>
    </row>
    <row r="7032" spans="1:6">
      <c r="A7032" s="7"/>
      <c r="B7032" s="7"/>
      <c r="C7032" s="7"/>
      <c r="D7032" s="8"/>
      <c r="F7032" s="7"/>
    </row>
    <row r="7033" spans="1:6">
      <c r="A7033" s="7"/>
      <c r="B7033" s="7"/>
      <c r="C7033" s="7"/>
      <c r="D7033" s="8"/>
      <c r="F7033" s="7"/>
    </row>
    <row r="7034" spans="1:6">
      <c r="A7034" s="7"/>
      <c r="B7034" s="7"/>
      <c r="C7034" s="7"/>
      <c r="D7034" s="8"/>
      <c r="F7034" s="7"/>
    </row>
    <row r="7035" spans="1:6">
      <c r="A7035" s="7"/>
      <c r="B7035" s="7"/>
      <c r="C7035" s="7"/>
      <c r="D7035" s="8"/>
      <c r="F7035" s="7"/>
    </row>
    <row r="7036" spans="1:6">
      <c r="A7036" s="7"/>
      <c r="B7036" s="7"/>
      <c r="C7036" s="7"/>
      <c r="D7036" s="8"/>
      <c r="F7036" s="7"/>
    </row>
    <row r="7037" spans="1:6">
      <c r="A7037" s="7"/>
      <c r="B7037" s="7"/>
      <c r="C7037" s="7"/>
      <c r="D7037" s="8"/>
      <c r="F7037" s="7"/>
    </row>
    <row r="7038" spans="1:6">
      <c r="A7038" s="7"/>
      <c r="B7038" s="7"/>
      <c r="C7038" s="7"/>
      <c r="D7038" s="8"/>
      <c r="F7038" s="7"/>
    </row>
    <row r="7039" spans="1:6">
      <c r="A7039" s="7"/>
      <c r="B7039" s="7"/>
      <c r="C7039" s="7"/>
      <c r="D7039" s="8"/>
      <c r="F7039" s="7"/>
    </row>
    <row r="7040" spans="1:6">
      <c r="A7040" s="7"/>
      <c r="B7040" s="7"/>
      <c r="C7040" s="7"/>
      <c r="D7040" s="8"/>
      <c r="F7040" s="7"/>
    </row>
    <row r="7041" spans="1:6">
      <c r="A7041" s="7"/>
      <c r="B7041" s="7"/>
      <c r="C7041" s="7"/>
      <c r="D7041" s="8"/>
      <c r="F7041" s="7"/>
    </row>
    <row r="7042" spans="1:6">
      <c r="A7042" s="7"/>
      <c r="B7042" s="7"/>
      <c r="C7042" s="7"/>
      <c r="D7042" s="8"/>
      <c r="F7042" s="7"/>
    </row>
    <row r="7043" spans="1:6">
      <c r="A7043" s="7"/>
      <c r="B7043" s="7"/>
      <c r="C7043" s="7"/>
      <c r="D7043" s="8"/>
      <c r="F7043" s="7"/>
    </row>
    <row r="7044" spans="1:6">
      <c r="A7044" s="7"/>
      <c r="B7044" s="7"/>
      <c r="C7044" s="7"/>
      <c r="D7044" s="8"/>
      <c r="F7044" s="7"/>
    </row>
    <row r="7045" spans="1:6">
      <c r="A7045" s="7"/>
      <c r="B7045" s="7"/>
      <c r="C7045" s="7"/>
      <c r="D7045" s="8"/>
      <c r="F7045" s="7"/>
    </row>
    <row r="7046" spans="1:6">
      <c r="A7046" s="7"/>
      <c r="B7046" s="7"/>
      <c r="C7046" s="7"/>
      <c r="D7046" s="8"/>
      <c r="F7046" s="7"/>
    </row>
    <row r="7047" spans="1:6">
      <c r="A7047" s="7"/>
      <c r="B7047" s="7"/>
      <c r="C7047" s="7"/>
      <c r="D7047" s="8"/>
      <c r="F7047" s="7"/>
    </row>
    <row r="7048" spans="1:6">
      <c r="A7048" s="7"/>
      <c r="B7048" s="7"/>
      <c r="C7048" s="7"/>
      <c r="D7048" s="8"/>
      <c r="F7048" s="7"/>
    </row>
    <row r="7049" spans="1:6">
      <c r="A7049" s="7"/>
      <c r="B7049" s="7"/>
      <c r="C7049" s="7"/>
      <c r="D7049" s="8"/>
      <c r="F7049" s="7"/>
    </row>
    <row r="7050" spans="1:6">
      <c r="A7050" s="7"/>
      <c r="B7050" s="7"/>
      <c r="C7050" s="7"/>
      <c r="D7050" s="8"/>
      <c r="F7050" s="7"/>
    </row>
    <row r="7051" spans="1:6">
      <c r="A7051" s="7"/>
      <c r="B7051" s="7"/>
      <c r="C7051" s="7"/>
      <c r="D7051" s="8"/>
      <c r="F7051" s="7"/>
    </row>
    <row r="7052" spans="1:6">
      <c r="A7052" s="7"/>
      <c r="B7052" s="7"/>
      <c r="C7052" s="7"/>
      <c r="D7052" s="8"/>
      <c r="F7052" s="7"/>
    </row>
    <row r="7053" spans="1:6">
      <c r="A7053" s="7"/>
      <c r="B7053" s="7"/>
      <c r="C7053" s="7"/>
      <c r="D7053" s="8"/>
      <c r="F7053" s="7"/>
    </row>
    <row r="7054" spans="1:6">
      <c r="A7054" s="7"/>
      <c r="B7054" s="7"/>
      <c r="C7054" s="7"/>
      <c r="D7054" s="8"/>
      <c r="F7054" s="7"/>
    </row>
    <row r="7055" spans="1:6">
      <c r="A7055" s="7"/>
      <c r="B7055" s="7"/>
      <c r="C7055" s="7"/>
      <c r="D7055" s="8"/>
      <c r="F7055" s="7"/>
    </row>
    <row r="7056" spans="1:6">
      <c r="A7056" s="7"/>
      <c r="B7056" s="7"/>
      <c r="C7056" s="7"/>
      <c r="D7056" s="8"/>
      <c r="F7056" s="7"/>
    </row>
    <row r="7057" spans="1:6">
      <c r="A7057" s="7"/>
      <c r="B7057" s="7"/>
      <c r="C7057" s="7"/>
      <c r="D7057" s="8"/>
      <c r="F7057" s="7"/>
    </row>
    <row r="7058" spans="1:6">
      <c r="A7058" s="7"/>
      <c r="B7058" s="7"/>
      <c r="C7058" s="7"/>
      <c r="D7058" s="8"/>
      <c r="F7058" s="7"/>
    </row>
    <row r="7059" spans="1:6">
      <c r="A7059" s="7"/>
      <c r="B7059" s="7"/>
      <c r="C7059" s="7"/>
      <c r="D7059" s="8"/>
      <c r="F7059" s="7"/>
    </row>
    <row r="7060" spans="1:6">
      <c r="A7060" s="7"/>
      <c r="B7060" s="7"/>
      <c r="C7060" s="7"/>
      <c r="D7060" s="8"/>
      <c r="F7060" s="7"/>
    </row>
    <row r="7061" spans="1:6">
      <c r="A7061" s="7"/>
      <c r="B7061" s="7"/>
      <c r="C7061" s="7"/>
      <c r="D7061" s="8"/>
      <c r="F7061" s="7"/>
    </row>
    <row r="7062" spans="1:6">
      <c r="A7062" s="7"/>
      <c r="B7062" s="7"/>
      <c r="C7062" s="7"/>
      <c r="D7062" s="8"/>
      <c r="F7062" s="7"/>
    </row>
    <row r="7063" spans="1:6">
      <c r="A7063" s="7"/>
      <c r="B7063" s="7"/>
      <c r="C7063" s="7"/>
      <c r="D7063" s="8"/>
      <c r="F7063" s="7"/>
    </row>
    <row r="7064" spans="1:6">
      <c r="A7064" s="7"/>
      <c r="B7064" s="7"/>
      <c r="C7064" s="7"/>
      <c r="D7064" s="8"/>
      <c r="F7064" s="7"/>
    </row>
    <row r="7065" spans="1:6">
      <c r="A7065" s="7"/>
      <c r="B7065" s="7"/>
      <c r="C7065" s="7"/>
      <c r="D7065" s="8"/>
      <c r="F7065" s="7"/>
    </row>
    <row r="7066" spans="1:6">
      <c r="A7066" s="7"/>
      <c r="B7066" s="7"/>
      <c r="C7066" s="7"/>
      <c r="D7066" s="8"/>
      <c r="F7066" s="7"/>
    </row>
    <row r="7067" spans="1:6">
      <c r="A7067" s="7"/>
      <c r="B7067" s="7"/>
      <c r="C7067" s="7"/>
      <c r="D7067" s="8"/>
      <c r="F7067" s="7"/>
    </row>
    <row r="7068" spans="1:6">
      <c r="A7068" s="7"/>
      <c r="B7068" s="7"/>
      <c r="C7068" s="7"/>
      <c r="D7068" s="8"/>
      <c r="F7068" s="7"/>
    </row>
    <row r="7069" spans="1:6">
      <c r="A7069" s="7"/>
      <c r="B7069" s="7"/>
      <c r="C7069" s="7"/>
      <c r="D7069" s="8"/>
      <c r="F7069" s="7"/>
    </row>
    <row r="7070" spans="1:6">
      <c r="A7070" s="7"/>
      <c r="B7070" s="7"/>
      <c r="C7070" s="7"/>
      <c r="D7070" s="8"/>
      <c r="F7070" s="7"/>
    </row>
    <row r="7071" spans="1:6">
      <c r="A7071" s="7"/>
      <c r="B7071" s="7"/>
      <c r="C7071" s="7"/>
      <c r="D7071" s="8"/>
      <c r="F7071" s="7"/>
    </row>
    <row r="7072" spans="1:6">
      <c r="A7072" s="7"/>
      <c r="B7072" s="7"/>
      <c r="C7072" s="7"/>
      <c r="D7072" s="8"/>
      <c r="F7072" s="7"/>
    </row>
    <row r="7073" spans="1:6">
      <c r="A7073" s="7"/>
      <c r="B7073" s="7"/>
      <c r="C7073" s="7"/>
      <c r="D7073" s="8"/>
      <c r="F7073" s="7"/>
    </row>
    <row r="7074" spans="1:6">
      <c r="A7074" s="7"/>
      <c r="B7074" s="7"/>
      <c r="C7074" s="7"/>
      <c r="D7074" s="8"/>
      <c r="F7074" s="7"/>
    </row>
    <row r="7075" spans="1:6">
      <c r="A7075" s="7"/>
      <c r="B7075" s="7"/>
      <c r="C7075" s="7"/>
      <c r="D7075" s="8"/>
      <c r="F7075" s="7"/>
    </row>
    <row r="7076" spans="1:6">
      <c r="A7076" s="7"/>
      <c r="B7076" s="7"/>
      <c r="C7076" s="7"/>
      <c r="D7076" s="8"/>
      <c r="F7076" s="7"/>
    </row>
    <row r="7077" spans="1:6">
      <c r="A7077" s="7"/>
      <c r="B7077" s="7"/>
      <c r="C7077" s="7"/>
      <c r="D7077" s="8"/>
      <c r="F7077" s="7"/>
    </row>
    <row r="7078" spans="1:6">
      <c r="A7078" s="7"/>
      <c r="B7078" s="7"/>
      <c r="C7078" s="7"/>
      <c r="D7078" s="8"/>
      <c r="F7078" s="7"/>
    </row>
    <row r="7079" spans="1:6">
      <c r="A7079" s="7"/>
      <c r="B7079" s="7"/>
      <c r="C7079" s="7"/>
      <c r="D7079" s="8"/>
      <c r="F7079" s="7"/>
    </row>
    <row r="7080" spans="1:6">
      <c r="A7080" s="7"/>
      <c r="B7080" s="7"/>
      <c r="C7080" s="7"/>
      <c r="D7080" s="8"/>
      <c r="F7080" s="7"/>
    </row>
    <row r="7081" spans="1:6">
      <c r="A7081" s="7"/>
      <c r="B7081" s="7"/>
      <c r="C7081" s="7"/>
      <c r="D7081" s="8"/>
      <c r="F7081" s="7"/>
    </row>
    <row r="7082" spans="1:6">
      <c r="A7082" s="7"/>
      <c r="B7082" s="7"/>
      <c r="C7082" s="7"/>
      <c r="D7082" s="8"/>
      <c r="F7082" s="7"/>
    </row>
    <row r="7083" spans="1:6">
      <c r="A7083" s="7"/>
      <c r="B7083" s="7"/>
      <c r="C7083" s="7"/>
      <c r="D7083" s="8"/>
      <c r="F7083" s="7"/>
    </row>
    <row r="7084" spans="1:6">
      <c r="A7084" s="7"/>
      <c r="B7084" s="7"/>
      <c r="C7084" s="7"/>
      <c r="D7084" s="8"/>
      <c r="F7084" s="7"/>
    </row>
    <row r="7085" spans="1:6">
      <c r="A7085" s="7"/>
      <c r="B7085" s="7"/>
      <c r="C7085" s="7"/>
      <c r="D7085" s="8"/>
      <c r="F7085" s="7"/>
    </row>
    <row r="7086" spans="1:6">
      <c r="A7086" s="7"/>
      <c r="B7086" s="7"/>
      <c r="C7086" s="7"/>
      <c r="D7086" s="8"/>
      <c r="F7086" s="7"/>
    </row>
    <row r="7087" spans="1:6">
      <c r="A7087" s="7"/>
      <c r="B7087" s="7"/>
      <c r="C7087" s="7"/>
      <c r="D7087" s="8"/>
      <c r="F7087" s="7"/>
    </row>
    <row r="7088" spans="1:6">
      <c r="A7088" s="7"/>
      <c r="B7088" s="7"/>
      <c r="C7088" s="7"/>
      <c r="D7088" s="8"/>
      <c r="F7088" s="7"/>
    </row>
    <row r="7089" spans="1:6">
      <c r="A7089" s="7"/>
      <c r="B7089" s="7"/>
      <c r="C7089" s="7"/>
      <c r="D7089" s="8"/>
      <c r="F7089" s="7"/>
    </row>
    <row r="7090" spans="1:6">
      <c r="A7090" s="7"/>
      <c r="B7090" s="7"/>
      <c r="C7090" s="7"/>
      <c r="D7090" s="8"/>
      <c r="F7090" s="7"/>
    </row>
    <row r="7091" spans="1:6">
      <c r="A7091" s="7"/>
      <c r="B7091" s="7"/>
      <c r="C7091" s="7"/>
      <c r="D7091" s="8"/>
      <c r="F7091" s="7"/>
    </row>
    <row r="7092" spans="1:6">
      <c r="A7092" s="7"/>
      <c r="B7092" s="7"/>
      <c r="C7092" s="7"/>
      <c r="D7092" s="8"/>
      <c r="F7092" s="7"/>
    </row>
    <row r="7093" spans="1:6">
      <c r="A7093" s="7"/>
      <c r="B7093" s="7"/>
      <c r="C7093" s="7"/>
      <c r="D7093" s="8"/>
      <c r="F7093" s="7"/>
    </row>
    <row r="7094" spans="1:6">
      <c r="A7094" s="7"/>
      <c r="B7094" s="7"/>
      <c r="C7094" s="7"/>
      <c r="D7094" s="8"/>
      <c r="F7094" s="7"/>
    </row>
    <row r="7095" spans="1:6">
      <c r="A7095" s="7"/>
      <c r="B7095" s="7"/>
      <c r="C7095" s="7"/>
      <c r="D7095" s="8"/>
      <c r="F7095" s="7"/>
    </row>
    <row r="7096" spans="1:6">
      <c r="A7096" s="7"/>
      <c r="B7096" s="7"/>
      <c r="C7096" s="7"/>
      <c r="D7096" s="8"/>
      <c r="F7096" s="7"/>
    </row>
    <row r="7097" spans="1:6">
      <c r="A7097" s="7"/>
      <c r="B7097" s="7"/>
      <c r="C7097" s="7"/>
      <c r="D7097" s="8"/>
      <c r="F7097" s="7"/>
    </row>
    <row r="7098" spans="1:6">
      <c r="A7098" s="7"/>
      <c r="B7098" s="7"/>
      <c r="C7098" s="7"/>
      <c r="D7098" s="8"/>
      <c r="F7098" s="7"/>
    </row>
    <row r="7099" spans="1:6">
      <c r="A7099" s="7"/>
      <c r="B7099" s="7"/>
      <c r="C7099" s="7"/>
      <c r="D7099" s="8"/>
      <c r="F7099" s="7"/>
    </row>
    <row r="7100" spans="1:6">
      <c r="A7100" s="7"/>
      <c r="B7100" s="7"/>
      <c r="C7100" s="7"/>
      <c r="D7100" s="8"/>
      <c r="F7100" s="7"/>
    </row>
    <row r="7101" spans="1:6">
      <c r="A7101" s="7"/>
      <c r="B7101" s="7"/>
      <c r="C7101" s="7"/>
      <c r="D7101" s="8"/>
      <c r="F7101" s="7"/>
    </row>
    <row r="7102" spans="1:6">
      <c r="A7102" s="7"/>
      <c r="B7102" s="7"/>
      <c r="C7102" s="7"/>
      <c r="D7102" s="8"/>
      <c r="F7102" s="7"/>
    </row>
    <row r="7103" spans="1:6">
      <c r="A7103" s="7"/>
      <c r="B7103" s="7"/>
      <c r="C7103" s="7"/>
      <c r="D7103" s="8"/>
      <c r="F7103" s="7"/>
    </row>
    <row r="7104" spans="1:6">
      <c r="A7104" s="7"/>
      <c r="B7104" s="7"/>
      <c r="C7104" s="7"/>
      <c r="D7104" s="8"/>
      <c r="F7104" s="7"/>
    </row>
    <row r="7105" spans="1:6">
      <c r="A7105" s="7"/>
      <c r="B7105" s="7"/>
      <c r="C7105" s="7"/>
      <c r="D7105" s="8"/>
      <c r="F7105" s="7"/>
    </row>
    <row r="7106" spans="1:6">
      <c r="A7106" s="7"/>
      <c r="B7106" s="7"/>
      <c r="C7106" s="7"/>
      <c r="D7106" s="8"/>
      <c r="F7106" s="7"/>
    </row>
    <row r="7107" spans="1:6">
      <c r="A7107" s="7"/>
      <c r="B7107" s="7"/>
      <c r="C7107" s="7"/>
      <c r="D7107" s="8"/>
      <c r="F7107" s="7"/>
    </row>
    <row r="7108" spans="1:6">
      <c r="A7108" s="7"/>
      <c r="B7108" s="7"/>
      <c r="C7108" s="7"/>
      <c r="D7108" s="8"/>
      <c r="F7108" s="7"/>
    </row>
    <row r="7109" spans="1:6">
      <c r="A7109" s="7"/>
      <c r="B7109" s="7"/>
      <c r="C7109" s="7"/>
      <c r="D7109" s="8"/>
      <c r="F7109" s="7"/>
    </row>
    <row r="7110" spans="1:6">
      <c r="A7110" s="7"/>
      <c r="B7110" s="7"/>
      <c r="C7110" s="7"/>
      <c r="D7110" s="8"/>
      <c r="F7110" s="7"/>
    </row>
    <row r="7111" spans="1:6">
      <c r="A7111" s="7"/>
      <c r="B7111" s="7"/>
      <c r="C7111" s="7"/>
      <c r="D7111" s="8"/>
      <c r="F7111" s="7"/>
    </row>
    <row r="7112" spans="1:6">
      <c r="A7112" s="7"/>
      <c r="B7112" s="7"/>
      <c r="C7112" s="7"/>
      <c r="D7112" s="8"/>
      <c r="F7112" s="7"/>
    </row>
    <row r="7113" spans="1:6">
      <c r="A7113" s="7"/>
      <c r="B7113" s="7"/>
      <c r="C7113" s="7"/>
      <c r="D7113" s="8"/>
      <c r="F7113" s="7"/>
    </row>
    <row r="7114" spans="1:6">
      <c r="A7114" s="7"/>
      <c r="B7114" s="7"/>
      <c r="C7114" s="7"/>
      <c r="D7114" s="8"/>
      <c r="F7114" s="7"/>
    </row>
    <row r="7115" spans="1:6">
      <c r="A7115" s="7"/>
      <c r="B7115" s="7"/>
      <c r="C7115" s="7"/>
      <c r="D7115" s="8"/>
      <c r="F7115" s="7"/>
    </row>
    <row r="7116" spans="1:6">
      <c r="A7116" s="7"/>
      <c r="B7116" s="7"/>
      <c r="C7116" s="7"/>
      <c r="D7116" s="8"/>
      <c r="F7116" s="7"/>
    </row>
    <row r="7117" spans="1:6">
      <c r="A7117" s="7"/>
      <c r="B7117" s="7"/>
      <c r="C7117" s="7"/>
      <c r="D7117" s="8"/>
      <c r="F7117" s="7"/>
    </row>
    <row r="7118" spans="1:6">
      <c r="A7118" s="7"/>
      <c r="B7118" s="7"/>
      <c r="C7118" s="7"/>
      <c r="D7118" s="8"/>
      <c r="F7118" s="7"/>
    </row>
    <row r="7119" spans="1:6">
      <c r="A7119" s="7"/>
      <c r="B7119" s="7"/>
      <c r="C7119" s="7"/>
      <c r="D7119" s="8"/>
      <c r="F7119" s="7"/>
    </row>
    <row r="7120" spans="1:6">
      <c r="A7120" s="7"/>
      <c r="B7120" s="7"/>
      <c r="C7120" s="7"/>
      <c r="D7120" s="8"/>
      <c r="F7120" s="7"/>
    </row>
    <row r="7121" spans="1:6">
      <c r="A7121" s="7"/>
      <c r="B7121" s="7"/>
      <c r="C7121" s="7"/>
      <c r="D7121" s="8"/>
      <c r="F7121" s="7"/>
    </row>
    <row r="7122" spans="1:6">
      <c r="A7122" s="7"/>
      <c r="B7122" s="7"/>
      <c r="C7122" s="7"/>
      <c r="D7122" s="8"/>
      <c r="F7122" s="7"/>
    </row>
    <row r="7123" spans="1:6">
      <c r="A7123" s="7"/>
      <c r="B7123" s="7"/>
      <c r="C7123" s="7"/>
      <c r="D7123" s="8"/>
      <c r="F7123" s="7"/>
    </row>
    <row r="7124" spans="1:6">
      <c r="A7124" s="7"/>
      <c r="B7124" s="7"/>
      <c r="C7124" s="7"/>
      <c r="D7124" s="8"/>
      <c r="F7124" s="7"/>
    </row>
    <row r="7125" spans="1:6">
      <c r="A7125" s="7"/>
      <c r="B7125" s="7"/>
      <c r="C7125" s="7"/>
      <c r="D7125" s="8"/>
      <c r="F7125" s="7"/>
    </row>
    <row r="7126" spans="1:6">
      <c r="A7126" s="7"/>
      <c r="B7126" s="7"/>
      <c r="C7126" s="7"/>
      <c r="D7126" s="8"/>
      <c r="F7126" s="7"/>
    </row>
    <row r="7127" spans="1:6">
      <c r="A7127" s="7"/>
      <c r="B7127" s="7"/>
      <c r="C7127" s="7"/>
      <c r="D7127" s="8"/>
      <c r="F7127" s="7"/>
    </row>
    <row r="7128" spans="1:6">
      <c r="A7128" s="7"/>
      <c r="B7128" s="7"/>
      <c r="C7128" s="7"/>
      <c r="D7128" s="8"/>
      <c r="F7128" s="7"/>
    </row>
    <row r="7129" spans="1:6">
      <c r="A7129" s="7"/>
      <c r="B7129" s="7"/>
      <c r="C7129" s="7"/>
      <c r="D7129" s="8"/>
      <c r="F7129" s="7"/>
    </row>
    <row r="7130" spans="1:6">
      <c r="A7130" s="7"/>
      <c r="B7130" s="7"/>
      <c r="C7130" s="7"/>
      <c r="D7130" s="8"/>
      <c r="F7130" s="7"/>
    </row>
    <row r="7131" spans="1:6">
      <c r="A7131" s="7"/>
      <c r="B7131" s="7"/>
      <c r="C7131" s="7"/>
      <c r="D7131" s="8"/>
      <c r="F7131" s="7"/>
    </row>
    <row r="7132" spans="1:6">
      <c r="A7132" s="7"/>
      <c r="B7132" s="7"/>
      <c r="C7132" s="7"/>
      <c r="D7132" s="8"/>
      <c r="F7132" s="7"/>
    </row>
    <row r="7133" spans="1:6">
      <c r="A7133" s="7"/>
      <c r="B7133" s="7"/>
      <c r="C7133" s="7"/>
      <c r="D7133" s="8"/>
      <c r="F7133" s="7"/>
    </row>
    <row r="7134" spans="1:6">
      <c r="A7134" s="7"/>
      <c r="B7134" s="7"/>
      <c r="C7134" s="7"/>
      <c r="D7134" s="8"/>
      <c r="F7134" s="7"/>
    </row>
    <row r="7135" spans="1:6">
      <c r="A7135" s="7"/>
      <c r="B7135" s="7"/>
      <c r="C7135" s="7"/>
      <c r="D7135" s="8"/>
      <c r="F7135" s="7"/>
    </row>
    <row r="7136" spans="1:6">
      <c r="A7136" s="7"/>
      <c r="B7136" s="7"/>
      <c r="C7136" s="7"/>
      <c r="D7136" s="8"/>
      <c r="F7136" s="7"/>
    </row>
    <row r="7137" spans="1:6">
      <c r="A7137" s="7"/>
      <c r="B7137" s="7"/>
      <c r="C7137" s="7"/>
      <c r="D7137" s="8"/>
      <c r="F7137" s="7"/>
    </row>
    <row r="7138" spans="1:6">
      <c r="A7138" s="7"/>
      <c r="B7138" s="7"/>
      <c r="C7138" s="7"/>
      <c r="D7138" s="8"/>
      <c r="F7138" s="7"/>
    </row>
    <row r="7139" spans="1:6">
      <c r="A7139" s="7"/>
      <c r="B7139" s="7"/>
      <c r="C7139" s="7"/>
      <c r="D7139" s="8"/>
      <c r="F7139" s="7"/>
    </row>
    <row r="7140" spans="1:6">
      <c r="A7140" s="7"/>
      <c r="B7140" s="7"/>
      <c r="C7140" s="7"/>
      <c r="D7140" s="8"/>
      <c r="F7140" s="7"/>
    </row>
    <row r="7141" spans="1:6">
      <c r="A7141" s="7"/>
      <c r="B7141" s="7"/>
      <c r="C7141" s="7"/>
      <c r="D7141" s="8"/>
      <c r="F7141" s="7"/>
    </row>
    <row r="7142" spans="1:6">
      <c r="A7142" s="7"/>
      <c r="B7142" s="7"/>
      <c r="C7142" s="7"/>
      <c r="D7142" s="8"/>
      <c r="F7142" s="7"/>
    </row>
    <row r="7143" spans="1:6">
      <c r="A7143" s="7"/>
      <c r="B7143" s="7"/>
      <c r="C7143" s="7"/>
      <c r="D7143" s="8"/>
      <c r="F7143" s="7"/>
    </row>
    <row r="7144" spans="1:6">
      <c r="A7144" s="7"/>
      <c r="B7144" s="7"/>
      <c r="C7144" s="7"/>
      <c r="D7144" s="8"/>
      <c r="F7144" s="7"/>
    </row>
    <row r="7145" spans="1:6">
      <c r="A7145" s="7"/>
      <c r="B7145" s="7"/>
      <c r="C7145" s="7"/>
      <c r="D7145" s="8"/>
      <c r="F7145" s="7"/>
    </row>
    <row r="7146" spans="1:6">
      <c r="A7146" s="7"/>
      <c r="B7146" s="7"/>
      <c r="C7146" s="7"/>
      <c r="D7146" s="8"/>
      <c r="F7146" s="7"/>
    </row>
    <row r="7147" spans="1:6">
      <c r="A7147" s="7"/>
      <c r="B7147" s="7"/>
      <c r="C7147" s="7"/>
      <c r="D7147" s="8"/>
      <c r="F7147" s="7"/>
    </row>
    <row r="7148" spans="1:6">
      <c r="A7148" s="7"/>
      <c r="B7148" s="7"/>
      <c r="C7148" s="7"/>
      <c r="D7148" s="8"/>
      <c r="F7148" s="7"/>
    </row>
    <row r="7149" spans="1:6">
      <c r="A7149" s="7"/>
      <c r="B7149" s="7"/>
      <c r="C7149" s="7"/>
      <c r="D7149" s="8"/>
      <c r="F7149" s="7"/>
    </row>
    <row r="7150" spans="1:6">
      <c r="A7150" s="7"/>
      <c r="B7150" s="7"/>
      <c r="C7150" s="7"/>
      <c r="D7150" s="8"/>
      <c r="F7150" s="7"/>
    </row>
    <row r="7151" spans="1:6">
      <c r="A7151" s="7"/>
      <c r="B7151" s="7"/>
      <c r="C7151" s="7"/>
      <c r="D7151" s="8"/>
      <c r="F7151" s="7"/>
    </row>
    <row r="7152" spans="1:6">
      <c r="A7152" s="7"/>
      <c r="B7152" s="7"/>
      <c r="C7152" s="7"/>
      <c r="D7152" s="8"/>
      <c r="F7152" s="7"/>
    </row>
    <row r="7153" spans="1:6">
      <c r="A7153" s="7"/>
      <c r="B7153" s="7"/>
      <c r="C7153" s="7"/>
      <c r="D7153" s="8"/>
      <c r="F7153" s="7"/>
    </row>
    <row r="7154" spans="1:6">
      <c r="A7154" s="7"/>
      <c r="B7154" s="7"/>
      <c r="C7154" s="7"/>
      <c r="D7154" s="8"/>
      <c r="F7154" s="7"/>
    </row>
    <row r="7155" spans="1:6">
      <c r="A7155" s="7"/>
      <c r="B7155" s="7"/>
      <c r="C7155" s="7"/>
      <c r="D7155" s="8"/>
      <c r="F7155" s="7"/>
    </row>
    <row r="7156" spans="1:6">
      <c r="A7156" s="7"/>
      <c r="B7156" s="7"/>
      <c r="C7156" s="7"/>
      <c r="D7156" s="8"/>
      <c r="F7156" s="7"/>
    </row>
    <row r="7157" spans="1:6">
      <c r="A7157" s="7"/>
      <c r="B7157" s="7"/>
      <c r="C7157" s="7"/>
      <c r="D7157" s="8"/>
      <c r="F7157" s="7"/>
    </row>
    <row r="7158" spans="1:6">
      <c r="A7158" s="7"/>
      <c r="B7158" s="7"/>
      <c r="C7158" s="7"/>
      <c r="D7158" s="8"/>
      <c r="F7158" s="7"/>
    </row>
    <row r="7159" spans="1:6">
      <c r="A7159" s="7"/>
      <c r="B7159" s="7"/>
      <c r="C7159" s="7"/>
      <c r="D7159" s="8"/>
      <c r="F7159" s="7"/>
    </row>
    <row r="7160" spans="1:6">
      <c r="A7160" s="7"/>
      <c r="B7160" s="7"/>
      <c r="C7160" s="7"/>
      <c r="D7160" s="8"/>
      <c r="F7160" s="7"/>
    </row>
    <row r="7161" spans="1:6">
      <c r="A7161" s="7"/>
      <c r="B7161" s="7"/>
      <c r="C7161" s="7"/>
      <c r="D7161" s="8"/>
      <c r="F7161" s="7"/>
    </row>
    <row r="7162" spans="1:6">
      <c r="A7162" s="7"/>
      <c r="B7162" s="7"/>
      <c r="C7162" s="7"/>
      <c r="D7162" s="8"/>
      <c r="F7162" s="7"/>
    </row>
    <row r="7163" spans="1:6">
      <c r="A7163" s="7"/>
      <c r="B7163" s="7"/>
      <c r="C7163" s="7"/>
      <c r="D7163" s="8"/>
      <c r="F7163" s="7"/>
    </row>
    <row r="7164" spans="1:6">
      <c r="A7164" s="7"/>
      <c r="B7164" s="7"/>
      <c r="C7164" s="7"/>
      <c r="D7164" s="8"/>
      <c r="F7164" s="7"/>
    </row>
    <row r="7165" spans="1:6">
      <c r="A7165" s="7"/>
      <c r="B7165" s="7"/>
      <c r="C7165" s="7"/>
      <c r="D7165" s="8"/>
      <c r="F7165" s="7"/>
    </row>
    <row r="7166" spans="1:6">
      <c r="A7166" s="7"/>
      <c r="B7166" s="7"/>
      <c r="C7166" s="7"/>
      <c r="D7166" s="8"/>
      <c r="F7166" s="7"/>
    </row>
    <row r="7167" spans="1:6">
      <c r="A7167" s="7"/>
      <c r="B7167" s="7"/>
      <c r="C7167" s="7"/>
      <c r="D7167" s="8"/>
      <c r="F7167" s="7"/>
    </row>
    <row r="7168" spans="1:6">
      <c r="A7168" s="7"/>
      <c r="B7168" s="7"/>
      <c r="C7168" s="7"/>
      <c r="D7168" s="8"/>
      <c r="F7168" s="7"/>
    </row>
    <row r="7169" spans="1:6">
      <c r="A7169" s="7"/>
      <c r="B7169" s="7"/>
      <c r="C7169" s="7"/>
      <c r="D7169" s="8"/>
      <c r="F7169" s="7"/>
    </row>
    <row r="7170" spans="1:6">
      <c r="A7170" s="7"/>
      <c r="B7170" s="7"/>
      <c r="C7170" s="7"/>
      <c r="D7170" s="8"/>
      <c r="F7170" s="7"/>
    </row>
    <row r="7171" spans="1:6">
      <c r="A7171" s="7"/>
      <c r="B7171" s="7"/>
      <c r="C7171" s="7"/>
      <c r="D7171" s="8"/>
      <c r="F7171" s="7"/>
    </row>
    <row r="7172" spans="1:6">
      <c r="A7172" s="7"/>
      <c r="B7172" s="7"/>
      <c r="C7172" s="7"/>
      <c r="D7172" s="8"/>
      <c r="F7172" s="7"/>
    </row>
    <row r="7173" spans="1:6">
      <c r="A7173" s="7"/>
      <c r="B7173" s="7"/>
      <c r="C7173" s="7"/>
      <c r="D7173" s="8"/>
      <c r="F7173" s="7"/>
    </row>
    <row r="7174" spans="1:6">
      <c r="A7174" s="7"/>
      <c r="B7174" s="7"/>
      <c r="C7174" s="7"/>
      <c r="D7174" s="8"/>
      <c r="F7174" s="7"/>
    </row>
    <row r="7175" spans="1:6">
      <c r="A7175" s="7"/>
      <c r="B7175" s="7"/>
      <c r="C7175" s="7"/>
      <c r="D7175" s="8"/>
      <c r="F7175" s="7"/>
    </row>
    <row r="7176" spans="1:6">
      <c r="A7176" s="7"/>
      <c r="B7176" s="7"/>
      <c r="C7176" s="7"/>
      <c r="D7176" s="8"/>
      <c r="F7176" s="7"/>
    </row>
    <row r="7177" spans="1:6">
      <c r="A7177" s="7"/>
      <c r="B7177" s="7"/>
      <c r="C7177" s="7"/>
      <c r="D7177" s="8"/>
      <c r="F7177" s="7"/>
    </row>
    <row r="7178" spans="1:6">
      <c r="A7178" s="7"/>
      <c r="B7178" s="7"/>
      <c r="C7178" s="7"/>
      <c r="D7178" s="8"/>
      <c r="F7178" s="7"/>
    </row>
    <row r="7179" spans="1:6">
      <c r="A7179" s="7"/>
      <c r="B7179" s="7"/>
      <c r="C7179" s="7"/>
      <c r="D7179" s="8"/>
      <c r="F7179" s="7"/>
    </row>
    <row r="7180" spans="1:6">
      <c r="A7180" s="7"/>
      <c r="B7180" s="7"/>
      <c r="C7180" s="7"/>
      <c r="D7180" s="8"/>
      <c r="F7180" s="7"/>
    </row>
    <row r="7181" spans="1:6">
      <c r="A7181" s="7"/>
      <c r="B7181" s="7"/>
      <c r="C7181" s="7"/>
      <c r="D7181" s="8"/>
      <c r="F7181" s="7"/>
    </row>
    <row r="7182" spans="1:6">
      <c r="A7182" s="7"/>
      <c r="B7182" s="7"/>
      <c r="C7182" s="7"/>
      <c r="D7182" s="8"/>
      <c r="F7182" s="7"/>
    </row>
    <row r="7183" spans="1:6">
      <c r="A7183" s="7"/>
      <c r="B7183" s="7"/>
      <c r="C7183" s="7"/>
      <c r="D7183" s="8"/>
      <c r="F7183" s="7"/>
    </row>
    <row r="7184" spans="1:6">
      <c r="A7184" s="7"/>
      <c r="B7184" s="7"/>
      <c r="C7184" s="7"/>
      <c r="D7184" s="8"/>
      <c r="F7184" s="7"/>
    </row>
    <row r="7185" spans="1:6">
      <c r="A7185" s="7"/>
      <c r="B7185" s="7"/>
      <c r="C7185" s="7"/>
      <c r="D7185" s="8"/>
      <c r="F7185" s="7"/>
    </row>
    <row r="7186" spans="1:6">
      <c r="A7186" s="7"/>
      <c r="B7186" s="7"/>
      <c r="C7186" s="7"/>
      <c r="D7186" s="8"/>
      <c r="F7186" s="7"/>
    </row>
    <row r="7187" spans="1:6">
      <c r="A7187" s="7"/>
      <c r="B7187" s="7"/>
      <c r="C7187" s="7"/>
      <c r="D7187" s="8"/>
      <c r="F7187" s="7"/>
    </row>
    <row r="7188" spans="1:6">
      <c r="A7188" s="7"/>
      <c r="B7188" s="7"/>
      <c r="C7188" s="7"/>
      <c r="D7188" s="8"/>
      <c r="F7188" s="7"/>
    </row>
    <row r="7189" spans="1:6">
      <c r="A7189" s="7"/>
      <c r="B7189" s="7"/>
      <c r="C7189" s="7"/>
      <c r="D7189" s="8"/>
      <c r="F7189" s="7"/>
    </row>
    <row r="7190" spans="1:6">
      <c r="A7190" s="7"/>
      <c r="B7190" s="7"/>
      <c r="C7190" s="7"/>
      <c r="D7190" s="8"/>
      <c r="F7190" s="7"/>
    </row>
    <row r="7191" spans="1:6">
      <c r="A7191" s="7"/>
      <c r="B7191" s="7"/>
      <c r="C7191" s="7"/>
      <c r="D7191" s="8"/>
      <c r="F7191" s="7"/>
    </row>
    <row r="7192" spans="1:6">
      <c r="A7192" s="7"/>
      <c r="B7192" s="7"/>
      <c r="C7192" s="7"/>
      <c r="D7192" s="8"/>
      <c r="F7192" s="7"/>
    </row>
    <row r="7193" spans="1:6">
      <c r="A7193" s="7"/>
      <c r="B7193" s="7"/>
      <c r="C7193" s="7"/>
      <c r="D7193" s="8"/>
      <c r="F7193" s="7"/>
    </row>
    <row r="7194" spans="1:6">
      <c r="A7194" s="7"/>
      <c r="B7194" s="7"/>
      <c r="C7194" s="7"/>
      <c r="D7194" s="8"/>
      <c r="F7194" s="7"/>
    </row>
    <row r="7195" spans="1:6">
      <c r="A7195" s="7"/>
      <c r="B7195" s="7"/>
      <c r="C7195" s="7"/>
      <c r="D7195" s="8"/>
      <c r="F7195" s="7"/>
    </row>
    <row r="7196" spans="1:6">
      <c r="A7196" s="7"/>
      <c r="B7196" s="7"/>
      <c r="C7196" s="7"/>
      <c r="D7196" s="8"/>
      <c r="F7196" s="7"/>
    </row>
    <row r="7197" spans="1:6">
      <c r="A7197" s="7"/>
      <c r="B7197" s="7"/>
      <c r="C7197" s="7"/>
      <c r="D7197" s="8"/>
      <c r="F7197" s="7"/>
    </row>
    <row r="7198" spans="1:6">
      <c r="A7198" s="7"/>
      <c r="B7198" s="7"/>
      <c r="C7198" s="7"/>
      <c r="D7198" s="8"/>
      <c r="F7198" s="7"/>
    </row>
    <row r="7199" spans="1:6">
      <c r="A7199" s="7"/>
      <c r="B7199" s="7"/>
      <c r="C7199" s="7"/>
      <c r="D7199" s="8"/>
      <c r="F7199" s="7"/>
    </row>
    <row r="7200" spans="1:6">
      <c r="A7200" s="7"/>
      <c r="B7200" s="7"/>
      <c r="C7200" s="7"/>
      <c r="D7200" s="8"/>
      <c r="F7200" s="7"/>
    </row>
    <row r="7201" spans="1:6">
      <c r="A7201" s="7"/>
      <c r="B7201" s="7"/>
      <c r="C7201" s="7"/>
      <c r="D7201" s="8"/>
      <c r="F7201" s="7"/>
    </row>
    <row r="7202" spans="1:6">
      <c r="A7202" s="7"/>
      <c r="B7202" s="7"/>
      <c r="C7202" s="7"/>
      <c r="D7202" s="8"/>
      <c r="F7202" s="7"/>
    </row>
    <row r="7203" spans="1:6">
      <c r="A7203" s="7"/>
      <c r="B7203" s="7"/>
      <c r="C7203" s="7"/>
      <c r="D7203" s="8"/>
      <c r="F7203" s="7"/>
    </row>
    <row r="7204" spans="1:6">
      <c r="A7204" s="7"/>
      <c r="B7204" s="7"/>
      <c r="C7204" s="7"/>
      <c r="D7204" s="8"/>
      <c r="F7204" s="7"/>
    </row>
    <row r="7205" spans="1:6">
      <c r="A7205" s="7"/>
      <c r="B7205" s="7"/>
      <c r="C7205" s="7"/>
      <c r="D7205" s="8"/>
      <c r="F7205" s="7"/>
    </row>
    <row r="7206" spans="1:6">
      <c r="A7206" s="7"/>
      <c r="B7206" s="7"/>
      <c r="C7206" s="7"/>
      <c r="D7206" s="8"/>
      <c r="F7206" s="7"/>
    </row>
    <row r="7207" spans="1:6">
      <c r="A7207" s="7"/>
      <c r="B7207" s="7"/>
      <c r="C7207" s="7"/>
      <c r="D7207" s="8"/>
      <c r="F7207" s="7"/>
    </row>
    <row r="7208" spans="1:6">
      <c r="A7208" s="7"/>
      <c r="B7208" s="7"/>
      <c r="C7208" s="7"/>
      <c r="D7208" s="8"/>
      <c r="F7208" s="7"/>
    </row>
    <row r="7209" spans="1:6">
      <c r="A7209" s="7"/>
      <c r="B7209" s="7"/>
      <c r="C7209" s="7"/>
      <c r="D7209" s="8"/>
      <c r="F7209" s="7"/>
    </row>
    <row r="7210" spans="1:6">
      <c r="A7210" s="7"/>
      <c r="B7210" s="7"/>
      <c r="C7210" s="7"/>
      <c r="D7210" s="8"/>
      <c r="F7210" s="7"/>
    </row>
    <row r="7211" spans="1:6">
      <c r="A7211" s="7"/>
      <c r="B7211" s="7"/>
      <c r="C7211" s="7"/>
      <c r="D7211" s="8"/>
      <c r="F7211" s="7"/>
    </row>
    <row r="7212" spans="1:6">
      <c r="A7212" s="7"/>
      <c r="B7212" s="7"/>
      <c r="C7212" s="7"/>
      <c r="D7212" s="8"/>
      <c r="F7212" s="7"/>
    </row>
    <row r="7213" spans="1:6">
      <c r="A7213" s="7"/>
      <c r="B7213" s="7"/>
      <c r="C7213" s="7"/>
      <c r="D7213" s="8"/>
      <c r="F7213" s="7"/>
    </row>
    <row r="7214" spans="1:6">
      <c r="A7214" s="7"/>
      <c r="B7214" s="7"/>
      <c r="C7214" s="7"/>
      <c r="D7214" s="8"/>
      <c r="F7214" s="7"/>
    </row>
    <row r="7215" spans="1:6">
      <c r="A7215" s="7"/>
      <c r="B7215" s="7"/>
      <c r="C7215" s="7"/>
      <c r="D7215" s="8"/>
      <c r="F7215" s="7"/>
    </row>
    <row r="7216" spans="1:6">
      <c r="A7216" s="7"/>
      <c r="B7216" s="7"/>
      <c r="C7216" s="7"/>
      <c r="D7216" s="8"/>
      <c r="F7216" s="7"/>
    </row>
    <row r="7217" spans="1:6">
      <c r="A7217" s="7"/>
      <c r="B7217" s="7"/>
      <c r="C7217" s="7"/>
      <c r="D7217" s="8"/>
      <c r="F7217" s="7"/>
    </row>
    <row r="7218" spans="1:6">
      <c r="A7218" s="7"/>
      <c r="B7218" s="7"/>
      <c r="C7218" s="7"/>
      <c r="D7218" s="8"/>
      <c r="F7218" s="7"/>
    </row>
    <row r="7219" spans="1:6">
      <c r="A7219" s="7"/>
      <c r="B7219" s="7"/>
      <c r="C7219" s="7"/>
      <c r="D7219" s="8"/>
      <c r="F7219" s="7"/>
    </row>
    <row r="7220" spans="1:6">
      <c r="A7220" s="7"/>
      <c r="B7220" s="7"/>
      <c r="C7220" s="7"/>
      <c r="D7220" s="8"/>
      <c r="F7220" s="7"/>
    </row>
    <row r="7221" spans="1:6">
      <c r="A7221" s="7"/>
      <c r="B7221" s="7"/>
      <c r="C7221" s="7"/>
      <c r="D7221" s="8"/>
      <c r="F7221" s="7"/>
    </row>
    <row r="7222" spans="1:6">
      <c r="A7222" s="7"/>
      <c r="B7222" s="7"/>
      <c r="C7222" s="7"/>
      <c r="D7222" s="8"/>
      <c r="F7222" s="7"/>
    </row>
    <row r="7223" spans="1:6">
      <c r="A7223" s="7"/>
      <c r="B7223" s="7"/>
      <c r="C7223" s="7"/>
      <c r="D7223" s="8"/>
      <c r="F7223" s="7"/>
    </row>
    <row r="7224" spans="1:6">
      <c r="A7224" s="7"/>
      <c r="B7224" s="7"/>
      <c r="C7224" s="7"/>
      <c r="D7224" s="8"/>
      <c r="F7224" s="7"/>
    </row>
    <row r="7225" spans="1:6">
      <c r="A7225" s="7"/>
      <c r="B7225" s="7"/>
      <c r="C7225" s="7"/>
      <c r="D7225" s="8"/>
      <c r="F7225" s="7"/>
    </row>
    <row r="7226" spans="1:6">
      <c r="A7226" s="7"/>
      <c r="B7226" s="7"/>
      <c r="C7226" s="7"/>
      <c r="D7226" s="8"/>
      <c r="F7226" s="7"/>
    </row>
    <row r="7227" spans="1:6">
      <c r="A7227" s="7"/>
      <c r="B7227" s="7"/>
      <c r="C7227" s="7"/>
      <c r="D7227" s="8"/>
      <c r="F7227" s="7"/>
    </row>
    <row r="7228" spans="1:6">
      <c r="A7228" s="7"/>
      <c r="B7228" s="7"/>
      <c r="C7228" s="7"/>
      <c r="D7228" s="8"/>
      <c r="F7228" s="7"/>
    </row>
    <row r="7229" spans="1:6">
      <c r="A7229" s="7"/>
      <c r="B7229" s="7"/>
      <c r="C7229" s="7"/>
      <c r="D7229" s="8"/>
      <c r="F7229" s="7"/>
    </row>
    <row r="7230" spans="1:6">
      <c r="A7230" s="7"/>
      <c r="B7230" s="7"/>
      <c r="C7230" s="7"/>
      <c r="D7230" s="8"/>
      <c r="F7230" s="7"/>
    </row>
    <row r="7231" spans="1:6">
      <c r="A7231" s="7"/>
      <c r="B7231" s="7"/>
      <c r="C7231" s="7"/>
      <c r="D7231" s="8"/>
      <c r="F7231" s="7"/>
    </row>
    <row r="7232" spans="1:6">
      <c r="A7232" s="7"/>
      <c r="B7232" s="7"/>
      <c r="C7232" s="7"/>
      <c r="D7232" s="8"/>
      <c r="F7232" s="7"/>
    </row>
    <row r="7233" spans="1:6">
      <c r="A7233" s="7"/>
      <c r="B7233" s="7"/>
      <c r="C7233" s="7"/>
      <c r="D7233" s="8"/>
      <c r="F7233" s="7"/>
    </row>
    <row r="7234" spans="1:6">
      <c r="A7234" s="7"/>
      <c r="B7234" s="7"/>
      <c r="C7234" s="7"/>
      <c r="D7234" s="8"/>
      <c r="F7234" s="7"/>
    </row>
    <row r="7235" spans="1:6">
      <c r="A7235" s="7"/>
      <c r="B7235" s="7"/>
      <c r="C7235" s="7"/>
      <c r="D7235" s="8"/>
      <c r="F7235" s="7"/>
    </row>
    <row r="7236" spans="1:6">
      <c r="A7236" s="7"/>
      <c r="B7236" s="7"/>
      <c r="C7236" s="7"/>
      <c r="D7236" s="8"/>
      <c r="F7236" s="7"/>
    </row>
    <row r="7237" spans="1:6">
      <c r="A7237" s="7"/>
      <c r="B7237" s="7"/>
      <c r="C7237" s="7"/>
      <c r="D7237" s="8"/>
      <c r="F7237" s="7"/>
    </row>
    <row r="7238" spans="1:6">
      <c r="A7238" s="7"/>
      <c r="B7238" s="7"/>
      <c r="C7238" s="7"/>
      <c r="D7238" s="8"/>
      <c r="F7238" s="7"/>
    </row>
    <row r="7239" spans="1:6">
      <c r="A7239" s="7"/>
      <c r="B7239" s="7"/>
      <c r="C7239" s="7"/>
      <c r="D7239" s="8"/>
      <c r="F7239" s="7"/>
    </row>
    <row r="7240" spans="1:6">
      <c r="A7240" s="7"/>
      <c r="B7240" s="7"/>
      <c r="C7240" s="7"/>
      <c r="D7240" s="8"/>
      <c r="F7240" s="7"/>
    </row>
    <row r="7241" spans="1:6">
      <c r="A7241" s="7"/>
      <c r="B7241" s="7"/>
      <c r="C7241" s="7"/>
      <c r="D7241" s="8"/>
      <c r="F7241" s="7"/>
    </row>
    <row r="7242" spans="1:6">
      <c r="A7242" s="7"/>
      <c r="B7242" s="7"/>
      <c r="C7242" s="7"/>
      <c r="D7242" s="8"/>
      <c r="F7242" s="7"/>
    </row>
    <row r="7243" spans="1:6">
      <c r="A7243" s="7"/>
      <c r="B7243" s="7"/>
      <c r="C7243" s="7"/>
      <c r="D7243" s="8"/>
      <c r="F7243" s="7"/>
    </row>
    <row r="7244" spans="1:6">
      <c r="A7244" s="7"/>
      <c r="B7244" s="7"/>
      <c r="C7244" s="7"/>
      <c r="D7244" s="8"/>
      <c r="F7244" s="7"/>
    </row>
    <row r="7245" spans="1:6">
      <c r="A7245" s="7"/>
      <c r="B7245" s="7"/>
      <c r="C7245" s="7"/>
      <c r="D7245" s="8"/>
      <c r="F7245" s="7"/>
    </row>
    <row r="7246" spans="1:6">
      <c r="A7246" s="7"/>
      <c r="B7246" s="7"/>
      <c r="C7246" s="7"/>
      <c r="D7246" s="8"/>
      <c r="F7246" s="7"/>
    </row>
    <row r="7247" spans="1:6">
      <c r="A7247" s="7"/>
      <c r="B7247" s="7"/>
      <c r="C7247" s="7"/>
      <c r="D7247" s="8"/>
      <c r="F7247" s="7"/>
    </row>
    <row r="7248" spans="1:6">
      <c r="A7248" s="7"/>
      <c r="B7248" s="7"/>
      <c r="C7248" s="7"/>
      <c r="D7248" s="8"/>
      <c r="F7248" s="7"/>
    </row>
    <row r="7249" spans="1:6">
      <c r="A7249" s="7"/>
      <c r="B7249" s="7"/>
      <c r="C7249" s="7"/>
      <c r="D7249" s="8"/>
      <c r="F7249" s="7"/>
    </row>
    <row r="7250" spans="1:6">
      <c r="A7250" s="7"/>
      <c r="B7250" s="7"/>
      <c r="C7250" s="7"/>
      <c r="D7250" s="8"/>
      <c r="F7250" s="7"/>
    </row>
    <row r="7251" spans="1:6">
      <c r="A7251" s="7"/>
      <c r="B7251" s="7"/>
      <c r="C7251" s="7"/>
      <c r="D7251" s="8"/>
      <c r="F7251" s="7"/>
    </row>
    <row r="7252" spans="1:6">
      <c r="A7252" s="7"/>
      <c r="B7252" s="7"/>
      <c r="C7252" s="7"/>
      <c r="D7252" s="8"/>
      <c r="F7252" s="7"/>
    </row>
    <row r="7253" spans="1:6">
      <c r="A7253" s="7"/>
      <c r="B7253" s="7"/>
      <c r="C7253" s="7"/>
      <c r="D7253" s="8"/>
      <c r="F7253" s="7"/>
    </row>
    <row r="7254" spans="1:6">
      <c r="A7254" s="7"/>
      <c r="B7254" s="7"/>
      <c r="C7254" s="7"/>
      <c r="D7254" s="8"/>
      <c r="F7254" s="7"/>
    </row>
    <row r="7255" spans="1:6">
      <c r="A7255" s="7"/>
      <c r="B7255" s="7"/>
      <c r="C7255" s="7"/>
      <c r="D7255" s="8"/>
      <c r="F7255" s="7"/>
    </row>
    <row r="7256" spans="1:6">
      <c r="A7256" s="7"/>
      <c r="B7256" s="7"/>
      <c r="C7256" s="7"/>
      <c r="D7256" s="8"/>
      <c r="F7256" s="7"/>
    </row>
    <row r="7257" spans="1:6">
      <c r="A7257" s="7"/>
      <c r="B7257" s="7"/>
      <c r="C7257" s="7"/>
      <c r="D7257" s="8"/>
      <c r="F7257" s="7"/>
    </row>
    <row r="7258" spans="1:6">
      <c r="A7258" s="7"/>
      <c r="B7258" s="7"/>
      <c r="C7258" s="7"/>
      <c r="D7258" s="8"/>
      <c r="F7258" s="7"/>
    </row>
    <row r="7259" spans="1:6">
      <c r="A7259" s="7"/>
      <c r="B7259" s="7"/>
      <c r="C7259" s="7"/>
      <c r="D7259" s="8"/>
      <c r="F7259" s="7"/>
    </row>
    <row r="7260" spans="1:6">
      <c r="A7260" s="7"/>
      <c r="B7260" s="7"/>
      <c r="C7260" s="7"/>
      <c r="D7260" s="8"/>
      <c r="F7260" s="7"/>
    </row>
    <row r="7261" spans="1:6">
      <c r="A7261" s="7"/>
      <c r="B7261" s="7"/>
      <c r="C7261" s="7"/>
      <c r="D7261" s="8"/>
      <c r="F7261" s="7"/>
    </row>
    <row r="7262" spans="1:6">
      <c r="A7262" s="7"/>
      <c r="B7262" s="7"/>
      <c r="C7262" s="7"/>
      <c r="D7262" s="8"/>
      <c r="F7262" s="7"/>
    </row>
    <row r="7263" spans="1:6">
      <c r="A7263" s="7"/>
      <c r="B7263" s="7"/>
      <c r="C7263" s="7"/>
      <c r="D7263" s="8"/>
      <c r="F7263" s="7"/>
    </row>
    <row r="7264" spans="1:6">
      <c r="A7264" s="7"/>
      <c r="B7264" s="7"/>
      <c r="C7264" s="7"/>
      <c r="D7264" s="8"/>
      <c r="F7264" s="7"/>
    </row>
    <row r="7265" spans="1:6">
      <c r="A7265" s="7"/>
      <c r="B7265" s="7"/>
      <c r="C7265" s="7"/>
      <c r="D7265" s="8"/>
      <c r="F7265" s="7"/>
    </row>
    <row r="7266" spans="1:6">
      <c r="A7266" s="7"/>
      <c r="B7266" s="7"/>
      <c r="C7266" s="7"/>
      <c r="D7266" s="8"/>
      <c r="F7266" s="7"/>
    </row>
    <row r="7267" spans="1:6">
      <c r="A7267" s="7"/>
      <c r="B7267" s="7"/>
      <c r="C7267" s="7"/>
      <c r="D7267" s="8"/>
      <c r="F7267" s="7"/>
    </row>
    <row r="7268" spans="1:6">
      <c r="A7268" s="7"/>
      <c r="B7268" s="7"/>
      <c r="C7268" s="7"/>
      <c r="D7268" s="8"/>
      <c r="F7268" s="7"/>
    </row>
    <row r="7269" spans="1:6">
      <c r="A7269" s="7"/>
      <c r="B7269" s="7"/>
      <c r="C7269" s="7"/>
      <c r="D7269" s="8"/>
      <c r="F7269" s="7"/>
    </row>
    <row r="7270" spans="1:6">
      <c r="A7270" s="7"/>
      <c r="B7270" s="7"/>
      <c r="C7270" s="7"/>
      <c r="D7270" s="8"/>
      <c r="F7270" s="7"/>
    </row>
    <row r="7271" spans="1:6">
      <c r="A7271" s="7"/>
      <c r="B7271" s="7"/>
      <c r="C7271" s="7"/>
      <c r="D7271" s="8"/>
      <c r="F7271" s="7"/>
    </row>
    <row r="7272" spans="1:6">
      <c r="A7272" s="7"/>
      <c r="B7272" s="7"/>
      <c r="C7272" s="7"/>
      <c r="D7272" s="8"/>
      <c r="F7272" s="7"/>
    </row>
    <row r="7273" spans="1:6">
      <c r="A7273" s="7"/>
      <c r="B7273" s="7"/>
      <c r="C7273" s="7"/>
      <c r="D7273" s="8"/>
      <c r="F7273" s="7"/>
    </row>
    <row r="7274" spans="1:6">
      <c r="A7274" s="7"/>
      <c r="B7274" s="7"/>
      <c r="C7274" s="7"/>
      <c r="D7274" s="8"/>
      <c r="F7274" s="7"/>
    </row>
    <row r="7275" spans="1:6">
      <c r="A7275" s="7"/>
      <c r="B7275" s="7"/>
      <c r="C7275" s="7"/>
      <c r="D7275" s="8"/>
      <c r="F7275" s="7"/>
    </row>
    <row r="7276" spans="1:6">
      <c r="A7276" s="7"/>
      <c r="B7276" s="7"/>
      <c r="C7276" s="7"/>
      <c r="D7276" s="8"/>
      <c r="F7276" s="7"/>
    </row>
    <row r="7277" spans="1:6">
      <c r="A7277" s="7"/>
      <c r="B7277" s="7"/>
      <c r="C7277" s="7"/>
      <c r="D7277" s="8"/>
      <c r="F7277" s="7"/>
    </row>
    <row r="7278" spans="1:6">
      <c r="A7278" s="7"/>
      <c r="B7278" s="7"/>
      <c r="C7278" s="7"/>
      <c r="D7278" s="8"/>
      <c r="F7278" s="7"/>
    </row>
    <row r="7279" spans="1:6">
      <c r="A7279" s="7"/>
      <c r="B7279" s="7"/>
      <c r="C7279" s="7"/>
      <c r="D7279" s="8"/>
      <c r="F7279" s="7"/>
    </row>
    <row r="7280" spans="1:6">
      <c r="A7280" s="7"/>
      <c r="B7280" s="7"/>
      <c r="C7280" s="7"/>
      <c r="D7280" s="8"/>
      <c r="F7280" s="7"/>
    </row>
    <row r="7281" spans="1:6">
      <c r="A7281" s="7"/>
      <c r="B7281" s="7"/>
      <c r="C7281" s="7"/>
      <c r="D7281" s="8"/>
      <c r="F7281" s="7"/>
    </row>
    <row r="7282" spans="1:6">
      <c r="A7282" s="7"/>
      <c r="B7282" s="7"/>
      <c r="C7282" s="7"/>
      <c r="D7282" s="8"/>
      <c r="F7282" s="7"/>
    </row>
    <row r="7283" spans="1:6">
      <c r="A7283" s="7"/>
      <c r="B7283" s="7"/>
      <c r="C7283" s="7"/>
      <c r="D7283" s="8"/>
      <c r="F7283" s="7"/>
    </row>
    <row r="7284" spans="1:6">
      <c r="A7284" s="7"/>
      <c r="B7284" s="7"/>
      <c r="C7284" s="7"/>
      <c r="D7284" s="8"/>
      <c r="F7284" s="7"/>
    </row>
    <row r="7285" spans="1:6">
      <c r="A7285" s="7"/>
      <c r="B7285" s="7"/>
      <c r="C7285" s="7"/>
      <c r="D7285" s="8"/>
      <c r="F7285" s="7"/>
    </row>
    <row r="7286" spans="1:6">
      <c r="A7286" s="7"/>
      <c r="B7286" s="7"/>
      <c r="C7286" s="7"/>
      <c r="D7286" s="8"/>
      <c r="F7286" s="7"/>
    </row>
    <row r="7287" spans="1:6">
      <c r="A7287" s="7"/>
      <c r="B7287" s="7"/>
      <c r="C7287" s="7"/>
      <c r="D7287" s="8"/>
      <c r="F7287" s="7"/>
    </row>
    <row r="7288" spans="1:6">
      <c r="A7288" s="7"/>
      <c r="B7288" s="7"/>
      <c r="C7288" s="7"/>
      <c r="D7288" s="8"/>
      <c r="F7288" s="7"/>
    </row>
    <row r="7289" spans="1:6">
      <c r="A7289" s="7"/>
      <c r="B7289" s="7"/>
      <c r="C7289" s="7"/>
      <c r="D7289" s="8"/>
      <c r="F7289" s="7"/>
    </row>
    <row r="7290" spans="1:6">
      <c r="A7290" s="7"/>
      <c r="B7290" s="7"/>
      <c r="C7290" s="7"/>
      <c r="D7290" s="8"/>
      <c r="F7290" s="7"/>
    </row>
    <row r="7291" spans="1:6">
      <c r="A7291" s="7"/>
      <c r="B7291" s="7"/>
      <c r="C7291" s="7"/>
      <c r="D7291" s="8"/>
      <c r="F7291" s="7"/>
    </row>
    <row r="7292" spans="1:6">
      <c r="A7292" s="7"/>
      <c r="B7292" s="7"/>
      <c r="C7292" s="7"/>
      <c r="D7292" s="8"/>
      <c r="F7292" s="7"/>
    </row>
    <row r="7293" spans="1:6">
      <c r="A7293" s="7"/>
      <c r="B7293" s="7"/>
      <c r="C7293" s="7"/>
      <c r="D7293" s="8"/>
      <c r="F7293" s="7"/>
    </row>
    <row r="7294" spans="1:6">
      <c r="A7294" s="7"/>
      <c r="B7294" s="7"/>
      <c r="C7294" s="7"/>
      <c r="D7294" s="8"/>
      <c r="F7294" s="7"/>
    </row>
    <row r="7295" spans="1:6">
      <c r="A7295" s="7"/>
      <c r="B7295" s="7"/>
      <c r="C7295" s="7"/>
      <c r="D7295" s="8"/>
      <c r="F7295" s="7"/>
    </row>
    <row r="7296" spans="1:6">
      <c r="A7296" s="7"/>
      <c r="B7296" s="7"/>
      <c r="C7296" s="7"/>
      <c r="D7296" s="8"/>
      <c r="F7296" s="7"/>
    </row>
    <row r="7297" spans="1:6">
      <c r="A7297" s="7"/>
      <c r="B7297" s="7"/>
      <c r="C7297" s="7"/>
      <c r="D7297" s="8"/>
      <c r="F7297" s="7"/>
    </row>
    <row r="7298" spans="1:6">
      <c r="A7298" s="7"/>
      <c r="B7298" s="7"/>
      <c r="C7298" s="7"/>
      <c r="D7298" s="8"/>
      <c r="F7298" s="7"/>
    </row>
    <row r="7299" spans="1:6">
      <c r="A7299" s="7"/>
      <c r="B7299" s="7"/>
      <c r="C7299" s="7"/>
      <c r="D7299" s="8"/>
      <c r="F7299" s="7"/>
    </row>
    <row r="7300" spans="1:6">
      <c r="A7300" s="7"/>
      <c r="B7300" s="7"/>
      <c r="C7300" s="7"/>
      <c r="D7300" s="8"/>
      <c r="F7300" s="7"/>
    </row>
    <row r="7301" spans="1:6">
      <c r="A7301" s="7"/>
      <c r="B7301" s="7"/>
      <c r="C7301" s="7"/>
      <c r="D7301" s="8"/>
      <c r="F7301" s="7"/>
    </row>
    <row r="7302" spans="1:6">
      <c r="A7302" s="7"/>
      <c r="B7302" s="7"/>
      <c r="C7302" s="7"/>
      <c r="D7302" s="8"/>
      <c r="F7302" s="7"/>
    </row>
    <row r="7303" spans="1:6">
      <c r="A7303" s="7"/>
      <c r="B7303" s="7"/>
      <c r="C7303" s="7"/>
      <c r="D7303" s="8"/>
      <c r="F7303" s="7"/>
    </row>
    <row r="7304" spans="1:6">
      <c r="A7304" s="7"/>
      <c r="B7304" s="7"/>
      <c r="C7304" s="7"/>
      <c r="D7304" s="8"/>
      <c r="F7304" s="7"/>
    </row>
    <row r="7305" spans="1:6">
      <c r="A7305" s="7"/>
      <c r="B7305" s="7"/>
      <c r="C7305" s="7"/>
      <c r="D7305" s="8"/>
      <c r="F7305" s="7"/>
    </row>
    <row r="7306" spans="1:6">
      <c r="A7306" s="7"/>
      <c r="B7306" s="7"/>
      <c r="C7306" s="7"/>
      <c r="D7306" s="8"/>
      <c r="F7306" s="7"/>
    </row>
    <row r="7307" spans="1:6">
      <c r="A7307" s="7"/>
      <c r="B7307" s="7"/>
      <c r="C7307" s="7"/>
      <c r="D7307" s="8"/>
      <c r="F7307" s="7"/>
    </row>
    <row r="7308" spans="1:6">
      <c r="A7308" s="7"/>
      <c r="B7308" s="7"/>
      <c r="C7308" s="7"/>
      <c r="D7308" s="8"/>
      <c r="F7308" s="7"/>
    </row>
    <row r="7309" spans="1:6">
      <c r="A7309" s="7"/>
      <c r="B7309" s="7"/>
      <c r="C7309" s="7"/>
      <c r="D7309" s="8"/>
      <c r="F7309" s="7"/>
    </row>
    <row r="7310" spans="1:6">
      <c r="A7310" s="7"/>
      <c r="B7310" s="7"/>
      <c r="C7310" s="7"/>
      <c r="D7310" s="8"/>
      <c r="F7310" s="7"/>
    </row>
    <row r="7311" spans="1:6">
      <c r="A7311" s="7"/>
      <c r="B7311" s="7"/>
      <c r="C7311" s="7"/>
      <c r="D7311" s="8"/>
      <c r="F7311" s="7"/>
    </row>
    <row r="7312" spans="1:6">
      <c r="A7312" s="7"/>
      <c r="B7312" s="7"/>
      <c r="C7312" s="7"/>
      <c r="D7312" s="8"/>
      <c r="F7312" s="7"/>
    </row>
    <row r="7313" spans="1:6">
      <c r="A7313" s="7"/>
      <c r="B7313" s="7"/>
      <c r="C7313" s="7"/>
      <c r="D7313" s="8"/>
      <c r="F7313" s="7"/>
    </row>
    <row r="7314" spans="1:6">
      <c r="A7314" s="7"/>
      <c r="B7314" s="7"/>
      <c r="C7314" s="7"/>
      <c r="D7314" s="8"/>
      <c r="F7314" s="7"/>
    </row>
    <row r="7315" spans="1:6">
      <c r="A7315" s="7"/>
      <c r="B7315" s="7"/>
      <c r="C7315" s="7"/>
      <c r="D7315" s="8"/>
      <c r="F7315" s="7"/>
    </row>
    <row r="7316" spans="1:6">
      <c r="A7316" s="7"/>
      <c r="B7316" s="7"/>
      <c r="C7316" s="7"/>
      <c r="D7316" s="8"/>
      <c r="F7316" s="7"/>
    </row>
    <row r="7317" spans="1:6">
      <c r="A7317" s="7"/>
      <c r="B7317" s="7"/>
      <c r="C7317" s="7"/>
      <c r="D7317" s="8"/>
      <c r="F7317" s="7"/>
    </row>
    <row r="7318" spans="1:6">
      <c r="A7318" s="7"/>
      <c r="B7318" s="7"/>
      <c r="C7318" s="7"/>
      <c r="D7318" s="8"/>
      <c r="F7318" s="7"/>
    </row>
    <row r="7319" spans="1:6">
      <c r="A7319" s="7"/>
      <c r="B7319" s="7"/>
      <c r="C7319" s="7"/>
      <c r="D7319" s="8"/>
      <c r="F7319" s="7"/>
    </row>
    <row r="7320" spans="1:6">
      <c r="A7320" s="7"/>
      <c r="B7320" s="7"/>
      <c r="C7320" s="7"/>
      <c r="D7320" s="8"/>
      <c r="F7320" s="7"/>
    </row>
    <row r="7321" spans="1:6">
      <c r="A7321" s="7"/>
      <c r="B7321" s="7"/>
      <c r="C7321" s="7"/>
      <c r="D7321" s="8"/>
      <c r="F7321" s="7"/>
    </row>
    <row r="7322" spans="1:6">
      <c r="A7322" s="7"/>
      <c r="B7322" s="7"/>
      <c r="C7322" s="7"/>
      <c r="D7322" s="8"/>
      <c r="F7322" s="7"/>
    </row>
    <row r="7323" spans="1:6">
      <c r="A7323" s="7"/>
      <c r="B7323" s="7"/>
      <c r="C7323" s="7"/>
      <c r="D7323" s="8"/>
      <c r="F7323" s="7"/>
    </row>
    <row r="7324" spans="1:6">
      <c r="A7324" s="7"/>
      <c r="B7324" s="7"/>
      <c r="C7324" s="7"/>
      <c r="D7324" s="8"/>
      <c r="F7324" s="7"/>
    </row>
    <row r="7325" spans="1:6">
      <c r="A7325" s="7"/>
      <c r="B7325" s="7"/>
      <c r="C7325" s="7"/>
      <c r="D7325" s="8"/>
      <c r="F7325" s="7"/>
    </row>
    <row r="7326" spans="1:6">
      <c r="A7326" s="7"/>
      <c r="B7326" s="7"/>
      <c r="C7326" s="7"/>
      <c r="D7326" s="8"/>
      <c r="F7326" s="7"/>
    </row>
    <row r="7327" spans="1:6">
      <c r="A7327" s="7"/>
      <c r="B7327" s="7"/>
      <c r="C7327" s="7"/>
      <c r="D7327" s="8"/>
      <c r="F7327" s="7"/>
    </row>
    <row r="7328" spans="1:6">
      <c r="A7328" s="7"/>
      <c r="B7328" s="7"/>
      <c r="C7328" s="7"/>
      <c r="D7328" s="8"/>
      <c r="F7328" s="7"/>
    </row>
    <row r="7329" spans="1:6">
      <c r="A7329" s="7"/>
      <c r="B7329" s="7"/>
      <c r="C7329" s="7"/>
      <c r="D7329" s="8"/>
      <c r="F7329" s="7"/>
    </row>
    <row r="7330" spans="1:6">
      <c r="A7330" s="7"/>
      <c r="B7330" s="7"/>
      <c r="C7330" s="7"/>
      <c r="D7330" s="8"/>
      <c r="F7330" s="7"/>
    </row>
    <row r="7331" spans="1:6">
      <c r="A7331" s="7"/>
      <c r="B7331" s="7"/>
      <c r="C7331" s="7"/>
      <c r="D7331" s="8"/>
      <c r="F7331" s="7"/>
    </row>
    <row r="7332" spans="1:6">
      <c r="A7332" s="7"/>
      <c r="B7332" s="7"/>
      <c r="C7332" s="7"/>
      <c r="D7332" s="8"/>
      <c r="F7332" s="7"/>
    </row>
    <row r="7333" spans="1:6">
      <c r="A7333" s="7"/>
      <c r="B7333" s="7"/>
      <c r="C7333" s="7"/>
      <c r="D7333" s="8"/>
      <c r="F7333" s="7"/>
    </row>
    <row r="7334" spans="1:6">
      <c r="A7334" s="7"/>
      <c r="B7334" s="7"/>
      <c r="C7334" s="7"/>
      <c r="D7334" s="8"/>
      <c r="F7334" s="7"/>
    </row>
    <row r="7335" spans="1:6">
      <c r="A7335" s="7"/>
      <c r="B7335" s="7"/>
      <c r="C7335" s="7"/>
      <c r="D7335" s="8"/>
      <c r="F7335" s="7"/>
    </row>
    <row r="7336" spans="1:6">
      <c r="A7336" s="7"/>
      <c r="B7336" s="7"/>
      <c r="C7336" s="7"/>
      <c r="D7336" s="8"/>
      <c r="F7336" s="7"/>
    </row>
    <row r="7337" spans="1:6">
      <c r="A7337" s="7"/>
      <c r="B7337" s="7"/>
      <c r="C7337" s="7"/>
      <c r="D7337" s="8"/>
      <c r="F7337" s="7"/>
    </row>
    <row r="7338" spans="1:6">
      <c r="A7338" s="7"/>
      <c r="B7338" s="7"/>
      <c r="C7338" s="7"/>
      <c r="D7338" s="8"/>
      <c r="F7338" s="7"/>
    </row>
    <row r="7339" spans="1:6">
      <c r="A7339" s="7"/>
      <c r="B7339" s="7"/>
      <c r="C7339" s="7"/>
      <c r="D7339" s="8"/>
      <c r="F7339" s="7"/>
    </row>
    <row r="7340" spans="1:6">
      <c r="A7340" s="7"/>
      <c r="B7340" s="7"/>
      <c r="C7340" s="7"/>
      <c r="D7340" s="8"/>
      <c r="F7340" s="7"/>
    </row>
    <row r="7341" spans="1:6">
      <c r="A7341" s="7"/>
      <c r="B7341" s="7"/>
      <c r="C7341" s="7"/>
      <c r="D7341" s="8"/>
      <c r="F7341" s="7"/>
    </row>
    <row r="7342" spans="1:6">
      <c r="A7342" s="7"/>
      <c r="B7342" s="7"/>
      <c r="C7342" s="7"/>
      <c r="D7342" s="8"/>
      <c r="F7342" s="7"/>
    </row>
    <row r="7343" spans="1:6">
      <c r="A7343" s="7"/>
      <c r="B7343" s="7"/>
      <c r="C7343" s="7"/>
      <c r="D7343" s="8"/>
      <c r="F7343" s="7"/>
    </row>
    <row r="7344" spans="1:6">
      <c r="A7344" s="7"/>
      <c r="B7344" s="7"/>
      <c r="C7344" s="7"/>
      <c r="D7344" s="8"/>
      <c r="F7344" s="7"/>
    </row>
    <row r="7345" spans="1:6">
      <c r="A7345" s="7"/>
      <c r="B7345" s="7"/>
      <c r="C7345" s="7"/>
      <c r="D7345" s="8"/>
      <c r="F7345" s="7"/>
    </row>
    <row r="7346" spans="1:6">
      <c r="A7346" s="7"/>
      <c r="B7346" s="7"/>
      <c r="C7346" s="7"/>
      <c r="D7346" s="8"/>
      <c r="F7346" s="7"/>
    </row>
    <row r="7347" spans="1:6">
      <c r="A7347" s="7"/>
      <c r="B7347" s="7"/>
      <c r="C7347" s="7"/>
      <c r="D7347" s="8"/>
      <c r="F7347" s="7"/>
    </row>
    <row r="7348" spans="1:6">
      <c r="A7348" s="7"/>
      <c r="B7348" s="7"/>
      <c r="C7348" s="7"/>
      <c r="D7348" s="8"/>
      <c r="F7348" s="7"/>
    </row>
    <row r="7349" spans="1:6">
      <c r="A7349" s="7"/>
      <c r="B7349" s="7"/>
      <c r="C7349" s="7"/>
      <c r="D7349" s="8"/>
      <c r="F7349" s="7"/>
    </row>
    <row r="7350" spans="1:6">
      <c r="A7350" s="7"/>
      <c r="B7350" s="7"/>
      <c r="C7350" s="7"/>
      <c r="D7350" s="8"/>
      <c r="F7350" s="7"/>
    </row>
    <row r="7351" spans="1:6">
      <c r="A7351" s="7"/>
      <c r="B7351" s="7"/>
      <c r="C7351" s="7"/>
      <c r="D7351" s="8"/>
      <c r="F7351" s="7"/>
    </row>
    <row r="7352" spans="1:6">
      <c r="A7352" s="7"/>
      <c r="B7352" s="7"/>
      <c r="C7352" s="7"/>
      <c r="D7352" s="8"/>
      <c r="F7352" s="7"/>
    </row>
    <row r="7353" spans="1:6">
      <c r="A7353" s="7"/>
      <c r="B7353" s="7"/>
      <c r="C7353" s="7"/>
      <c r="D7353" s="8"/>
      <c r="F7353" s="7"/>
    </row>
    <row r="7354" spans="1:6">
      <c r="A7354" s="7"/>
      <c r="B7354" s="7"/>
      <c r="C7354" s="7"/>
      <c r="D7354" s="8"/>
      <c r="F7354" s="7"/>
    </row>
    <row r="7355" spans="1:6">
      <c r="A7355" s="7"/>
      <c r="B7355" s="7"/>
      <c r="C7355" s="7"/>
      <c r="D7355" s="8"/>
      <c r="F7355" s="7"/>
    </row>
    <row r="7356" spans="1:6">
      <c r="A7356" s="7"/>
      <c r="B7356" s="7"/>
      <c r="C7356" s="7"/>
      <c r="D7356" s="8"/>
      <c r="F7356" s="7"/>
    </row>
    <row r="7357" spans="1:6">
      <c r="A7357" s="7"/>
      <c r="B7357" s="7"/>
      <c r="C7357" s="7"/>
      <c r="D7357" s="8"/>
      <c r="F7357" s="7"/>
    </row>
    <row r="7358" spans="1:6">
      <c r="A7358" s="7"/>
      <c r="B7358" s="7"/>
      <c r="C7358" s="7"/>
      <c r="D7358" s="8"/>
      <c r="F7358" s="7"/>
    </row>
    <row r="7359" spans="1:6">
      <c r="A7359" s="7"/>
      <c r="B7359" s="7"/>
      <c r="C7359" s="7"/>
      <c r="D7359" s="8"/>
      <c r="F7359" s="7"/>
    </row>
    <row r="7360" spans="1:6">
      <c r="A7360" s="7"/>
      <c r="B7360" s="7"/>
      <c r="C7360" s="7"/>
      <c r="D7360" s="8"/>
      <c r="F7360" s="7"/>
    </row>
    <row r="7361" spans="1:6">
      <c r="A7361" s="7"/>
      <c r="B7361" s="7"/>
      <c r="C7361" s="7"/>
      <c r="D7361" s="8"/>
      <c r="F7361" s="7"/>
    </row>
    <row r="7362" spans="1:6">
      <c r="A7362" s="7"/>
      <c r="B7362" s="7"/>
      <c r="C7362" s="7"/>
      <c r="D7362" s="8"/>
      <c r="F7362" s="7"/>
    </row>
    <row r="7363" spans="1:6">
      <c r="A7363" s="7"/>
      <c r="B7363" s="7"/>
      <c r="C7363" s="7"/>
      <c r="D7363" s="8"/>
      <c r="F7363" s="7"/>
    </row>
    <row r="7364" spans="1:6">
      <c r="A7364" s="7"/>
      <c r="B7364" s="7"/>
      <c r="C7364" s="7"/>
      <c r="D7364" s="8"/>
      <c r="F7364" s="7"/>
    </row>
    <row r="7365" spans="1:6">
      <c r="A7365" s="7"/>
      <c r="B7365" s="7"/>
      <c r="C7365" s="7"/>
      <c r="D7365" s="8"/>
      <c r="F7365" s="7"/>
    </row>
    <row r="7366" spans="1:6">
      <c r="A7366" s="7"/>
      <c r="B7366" s="7"/>
      <c r="C7366" s="7"/>
      <c r="D7366" s="8"/>
      <c r="F7366" s="7"/>
    </row>
    <row r="7367" spans="1:6">
      <c r="A7367" s="7"/>
      <c r="B7367" s="7"/>
      <c r="C7367" s="7"/>
      <c r="D7367" s="8"/>
      <c r="F7367" s="7"/>
    </row>
    <row r="7368" spans="1:6">
      <c r="A7368" s="7"/>
      <c r="B7368" s="7"/>
      <c r="C7368" s="7"/>
      <c r="D7368" s="8"/>
      <c r="F7368" s="7"/>
    </row>
    <row r="7369" spans="1:6">
      <c r="A7369" s="7"/>
      <c r="B7369" s="7"/>
      <c r="C7369" s="7"/>
      <c r="D7369" s="8"/>
      <c r="F7369" s="7"/>
    </row>
    <row r="7370" spans="1:6">
      <c r="A7370" s="7"/>
      <c r="B7370" s="7"/>
      <c r="C7370" s="7"/>
      <c r="D7370" s="8"/>
      <c r="F7370" s="7"/>
    </row>
    <row r="7371" spans="1:6">
      <c r="A7371" s="7"/>
      <c r="B7371" s="7"/>
      <c r="C7371" s="7"/>
      <c r="D7371" s="8"/>
      <c r="F7371" s="7"/>
    </row>
    <row r="7372" spans="1:6">
      <c r="A7372" s="7"/>
      <c r="B7372" s="7"/>
      <c r="C7372" s="7"/>
      <c r="D7372" s="8"/>
      <c r="F7372" s="7"/>
    </row>
    <row r="7373" spans="1:6">
      <c r="A7373" s="7"/>
      <c r="B7373" s="7"/>
      <c r="C7373" s="7"/>
      <c r="D7373" s="8"/>
      <c r="F7373" s="7"/>
    </row>
    <row r="7374" spans="1:6">
      <c r="A7374" s="7"/>
      <c r="B7374" s="7"/>
      <c r="C7374" s="7"/>
      <c r="D7374" s="8"/>
      <c r="F7374" s="7"/>
    </row>
    <row r="7375" spans="1:6">
      <c r="A7375" s="7"/>
      <c r="B7375" s="7"/>
      <c r="C7375" s="7"/>
      <c r="D7375" s="8"/>
      <c r="F7375" s="7"/>
    </row>
    <row r="7376" spans="1:6">
      <c r="A7376" s="7"/>
      <c r="B7376" s="7"/>
      <c r="C7376" s="7"/>
      <c r="D7376" s="8"/>
      <c r="F7376" s="7"/>
    </row>
    <row r="7377" spans="1:6">
      <c r="A7377" s="7"/>
      <c r="B7377" s="7"/>
      <c r="C7377" s="7"/>
      <c r="D7377" s="8"/>
      <c r="F7377" s="7"/>
    </row>
    <row r="7378" spans="1:6">
      <c r="A7378" s="7"/>
      <c r="B7378" s="7"/>
      <c r="C7378" s="7"/>
      <c r="D7378" s="8"/>
      <c r="F7378" s="7"/>
    </row>
    <row r="7379" spans="1:6">
      <c r="A7379" s="7"/>
      <c r="B7379" s="7"/>
      <c r="C7379" s="7"/>
      <c r="D7379" s="8"/>
      <c r="F7379" s="7"/>
    </row>
    <row r="7380" spans="1:6">
      <c r="A7380" s="7"/>
      <c r="B7380" s="7"/>
      <c r="C7380" s="7"/>
      <c r="D7380" s="8"/>
      <c r="F7380" s="7"/>
    </row>
    <row r="7381" spans="1:6">
      <c r="A7381" s="7"/>
      <c r="B7381" s="7"/>
      <c r="C7381" s="7"/>
      <c r="D7381" s="8"/>
      <c r="F7381" s="7"/>
    </row>
    <row r="7382" spans="1:6">
      <c r="A7382" s="7"/>
      <c r="B7382" s="7"/>
      <c r="C7382" s="7"/>
      <c r="D7382" s="8"/>
      <c r="F7382" s="7"/>
    </row>
    <row r="7383" spans="1:6">
      <c r="A7383" s="7"/>
      <c r="B7383" s="7"/>
      <c r="C7383" s="7"/>
      <c r="D7383" s="8"/>
      <c r="F7383" s="7"/>
    </row>
    <row r="7384" spans="1:6">
      <c r="A7384" s="7"/>
      <c r="B7384" s="7"/>
      <c r="C7384" s="7"/>
      <c r="D7384" s="8"/>
      <c r="F7384" s="7"/>
    </row>
    <row r="7385" spans="1:6">
      <c r="A7385" s="7"/>
      <c r="B7385" s="7"/>
      <c r="C7385" s="7"/>
      <c r="D7385" s="8"/>
      <c r="F7385" s="7"/>
    </row>
    <row r="7386" spans="1:6">
      <c r="A7386" s="7"/>
      <c r="B7386" s="7"/>
      <c r="C7386" s="7"/>
      <c r="D7386" s="8"/>
      <c r="F7386" s="7"/>
    </row>
    <row r="7387" spans="1:6">
      <c r="A7387" s="7"/>
      <c r="B7387" s="7"/>
      <c r="C7387" s="7"/>
      <c r="D7387" s="8"/>
      <c r="F7387" s="7"/>
    </row>
    <row r="7388" spans="1:6">
      <c r="A7388" s="7"/>
      <c r="B7388" s="7"/>
      <c r="C7388" s="7"/>
      <c r="D7388" s="8"/>
      <c r="F7388" s="7"/>
    </row>
    <row r="7389" spans="1:6">
      <c r="A7389" s="7"/>
      <c r="B7389" s="7"/>
      <c r="C7389" s="7"/>
      <c r="D7389" s="8"/>
      <c r="F7389" s="7"/>
    </row>
    <row r="7390" spans="1:6">
      <c r="A7390" s="7"/>
      <c r="B7390" s="7"/>
      <c r="C7390" s="7"/>
      <c r="D7390" s="8"/>
      <c r="F7390" s="7"/>
    </row>
    <row r="7391" spans="1:6">
      <c r="A7391" s="7"/>
      <c r="B7391" s="7"/>
      <c r="C7391" s="7"/>
      <c r="D7391" s="8"/>
      <c r="F7391" s="7"/>
    </row>
    <row r="7392" spans="1:6">
      <c r="A7392" s="7"/>
      <c r="B7392" s="7"/>
      <c r="C7392" s="7"/>
      <c r="D7392" s="8"/>
      <c r="F7392" s="7"/>
    </row>
    <row r="7393" spans="1:6">
      <c r="A7393" s="7"/>
      <c r="B7393" s="7"/>
      <c r="C7393" s="7"/>
      <c r="D7393" s="8"/>
      <c r="F7393" s="7"/>
    </row>
    <row r="7394" spans="1:6">
      <c r="A7394" s="7"/>
      <c r="B7394" s="7"/>
      <c r="C7394" s="7"/>
      <c r="D7394" s="8"/>
      <c r="F7394" s="7"/>
    </row>
    <row r="7395" spans="1:6">
      <c r="A7395" s="7"/>
      <c r="B7395" s="7"/>
      <c r="C7395" s="7"/>
      <c r="D7395" s="8"/>
      <c r="F7395" s="7"/>
    </row>
    <row r="7396" spans="1:6">
      <c r="A7396" s="7"/>
      <c r="B7396" s="7"/>
      <c r="C7396" s="7"/>
      <c r="D7396" s="8"/>
      <c r="F7396" s="7"/>
    </row>
    <row r="7397" spans="1:6">
      <c r="A7397" s="7"/>
      <c r="B7397" s="7"/>
      <c r="C7397" s="7"/>
      <c r="D7397" s="8"/>
      <c r="F7397" s="7"/>
    </row>
    <row r="7398" spans="1:6">
      <c r="A7398" s="7"/>
      <c r="B7398" s="7"/>
      <c r="C7398" s="7"/>
      <c r="D7398" s="8"/>
      <c r="F7398" s="7"/>
    </row>
    <row r="7399" spans="1:6">
      <c r="A7399" s="7"/>
      <c r="B7399" s="7"/>
      <c r="C7399" s="7"/>
      <c r="D7399" s="8"/>
      <c r="F7399" s="7"/>
    </row>
    <row r="7400" spans="1:6">
      <c r="A7400" s="7"/>
      <c r="B7400" s="7"/>
      <c r="C7400" s="7"/>
      <c r="D7400" s="8"/>
      <c r="F7400" s="7"/>
    </row>
    <row r="7401" spans="1:6">
      <c r="A7401" s="7"/>
      <c r="B7401" s="7"/>
      <c r="C7401" s="7"/>
      <c r="D7401" s="8"/>
      <c r="F7401" s="7"/>
    </row>
    <row r="7402" spans="1:6">
      <c r="A7402" s="7"/>
      <c r="B7402" s="7"/>
      <c r="C7402" s="7"/>
      <c r="D7402" s="8"/>
      <c r="F7402" s="7"/>
    </row>
    <row r="7403" spans="1:6">
      <c r="A7403" s="7"/>
      <c r="B7403" s="7"/>
      <c r="C7403" s="7"/>
      <c r="D7403" s="8"/>
      <c r="F7403" s="7"/>
    </row>
    <row r="7404" spans="1:6">
      <c r="A7404" s="7"/>
      <c r="B7404" s="7"/>
      <c r="C7404" s="7"/>
      <c r="D7404" s="8"/>
      <c r="F7404" s="7"/>
    </row>
    <row r="7405" spans="1:6">
      <c r="A7405" s="7"/>
      <c r="B7405" s="7"/>
      <c r="C7405" s="7"/>
      <c r="D7405" s="8"/>
      <c r="F7405" s="7"/>
    </row>
    <row r="7406" spans="1:6">
      <c r="A7406" s="7"/>
      <c r="B7406" s="7"/>
      <c r="C7406" s="7"/>
      <c r="D7406" s="8"/>
      <c r="F7406" s="7"/>
    </row>
    <row r="7407" spans="1:6">
      <c r="A7407" s="7"/>
      <c r="B7407" s="7"/>
      <c r="C7407" s="7"/>
      <c r="D7407" s="8"/>
      <c r="F7407" s="7"/>
    </row>
    <row r="7408" spans="1:6">
      <c r="A7408" s="7"/>
      <c r="B7408" s="7"/>
      <c r="C7408" s="7"/>
      <c r="D7408" s="8"/>
      <c r="F7408" s="7"/>
    </row>
    <row r="7409" spans="1:6">
      <c r="A7409" s="7"/>
      <c r="B7409" s="7"/>
      <c r="C7409" s="7"/>
      <c r="D7409" s="8"/>
      <c r="F7409" s="7"/>
    </row>
    <row r="7410" spans="1:6">
      <c r="A7410" s="7"/>
      <c r="B7410" s="7"/>
      <c r="C7410" s="7"/>
      <c r="D7410" s="8"/>
      <c r="F7410" s="7"/>
    </row>
    <row r="7411" spans="1:6">
      <c r="A7411" s="7"/>
      <c r="B7411" s="7"/>
      <c r="C7411" s="7"/>
      <c r="D7411" s="8"/>
      <c r="F7411" s="7"/>
    </row>
    <row r="7412" spans="1:6">
      <c r="A7412" s="7"/>
      <c r="B7412" s="7"/>
      <c r="C7412" s="7"/>
      <c r="D7412" s="8"/>
      <c r="F7412" s="7"/>
    </row>
    <row r="7413" spans="1:6">
      <c r="A7413" s="7"/>
      <c r="B7413" s="7"/>
      <c r="C7413" s="7"/>
      <c r="D7413" s="8"/>
      <c r="F7413" s="7"/>
    </row>
    <row r="7414" spans="1:6">
      <c r="A7414" s="7"/>
      <c r="B7414" s="7"/>
      <c r="C7414" s="7"/>
      <c r="D7414" s="8"/>
      <c r="F7414" s="7"/>
    </row>
    <row r="7415" spans="1:6">
      <c r="A7415" s="7"/>
      <c r="B7415" s="7"/>
      <c r="C7415" s="7"/>
      <c r="D7415" s="8"/>
      <c r="F7415" s="7"/>
    </row>
    <row r="7416" spans="1:6">
      <c r="A7416" s="7"/>
      <c r="B7416" s="7"/>
      <c r="C7416" s="7"/>
      <c r="D7416" s="8"/>
      <c r="F7416" s="7"/>
    </row>
    <row r="7417" spans="1:6">
      <c r="A7417" s="7"/>
      <c r="B7417" s="7"/>
      <c r="C7417" s="7"/>
      <c r="D7417" s="8"/>
      <c r="F7417" s="7"/>
    </row>
    <row r="7418" spans="1:6">
      <c r="A7418" s="7"/>
      <c r="B7418" s="7"/>
      <c r="C7418" s="7"/>
      <c r="D7418" s="8"/>
      <c r="F7418" s="7"/>
    </row>
    <row r="7419" spans="1:6">
      <c r="A7419" s="7"/>
      <c r="B7419" s="7"/>
      <c r="C7419" s="7"/>
      <c r="D7419" s="8"/>
      <c r="F7419" s="7"/>
    </row>
    <row r="7420" spans="1:6">
      <c r="A7420" s="7"/>
      <c r="B7420" s="7"/>
      <c r="C7420" s="7"/>
      <c r="D7420" s="8"/>
      <c r="F7420" s="7"/>
    </row>
    <row r="7421" spans="1:6">
      <c r="A7421" s="7"/>
      <c r="B7421" s="7"/>
      <c r="C7421" s="7"/>
      <c r="D7421" s="8"/>
      <c r="F7421" s="7"/>
    </row>
    <row r="7422" spans="1:6">
      <c r="A7422" s="7"/>
      <c r="B7422" s="7"/>
      <c r="C7422" s="7"/>
      <c r="D7422" s="8"/>
      <c r="F7422" s="7"/>
    </row>
    <row r="7423" spans="1:6">
      <c r="A7423" s="7"/>
      <c r="B7423" s="7"/>
      <c r="C7423" s="7"/>
      <c r="D7423" s="8"/>
      <c r="F7423" s="7"/>
    </row>
    <row r="7424" spans="1:6">
      <c r="A7424" s="7"/>
      <c r="B7424" s="7"/>
      <c r="C7424" s="7"/>
      <c r="D7424" s="8"/>
      <c r="F7424" s="7"/>
    </row>
    <row r="7425" spans="1:6">
      <c r="A7425" s="7"/>
      <c r="B7425" s="7"/>
      <c r="C7425" s="7"/>
      <c r="D7425" s="8"/>
      <c r="F7425" s="7"/>
    </row>
    <row r="7426" spans="1:6">
      <c r="A7426" s="7"/>
      <c r="B7426" s="7"/>
      <c r="C7426" s="7"/>
      <c r="D7426" s="8"/>
      <c r="F7426" s="7"/>
    </row>
    <row r="7427" spans="1:6">
      <c r="A7427" s="7"/>
      <c r="B7427" s="7"/>
      <c r="C7427" s="7"/>
      <c r="D7427" s="8"/>
      <c r="F7427" s="7"/>
    </row>
    <row r="7428" spans="1:6">
      <c r="A7428" s="7"/>
      <c r="B7428" s="7"/>
      <c r="C7428" s="7"/>
      <c r="D7428" s="8"/>
      <c r="F7428" s="7"/>
    </row>
    <row r="7429" spans="1:6">
      <c r="A7429" s="7"/>
      <c r="B7429" s="7"/>
      <c r="C7429" s="7"/>
      <c r="D7429" s="8"/>
      <c r="F7429" s="7"/>
    </row>
    <row r="7430" spans="1:6">
      <c r="A7430" s="7"/>
      <c r="B7430" s="7"/>
      <c r="C7430" s="7"/>
      <c r="D7430" s="8"/>
      <c r="F7430" s="7"/>
    </row>
    <row r="7431" spans="1:6">
      <c r="A7431" s="7"/>
      <c r="B7431" s="7"/>
      <c r="C7431" s="7"/>
      <c r="D7431" s="8"/>
      <c r="F7431" s="7"/>
    </row>
    <row r="7432" spans="1:6">
      <c r="A7432" s="7"/>
      <c r="B7432" s="7"/>
      <c r="C7432" s="7"/>
      <c r="D7432" s="8"/>
      <c r="F7432" s="7"/>
    </row>
    <row r="7433" spans="1:6">
      <c r="A7433" s="7"/>
      <c r="B7433" s="7"/>
      <c r="C7433" s="7"/>
      <c r="D7433" s="8"/>
      <c r="F7433" s="7"/>
    </row>
    <row r="7434" spans="1:6">
      <c r="A7434" s="7"/>
      <c r="B7434" s="7"/>
      <c r="C7434" s="7"/>
      <c r="D7434" s="8"/>
      <c r="F7434" s="7"/>
    </row>
    <row r="7435" spans="1:6">
      <c r="A7435" s="7"/>
      <c r="B7435" s="7"/>
      <c r="C7435" s="7"/>
      <c r="D7435" s="8"/>
      <c r="F7435" s="7"/>
    </row>
    <row r="7436" spans="1:6">
      <c r="A7436" s="7"/>
      <c r="B7436" s="7"/>
      <c r="C7436" s="7"/>
      <c r="D7436" s="8"/>
      <c r="F7436" s="7"/>
    </row>
    <row r="7437" spans="1:6">
      <c r="A7437" s="7"/>
      <c r="B7437" s="7"/>
      <c r="C7437" s="7"/>
      <c r="D7437" s="8"/>
      <c r="F7437" s="7"/>
    </row>
    <row r="7438" spans="1:6">
      <c r="A7438" s="7"/>
      <c r="B7438" s="7"/>
      <c r="C7438" s="7"/>
      <c r="D7438" s="8"/>
      <c r="F7438" s="7"/>
    </row>
    <row r="7439" spans="1:6">
      <c r="A7439" s="7"/>
      <c r="B7439" s="7"/>
      <c r="C7439" s="7"/>
      <c r="D7439" s="8"/>
      <c r="F7439" s="7"/>
    </row>
    <row r="7440" spans="1:6">
      <c r="A7440" s="7"/>
      <c r="B7440" s="7"/>
      <c r="C7440" s="7"/>
      <c r="D7440" s="8"/>
      <c r="F7440" s="7"/>
    </row>
    <row r="7441" spans="1:6">
      <c r="A7441" s="7"/>
      <c r="B7441" s="7"/>
      <c r="C7441" s="7"/>
      <c r="D7441" s="8"/>
      <c r="F7441" s="7"/>
    </row>
    <row r="7442" spans="1:6">
      <c r="A7442" s="7"/>
      <c r="B7442" s="7"/>
      <c r="C7442" s="7"/>
      <c r="D7442" s="8"/>
      <c r="F7442" s="7"/>
    </row>
    <row r="7443" spans="1:6">
      <c r="A7443" s="7"/>
      <c r="B7443" s="7"/>
      <c r="C7443" s="7"/>
      <c r="D7443" s="8"/>
      <c r="F7443" s="7"/>
    </row>
    <row r="7444" spans="1:6">
      <c r="A7444" s="7"/>
      <c r="B7444" s="7"/>
      <c r="C7444" s="7"/>
      <c r="D7444" s="8"/>
      <c r="F7444" s="7"/>
    </row>
    <row r="7445" spans="1:6">
      <c r="A7445" s="7"/>
      <c r="B7445" s="7"/>
      <c r="C7445" s="7"/>
      <c r="D7445" s="8"/>
      <c r="F7445" s="7"/>
    </row>
    <row r="7446" spans="1:6">
      <c r="A7446" s="7"/>
      <c r="B7446" s="7"/>
      <c r="C7446" s="7"/>
      <c r="D7446" s="8"/>
      <c r="F7446" s="7"/>
    </row>
    <row r="7447" spans="1:6">
      <c r="A7447" s="7"/>
      <c r="B7447" s="7"/>
      <c r="C7447" s="7"/>
      <c r="D7447" s="8"/>
      <c r="F7447" s="7"/>
    </row>
    <row r="7448" spans="1:6">
      <c r="A7448" s="7"/>
      <c r="B7448" s="7"/>
      <c r="C7448" s="7"/>
      <c r="D7448" s="8"/>
      <c r="F7448" s="7"/>
    </row>
    <row r="7449" spans="1:6">
      <c r="A7449" s="7"/>
      <c r="B7449" s="7"/>
      <c r="C7449" s="7"/>
      <c r="D7449" s="8"/>
      <c r="F7449" s="7"/>
    </row>
    <row r="7450" spans="1:6">
      <c r="A7450" s="7"/>
      <c r="B7450" s="7"/>
      <c r="C7450" s="7"/>
      <c r="D7450" s="8"/>
      <c r="F7450" s="7"/>
    </row>
    <row r="7451" spans="1:6">
      <c r="A7451" s="7"/>
      <c r="B7451" s="7"/>
      <c r="C7451" s="7"/>
      <c r="D7451" s="8"/>
      <c r="F7451" s="7"/>
    </row>
    <row r="7452" spans="1:6">
      <c r="A7452" s="7"/>
      <c r="B7452" s="7"/>
      <c r="C7452" s="7"/>
      <c r="D7452" s="8"/>
      <c r="F7452" s="7"/>
    </row>
    <row r="7453" spans="1:6">
      <c r="A7453" s="7"/>
      <c r="B7453" s="7"/>
      <c r="C7453" s="7"/>
      <c r="D7453" s="8"/>
      <c r="F7453" s="7"/>
    </row>
    <row r="7454" spans="1:6">
      <c r="A7454" s="7"/>
      <c r="B7454" s="7"/>
      <c r="C7454" s="7"/>
      <c r="D7454" s="8"/>
      <c r="F7454" s="7"/>
    </row>
    <row r="7455" spans="1:6">
      <c r="A7455" s="7"/>
      <c r="B7455" s="7"/>
      <c r="C7455" s="7"/>
      <c r="D7455" s="8"/>
      <c r="F7455" s="7"/>
    </row>
    <row r="7456" spans="1:6">
      <c r="A7456" s="7"/>
      <c r="B7456" s="7"/>
      <c r="C7456" s="7"/>
      <c r="D7456" s="8"/>
      <c r="F7456" s="7"/>
    </row>
    <row r="7457" spans="1:6">
      <c r="A7457" s="7"/>
      <c r="B7457" s="7"/>
      <c r="C7457" s="7"/>
      <c r="D7457" s="8"/>
      <c r="F7457" s="7"/>
    </row>
    <row r="7458" spans="1:6">
      <c r="A7458" s="7"/>
      <c r="B7458" s="7"/>
      <c r="C7458" s="7"/>
      <c r="D7458" s="8"/>
      <c r="F7458" s="7"/>
    </row>
    <row r="7459" spans="1:6">
      <c r="A7459" s="7"/>
      <c r="B7459" s="7"/>
      <c r="C7459" s="7"/>
      <c r="D7459" s="8"/>
      <c r="F7459" s="7"/>
    </row>
    <row r="7460" spans="1:6">
      <c r="A7460" s="7"/>
      <c r="B7460" s="7"/>
      <c r="C7460" s="7"/>
      <c r="D7460" s="8"/>
      <c r="F7460" s="7"/>
    </row>
    <row r="7461" spans="1:6">
      <c r="A7461" s="7"/>
      <c r="B7461" s="7"/>
      <c r="C7461" s="7"/>
      <c r="D7461" s="8"/>
      <c r="F7461" s="7"/>
    </row>
    <row r="7462" spans="1:6">
      <c r="A7462" s="7"/>
      <c r="B7462" s="7"/>
      <c r="C7462" s="7"/>
      <c r="D7462" s="8"/>
      <c r="F7462" s="7"/>
    </row>
    <row r="7463" spans="1:6">
      <c r="A7463" s="7"/>
      <c r="B7463" s="7"/>
      <c r="C7463" s="7"/>
      <c r="D7463" s="8"/>
      <c r="F7463" s="7"/>
    </row>
    <row r="7464" spans="1:6">
      <c r="A7464" s="7"/>
      <c r="B7464" s="7"/>
      <c r="C7464" s="7"/>
      <c r="D7464" s="8"/>
      <c r="F7464" s="7"/>
    </row>
    <row r="7465" spans="1:6">
      <c r="A7465" s="7"/>
      <c r="B7465" s="7"/>
      <c r="C7465" s="7"/>
      <c r="D7465" s="8"/>
      <c r="F7465" s="7"/>
    </row>
    <row r="7466" spans="1:6">
      <c r="A7466" s="7"/>
      <c r="B7466" s="7"/>
      <c r="C7466" s="7"/>
      <c r="D7466" s="8"/>
      <c r="F7466" s="7"/>
    </row>
    <row r="7467" spans="1:6">
      <c r="A7467" s="7"/>
      <c r="B7467" s="7"/>
      <c r="C7467" s="7"/>
      <c r="D7467" s="8"/>
      <c r="F7467" s="7"/>
    </row>
    <row r="7468" spans="1:6">
      <c r="A7468" s="7"/>
      <c r="B7468" s="7"/>
      <c r="C7468" s="7"/>
      <c r="D7468" s="8"/>
      <c r="F7468" s="7"/>
    </row>
    <row r="7469" spans="1:6">
      <c r="A7469" s="7"/>
      <c r="B7469" s="7"/>
      <c r="C7469" s="7"/>
      <c r="D7469" s="8"/>
      <c r="F7469" s="7"/>
    </row>
    <row r="7470" spans="1:6">
      <c r="A7470" s="7"/>
      <c r="B7470" s="7"/>
      <c r="C7470" s="7"/>
      <c r="D7470" s="8"/>
      <c r="F7470" s="7"/>
    </row>
    <row r="7471" spans="1:6">
      <c r="A7471" s="7"/>
      <c r="B7471" s="7"/>
      <c r="C7471" s="7"/>
      <c r="D7471" s="8"/>
      <c r="F7471" s="7"/>
    </row>
    <row r="7472" spans="1:6">
      <c r="A7472" s="7"/>
      <c r="B7472" s="7"/>
      <c r="C7472" s="7"/>
      <c r="D7472" s="8"/>
      <c r="F7472" s="7"/>
    </row>
    <row r="7473" spans="1:6">
      <c r="A7473" s="7"/>
      <c r="B7473" s="7"/>
      <c r="C7473" s="7"/>
      <c r="D7473" s="8"/>
      <c r="F7473" s="7"/>
    </row>
    <row r="7474" spans="1:6">
      <c r="A7474" s="7"/>
      <c r="B7474" s="7"/>
      <c r="C7474" s="7"/>
      <c r="D7474" s="8"/>
      <c r="F7474" s="7"/>
    </row>
    <row r="7475" spans="1:6">
      <c r="A7475" s="7"/>
      <c r="B7475" s="7"/>
      <c r="C7475" s="7"/>
      <c r="D7475" s="8"/>
      <c r="F7475" s="7"/>
    </row>
    <row r="7476" spans="1:6">
      <c r="A7476" s="7"/>
      <c r="B7476" s="7"/>
      <c r="C7476" s="7"/>
      <c r="D7476" s="8"/>
      <c r="F7476" s="7"/>
    </row>
    <row r="7477" spans="1:6">
      <c r="A7477" s="7"/>
      <c r="B7477" s="7"/>
      <c r="C7477" s="7"/>
      <c r="D7477" s="8"/>
      <c r="F7477" s="7"/>
    </row>
    <row r="7478" spans="1:6">
      <c r="A7478" s="7"/>
      <c r="B7478" s="7"/>
      <c r="C7478" s="7"/>
      <c r="D7478" s="8"/>
      <c r="F7478" s="7"/>
    </row>
    <row r="7479" spans="1:6">
      <c r="A7479" s="7"/>
      <c r="B7479" s="7"/>
      <c r="C7479" s="7"/>
      <c r="D7479" s="8"/>
      <c r="F7479" s="7"/>
    </row>
    <row r="7480" spans="1:6">
      <c r="A7480" s="7"/>
      <c r="B7480" s="7"/>
      <c r="C7480" s="7"/>
      <c r="D7480" s="8"/>
      <c r="F7480" s="7"/>
    </row>
    <row r="7481" spans="1:6">
      <c r="A7481" s="7"/>
      <c r="B7481" s="7"/>
      <c r="C7481" s="7"/>
      <c r="D7481" s="8"/>
      <c r="F7481" s="7"/>
    </row>
    <row r="7482" spans="1:6">
      <c r="A7482" s="7"/>
      <c r="B7482" s="7"/>
      <c r="C7482" s="7"/>
      <c r="D7482" s="8"/>
      <c r="F7482" s="7"/>
    </row>
    <row r="7483" spans="1:6">
      <c r="A7483" s="7"/>
      <c r="B7483" s="7"/>
      <c r="C7483" s="7"/>
      <c r="D7483" s="8"/>
      <c r="F7483" s="7"/>
    </row>
    <row r="7484" spans="1:6">
      <c r="A7484" s="7"/>
      <c r="B7484" s="7"/>
      <c r="C7484" s="7"/>
      <c r="D7484" s="8"/>
      <c r="F7484" s="7"/>
    </row>
    <row r="7485" spans="1:6">
      <c r="A7485" s="7"/>
      <c r="B7485" s="7"/>
      <c r="C7485" s="7"/>
      <c r="D7485" s="8"/>
      <c r="F7485" s="7"/>
    </row>
    <row r="7486" spans="1:6">
      <c r="A7486" s="7"/>
      <c r="B7486" s="7"/>
      <c r="C7486" s="7"/>
      <c r="D7486" s="8"/>
      <c r="F7486" s="7"/>
    </row>
    <row r="7487" spans="1:6">
      <c r="A7487" s="7"/>
      <c r="B7487" s="7"/>
      <c r="C7487" s="7"/>
      <c r="D7487" s="8"/>
      <c r="F7487" s="7"/>
    </row>
    <row r="7488" spans="1:6">
      <c r="A7488" s="7"/>
      <c r="B7488" s="7"/>
      <c r="C7488" s="7"/>
      <c r="D7488" s="8"/>
      <c r="F7488" s="7"/>
    </row>
    <row r="7489" spans="1:6">
      <c r="A7489" s="7"/>
      <c r="B7489" s="7"/>
      <c r="C7489" s="7"/>
      <c r="D7489" s="8"/>
      <c r="F7489" s="7"/>
    </row>
    <row r="7490" spans="1:6">
      <c r="A7490" s="7"/>
      <c r="B7490" s="7"/>
      <c r="C7490" s="7"/>
      <c r="D7490" s="8"/>
      <c r="F7490" s="7"/>
    </row>
    <row r="7491" spans="1:6">
      <c r="A7491" s="7"/>
      <c r="B7491" s="7"/>
      <c r="C7491" s="7"/>
      <c r="D7491" s="8"/>
      <c r="F7491" s="7"/>
    </row>
    <row r="7492" spans="1:6">
      <c r="A7492" s="7"/>
      <c r="B7492" s="7"/>
      <c r="C7492" s="7"/>
      <c r="D7492" s="8"/>
      <c r="F7492" s="7"/>
    </row>
    <row r="7493" spans="1:6">
      <c r="A7493" s="7"/>
      <c r="B7493" s="7"/>
      <c r="C7493" s="7"/>
      <c r="D7493" s="8"/>
      <c r="F7493" s="7"/>
    </row>
    <row r="7494" spans="1:6">
      <c r="A7494" s="7"/>
      <c r="B7494" s="7"/>
      <c r="C7494" s="7"/>
      <c r="D7494" s="8"/>
      <c r="F7494" s="7"/>
    </row>
    <row r="7495" spans="1:6">
      <c r="A7495" s="7"/>
      <c r="B7495" s="7"/>
      <c r="C7495" s="7"/>
      <c r="D7495" s="8"/>
      <c r="F7495" s="7"/>
    </row>
    <row r="7496" spans="1:6">
      <c r="A7496" s="7"/>
      <c r="B7496" s="7"/>
      <c r="C7496" s="7"/>
      <c r="D7496" s="8"/>
      <c r="F7496" s="7"/>
    </row>
    <row r="7497" spans="1:6">
      <c r="A7497" s="7"/>
      <c r="B7497" s="7"/>
      <c r="C7497" s="7"/>
      <c r="D7497" s="8"/>
      <c r="F7497" s="7"/>
    </row>
    <row r="7498" spans="1:6">
      <c r="A7498" s="7"/>
      <c r="B7498" s="7"/>
      <c r="C7498" s="7"/>
      <c r="D7498" s="8"/>
      <c r="F7498" s="7"/>
    </row>
    <row r="7499" spans="1:6">
      <c r="A7499" s="7"/>
      <c r="B7499" s="7"/>
      <c r="C7499" s="7"/>
      <c r="D7499" s="8"/>
      <c r="F7499" s="7"/>
    </row>
    <row r="7500" spans="1:6">
      <c r="A7500" s="7"/>
      <c r="B7500" s="7"/>
      <c r="C7500" s="7"/>
      <c r="D7500" s="8"/>
      <c r="F7500" s="7"/>
    </row>
    <row r="7501" spans="1:6">
      <c r="A7501" s="7"/>
      <c r="B7501" s="7"/>
      <c r="C7501" s="7"/>
      <c r="D7501" s="8"/>
      <c r="F7501" s="7"/>
    </row>
    <row r="7502" spans="1:6">
      <c r="A7502" s="7"/>
      <c r="B7502" s="7"/>
      <c r="C7502" s="7"/>
      <c r="D7502" s="8"/>
      <c r="F7502" s="7"/>
    </row>
    <row r="7503" spans="1:6">
      <c r="A7503" s="7"/>
      <c r="B7503" s="7"/>
      <c r="C7503" s="7"/>
      <c r="D7503" s="8"/>
      <c r="F7503" s="7"/>
    </row>
    <row r="7504" spans="1:6">
      <c r="A7504" s="7"/>
      <c r="B7504" s="7"/>
      <c r="C7504" s="7"/>
      <c r="D7504" s="8"/>
      <c r="F7504" s="7"/>
    </row>
    <row r="7505" spans="1:6">
      <c r="A7505" s="7"/>
      <c r="B7505" s="7"/>
      <c r="C7505" s="7"/>
      <c r="D7505" s="8"/>
      <c r="F7505" s="7"/>
    </row>
    <row r="7506" spans="1:6">
      <c r="A7506" s="7"/>
      <c r="B7506" s="7"/>
      <c r="C7506" s="7"/>
      <c r="D7506" s="8"/>
      <c r="F7506" s="7"/>
    </row>
    <row r="7507" spans="1:6">
      <c r="A7507" s="7"/>
      <c r="B7507" s="7"/>
      <c r="C7507" s="7"/>
      <c r="D7507" s="8"/>
      <c r="F7507" s="7"/>
    </row>
    <row r="7508" spans="1:6">
      <c r="A7508" s="7"/>
      <c r="B7508" s="7"/>
      <c r="C7508" s="7"/>
      <c r="D7508" s="8"/>
      <c r="F7508" s="7"/>
    </row>
    <row r="7509" spans="1:6">
      <c r="A7509" s="7"/>
      <c r="B7509" s="7"/>
      <c r="C7509" s="7"/>
      <c r="D7509" s="8"/>
      <c r="F7509" s="7"/>
    </row>
    <row r="7510" spans="1:6">
      <c r="A7510" s="7"/>
      <c r="B7510" s="7"/>
      <c r="C7510" s="7"/>
      <c r="D7510" s="8"/>
      <c r="F7510" s="7"/>
    </row>
    <row r="7511" spans="1:6">
      <c r="A7511" s="7"/>
      <c r="B7511" s="7"/>
      <c r="C7511" s="7"/>
      <c r="D7511" s="8"/>
      <c r="F7511" s="7"/>
    </row>
    <row r="7512" spans="1:6">
      <c r="A7512" s="7"/>
      <c r="B7512" s="7"/>
      <c r="C7512" s="7"/>
      <c r="D7512" s="8"/>
      <c r="F7512" s="7"/>
    </row>
    <row r="7513" spans="1:6">
      <c r="A7513" s="7"/>
      <c r="B7513" s="7"/>
      <c r="C7513" s="7"/>
      <c r="D7513" s="8"/>
      <c r="F7513" s="7"/>
    </row>
    <row r="7514" spans="1:6">
      <c r="A7514" s="7"/>
      <c r="B7514" s="7"/>
      <c r="C7514" s="7"/>
      <c r="D7514" s="8"/>
      <c r="F7514" s="7"/>
    </row>
    <row r="7515" spans="1:6">
      <c r="A7515" s="7"/>
      <c r="B7515" s="7"/>
      <c r="C7515" s="7"/>
      <c r="D7515" s="8"/>
      <c r="F7515" s="7"/>
    </row>
    <row r="7516" spans="1:6">
      <c r="A7516" s="7"/>
      <c r="B7516" s="7"/>
      <c r="C7516" s="7"/>
      <c r="D7516" s="8"/>
      <c r="F7516" s="7"/>
    </row>
    <row r="7517" spans="1:6">
      <c r="A7517" s="7"/>
      <c r="B7517" s="7"/>
      <c r="C7517" s="7"/>
      <c r="D7517" s="8"/>
      <c r="F7517" s="7"/>
    </row>
    <row r="7518" spans="1:6">
      <c r="A7518" s="7"/>
      <c r="B7518" s="7"/>
      <c r="C7518" s="7"/>
      <c r="D7518" s="8"/>
      <c r="F7518" s="7"/>
    </row>
    <row r="7519" spans="1:6">
      <c r="A7519" s="7"/>
      <c r="B7519" s="7"/>
      <c r="C7519" s="7"/>
      <c r="D7519" s="8"/>
      <c r="F7519" s="7"/>
    </row>
    <row r="7520" spans="1:6">
      <c r="A7520" s="7"/>
      <c r="B7520" s="7"/>
      <c r="C7520" s="7"/>
      <c r="D7520" s="8"/>
      <c r="F7520" s="7"/>
    </row>
    <row r="7521" spans="1:6">
      <c r="A7521" s="7"/>
      <c r="B7521" s="7"/>
      <c r="C7521" s="7"/>
      <c r="D7521" s="8"/>
      <c r="F7521" s="7"/>
    </row>
    <row r="7522" spans="1:6">
      <c r="A7522" s="7"/>
      <c r="B7522" s="7"/>
      <c r="C7522" s="7"/>
      <c r="D7522" s="8"/>
      <c r="F7522" s="7"/>
    </row>
    <row r="7523" spans="1:6">
      <c r="A7523" s="7"/>
      <c r="B7523" s="7"/>
      <c r="C7523" s="7"/>
      <c r="D7523" s="8"/>
      <c r="F7523" s="7"/>
    </row>
    <row r="7524" spans="1:6">
      <c r="A7524" s="7"/>
      <c r="B7524" s="7"/>
      <c r="C7524" s="7"/>
      <c r="D7524" s="8"/>
      <c r="F7524" s="7"/>
    </row>
    <row r="7525" spans="1:6">
      <c r="A7525" s="7"/>
      <c r="B7525" s="7"/>
      <c r="C7525" s="7"/>
      <c r="D7525" s="8"/>
      <c r="F7525" s="7"/>
    </row>
    <row r="7526" spans="1:6">
      <c r="A7526" s="7"/>
      <c r="B7526" s="7"/>
      <c r="C7526" s="7"/>
      <c r="D7526" s="8"/>
      <c r="F7526" s="7"/>
    </row>
    <row r="7527" spans="1:6">
      <c r="A7527" s="7"/>
      <c r="B7527" s="7"/>
      <c r="C7527" s="7"/>
      <c r="D7527" s="8"/>
      <c r="F7527" s="7"/>
    </row>
    <row r="7528" spans="1:6">
      <c r="A7528" s="7"/>
      <c r="B7528" s="7"/>
      <c r="C7528" s="7"/>
      <c r="D7528" s="8"/>
      <c r="F7528" s="7"/>
    </row>
    <row r="7529" spans="1:6">
      <c r="A7529" s="7"/>
      <c r="B7529" s="7"/>
      <c r="C7529" s="7"/>
      <c r="D7529" s="8"/>
      <c r="F7529" s="7"/>
    </row>
    <row r="7530" spans="1:6">
      <c r="A7530" s="7"/>
      <c r="B7530" s="7"/>
      <c r="C7530" s="7"/>
      <c r="D7530" s="8"/>
      <c r="F7530" s="7"/>
    </row>
    <row r="7531" spans="1:6">
      <c r="A7531" s="7"/>
      <c r="B7531" s="7"/>
      <c r="C7531" s="7"/>
      <c r="D7531" s="8"/>
      <c r="F7531" s="7"/>
    </row>
    <row r="7532" spans="1:6">
      <c r="A7532" s="7"/>
      <c r="B7532" s="7"/>
      <c r="C7532" s="7"/>
      <c r="D7532" s="8"/>
      <c r="F7532" s="7"/>
    </row>
    <row r="7533" spans="1:6">
      <c r="A7533" s="7"/>
      <c r="B7533" s="7"/>
      <c r="C7533" s="7"/>
      <c r="D7533" s="8"/>
      <c r="F7533" s="7"/>
    </row>
    <row r="7534" spans="1:6">
      <c r="A7534" s="7"/>
      <c r="B7534" s="7"/>
      <c r="C7534" s="7"/>
      <c r="D7534" s="8"/>
      <c r="F7534" s="7"/>
    </row>
    <row r="7535" spans="1:6">
      <c r="A7535" s="7"/>
      <c r="B7535" s="7"/>
      <c r="C7535" s="7"/>
      <c r="D7535" s="8"/>
      <c r="F7535" s="7"/>
    </row>
    <row r="7536" spans="1:6">
      <c r="A7536" s="7"/>
      <c r="B7536" s="7"/>
      <c r="C7536" s="7"/>
      <c r="D7536" s="8"/>
      <c r="F7536" s="7"/>
    </row>
    <row r="7537" spans="1:6">
      <c r="A7537" s="7"/>
      <c r="B7537" s="7"/>
      <c r="C7537" s="7"/>
      <c r="D7537" s="8"/>
      <c r="F7537" s="7"/>
    </row>
    <row r="7538" spans="1:6">
      <c r="A7538" s="7"/>
      <c r="B7538" s="7"/>
      <c r="C7538" s="7"/>
      <c r="D7538" s="8"/>
      <c r="F7538" s="7"/>
    </row>
    <row r="7539" spans="1:6">
      <c r="A7539" s="7"/>
      <c r="B7539" s="7"/>
      <c r="C7539" s="7"/>
      <c r="D7539" s="8"/>
      <c r="F7539" s="7"/>
    </row>
    <row r="7540" spans="1:6">
      <c r="A7540" s="7"/>
      <c r="B7540" s="7"/>
      <c r="C7540" s="7"/>
      <c r="D7540" s="8"/>
      <c r="F7540" s="7"/>
    </row>
    <row r="7541" spans="1:6">
      <c r="A7541" s="7"/>
      <c r="B7541" s="7"/>
      <c r="C7541" s="7"/>
      <c r="D7541" s="8"/>
      <c r="F7541" s="7"/>
    </row>
    <row r="7542" spans="1:6">
      <c r="A7542" s="7"/>
      <c r="B7542" s="7"/>
      <c r="C7542" s="7"/>
      <c r="D7542" s="8"/>
      <c r="F7542" s="7"/>
    </row>
    <row r="7543" spans="1:6">
      <c r="A7543" s="7"/>
      <c r="B7543" s="7"/>
      <c r="C7543" s="7"/>
      <c r="D7543" s="8"/>
      <c r="F7543" s="7"/>
    </row>
    <row r="7544" spans="1:6">
      <c r="A7544" s="7"/>
      <c r="B7544" s="7"/>
      <c r="C7544" s="7"/>
      <c r="D7544" s="8"/>
      <c r="F7544" s="7"/>
    </row>
    <row r="7545" spans="1:6">
      <c r="A7545" s="7"/>
      <c r="B7545" s="7"/>
      <c r="C7545" s="7"/>
      <c r="D7545" s="8"/>
      <c r="F7545" s="7"/>
    </row>
    <row r="7546" spans="1:6">
      <c r="A7546" s="7"/>
      <c r="B7546" s="7"/>
      <c r="C7546" s="7"/>
      <c r="D7546" s="8"/>
      <c r="F7546" s="7"/>
    </row>
    <row r="7547" spans="1:6">
      <c r="A7547" s="7"/>
      <c r="B7547" s="7"/>
      <c r="C7547" s="7"/>
      <c r="D7547" s="8"/>
      <c r="F7547" s="7"/>
    </row>
    <row r="7548" spans="1:6">
      <c r="A7548" s="7"/>
      <c r="B7548" s="7"/>
      <c r="C7548" s="7"/>
      <c r="D7548" s="8"/>
      <c r="F7548" s="7"/>
    </row>
    <row r="7549" spans="1:6">
      <c r="A7549" s="7"/>
      <c r="B7549" s="7"/>
      <c r="C7549" s="7"/>
      <c r="D7549" s="8"/>
      <c r="F7549" s="7"/>
    </row>
    <row r="7550" spans="1:6">
      <c r="A7550" s="7"/>
      <c r="B7550" s="7"/>
      <c r="C7550" s="7"/>
      <c r="D7550" s="8"/>
      <c r="F7550" s="7"/>
    </row>
    <row r="7551" spans="1:6">
      <c r="A7551" s="7"/>
      <c r="B7551" s="7"/>
      <c r="C7551" s="7"/>
      <c r="D7551" s="8"/>
      <c r="F7551" s="7"/>
    </row>
    <row r="7552" spans="1:6">
      <c r="A7552" s="7"/>
      <c r="B7552" s="7"/>
      <c r="C7552" s="7"/>
      <c r="D7552" s="8"/>
      <c r="F7552" s="7"/>
    </row>
    <row r="7553" spans="1:6">
      <c r="A7553" s="7"/>
      <c r="B7553" s="7"/>
      <c r="C7553" s="7"/>
      <c r="D7553" s="8"/>
      <c r="F7553" s="7"/>
    </row>
    <row r="7554" spans="1:6">
      <c r="A7554" s="7"/>
      <c r="B7554" s="7"/>
      <c r="C7554" s="7"/>
      <c r="D7554" s="8"/>
      <c r="F7554" s="7"/>
    </row>
    <row r="7555" spans="1:6">
      <c r="A7555" s="7"/>
      <c r="B7555" s="7"/>
      <c r="C7555" s="7"/>
      <c r="D7555" s="8"/>
      <c r="F7555" s="7"/>
    </row>
    <row r="7556" spans="1:6">
      <c r="A7556" s="7"/>
      <c r="B7556" s="7"/>
      <c r="C7556" s="7"/>
      <c r="D7556" s="8"/>
      <c r="F7556" s="7"/>
    </row>
    <row r="7557" spans="1:6">
      <c r="A7557" s="7"/>
      <c r="B7557" s="7"/>
      <c r="C7557" s="7"/>
      <c r="D7557" s="8"/>
      <c r="F7557" s="7"/>
    </row>
    <row r="7558" spans="1:6">
      <c r="A7558" s="7"/>
      <c r="B7558" s="7"/>
      <c r="C7558" s="7"/>
      <c r="D7558" s="8"/>
      <c r="F7558" s="7"/>
    </row>
    <row r="7559" spans="1:6">
      <c r="A7559" s="7"/>
      <c r="B7559" s="7"/>
      <c r="C7559" s="7"/>
      <c r="D7559" s="8"/>
      <c r="F7559" s="7"/>
    </row>
    <row r="7560" spans="1:6">
      <c r="A7560" s="7"/>
      <c r="B7560" s="7"/>
      <c r="C7560" s="7"/>
      <c r="D7560" s="8"/>
      <c r="F7560" s="7"/>
    </row>
    <row r="7561" spans="1:6">
      <c r="A7561" s="7"/>
      <c r="B7561" s="7"/>
      <c r="C7561" s="7"/>
      <c r="D7561" s="8"/>
      <c r="F7561" s="7"/>
    </row>
    <row r="7562" spans="1:6">
      <c r="A7562" s="7"/>
      <c r="B7562" s="7"/>
      <c r="C7562" s="7"/>
      <c r="D7562" s="8"/>
      <c r="F7562" s="7"/>
    </row>
    <row r="7563" spans="1:6">
      <c r="A7563" s="7"/>
      <c r="B7563" s="7"/>
      <c r="C7563" s="7"/>
      <c r="D7563" s="8"/>
      <c r="F7563" s="7"/>
    </row>
    <row r="7564" spans="1:6">
      <c r="A7564" s="7"/>
      <c r="B7564" s="7"/>
      <c r="C7564" s="7"/>
      <c r="D7564" s="8"/>
      <c r="F7564" s="7"/>
    </row>
    <row r="7565" spans="1:6">
      <c r="A7565" s="7"/>
      <c r="B7565" s="7"/>
      <c r="C7565" s="7"/>
      <c r="D7565" s="8"/>
      <c r="F7565" s="7"/>
    </row>
    <row r="7566" spans="1:6">
      <c r="A7566" s="7"/>
      <c r="B7566" s="7"/>
      <c r="C7566" s="7"/>
      <c r="D7566" s="8"/>
      <c r="F7566" s="7"/>
    </row>
    <row r="7567" spans="1:6">
      <c r="A7567" s="7"/>
      <c r="B7567" s="7"/>
      <c r="C7567" s="7"/>
      <c r="D7567" s="8"/>
      <c r="F7567" s="7"/>
    </row>
    <row r="7568" spans="1:6">
      <c r="A7568" s="7"/>
      <c r="B7568" s="7"/>
      <c r="C7568" s="7"/>
      <c r="D7568" s="8"/>
      <c r="F7568" s="7"/>
    </row>
    <row r="7569" spans="1:6">
      <c r="A7569" s="7"/>
      <c r="B7569" s="7"/>
      <c r="C7569" s="7"/>
      <c r="D7569" s="8"/>
      <c r="F7569" s="7"/>
    </row>
    <row r="7570" spans="1:6">
      <c r="A7570" s="7"/>
      <c r="B7570" s="7"/>
      <c r="C7570" s="7"/>
      <c r="D7570" s="8"/>
      <c r="F7570" s="7"/>
    </row>
    <row r="7571" spans="1:6">
      <c r="A7571" s="7"/>
      <c r="B7571" s="7"/>
      <c r="C7571" s="7"/>
      <c r="D7571" s="8"/>
      <c r="F7571" s="7"/>
    </row>
    <row r="7572" spans="1:6">
      <c r="A7572" s="7"/>
      <c r="B7572" s="7"/>
      <c r="C7572" s="7"/>
      <c r="D7572" s="8"/>
      <c r="F7572" s="7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4D8DA4E6B2EA409563847C58722697" ma:contentTypeVersion="12" ma:contentTypeDescription="Creare un nuovo documento." ma:contentTypeScope="" ma:versionID="719160228cb351b2a30c57c295e2b093">
  <xsd:schema xmlns:xsd="http://www.w3.org/2001/XMLSchema" xmlns:xs="http://www.w3.org/2001/XMLSchema" xmlns:p="http://schemas.microsoft.com/office/2006/metadata/properties" xmlns:ns2="163fdc70-da4c-48c7-8c9d-956c6e8f38be" xmlns:ns3="bf844bc9-5f97-4b83-a2b8-f93054c1b008" targetNamespace="http://schemas.microsoft.com/office/2006/metadata/properties" ma:root="true" ma:fieldsID="26d45e01323805ac15cc21daddee352e" ns2:_="" ns3:_="">
    <xsd:import namespace="163fdc70-da4c-48c7-8c9d-956c6e8f38be"/>
    <xsd:import namespace="bf844bc9-5f97-4b83-a2b8-f93054c1b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44bc9-5f97-4b83-a2b8-f93054c1b0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cf74cf-d23f-47be-b03a-e7e599e6fa31}" ma:internalName="TaxCatchAll" ma:showField="CatchAllData" ma:web="bf844bc9-5f97-4b83-a2b8-f93054c1b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844bc9-5f97-4b83-a2b8-f93054c1b008" xsi:nil="true"/>
    <lcf76f155ced4ddcb4097134ff3c332f xmlns="163fdc70-da4c-48c7-8c9d-956c6e8f38b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1ED4B16-71B2-4FB8-B972-47E15F89479B}"/>
</file>

<file path=customXml/itemProps2.xml><?xml version="1.0" encoding="utf-8"?>
<ds:datastoreItem xmlns:ds="http://schemas.openxmlformats.org/officeDocument/2006/customXml" ds:itemID="{AD513B63-FFD3-442B-BC59-8C6917321ACF}"/>
</file>

<file path=customXml/itemProps3.xml><?xml version="1.0" encoding="utf-8"?>
<ds:datastoreItem xmlns:ds="http://schemas.openxmlformats.org/officeDocument/2006/customXml" ds:itemID="{75FA139F-5E79-463B-91F8-C7CC59D138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Martiradonna</dc:creator>
  <cp:keywords/>
  <dc:description/>
  <cp:lastModifiedBy>Fasma Diele</cp:lastModifiedBy>
  <cp:revision>59</cp:revision>
  <dcterms:created xsi:type="dcterms:W3CDTF">2021-01-29T17:50:15Z</dcterms:created>
  <dcterms:modified xsi:type="dcterms:W3CDTF">2023-01-04T13:49:39Z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  <property fmtid="{D5CDD505-2E9C-101B-9397-08002B2CF9AE}" pid="3" name="WorkbookGuid">
    <vt:lpwstr>bb8d4b77-ec32-4a96-8b94-4e30373f6e88</vt:lpwstr>
  </property>
  <property fmtid="{D5CDD505-2E9C-101B-9397-08002B2CF9AE}" pid="4" name="MediaServiceImageTags">
    <vt:lpwstr/>
  </property>
</Properties>
</file>