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uille 1" sheetId="1" r:id="rId4"/>
  </sheets>
  <definedNames/>
  <calcPr/>
</workbook>
</file>

<file path=xl/sharedStrings.xml><?xml version="1.0" encoding="utf-8"?>
<sst xmlns="http://schemas.openxmlformats.org/spreadsheetml/2006/main" count="95" uniqueCount="93">
  <si>
    <t>Liste X-Proto 1</t>
  </si>
  <si>
    <t>Nom du composant</t>
  </si>
  <si>
    <t>Numéro d'article</t>
  </si>
  <si>
    <t>Utilité</t>
  </si>
  <si>
    <t>Nb necessaire</t>
  </si>
  <si>
    <t>Quantité dans l'article</t>
  </si>
  <si>
    <t>Nombre à acheter</t>
  </si>
  <si>
    <t>Prix Unitaire (€)</t>
  </si>
  <si>
    <t>Prix Total (€)</t>
  </si>
  <si>
    <t>Liens achat</t>
  </si>
  <si>
    <t>Lien originel de référence</t>
  </si>
  <si>
    <t>Images</t>
  </si>
  <si>
    <t>Composants Electroniques</t>
  </si>
  <si>
    <t>Driver Moteur</t>
  </si>
  <si>
    <t>Controle/Alimentation moteur</t>
  </si>
  <si>
    <t>https://fr.banggood.com/BLDC-Three-phase-DC-Brushless-Hallless-Motor-Controller-ESC-Motor-Driver-Board-High-Power-p-1544114.html?cur_warehouse=CN</t>
  </si>
  <si>
    <t>driver originel (version finale) https://fr.farnell.com/nanotec/smci12/controleur-moteur-24v-2-7a/dp/1962046?MER=sy-me-pd-mi-acce</t>
  </si>
  <si>
    <t>Moteur 24V; 2,36A; 5260rpm</t>
  </si>
  <si>
    <t>Faire tourner la roue</t>
  </si>
  <si>
    <t>https://fr.farnell.com/nanotec/df45m024053-a2/moteur-bldc-24vdc-6700rpm/dp/2507572</t>
  </si>
  <si>
    <t>site nanotec originel : https://en.nanotec.com/products/1789-df45m024053-a2-brushless-dc-motor-with-connecting-wires</t>
  </si>
  <si>
    <t>Microcontroleur Black Pill</t>
  </si>
  <si>
    <t>https://fr.aliexpress.com/item/4001113377360.html</t>
  </si>
  <si>
    <t>Batterie 22,2V</t>
  </si>
  <si>
    <t>Alimenter le système</t>
  </si>
  <si>
    <t>https://hobbyking.com/fr_fr/zippy-compact-1800mah-6s-40c-lipo-pack.html?queryID=b15afe6a34430941402cfd4fc1c1e279&amp;objectID=45336&amp;indexName=hbk_live_magento_fr_fr_products</t>
  </si>
  <si>
    <t>Connecteur batterie + chargeur</t>
  </si>
  <si>
    <t>Charger la batterie</t>
  </si>
  <si>
    <t>7805 To-220-3</t>
  </si>
  <si>
    <t>Prends un voltage compris entre 10 et 35V en entrée, sort 5V en sortie (et 2A)</t>
  </si>
  <si>
    <t>https://fr.farnell.com/stmicroelectronics/l78s05cv/regulateur-5-0v-78s05-to-220-3/dp/9756086</t>
  </si>
  <si>
    <t>Dissipateur Thermique TO220</t>
  </si>
  <si>
    <t>Dissipateur de chaleur du 7805 To-220-3</t>
  </si>
  <si>
    <t>https://fr.rs-online.com/web/p/dissipateurs-de-chaleur/3608764/</t>
  </si>
  <si>
    <t>Fusible</t>
  </si>
  <si>
    <t>Proteger le moteur de surintensités</t>
  </si>
  <si>
    <t>https://fr.rs-online.com/web/p/fusibles-cartouches/9113470/</t>
  </si>
  <si>
    <t>https://fr.rs-online.com/web/p/fusibles-rearmables-ptc/5176843/</t>
  </si>
  <si>
    <t>Visserie</t>
  </si>
  <si>
    <t>vis-express.fr</t>
  </si>
  <si>
    <t>Vis M3*8 (ISO 10642 M3 x 8)</t>
  </si>
  <si>
    <t>PACK-SFB3-8</t>
  </si>
  <si>
    <t>Fixation roues</t>
  </si>
  <si>
    <t>https://fr.rs-online.com/web/p/vis-a-six-pans/3044918/</t>
  </si>
  <si>
    <t>https://fr.misumi-ec.com/vona2/detail/110300241010/?PNSearch=PACK-SFB3-8&amp;HissuCode=PACK-SFB3-8&amp;searchFlow=suggest2products&amp;Keyword=PACK-SFB3-8</t>
  </si>
  <si>
    <t>https://www.vis-express.fr/fr/vmx-tf-torx-inox-a4-din-965/41953-993008-vis-metaux-tete-fraisee-torx-t10-3x8-inox-a4-3663072415881.html#/21-conditionnement-unitaire</t>
  </si>
  <si>
    <t>Rondelle Elastique (DIN 137 B8)</t>
  </si>
  <si>
    <t>MDS8-2</t>
  </si>
  <si>
    <t>Fixation roues (1/roue) utilité translission roue</t>
  </si>
  <si>
    <t>https://www.vis-express.fr/fr/rondelle-onduflex-type-b-inox-a2/37034-732527-rondelle-onduflex-inox-a2-m25-type-b-din-137b-3663072397279.html#/21-conditionnement-unitaire</t>
  </si>
  <si>
    <t>https://fr.misumi-ec.com/vona2/detail/221000530418/?HissuCode=MDS8-2&amp;PNSearch=MDS8-2&amp;KWSearch=MDS8-2&amp;searchFlow=results2type</t>
  </si>
  <si>
    <t>Ecrou M8 (DIN 934 M8)</t>
  </si>
  <si>
    <t>934A28</t>
  </si>
  <si>
    <t>Fixation roues (1/roue) utilité tenir la Roue)</t>
  </si>
  <si>
    <t>https://www.amazon.fr/AERZETIX-Hexagonaux-Filetage-Aiguilles-Bricolage/dp/B08N3WML8Z/ref=sr_1_2?__mk_fr_FR=%C3%85M%C3%85%C5%BD%C3%95%C3%91&amp;dchild=1&amp;keywords=nut+m8+DIN+934&amp;qid=1616510029&amp;sr=8-2</t>
  </si>
  <si>
    <t>https://fr.misumi-ec.com/vona2/detail/221006347498/?HissuCode=934A28&amp;PNSearch=934A28&amp;KWSearch=934A28&amp;searchFlow=results2type</t>
  </si>
  <si>
    <t>https://www.vis-express.fr/fr/ecrou-hu-a2-din-934/191984-1498360-ecrou-hexagonal-hu-m8-inox-a2-noir-3663072227545.html#/21-conditionnement-unitaire</t>
  </si>
  <si>
    <t>Axe 2*6mm (ISO 2338 2 m6 x 6)</t>
  </si>
  <si>
    <t>HPB-2X6</t>
  </si>
  <si>
    <t>https://www.amazon.fr/dp/B00H55UIL4?psc=1&amp;pf_rd_p=8b9767f5-8773-4f1a-9a43-095752e35c16&amp;pf_rd_r=GRACYJGSJ8PM8F1H3STB&amp;pd_rd_wg=Mx5pM&amp;pd_rd_i=B00H55UIL4&amp;pd_rd_w=zjYEw&amp;pd_rd_r=763cce79-4f98-421d-899b-9497c38a9bcb&amp;ref_=pd_luc_rh_ci_mcx_mr_huc_d_01_02_t_img_lh</t>
  </si>
  <si>
    <t>https://fr.misumi-ec.com/vona2/detail/221000596803/?HissuCode=HPB-2X6&amp;PNSearch=HPB-2X6&amp;KWSearch=HPB-2X6&amp;searchFlow=results2type</t>
  </si>
  <si>
    <t>Pas aussi petit..</t>
  </si>
  <si>
    <t>X-Ring 5,94 x 3,53</t>
  </si>
  <si>
    <t>XRINGBS202NBR70</t>
  </si>
  <si>
    <t>X-Ring</t>
  </si>
  <si>
    <t>https://www.ir-dichtungstechnik.de/gewerbe/de/x-ring-5-94-x-3-53-mm-bs202-nbr-70-5-shore-a-schwarz-black.html</t>
  </si>
  <si>
    <t>CHC M4 x 8 (6 pans creux tête cylindrique) (DIN 7984 M4x6)</t>
  </si>
  <si>
    <t>CSHHC-SUS-M4-6</t>
  </si>
  <si>
    <t>Fixation roues (fixation block moteur)</t>
  </si>
  <si>
    <t>https://www.amazon.fr/Aerzetix-boulons-cylindrique-DIN7984-empreinte/dp/B074M63MSW/ref=sr_1_4?__mk_fr_FR=%C3%85M%C3%85%C5%BD%C3%95%C3%91&amp;dchild=1&amp;keywords=vis+din+7984+m4*8&amp;qid=1616580461&amp;sr=8-4</t>
  </si>
  <si>
    <t>https://fr.misumi-ec.com/vona2/detail/221005681814/?PNSearch=CSHHC-SUS-M4-6&amp;HissuCode=CSHHC-SUS-M4-6&amp;searchFlow=suggest2products&amp;Keyword=CSHHC-SUS-M4-6</t>
  </si>
  <si>
    <t>https://www.vis-express.fr/fr/vis-tole-chc-btr-inox-a2/50989-892455-vis-tole-chc-btr-inox-a2-48x45-3663072465640.html#/21-conditionnement-unitaire</t>
  </si>
  <si>
    <t>https://www.amazon.fr/DIN7984-inoxydable-courte-Boulon-robustes/dp/B08P6WT5CZ/ref=sr_1_18?__mk_fr_FR=%C3%85M%C3%85%C5%BD%C3%95%C3%91&amp;dchild=1&amp;keywords=vis%2B%C3%A0%2Bsix%2Bpans%2Bcreux%2Bacier%2Binoxydable%2Bm4*8&amp;qid=1616510622&amp;sr=8-18&amp;th=1</t>
  </si>
  <si>
    <t>FHC M4 x 8 (6 pans creux tête fraisée) (ISO 10642 M4x8)</t>
  </si>
  <si>
    <t>SFB4-8</t>
  </si>
  <si>
    <t>Fixation roues(fixation block moteur)</t>
  </si>
  <si>
    <t>https://www.amazon.fr/Boulons-Plate-Etoile-Acier-Inoxydable/dp/B073W7CC6J/ref=pd_bxgy_2/262-4955398-1714252?_encoding=UTF8&amp;pd_rd_i=B073W7CC6J&amp;pd_rd_r=8e5d1b0f-1e5e-46fc-8df9-1fe37d7cbf59&amp;pd_rd_w=kvUFW&amp;pd_rd_wg=DtZNx&amp;pf_rd_p=a23bc06b-c1d8-47e8-84ee-a2dc78a694f2&amp;pf_rd_r=FND8E6FE64T06QHR4PDQ&amp;psc=1&amp;refRID=FND8E6FE64T06QHR4PDQ</t>
  </si>
  <si>
    <t>https://fr.misumi-ec.com/vona2/detail/110300241010/?HissuCode=SFB4-8&amp;PNSearch=SFB4-8&amp;KWSearch=SFB4-8&amp;searchFlow=results2type</t>
  </si>
  <si>
    <t>https://www.vis-express.fr/fr/vmx-tf-torx-inox-a4-din-965/41960-993040-vis-metaux-tete-fraisee-torx-t20-4x8-inox-a4-3663072415973.html#/21-conditionnement-unitaire</t>
  </si>
  <si>
    <t>Entretoise (M4x60mm) Typ A M4 60mm SW8</t>
  </si>
  <si>
    <t>Fixation chassis</t>
  </si>
  <si>
    <t>https://www.amazon.fr/Entretoise-dentretoise-m%C3%A2le-femelle-laiton-solide/dp/B08B66SL5V/ref=sr_1_28?__mk_fr_FR=%C3%85M%C3%85%C5%BD%C3%95%C3%91&amp;dchild=1&amp;keywords=entretoise+femelle+femelle+m3*60&amp;qid=1616512256&amp;sr=8-28</t>
  </si>
  <si>
    <t>https://shop.bafa-sa.com/entretoise-hexagonale-f-f-m4x60-laiton-nickele-ff04060-19525.html</t>
  </si>
  <si>
    <t>Plaque plexy</t>
  </si>
  <si>
    <t>Test plaques support découpe laser</t>
  </si>
  <si>
    <t>https://www.leroymerlin.fr/produits/menuiserie/panneau-bois-tablette-etagere-tasseau-moulure-et-plinthe/verre-verre-synthetique-et-accessoires/verre-et-plaque-polystyrene/plaque-polystyrene-5-mm-transparente-lisse-l-100-x-50-cm-61756065.html</t>
  </si>
  <si>
    <t>Câbles (1A + 2A)</t>
  </si>
  <si>
    <t>faire passer la puissance a travers les composant</t>
  </si>
  <si>
    <t>Fab</t>
  </si>
  <si>
    <t>Total (€)</t>
  </si>
  <si>
    <t>Hugo : Amazon : 48,37€, bangood : 69,26€</t>
  </si>
  <si>
    <t>Vis Express : Laetitia : 11,83€</t>
  </si>
  <si>
    <t>Dichtungstechnik : Valentin : 18,20€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</si>
</sst>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,##0.00&quot;€&quot;"/>
    <numFmt numFmtId="165" formatCode="#,##0.00\ [$€-1]"/>
  </numFmts>
  <fonts count="51">
    <font>
      <sz val="10.0"/>
      <color rgb="FF000000"/>
      <name val="Arial"/>
      <scheme val="minor"/>
    </font>
    <font>
      <b/>
      <sz val="18.0"/>
      <color theme="1"/>
      <name val="Arial"/>
    </font>
    <font/>
    <font>
      <b/>
      <sz val="14.0"/>
      <color rgb="FF000000"/>
      <name val="Calibri"/>
    </font>
    <font>
      <b/>
      <sz val="14.0"/>
      <color theme="1"/>
      <name val="Arial"/>
    </font>
    <font>
      <sz val="13.0"/>
      <color rgb="FF000000"/>
      <name val="Arial"/>
    </font>
    <font>
      <color theme="1"/>
      <name val="Arial"/>
      <scheme val="minor"/>
    </font>
    <font>
      <u/>
      <color rgb="FF000000"/>
      <name val="Roboto"/>
    </font>
    <font>
      <color rgb="FF000000"/>
      <name val="Arial"/>
    </font>
    <font>
      <color theme="1"/>
      <name val="Arial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sz val="12.0"/>
      <color rgb="FF000000"/>
      <name val="Arial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u/>
      <color rgb="FF0000FF"/>
    </font>
    <font>
      <sz val="13.0"/>
      <color theme="1"/>
      <name val="Arial"/>
    </font>
    <font>
      <u/>
      <color rgb="FF0000FF"/>
    </font>
    <font>
      <b/>
      <color theme="1"/>
      <name val="Arial"/>
      <scheme val="minor"/>
    </font>
    <font>
      <u/>
      <color rgb="FF1155CC"/>
    </font>
    <font>
      <u/>
      <sz val="10.0"/>
      <color rgb="FF1155CC"/>
      <name val="Arial"/>
    </font>
    <font>
      <u/>
      <color rgb="FF1155CC"/>
    </font>
    <font>
      <u/>
      <color rgb="FF1155CC"/>
      <name val="Arial"/>
      <scheme val="minor"/>
    </font>
    <font>
      <u/>
      <color rgb="FF0000FF"/>
    </font>
    <font>
      <u/>
      <sz val="10.0"/>
      <color rgb="FF1155CC"/>
      <name val="Arial"/>
    </font>
    <font>
      <u/>
      <color rgb="FF0000FF"/>
    </font>
    <font>
      <u/>
      <color rgb="FF0000FF"/>
    </font>
    <font>
      <u/>
      <sz val="10.0"/>
      <color rgb="FF1155CC"/>
      <name val="Arial"/>
    </font>
    <font>
      <u/>
      <color rgb="FF0000FF"/>
    </font>
    <font>
      <u/>
      <sz val="10.0"/>
      <color rgb="FF1155CC"/>
      <name val="Arial"/>
    </font>
    <font>
      <u/>
      <sz val="10.0"/>
      <color rgb="FF1155CC"/>
      <name val="Arial"/>
    </font>
    <font>
      <sz val="11.0"/>
      <color rgb="FF000000"/>
      <name val="Inconsolata"/>
    </font>
    <font>
      <u/>
      <color rgb="FF1155CC"/>
      <name val="Arial"/>
    </font>
    <font>
      <u/>
      <sz val="10.0"/>
      <color rgb="FF1155CC"/>
      <name val="Arial"/>
    </font>
    <font>
      <u/>
      <color rgb="FF1155CC"/>
      <name val="Arial"/>
    </font>
    <font>
      <u/>
      <color rgb="FF1155CC"/>
      <name val="Arial"/>
      <scheme val="minor"/>
    </font>
    <font>
      <u/>
      <sz val="11.0"/>
      <color rgb="FF000000"/>
      <name val="Inconsolata"/>
    </font>
    <font>
      <u/>
      <color rgb="FF0000FF"/>
    </font>
    <font>
      <color rgb="FFFFFFFF"/>
      <name val="Arial"/>
      <scheme val="minor"/>
    </font>
    <font>
      <color rgb="FFFFFFFF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b/>
      <u/>
      <color rgb="FF000000"/>
      <name val="Arial"/>
      <scheme val="minor"/>
    </font>
    <font>
      <b/>
      <sz val="14.0"/>
      <color theme="1"/>
      <name val="Calibri"/>
    </font>
  </fonts>
  <fills count="11">
    <fill>
      <patternFill patternType="none"/>
    </fill>
    <fill>
      <patternFill patternType="lightGray"/>
    </fill>
    <fill>
      <patternFill patternType="solid">
        <fgColor rgb="FFF6B26B"/>
        <bgColor rgb="FFF6B26B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EA9999"/>
        <bgColor rgb="FFEA9999"/>
      </patternFill>
    </fill>
    <fill>
      <patternFill patternType="solid">
        <fgColor rgb="FFD9D9D9"/>
        <bgColor rgb="FFD9D9D9"/>
      </patternFill>
    </fill>
    <fill>
      <patternFill patternType="solid">
        <fgColor rgb="FFB6D7A8"/>
        <bgColor rgb="FFB6D7A8"/>
      </patternFill>
    </fill>
    <fill>
      <patternFill patternType="solid">
        <fgColor rgb="FFEAD1DC"/>
        <bgColor rgb="FFEAD1DC"/>
      </patternFill>
    </fill>
    <fill>
      <patternFill patternType="solid">
        <fgColor rgb="FF9FC5E8"/>
        <bgColor rgb="FF9FC5E8"/>
      </patternFill>
    </fill>
    <fill>
      <patternFill patternType="solid">
        <fgColor rgb="FFA4C2F4"/>
        <bgColor rgb="FFA4C2F4"/>
      </patternFill>
    </fill>
  </fills>
  <borders count="39">
    <border/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top style="thick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right style="thick">
        <color rgb="FF000000"/>
      </right>
    </border>
    <border>
      <top style="thin">
        <color rgb="FF000000"/>
      </top>
    </border>
    <border>
      <right style="thick">
        <color rgb="FF000000"/>
      </right>
      <top style="thin">
        <color rgb="FF000000"/>
      </top>
    </border>
    <border>
      <left style="thick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thick">
        <color rgb="FF000000"/>
      </right>
      <top style="thin">
        <color rgb="FF000000"/>
      </top>
    </border>
    <border>
      <left style="thick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ck">
        <color rgb="FF000000"/>
      </right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left style="thick">
        <color rgb="FF000000"/>
      </left>
      <right style="thick">
        <color rgb="FF000000"/>
      </right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13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1"/>
    </xf>
    <xf borderId="2" fillId="0" fontId="2" numFmtId="0" xfId="0" applyBorder="1" applyFont="1"/>
    <xf borderId="3" fillId="0" fontId="2" numFmtId="0" xfId="0" applyBorder="1" applyFont="1"/>
    <xf borderId="4" fillId="2" fontId="3" numFmtId="0" xfId="0" applyAlignment="1" applyBorder="1" applyFont="1">
      <alignment horizontal="center" readingOrder="0" shrinkToFit="0" vertical="center" wrapText="1"/>
    </xf>
    <xf borderId="4" fillId="2" fontId="3" numFmtId="0" xfId="0" applyAlignment="1" applyBorder="1" applyFont="1">
      <alignment horizontal="center" shrinkToFit="0" vertical="center" wrapText="1"/>
    </xf>
    <xf borderId="4" fillId="2" fontId="4" numFmtId="0" xfId="0" applyAlignment="1" applyBorder="1" applyFont="1">
      <alignment horizontal="center" shrinkToFit="0" vertical="center" wrapText="1"/>
    </xf>
    <xf borderId="5" fillId="3" fontId="5" numFmtId="0" xfId="0" applyAlignment="1" applyBorder="1" applyFill="1" applyFont="1">
      <alignment horizontal="left" readingOrder="0" shrinkToFit="0" vertical="center" wrapText="1"/>
    </xf>
    <xf borderId="6" fillId="0" fontId="2" numFmtId="0" xfId="0" applyBorder="1" applyFont="1"/>
    <xf borderId="7" fillId="0" fontId="2" numFmtId="0" xfId="0" applyBorder="1" applyFont="1"/>
    <xf borderId="0" fillId="0" fontId="6" numFmtId="0" xfId="0" applyAlignment="1" applyFont="1">
      <alignment readingOrder="0" shrinkToFit="0" vertical="center" wrapText="1"/>
    </xf>
    <xf borderId="0" fillId="0" fontId="7" numFmtId="0" xfId="0" applyAlignment="1" applyFont="1">
      <alignment readingOrder="0" shrinkToFit="0" vertical="center" wrapText="1"/>
    </xf>
    <xf borderId="8" fillId="4" fontId="8" numFmtId="0" xfId="0" applyAlignment="1" applyBorder="1" applyFill="1" applyFont="1">
      <alignment horizontal="center" readingOrder="0" shrinkToFit="0" vertical="center" wrapText="1"/>
    </xf>
    <xf borderId="9" fillId="4" fontId="8" numFmtId="0" xfId="0" applyAlignment="1" applyBorder="1" applyFont="1">
      <alignment horizontal="center" readingOrder="0" shrinkToFit="0" vertical="center" wrapText="1"/>
    </xf>
    <xf borderId="10" fillId="4" fontId="8" numFmtId="0" xfId="0" applyAlignment="1" applyBorder="1" applyFont="1">
      <alignment horizontal="center" readingOrder="0" shrinkToFit="0" vertical="center" wrapText="1"/>
    </xf>
    <xf borderId="10" fillId="4" fontId="9" numFmtId="0" xfId="0" applyAlignment="1" applyBorder="1" applyFont="1">
      <alignment horizontal="center" readingOrder="0" shrinkToFit="0" vertical="center" wrapText="1"/>
    </xf>
    <xf borderId="10" fillId="4" fontId="9" numFmtId="164" xfId="0" applyAlignment="1" applyBorder="1" applyFont="1" applyNumberFormat="1">
      <alignment horizontal="center" readingOrder="0" shrinkToFit="0" vertical="center" wrapText="1"/>
    </xf>
    <xf borderId="10" fillId="4" fontId="9" numFmtId="164" xfId="0" applyAlignment="1" applyBorder="1" applyFont="1" applyNumberFormat="1">
      <alignment horizontal="center" shrinkToFit="0" vertical="center" wrapText="1"/>
    </xf>
    <xf borderId="10" fillId="4" fontId="10" numFmtId="0" xfId="0" applyAlignment="1" applyBorder="1" applyFont="1">
      <alignment horizontal="center" readingOrder="0" shrinkToFit="0" vertical="center" wrapText="1"/>
    </xf>
    <xf borderId="11" fillId="4" fontId="11" numFmtId="0" xfId="0" applyAlignment="1" applyBorder="1" applyFont="1">
      <alignment horizontal="center" readingOrder="0" shrinkToFit="0" vertical="center" wrapText="1"/>
    </xf>
    <xf borderId="12" fillId="4" fontId="9" numFmtId="0" xfId="0" applyAlignment="1" applyBorder="1" applyFont="1">
      <alignment horizontal="center" shrinkToFit="0" vertical="center" wrapText="1"/>
    </xf>
    <xf borderId="13" fillId="5" fontId="9" numFmtId="0" xfId="0" applyAlignment="1" applyBorder="1" applyFill="1" applyFont="1">
      <alignment horizontal="center" readingOrder="0" shrinkToFit="0" vertical="center" wrapText="1"/>
    </xf>
    <xf borderId="14" fillId="5" fontId="9" numFmtId="0" xfId="0" applyAlignment="1" applyBorder="1" applyFont="1">
      <alignment horizontal="center" readingOrder="0" shrinkToFit="0" vertical="center" wrapText="1"/>
    </xf>
    <xf borderId="15" fillId="5" fontId="9" numFmtId="0" xfId="0" applyAlignment="1" applyBorder="1" applyFont="1">
      <alignment horizontal="center" readingOrder="0" shrinkToFit="0" vertical="center" wrapText="1"/>
    </xf>
    <xf borderId="15" fillId="5" fontId="9" numFmtId="164" xfId="0" applyAlignment="1" applyBorder="1" applyFont="1" applyNumberFormat="1">
      <alignment horizontal="center" readingOrder="0" shrinkToFit="0" vertical="center" wrapText="1"/>
    </xf>
    <xf borderId="15" fillId="5" fontId="9" numFmtId="164" xfId="0" applyAlignment="1" applyBorder="1" applyFont="1" applyNumberFormat="1">
      <alignment horizontal="center" shrinkToFit="0" vertical="center" wrapText="1"/>
    </xf>
    <xf borderId="15" fillId="5" fontId="12" numFmtId="0" xfId="0" applyAlignment="1" applyBorder="1" applyFont="1">
      <alignment horizontal="center" readingOrder="0" shrinkToFit="0" vertical="center" wrapText="1"/>
    </xf>
    <xf borderId="16" fillId="5" fontId="13" numFmtId="0" xfId="0" applyAlignment="1" applyBorder="1" applyFont="1">
      <alignment horizontal="center" readingOrder="0" shrinkToFit="0" vertical="center" wrapText="1"/>
    </xf>
    <xf borderId="17" fillId="5" fontId="9" numFmtId="0" xfId="0" applyAlignment="1" applyBorder="1" applyFont="1">
      <alignment horizontal="center" shrinkToFit="0" vertical="center" wrapText="1"/>
    </xf>
    <xf borderId="15" fillId="5" fontId="9" numFmtId="0" xfId="0" applyAlignment="1" applyBorder="1" applyFont="1">
      <alignment horizontal="center" shrinkToFit="0" vertical="center" wrapText="1"/>
    </xf>
    <xf borderId="0" fillId="5" fontId="14" numFmtId="0" xfId="0" applyAlignment="1" applyFont="1">
      <alignment horizontal="center" readingOrder="0" shrinkToFit="0" vertical="center" wrapText="1"/>
    </xf>
    <xf borderId="18" fillId="5" fontId="9" numFmtId="0" xfId="0" applyAlignment="1" applyBorder="1" applyFont="1">
      <alignment horizontal="center" shrinkToFit="0" vertical="center" wrapText="1"/>
    </xf>
    <xf borderId="13" fillId="6" fontId="9" numFmtId="0" xfId="0" applyAlignment="1" applyBorder="1" applyFill="1" applyFont="1">
      <alignment horizontal="center" readingOrder="0" shrinkToFit="0" vertical="center" wrapText="1"/>
    </xf>
    <xf borderId="14" fillId="6" fontId="9" numFmtId="0" xfId="0" applyAlignment="1" applyBorder="1" applyFont="1">
      <alignment horizontal="center" readingOrder="0" shrinkToFit="0" vertical="center" wrapText="1"/>
    </xf>
    <xf borderId="15" fillId="6" fontId="9" numFmtId="0" xfId="0" applyAlignment="1" applyBorder="1" applyFont="1">
      <alignment horizontal="center" readingOrder="0" shrinkToFit="0" vertical="center" wrapText="1"/>
    </xf>
    <xf borderId="15" fillId="6" fontId="9" numFmtId="164" xfId="0" applyAlignment="1" applyBorder="1" applyFont="1" applyNumberFormat="1">
      <alignment horizontal="center" readingOrder="0" shrinkToFit="0" vertical="center" wrapText="1"/>
    </xf>
    <xf borderId="15" fillId="6" fontId="9" numFmtId="164" xfId="0" applyAlignment="1" applyBorder="1" applyFont="1" applyNumberFormat="1">
      <alignment horizontal="center" shrinkToFit="0" vertical="center" wrapText="1"/>
    </xf>
    <xf borderId="15" fillId="6" fontId="15" numFmtId="0" xfId="0" applyAlignment="1" applyBorder="1" applyFont="1">
      <alignment horizontal="center" readingOrder="0" shrinkToFit="0" vertical="center" wrapText="1"/>
    </xf>
    <xf borderId="0" fillId="6" fontId="16" numFmtId="0" xfId="0" applyAlignment="1" applyFont="1">
      <alignment horizontal="center" readingOrder="0" shrinkToFit="0" vertical="center" wrapText="1"/>
    </xf>
    <xf borderId="18" fillId="6" fontId="17" numFmtId="0" xfId="0" applyBorder="1" applyFont="1"/>
    <xf borderId="15" fillId="6" fontId="8" numFmtId="164" xfId="0" applyAlignment="1" applyBorder="1" applyFont="1" applyNumberFormat="1">
      <alignment horizontal="center" readingOrder="0" shrinkToFit="0" vertical="center" wrapText="1"/>
    </xf>
    <xf borderId="19" fillId="6" fontId="18" numFmtId="0" xfId="0" applyAlignment="1" applyBorder="1" applyFont="1">
      <alignment horizontal="center" readingOrder="0" shrinkToFit="0" vertical="center" wrapText="1"/>
    </xf>
    <xf borderId="20" fillId="6" fontId="9" numFmtId="0" xfId="0" applyAlignment="1" applyBorder="1" applyFont="1">
      <alignment horizontal="center" shrinkToFit="0" vertical="center" wrapText="1"/>
    </xf>
    <xf borderId="15" fillId="5" fontId="8" numFmtId="164" xfId="0" applyAlignment="1" applyBorder="1" applyFont="1" applyNumberFormat="1">
      <alignment horizontal="center" readingOrder="0" shrinkToFit="0" vertical="center" wrapText="1"/>
    </xf>
    <xf borderId="21" fillId="7" fontId="9" numFmtId="0" xfId="0" applyAlignment="1" applyBorder="1" applyFill="1" applyFont="1">
      <alignment horizontal="center" readingOrder="0" shrinkToFit="0" vertical="center" wrapText="1"/>
    </xf>
    <xf borderId="22" fillId="7" fontId="9" numFmtId="0" xfId="0" applyAlignment="1" applyBorder="1" applyFont="1">
      <alignment horizontal="center" readingOrder="0" shrinkToFit="0" vertical="center" wrapText="1"/>
    </xf>
    <xf borderId="23" fillId="7" fontId="9" numFmtId="0" xfId="0" applyAlignment="1" applyBorder="1" applyFont="1">
      <alignment horizontal="center" readingOrder="0" shrinkToFit="0" vertical="center" wrapText="1"/>
    </xf>
    <xf borderId="23" fillId="7" fontId="8" numFmtId="164" xfId="0" applyAlignment="1" applyBorder="1" applyFont="1" applyNumberFormat="1">
      <alignment horizontal="center" readingOrder="0" shrinkToFit="0" vertical="center" wrapText="1"/>
    </xf>
    <xf borderId="15" fillId="7" fontId="9" numFmtId="164" xfId="0" applyAlignment="1" applyBorder="1" applyFont="1" applyNumberFormat="1">
      <alignment horizontal="center" shrinkToFit="0" vertical="center" wrapText="1"/>
    </xf>
    <xf borderId="23" fillId="7" fontId="19" numFmtId="0" xfId="0" applyAlignment="1" applyBorder="1" applyFont="1">
      <alignment horizontal="center" readingOrder="0" shrinkToFit="0" vertical="center" wrapText="1"/>
    </xf>
    <xf borderId="24" fillId="7" fontId="20" numFmtId="0" xfId="0" applyAlignment="1" applyBorder="1" applyFont="1">
      <alignment horizontal="center" readingOrder="0" shrinkToFit="0" vertical="center" wrapText="1"/>
    </xf>
    <xf borderId="25" fillId="7" fontId="9" numFmtId="0" xfId="0" applyAlignment="1" applyBorder="1" applyFont="1">
      <alignment horizontal="center" shrinkToFit="0" vertical="center" wrapText="1"/>
    </xf>
    <xf borderId="23" fillId="7" fontId="9" numFmtId="164" xfId="0" applyAlignment="1" applyBorder="1" applyFont="1" applyNumberFormat="1">
      <alignment horizontal="center" readingOrder="0" shrinkToFit="0" vertical="center" wrapText="1"/>
    </xf>
    <xf borderId="23" fillId="7" fontId="9" numFmtId="164" xfId="0" applyAlignment="1" applyBorder="1" applyFont="1" applyNumberFormat="1">
      <alignment horizontal="center" shrinkToFit="0" vertical="center" wrapText="1"/>
    </xf>
    <xf borderId="0" fillId="0" fontId="21" numFmtId="0" xfId="0" applyAlignment="1" applyFont="1">
      <alignment readingOrder="0"/>
    </xf>
    <xf borderId="1" fillId="3" fontId="22" numFmtId="0" xfId="0" applyAlignment="1" applyBorder="1" applyFont="1">
      <alignment horizontal="left" readingOrder="0" shrinkToFit="0" vertical="center" wrapText="1"/>
    </xf>
    <xf borderId="0" fillId="0" fontId="23" numFmtId="0" xfId="0" applyAlignment="1" applyFont="1">
      <alignment readingOrder="0"/>
    </xf>
    <xf borderId="0" fillId="0" fontId="24" numFmtId="0" xfId="0" applyAlignment="1" applyFont="1">
      <alignment horizontal="center" readingOrder="0" shrinkToFit="0" vertical="center" wrapText="1"/>
    </xf>
    <xf borderId="0" fillId="0" fontId="6" numFmtId="0" xfId="0" applyAlignment="1" applyFont="1">
      <alignment horizontal="center" readingOrder="0" vertical="center"/>
    </xf>
    <xf borderId="26" fillId="7" fontId="9" numFmtId="0" xfId="0" applyAlignment="1" applyBorder="1" applyFont="1">
      <alignment horizontal="center" readingOrder="0" shrinkToFit="0" vertical="center" wrapText="1"/>
    </xf>
    <xf borderId="27" fillId="7" fontId="9" numFmtId="0" xfId="0" applyAlignment="1" applyBorder="1" applyFont="1">
      <alignment horizontal="center" readingOrder="0" shrinkToFit="0" vertical="center" wrapText="1"/>
    </xf>
    <xf borderId="28" fillId="7" fontId="9" numFmtId="0" xfId="0" applyAlignment="1" applyBorder="1" applyFont="1">
      <alignment horizontal="center" readingOrder="0" shrinkToFit="0" vertical="center" wrapText="1"/>
    </xf>
    <xf borderId="28" fillId="7" fontId="9" numFmtId="164" xfId="0" applyAlignment="1" applyBorder="1" applyFont="1" applyNumberFormat="1">
      <alignment horizontal="center" readingOrder="0" shrinkToFit="0" vertical="center" wrapText="1"/>
    </xf>
    <xf borderId="29" fillId="7" fontId="9" numFmtId="164" xfId="0" applyAlignment="1" applyBorder="1" applyFont="1" applyNumberFormat="1">
      <alignment horizontal="center" shrinkToFit="0" vertical="center" wrapText="1"/>
    </xf>
    <xf borderId="15" fillId="7" fontId="25" numFmtId="0" xfId="0" applyAlignment="1" applyBorder="1" applyFont="1">
      <alignment horizontal="center" readingOrder="0" shrinkToFit="0" vertical="center" wrapText="1"/>
    </xf>
    <xf borderId="29" fillId="7" fontId="26" numFmtId="0" xfId="0" applyAlignment="1" applyBorder="1" applyFont="1">
      <alignment horizontal="center" readingOrder="0" shrinkToFit="0" vertical="center" wrapText="1"/>
    </xf>
    <xf borderId="30" fillId="7" fontId="9" numFmtId="0" xfId="0" applyAlignment="1" applyBorder="1" applyFont="1">
      <alignment horizontal="center" shrinkToFit="0" vertical="center" wrapText="1"/>
    </xf>
    <xf borderId="0" fillId="0" fontId="6" numFmtId="0" xfId="0" applyAlignment="1" applyFont="1">
      <alignment horizontal="center" readingOrder="0" shrinkToFit="0" vertical="center" wrapText="1"/>
    </xf>
    <xf borderId="0" fillId="0" fontId="27" numFmtId="0" xfId="0" applyAlignment="1" applyFont="1">
      <alignment horizontal="center" readingOrder="0" shrinkToFit="0" vertical="center" wrapText="1"/>
    </xf>
    <xf borderId="0" fillId="0" fontId="6" numFmtId="0" xfId="0" applyAlignment="1" applyFont="1">
      <alignment horizontal="center" shrinkToFit="0" vertical="center" wrapText="1"/>
    </xf>
    <xf borderId="0" fillId="0" fontId="28" numFmtId="0" xfId="0" applyAlignment="1" applyFont="1">
      <alignment horizontal="center" readingOrder="0" shrinkToFit="0" vertical="center" wrapText="1"/>
    </xf>
    <xf borderId="0" fillId="0" fontId="6" numFmtId="165" xfId="0" applyAlignment="1" applyFont="1" applyNumberFormat="1">
      <alignment horizontal="center" readingOrder="0" shrinkToFit="0" vertical="center" wrapText="1"/>
    </xf>
    <xf borderId="21" fillId="8" fontId="9" numFmtId="0" xfId="0" applyAlignment="1" applyBorder="1" applyFill="1" applyFont="1">
      <alignment horizontal="center" readingOrder="0" shrinkToFit="0" vertical="center" wrapText="1"/>
    </xf>
    <xf borderId="22" fillId="8" fontId="9" numFmtId="0" xfId="0" applyAlignment="1" applyBorder="1" applyFont="1">
      <alignment horizontal="center" readingOrder="0" shrinkToFit="0" vertical="center" wrapText="1"/>
    </xf>
    <xf borderId="23" fillId="8" fontId="9" numFmtId="0" xfId="0" applyAlignment="1" applyBorder="1" applyFont="1">
      <alignment horizontal="center" readingOrder="0" shrinkToFit="0" vertical="center" wrapText="1"/>
    </xf>
    <xf borderId="23" fillId="8" fontId="9" numFmtId="164" xfId="0" applyAlignment="1" applyBorder="1" applyFont="1" applyNumberFormat="1">
      <alignment horizontal="center" readingOrder="0" shrinkToFit="0" vertical="center" wrapText="1"/>
    </xf>
    <xf borderId="15" fillId="8" fontId="9" numFmtId="164" xfId="0" applyAlignment="1" applyBorder="1" applyFont="1" applyNumberFormat="1">
      <alignment horizontal="center" shrinkToFit="0" vertical="center" wrapText="1"/>
    </xf>
    <xf borderId="15" fillId="8" fontId="29" numFmtId="0" xfId="0" applyAlignment="1" applyBorder="1" applyFont="1">
      <alignment horizontal="center" readingOrder="0" shrinkToFit="0" vertical="center" wrapText="1"/>
    </xf>
    <xf borderId="15" fillId="8" fontId="30" numFmtId="0" xfId="0" applyAlignment="1" applyBorder="1" applyFont="1">
      <alignment horizontal="center" readingOrder="0" shrinkToFit="0" vertical="center" wrapText="1"/>
    </xf>
    <xf borderId="25" fillId="8" fontId="9" numFmtId="0" xfId="0" applyAlignment="1" applyBorder="1" applyFont="1">
      <alignment horizontal="center" shrinkToFit="0" vertical="center" wrapText="1"/>
    </xf>
    <xf borderId="0" fillId="0" fontId="31" numFmtId="0" xfId="0" applyAlignment="1" applyFont="1">
      <alignment horizontal="center" readingOrder="0" shrinkToFit="0" vertical="center" wrapText="1"/>
    </xf>
    <xf borderId="21" fillId="9" fontId="9" numFmtId="0" xfId="0" applyAlignment="1" applyBorder="1" applyFill="1" applyFont="1">
      <alignment horizontal="center" readingOrder="0" shrinkToFit="0" vertical="center" wrapText="1"/>
    </xf>
    <xf borderId="22" fillId="9" fontId="9" numFmtId="0" xfId="0" applyAlignment="1" applyBorder="1" applyFont="1">
      <alignment horizontal="center" readingOrder="0" shrinkToFit="0" vertical="center" wrapText="1"/>
    </xf>
    <xf borderId="23" fillId="9" fontId="9" numFmtId="0" xfId="0" applyAlignment="1" applyBorder="1" applyFont="1">
      <alignment horizontal="center" readingOrder="0" shrinkToFit="0" vertical="center" wrapText="1"/>
    </xf>
    <xf borderId="23" fillId="9" fontId="9" numFmtId="164" xfId="0" applyAlignment="1" applyBorder="1" applyFont="1" applyNumberFormat="1">
      <alignment horizontal="center" readingOrder="0" shrinkToFit="0" vertical="center" wrapText="1"/>
    </xf>
    <xf borderId="15" fillId="9" fontId="9" numFmtId="164" xfId="0" applyAlignment="1" applyBorder="1" applyFont="1" applyNumberFormat="1">
      <alignment horizontal="center" shrinkToFit="0" vertical="center" wrapText="1"/>
    </xf>
    <xf borderId="15" fillId="9" fontId="32" numFmtId="0" xfId="0" applyAlignment="1" applyBorder="1" applyFont="1">
      <alignment horizontal="center" readingOrder="0" shrinkToFit="0" wrapText="1"/>
    </xf>
    <xf borderId="15" fillId="9" fontId="33" numFmtId="0" xfId="0" applyAlignment="1" applyBorder="1" applyFont="1">
      <alignment horizontal="center" readingOrder="0" shrinkToFit="0" vertical="center" wrapText="1"/>
    </xf>
    <xf borderId="25" fillId="9" fontId="9" numFmtId="0" xfId="0" applyAlignment="1" applyBorder="1" applyFont="1">
      <alignment horizontal="center" shrinkToFit="0" vertical="center" wrapText="1"/>
    </xf>
    <xf borderId="0" fillId="0" fontId="6" numFmtId="0" xfId="0" applyAlignment="1" applyFont="1">
      <alignment horizontal="center" readingOrder="0" shrinkToFit="0" wrapText="1"/>
    </xf>
    <xf borderId="15" fillId="9" fontId="34" numFmtId="0" xfId="0" applyAlignment="1" applyBorder="1" applyFont="1">
      <alignment horizontal="center" readingOrder="0" shrinkToFit="0" vertical="center" wrapText="1"/>
    </xf>
    <xf borderId="21" fillId="4" fontId="9" numFmtId="0" xfId="0" applyAlignment="1" applyBorder="1" applyFont="1">
      <alignment horizontal="center" readingOrder="0" shrinkToFit="0" vertical="center" wrapText="1"/>
    </xf>
    <xf borderId="22" fillId="4" fontId="9" numFmtId="0" xfId="0" applyAlignment="1" applyBorder="1" applyFont="1">
      <alignment horizontal="center" readingOrder="0" shrinkToFit="0" vertical="center" wrapText="1"/>
    </xf>
    <xf borderId="23" fillId="4" fontId="9" numFmtId="0" xfId="0" applyAlignment="1" applyBorder="1" applyFont="1">
      <alignment horizontal="center" readingOrder="0" shrinkToFit="0" vertical="center" wrapText="1"/>
    </xf>
    <xf borderId="23" fillId="4" fontId="9" numFmtId="164" xfId="0" applyAlignment="1" applyBorder="1" applyFont="1" applyNumberFormat="1">
      <alignment horizontal="center" readingOrder="0" shrinkToFit="0" vertical="center" wrapText="1"/>
    </xf>
    <xf borderId="15" fillId="4" fontId="9" numFmtId="164" xfId="0" applyAlignment="1" applyBorder="1" applyFont="1" applyNumberFormat="1">
      <alignment horizontal="center" shrinkToFit="0" vertical="center" wrapText="1"/>
    </xf>
    <xf borderId="15" fillId="4" fontId="35" numFmtId="0" xfId="0" applyAlignment="1" applyBorder="1" applyFont="1">
      <alignment horizontal="center" readingOrder="0" shrinkToFit="0" vertical="center" wrapText="1"/>
    </xf>
    <xf borderId="24" fillId="4" fontId="36" numFmtId="0" xfId="0" applyAlignment="1" applyBorder="1" applyFont="1">
      <alignment horizontal="center" readingOrder="0" shrinkToFit="0" vertical="center" wrapText="1"/>
    </xf>
    <xf borderId="25" fillId="4" fontId="9" numFmtId="0" xfId="0" applyAlignment="1" applyBorder="1" applyFont="1">
      <alignment horizontal="center" shrinkToFit="0" vertical="center" wrapText="1"/>
    </xf>
    <xf borderId="0" fillId="0" fontId="37" numFmtId="0" xfId="0" applyAlignment="1" applyFont="1">
      <alignment readingOrder="0"/>
    </xf>
    <xf borderId="21" fillId="10" fontId="9" numFmtId="0" xfId="0" applyAlignment="1" applyBorder="1" applyFill="1" applyFont="1">
      <alignment horizontal="center" readingOrder="0" shrinkToFit="0" vertical="center" wrapText="1"/>
    </xf>
    <xf borderId="22" fillId="10" fontId="9" numFmtId="0" xfId="0" applyAlignment="1" applyBorder="1" applyFont="1">
      <alignment horizontal="center" readingOrder="0" shrinkToFit="0" vertical="center" wrapText="1"/>
    </xf>
    <xf borderId="23" fillId="10" fontId="9" numFmtId="0" xfId="0" applyAlignment="1" applyBorder="1" applyFont="1">
      <alignment horizontal="center" readingOrder="0" shrinkToFit="0" vertical="center" wrapText="1"/>
    </xf>
    <xf borderId="23" fillId="10" fontId="9" numFmtId="164" xfId="0" applyAlignment="1" applyBorder="1" applyFont="1" applyNumberFormat="1">
      <alignment horizontal="center" readingOrder="0" shrinkToFit="0" vertical="center" wrapText="1"/>
    </xf>
    <xf borderId="15" fillId="10" fontId="9" numFmtId="164" xfId="0" applyAlignment="1" applyBorder="1" applyFont="1" applyNumberFormat="1">
      <alignment horizontal="center" shrinkToFit="0" vertical="center" wrapText="1"/>
    </xf>
    <xf borderId="15" fillId="10" fontId="38" numFmtId="0" xfId="0" applyAlignment="1" applyBorder="1" applyFont="1">
      <alignment horizontal="center" readingOrder="0" shrinkToFit="0" vertical="center" wrapText="1"/>
    </xf>
    <xf borderId="23" fillId="10" fontId="39" numFmtId="0" xfId="0" applyAlignment="1" applyBorder="1" applyFont="1">
      <alignment horizontal="center" readingOrder="0" shrinkToFit="0" vertical="center" wrapText="1"/>
    </xf>
    <xf borderId="25" fillId="10" fontId="9" numFmtId="0" xfId="0" applyAlignment="1" applyBorder="1" applyFont="1">
      <alignment horizontal="center" shrinkToFit="0" vertical="center" wrapText="1"/>
    </xf>
    <xf borderId="0" fillId="0" fontId="40" numFmtId="0" xfId="0" applyAlignment="1" applyFont="1">
      <alignment horizontal="center" readingOrder="0" shrinkToFit="0" vertical="center" wrapText="1"/>
    </xf>
    <xf borderId="0" fillId="0" fontId="41" numFmtId="0" xfId="0" applyAlignment="1" applyFont="1">
      <alignment readingOrder="0"/>
    </xf>
    <xf borderId="0" fillId="0" fontId="42" numFmtId="0" xfId="0" applyAlignment="1" applyFont="1">
      <alignment horizontal="left" readingOrder="0"/>
    </xf>
    <xf borderId="15" fillId="10" fontId="43" numFmtId="0" xfId="0" applyAlignment="1" applyBorder="1" applyFont="1">
      <alignment horizontal="center" readingOrder="0" shrinkToFit="0" vertical="center" wrapText="1"/>
    </xf>
    <xf borderId="0" fillId="3" fontId="44" numFmtId="0" xfId="0" applyAlignment="1" applyFont="1">
      <alignment horizontal="center" readingOrder="0" shrinkToFit="0" vertical="center" wrapText="1"/>
    </xf>
    <xf borderId="0" fillId="3" fontId="45" numFmtId="0" xfId="0" applyAlignment="1" applyFont="1">
      <alignment horizontal="center" readingOrder="0" shrinkToFit="0" vertical="center" wrapText="1"/>
    </xf>
    <xf borderId="0" fillId="0" fontId="44" numFmtId="0" xfId="0" applyAlignment="1" applyFont="1">
      <alignment horizontal="center" readingOrder="0" shrinkToFit="0" vertical="center" wrapText="1"/>
    </xf>
    <xf borderId="0" fillId="0" fontId="44" numFmtId="0" xfId="0" applyAlignment="1" applyFont="1">
      <alignment horizontal="center" shrinkToFit="0" vertical="center" wrapText="1"/>
    </xf>
    <xf borderId="21" fillId="6" fontId="9" numFmtId="0" xfId="0" applyAlignment="1" applyBorder="1" applyFont="1">
      <alignment horizontal="center" readingOrder="0" shrinkToFit="0" vertical="center" wrapText="1"/>
    </xf>
    <xf borderId="22" fillId="6" fontId="9" numFmtId="0" xfId="0" applyAlignment="1" applyBorder="1" applyFont="1">
      <alignment horizontal="center" readingOrder="0" shrinkToFit="0" vertical="center" wrapText="1"/>
    </xf>
    <xf borderId="23" fillId="6" fontId="9" numFmtId="0" xfId="0" applyAlignment="1" applyBorder="1" applyFont="1">
      <alignment horizontal="center" readingOrder="0" shrinkToFit="0" vertical="center" wrapText="1"/>
    </xf>
    <xf borderId="23" fillId="6" fontId="9" numFmtId="164" xfId="0" applyAlignment="1" applyBorder="1" applyFont="1" applyNumberFormat="1">
      <alignment horizontal="center" readingOrder="0" shrinkToFit="0" vertical="center" wrapText="1"/>
    </xf>
    <xf borderId="15" fillId="6" fontId="46" numFmtId="0" xfId="0" applyAlignment="1" applyBorder="1" applyFont="1">
      <alignment horizontal="center" readingOrder="0" shrinkToFit="0" vertical="center" wrapText="1"/>
    </xf>
    <xf borderId="24" fillId="6" fontId="47" numFmtId="0" xfId="0" applyAlignment="1" applyBorder="1" applyFont="1">
      <alignment horizontal="center" readingOrder="0" shrinkToFit="0" vertical="center" wrapText="1"/>
    </xf>
    <xf borderId="25" fillId="6" fontId="48" numFmtId="0" xfId="0" applyAlignment="1" applyBorder="1" applyFont="1">
      <alignment horizontal="center" readingOrder="0" shrinkToFit="0" vertical="center" wrapText="1"/>
    </xf>
    <xf borderId="0" fillId="0" fontId="6" numFmtId="0" xfId="0" applyAlignment="1" applyFont="1">
      <alignment readingOrder="0" shrinkToFit="0" wrapText="1"/>
    </xf>
    <xf borderId="0" fillId="0" fontId="49" numFmtId="0" xfId="0" applyAlignment="1" applyFont="1">
      <alignment horizontal="center" readingOrder="0" shrinkToFit="0" vertical="center" wrapText="1"/>
    </xf>
    <xf borderId="0" fillId="0" fontId="6" numFmtId="165" xfId="0" applyAlignment="1" applyFont="1" applyNumberFormat="1">
      <alignment readingOrder="0"/>
    </xf>
    <xf borderId="31" fillId="6" fontId="9" numFmtId="0" xfId="0" applyAlignment="1" applyBorder="1" applyFont="1">
      <alignment horizontal="center" readingOrder="0" shrinkToFit="0" vertical="center" wrapText="1"/>
    </xf>
    <xf borderId="32" fillId="6" fontId="9" numFmtId="0" xfId="0" applyAlignment="1" applyBorder="1" applyFont="1">
      <alignment horizontal="center" readingOrder="0" shrinkToFit="0" vertical="center" wrapText="1"/>
    </xf>
    <xf borderId="33" fillId="6" fontId="9" numFmtId="0" xfId="0" applyAlignment="1" applyBorder="1" applyFont="1">
      <alignment horizontal="center" readingOrder="0" shrinkToFit="0" vertical="center" wrapText="1"/>
    </xf>
    <xf borderId="33" fillId="6" fontId="9" numFmtId="0" xfId="0" applyAlignment="1" applyBorder="1" applyFont="1">
      <alignment horizontal="center" shrinkToFit="0" vertical="center" wrapText="1"/>
    </xf>
    <xf borderId="33" fillId="6" fontId="8" numFmtId="0" xfId="0" applyAlignment="1" applyBorder="1" applyFont="1">
      <alignment horizontal="center" readingOrder="0" shrinkToFit="0" vertical="center" wrapText="1"/>
    </xf>
    <xf borderId="34" fillId="6" fontId="8" numFmtId="0" xfId="0" applyAlignment="1" applyBorder="1" applyFont="1">
      <alignment horizontal="center" readingOrder="0" shrinkToFit="0" vertical="center" wrapText="1"/>
    </xf>
    <xf borderId="35" fillId="6" fontId="9" numFmtId="0" xfId="0" applyAlignment="1" applyBorder="1" applyFont="1">
      <alignment horizontal="center" shrinkToFit="0" vertical="center" wrapText="1"/>
    </xf>
    <xf borderId="0" fillId="0" fontId="9" numFmtId="0" xfId="0" applyAlignment="1" applyFont="1">
      <alignment vertical="bottom"/>
    </xf>
    <xf borderId="18" fillId="0" fontId="9" numFmtId="0" xfId="0" applyAlignment="1" applyBorder="1" applyFont="1">
      <alignment vertical="bottom"/>
    </xf>
    <xf borderId="36" fillId="2" fontId="3" numFmtId="0" xfId="0" applyAlignment="1" applyBorder="1" applyFont="1">
      <alignment horizontal="center" vertical="center"/>
    </xf>
    <xf borderId="37" fillId="2" fontId="50" numFmtId="164" xfId="0" applyAlignment="1" applyBorder="1" applyFont="1" applyNumberFormat="1">
      <alignment horizontal="center" vertical="center"/>
    </xf>
    <xf borderId="38" fillId="0" fontId="6" numFmtId="0" xfId="0" applyAlignment="1" applyBorder="1" applyFont="1">
      <alignment readingOrder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Feuille 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1" Type="http://schemas.openxmlformats.org/officeDocument/2006/relationships/image" Target="../media/image6.png"/><Relationship Id="rId10" Type="http://schemas.openxmlformats.org/officeDocument/2006/relationships/image" Target="../media/image13.png"/><Relationship Id="rId13" Type="http://schemas.openxmlformats.org/officeDocument/2006/relationships/image" Target="../media/image7.png"/><Relationship Id="rId12" Type="http://schemas.openxmlformats.org/officeDocument/2006/relationships/image" Target="../media/image14.png"/><Relationship Id="rId1" Type="http://schemas.openxmlformats.org/officeDocument/2006/relationships/image" Target="../media/image4.png"/><Relationship Id="rId2" Type="http://schemas.openxmlformats.org/officeDocument/2006/relationships/image" Target="../media/image2.png"/><Relationship Id="rId3" Type="http://schemas.openxmlformats.org/officeDocument/2006/relationships/image" Target="../media/image9.png"/><Relationship Id="rId4" Type="http://schemas.openxmlformats.org/officeDocument/2006/relationships/image" Target="../media/image16.png"/><Relationship Id="rId9" Type="http://schemas.openxmlformats.org/officeDocument/2006/relationships/image" Target="../media/image3.png"/><Relationship Id="rId15" Type="http://schemas.openxmlformats.org/officeDocument/2006/relationships/image" Target="../media/image11.png"/><Relationship Id="rId14" Type="http://schemas.openxmlformats.org/officeDocument/2006/relationships/image" Target="../media/image8.png"/><Relationship Id="rId16" Type="http://schemas.openxmlformats.org/officeDocument/2006/relationships/image" Target="../media/image10.png"/><Relationship Id="rId5" Type="http://schemas.openxmlformats.org/officeDocument/2006/relationships/image" Target="../media/image15.png"/><Relationship Id="rId6" Type="http://schemas.openxmlformats.org/officeDocument/2006/relationships/image" Target="../media/image1.png"/><Relationship Id="rId7" Type="http://schemas.openxmlformats.org/officeDocument/2006/relationships/image" Target="../media/image12.png"/><Relationship Id="rId8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352425</xdr:colOff>
      <xdr:row>4</xdr:row>
      <xdr:rowOff>19050</xdr:rowOff>
    </xdr:from>
    <xdr:ext cx="590550" cy="514350"/>
    <xdr:pic>
      <xdr:nvPicPr>
        <xdr:cNvPr id="0" name="image4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485775</xdr:colOff>
      <xdr:row>5</xdr:row>
      <xdr:rowOff>28575</xdr:rowOff>
    </xdr:from>
    <xdr:ext cx="438150" cy="514350"/>
    <xdr:pic>
      <xdr:nvPicPr>
        <xdr:cNvPr id="0" name="image2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333375</xdr:colOff>
      <xdr:row>9</xdr:row>
      <xdr:rowOff>19050</xdr:rowOff>
    </xdr:from>
    <xdr:ext cx="762000" cy="514350"/>
    <xdr:pic>
      <xdr:nvPicPr>
        <xdr:cNvPr id="0" name="image9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6</xdr:row>
      <xdr:rowOff>600075</xdr:rowOff>
    </xdr:from>
    <xdr:ext cx="981075" cy="600075"/>
    <xdr:pic>
      <xdr:nvPicPr>
        <xdr:cNvPr id="0" name="image16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285750</xdr:colOff>
      <xdr:row>10</xdr:row>
      <xdr:rowOff>19050</xdr:rowOff>
    </xdr:from>
    <xdr:ext cx="714375" cy="514350"/>
    <xdr:pic>
      <xdr:nvPicPr>
        <xdr:cNvPr id="0" name="image15.png" title="Imag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238125</xdr:colOff>
      <xdr:row>11</xdr:row>
      <xdr:rowOff>19050</xdr:rowOff>
    </xdr:from>
    <xdr:ext cx="828675" cy="514350"/>
    <xdr:pic>
      <xdr:nvPicPr>
        <xdr:cNvPr id="0" name="image1.png" title="Imag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428625</xdr:colOff>
      <xdr:row>13</xdr:row>
      <xdr:rowOff>19050</xdr:rowOff>
    </xdr:from>
    <xdr:ext cx="438150" cy="514350"/>
    <xdr:pic>
      <xdr:nvPicPr>
        <xdr:cNvPr id="0" name="image12.png" title="Image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352425</xdr:colOff>
      <xdr:row>14</xdr:row>
      <xdr:rowOff>9525</xdr:rowOff>
    </xdr:from>
    <xdr:ext cx="714375" cy="514350"/>
    <xdr:pic>
      <xdr:nvPicPr>
        <xdr:cNvPr id="0" name="image5.png" title="Image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352425</xdr:colOff>
      <xdr:row>15</xdr:row>
      <xdr:rowOff>19050</xdr:rowOff>
    </xdr:from>
    <xdr:ext cx="714375" cy="514350"/>
    <xdr:pic>
      <xdr:nvPicPr>
        <xdr:cNvPr id="0" name="image3.png" title="Image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19050</xdr:colOff>
      <xdr:row>16</xdr:row>
      <xdr:rowOff>9525</xdr:rowOff>
    </xdr:from>
    <xdr:ext cx="1400175" cy="514350"/>
    <xdr:pic>
      <xdr:nvPicPr>
        <xdr:cNvPr id="0" name="image13.png" title="Image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390525</xdr:colOff>
      <xdr:row>17</xdr:row>
      <xdr:rowOff>9525</xdr:rowOff>
    </xdr:from>
    <xdr:ext cx="514350" cy="514350"/>
    <xdr:pic>
      <xdr:nvPicPr>
        <xdr:cNvPr id="0" name="image6.png" title="Image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342900</xdr:colOff>
      <xdr:row>20</xdr:row>
      <xdr:rowOff>561975</xdr:rowOff>
    </xdr:from>
    <xdr:ext cx="714375" cy="514350"/>
    <xdr:pic>
      <xdr:nvPicPr>
        <xdr:cNvPr id="0" name="image14.png" title="Image"/>
        <xdr:cNvPicPr preferRelativeResize="0"/>
      </xdr:nvPicPr>
      <xdr:blipFill>
        <a:blip cstate="print" r:embed="rId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333375</xdr:colOff>
      <xdr:row>20</xdr:row>
      <xdr:rowOff>19050</xdr:rowOff>
    </xdr:from>
    <xdr:ext cx="762000" cy="514350"/>
    <xdr:pic>
      <xdr:nvPicPr>
        <xdr:cNvPr id="0" name="image7.png" title="Image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657225</xdr:colOff>
      <xdr:row>19</xdr:row>
      <xdr:rowOff>285750</xdr:rowOff>
    </xdr:from>
    <xdr:ext cx="438150" cy="485775"/>
    <xdr:pic>
      <xdr:nvPicPr>
        <xdr:cNvPr id="0" name="image8.png" title="Image"/>
        <xdr:cNvPicPr preferRelativeResize="0"/>
      </xdr:nvPicPr>
      <xdr:blipFill>
        <a:blip cstate="print" r:embed="rId1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2428875</xdr:colOff>
      <xdr:row>18</xdr:row>
      <xdr:rowOff>19050</xdr:rowOff>
    </xdr:from>
    <xdr:ext cx="1333500" cy="514350"/>
    <xdr:pic>
      <xdr:nvPicPr>
        <xdr:cNvPr id="0" name="image11.png" title="Image"/>
        <xdr:cNvPicPr preferRelativeResize="0"/>
      </xdr:nvPicPr>
      <xdr:blipFill>
        <a:blip cstate="print" r:embed="rId1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114300</xdr:colOff>
      <xdr:row>19</xdr:row>
      <xdr:rowOff>171450</xdr:rowOff>
    </xdr:from>
    <xdr:ext cx="438150" cy="514350"/>
    <xdr:pic>
      <xdr:nvPicPr>
        <xdr:cNvPr id="0" name="image10.png" title="Image"/>
        <xdr:cNvPicPr preferRelativeResize="0"/>
      </xdr:nvPicPr>
      <xdr:blipFill>
        <a:blip cstate="print" r:embed="rId1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headerRowCount="0" ref="M20:N20" displayName="Table_1" id="1">
  <tableColumns count="2">
    <tableColumn name="Column1" id="1"/>
    <tableColumn name="Column2" id="2"/>
  </tableColumns>
  <tableStyleInfo name="Feuille 1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amazon.fr/dp/B00H55UIL4?psc=1&amp;pf_rd_p=8b9767f5-8773-4f1a-9a43-095752e35c16&amp;pf_rd_r=GRACYJGSJ8PM8F1H3STB&amp;pd_rd_wg=Mx5pM&amp;pd_rd_i=B00H55UIL4&amp;pd_rd_w=zjYEw&amp;pd_rd_r=763cce79-4f98-421d-899b-9497c38a9bcb&amp;ref_=pd_luc_rh_ci_mcx_mr_huc_d_01_02_t_img_lh" TargetMode="External"/><Relationship Id="rId22" Type="http://schemas.openxmlformats.org/officeDocument/2006/relationships/hyperlink" Target="https://www.ir-dichtungstechnik.de/gewerbe/de/x-ring-5-94-x-3-53-mm-bs202-nbr-70-5-shore-a-schwarz-black.html" TargetMode="External"/><Relationship Id="rId21" Type="http://schemas.openxmlformats.org/officeDocument/2006/relationships/hyperlink" Target="https://fr.misumi-ec.com/vona2/detail/221000596803/?HissuCode=HPB-2X6&amp;PNSearch=HPB-2X6&amp;KWSearch=HPB-2X6&amp;searchFlow=results2type" TargetMode="External"/><Relationship Id="rId24" Type="http://schemas.openxmlformats.org/officeDocument/2006/relationships/hyperlink" Target="https://fr.misumi-ec.com/vona2/detail/221005681814/?PNSearch=CSHHC-SUS-M4-6&amp;HissuCode=CSHHC-SUS-M4-6&amp;searchFlow=suggest2products&amp;Keyword=CSHHC-SUS-M4-6" TargetMode="External"/><Relationship Id="rId23" Type="http://schemas.openxmlformats.org/officeDocument/2006/relationships/hyperlink" Target="https://www.amazon.fr/Aerzetix-boulons-cylindrique-DIN7984-empreinte/dp/B074M63MSW/ref=sr_1_4?__mk_fr_FR=%C3%85M%C3%85%C5%BD%C3%95%C3%91&amp;dchild=1&amp;keywords=vis+din+7984+m4*8&amp;qid=1616580461&amp;sr=8-4" TargetMode="External"/><Relationship Id="rId1" Type="http://schemas.openxmlformats.org/officeDocument/2006/relationships/hyperlink" Target="https://fr.banggood.com/BLDC-Three-phase-DC-Brushless-Hallless-Motor-Controller-ESC-Motor-Driver-Board-High-Power-p-1544114.html?cur_warehouse=CN" TargetMode="External"/><Relationship Id="rId2" Type="http://schemas.openxmlformats.org/officeDocument/2006/relationships/hyperlink" Target="https://fr.farnell.com/nanotec/smci12/controleur-moteur-24v-2-7a/dp/1962046?MER=sy-me-pd-mi-acce" TargetMode="External"/><Relationship Id="rId3" Type="http://schemas.openxmlformats.org/officeDocument/2006/relationships/hyperlink" Target="https://fr.farnell.com/nanotec/df45m024053-a2/moteur-bldc-24vdc-6700rpm/dp/2507572" TargetMode="External"/><Relationship Id="rId4" Type="http://schemas.openxmlformats.org/officeDocument/2006/relationships/hyperlink" Target="https://fr.aliexpress.com/item/4001113377360.html" TargetMode="External"/><Relationship Id="rId9" Type="http://schemas.openxmlformats.org/officeDocument/2006/relationships/hyperlink" Target="https://fr.rs-online.com/web/p/fusibles-rearmables-ptc/5176843/" TargetMode="External"/><Relationship Id="rId26" Type="http://schemas.openxmlformats.org/officeDocument/2006/relationships/hyperlink" Target="https://www.amazon.fr/DIN7984-inoxydable-courte-Boulon-robustes/dp/B08P6WT5CZ/ref=sr_1_18?__mk_fr_FR=%C3%85M%C3%85%C5%BD%C3%95%C3%91&amp;dchild=1&amp;keywords=vis%2B%C3%A0%2Bsix%2Bpans%2Bcreux%2Bacier%2Binoxydable%2Bm4*8&amp;qid=1616510622&amp;sr=8-18&amp;th=1" TargetMode="External"/><Relationship Id="rId25" Type="http://schemas.openxmlformats.org/officeDocument/2006/relationships/hyperlink" Target="https://www.vis-express.fr/fr/vis-tole-chc-btr-inox-a2/50989-892455-vis-tole-chc-btr-inox-a2-48x45-3663072465640.html" TargetMode="External"/><Relationship Id="rId28" Type="http://schemas.openxmlformats.org/officeDocument/2006/relationships/hyperlink" Target="https://fr.misumi-ec.com/vona2/detail/110300241010/?HissuCode=SFB4-8&amp;PNSearch=SFB4-8&amp;KWSearch=SFB4-8&amp;searchFlow=results2type" TargetMode="External"/><Relationship Id="rId27" Type="http://schemas.openxmlformats.org/officeDocument/2006/relationships/hyperlink" Target="https://www.amazon.fr/Boulons-Plate-Etoile-Acier-Inoxydable/dp/B073W7CC6J/ref=pd_bxgy_2/262-4955398-1714252?_encoding=UTF8&amp;pd_rd_i=B073W7CC6J&amp;pd_rd_r=8e5d1b0f-1e5e-46fc-8df9-1fe37d7cbf59&amp;pd_rd_w=kvUFW&amp;pd_rd_wg=DtZNx&amp;pf_rd_p=a23bc06b-c1d8-47e8-84ee-a2dc78a694f2&amp;pf_rd_r=FND8E6FE64T06QHR4PDQ&amp;psc=1&amp;refRID=FND8E6FE64T06QHR4PDQ" TargetMode="External"/><Relationship Id="rId5" Type="http://schemas.openxmlformats.org/officeDocument/2006/relationships/hyperlink" Target="https://hobbyking.com/fr_fr/zippy-compact-1800mah-6s-40c-lipo-pack.html?queryID=b15afe6a34430941402cfd4fc1c1e279&amp;objectID=45336&amp;indexName=hbk_live_magento_fr_fr_products" TargetMode="External"/><Relationship Id="rId6" Type="http://schemas.openxmlformats.org/officeDocument/2006/relationships/hyperlink" Target="https://fr.farnell.com/stmicroelectronics/l78s05cv/regulateur-5-0v-78s05-to-220-3/dp/9756086" TargetMode="External"/><Relationship Id="rId29" Type="http://schemas.openxmlformats.org/officeDocument/2006/relationships/hyperlink" Target="https://www.vis-express.fr/fr/vmx-tf-torx-inox-a4-din-965/41960-993040-vis-metaux-tete-fraisee-torx-t20-4x8-inox-a4-3663072415973.html" TargetMode="External"/><Relationship Id="rId7" Type="http://schemas.openxmlformats.org/officeDocument/2006/relationships/hyperlink" Target="https://fr.rs-online.com/web/p/dissipateurs-de-chaleur/3608764/" TargetMode="External"/><Relationship Id="rId8" Type="http://schemas.openxmlformats.org/officeDocument/2006/relationships/hyperlink" Target="https://fr.rs-online.com/web/p/fusibles-cartouches/9113470/" TargetMode="External"/><Relationship Id="rId31" Type="http://schemas.openxmlformats.org/officeDocument/2006/relationships/hyperlink" Target="https://shop.bafa-sa.com/entretoise-hexagonale-f-f-m4x60-laiton-nickele-ff04060-19525.html" TargetMode="External"/><Relationship Id="rId30" Type="http://schemas.openxmlformats.org/officeDocument/2006/relationships/hyperlink" Target="https://www.amazon.fr/Entretoise-dentretoise-m%C3%A2le-femelle-laiton-solide/dp/B08B66SL5V/ref=sr_1_28?__mk_fr_FR=%C3%85M%C3%85%C5%BD%C3%95%C3%91&amp;dchild=1&amp;keywords=entretoise+femelle+femelle+m3*60&amp;qid=1616512256&amp;sr=8-28" TargetMode="External"/><Relationship Id="rId11" Type="http://schemas.openxmlformats.org/officeDocument/2006/relationships/hyperlink" Target="https://fr.rs-online.com/web/p/vis-a-six-pans/3044918/" TargetMode="External"/><Relationship Id="rId33" Type="http://schemas.openxmlformats.org/officeDocument/2006/relationships/drawing" Target="../drawings/drawing1.xml"/><Relationship Id="rId10" Type="http://schemas.openxmlformats.org/officeDocument/2006/relationships/hyperlink" Target="http://vis-express.fr" TargetMode="External"/><Relationship Id="rId32" Type="http://schemas.openxmlformats.org/officeDocument/2006/relationships/hyperlink" Target="https://www.leroymerlin.fr/produits/menuiserie/panneau-bois-tablette-etagere-tasseau-moulure-et-plinthe/verre-verre-synthetique-et-accessoires/verre-et-plaque-polystyrene/plaque-polystyrene-5-mm-transparente-lisse-l-100-x-50-cm-61756065.html" TargetMode="External"/><Relationship Id="rId13" Type="http://schemas.openxmlformats.org/officeDocument/2006/relationships/hyperlink" Target="https://www.vis-express.fr/fr/vmx-tf-torx-inox-a4-din-965/41953-993008-vis-metaux-tete-fraisee-torx-t10-3x8-inox-a4-3663072415881.html" TargetMode="External"/><Relationship Id="rId35" Type="http://schemas.openxmlformats.org/officeDocument/2006/relationships/table" Target="../tables/table1.xml"/><Relationship Id="rId12" Type="http://schemas.openxmlformats.org/officeDocument/2006/relationships/hyperlink" Target="https://fr.misumi-ec.com/vona2/detail/110300241010/?PNSearch=PACK-SFB3-8&amp;HissuCode=PACK-SFB3-8&amp;searchFlow=suggest2products&amp;Keyword=PACK-SFB3-8" TargetMode="External"/><Relationship Id="rId15" Type="http://schemas.openxmlformats.org/officeDocument/2006/relationships/hyperlink" Target="https://fr.misumi-ec.com/vona2/detail/221000530418/?HissuCode=MDS8-2&amp;PNSearch=MDS8-2&amp;KWSearch=MDS8-2&amp;searchFlow=results2type" TargetMode="External"/><Relationship Id="rId14" Type="http://schemas.openxmlformats.org/officeDocument/2006/relationships/hyperlink" Target="https://www.vis-express.fr/fr/rondelle-onduflex-type-b-inox-a2/37034-732527-rondelle-onduflex-inox-a2-m25-type-b-din-137b-3663072397279.html" TargetMode="External"/><Relationship Id="rId17" Type="http://schemas.openxmlformats.org/officeDocument/2006/relationships/hyperlink" Target="https://www.amazon.fr/AERZETIX-Hexagonaux-Filetage-Aiguilles-Bricolage/dp/B08N3WML8Z/ref=sr_1_2?__mk_fr_FR=%C3%85M%C3%85%C5%BD%C3%95%C3%91&amp;dchild=1&amp;keywords=nut+m8+DIN+934&amp;qid=1616510029&amp;sr=8-2" TargetMode="External"/><Relationship Id="rId16" Type="http://schemas.openxmlformats.org/officeDocument/2006/relationships/hyperlink" Target="https://www.vis-express.fr/fr/rondelle-onduflex-type-b-inox-a2/37034-732527-rondelle-onduflex-inox-a2-m25-type-b-din-137b-3663072397279.html" TargetMode="External"/><Relationship Id="rId19" Type="http://schemas.openxmlformats.org/officeDocument/2006/relationships/hyperlink" Target="https://www.vis-express.fr/fr/ecrou-hu-a2-din-934/191984-1498360-ecrou-hexagonal-hu-m8-inox-a2-noir-3663072227545.html" TargetMode="External"/><Relationship Id="rId18" Type="http://schemas.openxmlformats.org/officeDocument/2006/relationships/hyperlink" Target="https://fr.misumi-ec.com/vona2/detail/221006347498/?HissuCode=934A28&amp;PNSearch=934A28&amp;KWSearch=934A28&amp;searchFlow=results2typ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4" width="18.88"/>
    <col customWidth="1" min="5" max="6" width="15.88"/>
    <col customWidth="1" min="7" max="7" width="15.63"/>
    <col customWidth="1" min="8" max="9" width="18.88"/>
    <col customWidth="1" min="10" max="10" width="34.5"/>
    <col customWidth="1" min="11" max="11" width="31.88"/>
    <col customWidth="1" min="12" max="12" width="18.88"/>
    <col customWidth="1" min="13" max="13" width="15.5"/>
    <col customWidth="1" min="14" max="14" width="32.75"/>
    <col customWidth="1" min="16" max="16" width="26.25"/>
  </cols>
  <sheetData>
    <row r="1" ht="26.25" customHeight="1"/>
    <row r="2" ht="43.5" customHeight="1">
      <c r="B2" s="1" t="s">
        <v>0</v>
      </c>
      <c r="C2" s="2"/>
      <c r="D2" s="2"/>
      <c r="E2" s="2"/>
      <c r="F2" s="2"/>
      <c r="G2" s="2"/>
      <c r="H2" s="2"/>
      <c r="I2" s="2"/>
      <c r="J2" s="2"/>
      <c r="K2" s="2"/>
      <c r="L2" s="3"/>
    </row>
    <row r="3" ht="45.75" customHeight="1">
      <c r="B3" s="4" t="s">
        <v>1</v>
      </c>
      <c r="C3" s="4" t="s">
        <v>2</v>
      </c>
      <c r="D3" s="5" t="s">
        <v>3</v>
      </c>
      <c r="E3" s="4" t="s">
        <v>4</v>
      </c>
      <c r="F3" s="5" t="s">
        <v>5</v>
      </c>
      <c r="G3" s="5" t="s">
        <v>6</v>
      </c>
      <c r="H3" s="5" t="s">
        <v>7</v>
      </c>
      <c r="I3" s="5" t="s">
        <v>8</v>
      </c>
      <c r="J3" s="5" t="s">
        <v>9</v>
      </c>
      <c r="K3" s="4" t="s">
        <v>10</v>
      </c>
      <c r="L3" s="6" t="s">
        <v>11</v>
      </c>
    </row>
    <row r="4" ht="28.5" customHeight="1">
      <c r="B4" s="7" t="s">
        <v>12</v>
      </c>
      <c r="C4" s="8"/>
      <c r="D4" s="8"/>
      <c r="E4" s="8"/>
      <c r="F4" s="8"/>
      <c r="G4" s="8"/>
      <c r="H4" s="8"/>
      <c r="I4" s="8"/>
      <c r="J4" s="8"/>
      <c r="K4" s="8"/>
      <c r="L4" s="9"/>
      <c r="M4" s="10"/>
      <c r="N4" s="11"/>
    </row>
    <row r="5" ht="48.75" customHeight="1">
      <c r="B5" s="12" t="s">
        <v>13</v>
      </c>
      <c r="C5" s="13"/>
      <c r="D5" s="14" t="s">
        <v>14</v>
      </c>
      <c r="E5" s="15">
        <v>5.0</v>
      </c>
      <c r="F5" s="15">
        <v>1.0</v>
      </c>
      <c r="G5" s="15">
        <v>6.0</v>
      </c>
      <c r="H5" s="16">
        <v>12.67</v>
      </c>
      <c r="I5" s="17">
        <f t="shared" ref="I5:I6" si="1">G5*H5</f>
        <v>76.02</v>
      </c>
      <c r="J5" s="18" t="s">
        <v>15</v>
      </c>
      <c r="K5" s="19"/>
      <c r="L5" s="20"/>
      <c r="M5" s="10"/>
      <c r="N5" s="11" t="s">
        <v>16</v>
      </c>
    </row>
    <row r="6" ht="48.75" customHeight="1">
      <c r="B6" s="21" t="s">
        <v>17</v>
      </c>
      <c r="C6" s="22"/>
      <c r="D6" s="23" t="s">
        <v>18</v>
      </c>
      <c r="E6" s="23">
        <v>5.0</v>
      </c>
      <c r="F6" s="23">
        <v>1.0</v>
      </c>
      <c r="G6" s="23">
        <v>5.0</v>
      </c>
      <c r="H6" s="24">
        <v>51.54</v>
      </c>
      <c r="I6" s="25">
        <f t="shared" si="1"/>
        <v>257.7</v>
      </c>
      <c r="J6" s="26" t="s">
        <v>19</v>
      </c>
      <c r="K6" s="27"/>
      <c r="L6" s="28"/>
      <c r="N6" s="10" t="s">
        <v>20</v>
      </c>
    </row>
    <row r="7" ht="48.75" customHeight="1">
      <c r="B7" s="21" t="s">
        <v>21</v>
      </c>
      <c r="C7" s="22"/>
      <c r="D7" s="23"/>
      <c r="E7" s="23"/>
      <c r="F7" s="23"/>
      <c r="G7" s="23"/>
      <c r="H7" s="24"/>
      <c r="I7" s="29"/>
      <c r="J7" s="26" t="s">
        <v>22</v>
      </c>
      <c r="K7" s="30"/>
      <c r="L7" s="31"/>
      <c r="N7" s="10"/>
    </row>
    <row r="8" ht="48.75" customHeight="1">
      <c r="B8" s="32" t="s">
        <v>23</v>
      </c>
      <c r="C8" s="33"/>
      <c r="D8" s="34" t="s">
        <v>24</v>
      </c>
      <c r="E8" s="34">
        <v>1.0</v>
      </c>
      <c r="F8" s="34">
        <v>1.0</v>
      </c>
      <c r="G8" s="34">
        <v>0.0</v>
      </c>
      <c r="H8" s="35">
        <v>30.61</v>
      </c>
      <c r="I8" s="36">
        <f t="shared" ref="I8:I12" si="2">G8*H8</f>
        <v>0</v>
      </c>
      <c r="J8" s="37" t="s">
        <v>25</v>
      </c>
      <c r="K8" s="38"/>
      <c r="L8" s="39"/>
      <c r="N8" s="10"/>
    </row>
    <row r="9" ht="48.75" customHeight="1">
      <c r="B9" s="32" t="s">
        <v>26</v>
      </c>
      <c r="C9" s="33"/>
      <c r="D9" s="34" t="s">
        <v>27</v>
      </c>
      <c r="E9" s="34">
        <v>1.0</v>
      </c>
      <c r="F9" s="34">
        <v>1.0</v>
      </c>
      <c r="G9" s="34">
        <v>0.0</v>
      </c>
      <c r="H9" s="40"/>
      <c r="I9" s="36">
        <f t="shared" si="2"/>
        <v>0</v>
      </c>
      <c r="J9" s="37"/>
      <c r="K9" s="41"/>
      <c r="L9" s="42"/>
    </row>
    <row r="10" ht="48.75" customHeight="1">
      <c r="B10" s="21" t="s">
        <v>28</v>
      </c>
      <c r="C10" s="22"/>
      <c r="D10" s="23" t="s">
        <v>29</v>
      </c>
      <c r="E10" s="23">
        <v>1.0</v>
      </c>
      <c r="F10" s="23">
        <v>1.0</v>
      </c>
      <c r="G10" s="23">
        <v>2.0</v>
      </c>
      <c r="H10" s="43">
        <v>0.773</v>
      </c>
      <c r="I10" s="25">
        <f t="shared" si="2"/>
        <v>1.546</v>
      </c>
      <c r="J10" s="26" t="s">
        <v>30</v>
      </c>
      <c r="K10" s="27"/>
      <c r="L10" s="28"/>
    </row>
    <row r="11" ht="48.75" customHeight="1">
      <c r="B11" s="44" t="s">
        <v>31</v>
      </c>
      <c r="C11" s="45"/>
      <c r="D11" s="46" t="s">
        <v>32</v>
      </c>
      <c r="E11" s="46">
        <v>1.0</v>
      </c>
      <c r="F11" s="46">
        <v>1.0</v>
      </c>
      <c r="G11" s="46">
        <v>2.0</v>
      </c>
      <c r="H11" s="47">
        <v>0.28</v>
      </c>
      <c r="I11" s="48">
        <f t="shared" si="2"/>
        <v>0.56</v>
      </c>
      <c r="J11" s="49" t="s">
        <v>33</v>
      </c>
      <c r="K11" s="50"/>
      <c r="L11" s="51"/>
    </row>
    <row r="12" ht="48.75" customHeight="1">
      <c r="B12" s="44" t="s">
        <v>34</v>
      </c>
      <c r="C12" s="45"/>
      <c r="D12" s="46" t="s">
        <v>35</v>
      </c>
      <c r="E12" s="46">
        <v>5.0</v>
      </c>
      <c r="F12" s="46">
        <v>1.0</v>
      </c>
      <c r="G12" s="46">
        <v>10.0</v>
      </c>
      <c r="H12" s="52">
        <v>0.26</v>
      </c>
      <c r="I12" s="53">
        <f t="shared" si="2"/>
        <v>2.6</v>
      </c>
      <c r="J12" s="49" t="s">
        <v>36</v>
      </c>
      <c r="K12" s="50"/>
      <c r="L12" s="51"/>
      <c r="N12" s="54" t="s">
        <v>37</v>
      </c>
    </row>
    <row r="13" ht="27.75" customHeight="1">
      <c r="B13" s="55" t="s">
        <v>38</v>
      </c>
      <c r="C13" s="2"/>
      <c r="D13" s="2"/>
      <c r="E13" s="2"/>
      <c r="F13" s="2"/>
      <c r="G13" s="2"/>
      <c r="H13" s="2"/>
      <c r="I13" s="2"/>
      <c r="J13" s="2"/>
      <c r="K13" s="2"/>
      <c r="L13" s="3"/>
      <c r="N13" s="56" t="s">
        <v>39</v>
      </c>
      <c r="P13" s="57"/>
      <c r="Q13" s="58"/>
    </row>
    <row r="14" ht="48.75" customHeight="1">
      <c r="B14" s="59" t="s">
        <v>40</v>
      </c>
      <c r="C14" s="60" t="s">
        <v>41</v>
      </c>
      <c r="D14" s="61" t="s">
        <v>42</v>
      </c>
      <c r="E14" s="61">
        <v>28.0</v>
      </c>
      <c r="F14" s="61">
        <v>1.0</v>
      </c>
      <c r="G14" s="61">
        <v>30.0</v>
      </c>
      <c r="H14" s="62">
        <v>0.144</v>
      </c>
      <c r="I14" s="63">
        <f t="shared" ref="I14:I18" si="3">G14*H14</f>
        <v>4.32</v>
      </c>
      <c r="J14" s="64" t="s">
        <v>43</v>
      </c>
      <c r="K14" s="65" t="s">
        <v>44</v>
      </c>
      <c r="L14" s="66"/>
      <c r="M14" s="67"/>
      <c r="N14" s="68" t="s">
        <v>45</v>
      </c>
      <c r="O14" s="69"/>
      <c r="P14" s="70"/>
      <c r="Q14" s="71"/>
      <c r="R14" s="69"/>
    </row>
    <row r="15" ht="48.75" customHeight="1">
      <c r="B15" s="72" t="s">
        <v>46</v>
      </c>
      <c r="C15" s="73" t="s">
        <v>47</v>
      </c>
      <c r="D15" s="74" t="s">
        <v>48</v>
      </c>
      <c r="E15" s="74">
        <v>4.0</v>
      </c>
      <c r="F15" s="74">
        <v>1.0</v>
      </c>
      <c r="G15" s="74">
        <v>5.0</v>
      </c>
      <c r="H15" s="75">
        <v>0.32</v>
      </c>
      <c r="I15" s="76">
        <f t="shared" si="3"/>
        <v>1.6</v>
      </c>
      <c r="J15" s="77" t="s">
        <v>49</v>
      </c>
      <c r="K15" s="78" t="s">
        <v>50</v>
      </c>
      <c r="L15" s="79"/>
      <c r="M15" s="67"/>
      <c r="N15" s="80" t="s">
        <v>49</v>
      </c>
      <c r="O15" s="67"/>
      <c r="Q15" s="71"/>
      <c r="R15" s="69"/>
    </row>
    <row r="16" ht="48.75" customHeight="1">
      <c r="B16" s="81" t="s">
        <v>51</v>
      </c>
      <c r="C16" s="82" t="s">
        <v>52</v>
      </c>
      <c r="D16" s="83" t="s">
        <v>53</v>
      </c>
      <c r="E16" s="83">
        <v>4.0</v>
      </c>
      <c r="F16" s="83">
        <v>10.0</v>
      </c>
      <c r="G16" s="83">
        <v>1.0</v>
      </c>
      <c r="H16" s="84">
        <v>6.8</v>
      </c>
      <c r="I16" s="85">
        <f t="shared" si="3"/>
        <v>6.8</v>
      </c>
      <c r="J16" s="86" t="s">
        <v>54</v>
      </c>
      <c r="K16" s="87" t="s">
        <v>55</v>
      </c>
      <c r="L16" s="88"/>
      <c r="M16" s="70"/>
      <c r="N16" s="80" t="s">
        <v>56</v>
      </c>
      <c r="O16" s="67"/>
      <c r="P16" s="89"/>
      <c r="Q16" s="71"/>
      <c r="R16" s="67"/>
    </row>
    <row r="17" ht="48.75" customHeight="1">
      <c r="B17" s="81" t="s">
        <v>57</v>
      </c>
      <c r="C17" s="82" t="s">
        <v>58</v>
      </c>
      <c r="D17" s="83" t="s">
        <v>42</v>
      </c>
      <c r="E17" s="83">
        <v>80.0</v>
      </c>
      <c r="F17" s="83">
        <v>10.0</v>
      </c>
      <c r="G17" s="83">
        <v>1.0</v>
      </c>
      <c r="H17" s="84">
        <v>7.49</v>
      </c>
      <c r="I17" s="85">
        <f t="shared" si="3"/>
        <v>7.49</v>
      </c>
      <c r="J17" s="90" t="s">
        <v>59</v>
      </c>
      <c r="K17" s="87" t="s">
        <v>60</v>
      </c>
      <c r="L17" s="88"/>
      <c r="M17" s="67"/>
      <c r="N17" s="58" t="s">
        <v>61</v>
      </c>
      <c r="P17" s="67"/>
      <c r="Q17" s="71"/>
      <c r="R17" s="67"/>
    </row>
    <row r="18" ht="48.75" customHeight="1">
      <c r="B18" s="91" t="s">
        <v>62</v>
      </c>
      <c r="C18" s="92" t="s">
        <v>63</v>
      </c>
      <c r="D18" s="93" t="s">
        <v>64</v>
      </c>
      <c r="E18" s="93">
        <v>80.0</v>
      </c>
      <c r="F18" s="93">
        <v>1.0</v>
      </c>
      <c r="G18" s="93">
        <f>20*4</f>
        <v>80</v>
      </c>
      <c r="H18" s="94">
        <v>0.18</v>
      </c>
      <c r="I18" s="95">
        <f t="shared" si="3"/>
        <v>14.4</v>
      </c>
      <c r="J18" s="96" t="s">
        <v>65</v>
      </c>
      <c r="K18" s="97"/>
      <c r="L18" s="98"/>
      <c r="M18" s="69"/>
      <c r="N18" s="69"/>
      <c r="O18" s="69"/>
      <c r="P18" s="69"/>
      <c r="Q18" s="71"/>
      <c r="R18" s="69"/>
      <c r="T18" s="99"/>
    </row>
    <row r="19" ht="48.75" customHeight="1">
      <c r="B19" s="100" t="s">
        <v>66</v>
      </c>
      <c r="C19" s="101" t="s">
        <v>67</v>
      </c>
      <c r="D19" s="102" t="s">
        <v>68</v>
      </c>
      <c r="E19" s="102">
        <v>16.0</v>
      </c>
      <c r="F19" s="102">
        <v>50.0</v>
      </c>
      <c r="G19" s="102">
        <v>1.0</v>
      </c>
      <c r="H19" s="103">
        <v>8.2</v>
      </c>
      <c r="I19" s="104">
        <f t="shared" ref="I19:I21" si="4">H19*G19</f>
        <v>8.2</v>
      </c>
      <c r="J19" s="105" t="s">
        <v>69</v>
      </c>
      <c r="K19" s="106" t="s">
        <v>70</v>
      </c>
      <c r="L19" s="107"/>
      <c r="M19" s="67"/>
      <c r="N19" s="80" t="s">
        <v>71</v>
      </c>
      <c r="O19" s="69"/>
      <c r="P19" s="108"/>
      <c r="Q19" s="71"/>
      <c r="R19" s="67"/>
      <c r="S19" s="109"/>
      <c r="T19" s="110" t="s">
        <v>72</v>
      </c>
    </row>
    <row r="20" ht="48.75" customHeight="1">
      <c r="B20" s="100" t="s">
        <v>73</v>
      </c>
      <c r="C20" s="101" t="s">
        <v>74</v>
      </c>
      <c r="D20" s="102" t="s">
        <v>75</v>
      </c>
      <c r="E20" s="102">
        <v>16.0</v>
      </c>
      <c r="F20" s="102">
        <v>50.0</v>
      </c>
      <c r="G20" s="102">
        <v>1.0</v>
      </c>
      <c r="H20" s="103">
        <v>7.89</v>
      </c>
      <c r="I20" s="104">
        <f t="shared" si="4"/>
        <v>7.89</v>
      </c>
      <c r="J20" s="111" t="s">
        <v>76</v>
      </c>
      <c r="K20" s="106" t="s">
        <v>77</v>
      </c>
      <c r="L20" s="107"/>
      <c r="M20" s="112"/>
      <c r="N20" s="113" t="s">
        <v>78</v>
      </c>
      <c r="O20" s="69"/>
      <c r="P20" s="67"/>
      <c r="Q20" s="71"/>
      <c r="R20" s="67"/>
    </row>
    <row r="21" ht="48.75" customHeight="1">
      <c r="B21" s="100" t="s">
        <v>79</v>
      </c>
      <c r="C21" s="101"/>
      <c r="D21" s="102" t="s">
        <v>80</v>
      </c>
      <c r="E21" s="102">
        <v>4.0</v>
      </c>
      <c r="F21" s="102">
        <v>10.0</v>
      </c>
      <c r="G21" s="102">
        <v>1.0</v>
      </c>
      <c r="H21" s="103">
        <v>17.99</v>
      </c>
      <c r="I21" s="104">
        <f t="shared" si="4"/>
        <v>17.99</v>
      </c>
      <c r="J21" s="111" t="s">
        <v>81</v>
      </c>
      <c r="K21" s="106" t="s">
        <v>82</v>
      </c>
      <c r="L21" s="107"/>
      <c r="M21" s="114"/>
      <c r="N21" s="115"/>
      <c r="O21" s="69"/>
      <c r="P21" s="67"/>
      <c r="Q21" s="71"/>
      <c r="R21" s="67"/>
    </row>
    <row r="22" ht="48.75" customHeight="1">
      <c r="B22" s="116" t="s">
        <v>83</v>
      </c>
      <c r="C22" s="117"/>
      <c r="D22" s="118" t="s">
        <v>84</v>
      </c>
      <c r="E22" s="118"/>
      <c r="F22" s="118">
        <v>1.0</v>
      </c>
      <c r="G22" s="118">
        <v>0.0</v>
      </c>
      <c r="H22" s="119">
        <v>19.5</v>
      </c>
      <c r="I22" s="36">
        <f>G22*H22</f>
        <v>0</v>
      </c>
      <c r="J22" s="120" t="s">
        <v>85</v>
      </c>
      <c r="K22" s="121"/>
      <c r="L22" s="122"/>
      <c r="N22" s="123"/>
      <c r="P22" s="124"/>
      <c r="Q22" s="125"/>
    </row>
    <row r="23" ht="48.75" customHeight="1">
      <c r="B23" s="126" t="s">
        <v>86</v>
      </c>
      <c r="C23" s="127"/>
      <c r="D23" s="128" t="s">
        <v>87</v>
      </c>
      <c r="E23" s="128"/>
      <c r="F23" s="128">
        <v>0.0</v>
      </c>
      <c r="G23" s="128">
        <v>0.0</v>
      </c>
      <c r="H23" s="129"/>
      <c r="I23" s="129"/>
      <c r="J23" s="130" t="s">
        <v>88</v>
      </c>
      <c r="K23" s="131"/>
      <c r="L23" s="132"/>
    </row>
    <row r="24" ht="28.5" customHeight="1">
      <c r="B24" s="133"/>
      <c r="C24" s="133"/>
      <c r="D24" s="133"/>
      <c r="E24" s="133"/>
      <c r="F24" s="133"/>
      <c r="G24" s="134"/>
      <c r="H24" s="135" t="s">
        <v>89</v>
      </c>
      <c r="I24" s="136">
        <f>SUM(I5:I23)</f>
        <v>407.116</v>
      </c>
      <c r="J24" s="133"/>
      <c r="K24" s="133"/>
      <c r="L24" s="133"/>
    </row>
    <row r="25" ht="26.25" customHeight="1">
      <c r="J25" s="137" t="s">
        <v>90</v>
      </c>
    </row>
    <row r="26" ht="26.25" customHeight="1">
      <c r="J26" s="137" t="s">
        <v>91</v>
      </c>
    </row>
    <row r="27" ht="26.25" customHeight="1">
      <c r="J27" s="137" t="s">
        <v>92</v>
      </c>
    </row>
  </sheetData>
  <mergeCells count="3">
    <mergeCell ref="B2:L2"/>
    <mergeCell ref="B4:L4"/>
    <mergeCell ref="B13:L13"/>
  </mergeCells>
  <hyperlinks>
    <hyperlink r:id="rId1" ref="J5"/>
    <hyperlink r:id="rId2" ref="N5"/>
    <hyperlink r:id="rId3" ref="J6"/>
    <hyperlink r:id="rId4" ref="J7"/>
    <hyperlink r:id="rId5" ref="J8"/>
    <hyperlink r:id="rId6" ref="J10"/>
    <hyperlink r:id="rId7" ref="J11"/>
    <hyperlink r:id="rId8" ref="J12"/>
    <hyperlink r:id="rId9" ref="N12"/>
    <hyperlink r:id="rId10" ref="N13"/>
    <hyperlink r:id="rId11" ref="J14"/>
    <hyperlink r:id="rId12" ref="K14"/>
    <hyperlink r:id="rId13" location="/21-conditionnement-unitaire" ref="N14"/>
    <hyperlink r:id="rId14" location="/21-conditionnement-unitaire" ref="J15"/>
    <hyperlink r:id="rId15" ref="K15"/>
    <hyperlink r:id="rId16" location="/21-conditionnement-unitaire" ref="N15"/>
    <hyperlink r:id="rId17" ref="J16"/>
    <hyperlink r:id="rId18" ref="K16"/>
    <hyperlink r:id="rId19" location="/21-conditionnement-unitaire" ref="N16"/>
    <hyperlink r:id="rId20" ref="J17"/>
    <hyperlink r:id="rId21" ref="K17"/>
    <hyperlink r:id="rId22" ref="J18"/>
    <hyperlink r:id="rId23" ref="J19"/>
    <hyperlink r:id="rId24" ref="K19"/>
    <hyperlink r:id="rId25" location="/21-conditionnement-unitaire" ref="N19"/>
    <hyperlink r:id="rId26" ref="T19"/>
    <hyperlink r:id="rId27" ref="J20"/>
    <hyperlink r:id="rId28" ref="K20"/>
    <hyperlink r:id="rId29" location="/21-conditionnement-unitaire" ref="N20"/>
    <hyperlink r:id="rId30" ref="J21"/>
    <hyperlink r:id="rId31" ref="K21"/>
    <hyperlink r:id="rId32" ref="J22"/>
  </hyperlinks>
  <drawing r:id="rId33"/>
  <tableParts count="1">
    <tablePart r:id="rId35"/>
  </tableParts>
</worksheet>
</file>