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Semestre 1-2025\SIS428_GESTIÓN ESTRATÉGICA DE TI Y REDES CORPORATIVAS\Tareas\"/>
    </mc:Choice>
  </mc:AlternateContent>
  <xr:revisionPtr revIDLastSave="0" documentId="13_ncr:1_{D53103AB-8BE0-4EC7-A0FE-804185525FF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Dominios" sheetId="3" r:id="rId1"/>
    <sheet name="Madurez" sheetId="4" r:id="rId2"/>
    <sheet name="Grafica1" sheetId="1" r:id="rId3"/>
    <sheet name="Grafic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4" l="1"/>
  <c r="F20" i="4"/>
  <c r="F7" i="4"/>
  <c r="D2" i="1"/>
  <c r="D6" i="1"/>
  <c r="D7" i="1"/>
  <c r="D10" i="1"/>
  <c r="D11" i="1"/>
  <c r="D12" i="1"/>
  <c r="D13" i="1"/>
  <c r="D14" i="1"/>
  <c r="C14" i="1"/>
  <c r="C13" i="1"/>
  <c r="C12" i="1"/>
  <c r="C10" i="1"/>
  <c r="C7" i="1"/>
  <c r="C6" i="1"/>
  <c r="F147" i="4"/>
  <c r="F139" i="4"/>
  <c r="F138" i="4" s="1"/>
  <c r="G24" i="4"/>
  <c r="F108" i="4"/>
  <c r="G27" i="4"/>
  <c r="F27" i="4"/>
  <c r="F32" i="4"/>
  <c r="G2" i="4"/>
  <c r="F2" i="4"/>
  <c r="C2" i="1" s="1"/>
  <c r="F89" i="4"/>
  <c r="F87" i="4"/>
  <c r="F24" i="4"/>
  <c r="G32" i="4" l="1"/>
  <c r="G13" i="4"/>
  <c r="G6" i="4" s="1"/>
  <c r="D3" i="1" s="1"/>
  <c r="F13" i="4"/>
  <c r="G161" i="4"/>
  <c r="G155" i="4"/>
  <c r="G152" i="4"/>
  <c r="G148" i="4"/>
  <c r="G147" i="4" s="1"/>
  <c r="G139" i="4"/>
  <c r="G138" i="4" s="1"/>
  <c r="G135" i="4"/>
  <c r="G131" i="4"/>
  <c r="G128" i="4"/>
  <c r="G118" i="4"/>
  <c r="G114" i="4"/>
  <c r="G108" i="4"/>
  <c r="G104" i="4"/>
  <c r="G101" i="4"/>
  <c r="G98" i="4"/>
  <c r="G96" i="4"/>
  <c r="G91" i="4"/>
  <c r="G89" i="4"/>
  <c r="G87" i="4"/>
  <c r="G82" i="4"/>
  <c r="G71" i="4"/>
  <c r="G64" i="4"/>
  <c r="G60" i="4"/>
  <c r="G59" i="4" s="1"/>
  <c r="G53" i="4"/>
  <c r="G51" i="4"/>
  <c r="G44" i="4"/>
  <c r="G41" i="4"/>
  <c r="G36" i="4"/>
  <c r="G17" i="4"/>
  <c r="G7" i="4"/>
  <c r="G3" i="4"/>
  <c r="F161" i="4"/>
  <c r="F155" i="4"/>
  <c r="F152" i="4"/>
  <c r="F148" i="4"/>
  <c r="F135" i="4"/>
  <c r="F131" i="4"/>
  <c r="F128" i="4"/>
  <c r="F118" i="4"/>
  <c r="F114" i="4"/>
  <c r="F104" i="4"/>
  <c r="F103" i="4" s="1"/>
  <c r="F101" i="4"/>
  <c r="F98" i="4"/>
  <c r="F96" i="4"/>
  <c r="F91" i="4"/>
  <c r="F82" i="4"/>
  <c r="F71" i="4"/>
  <c r="F64" i="4"/>
  <c r="F60" i="4"/>
  <c r="F59" i="4" s="1"/>
  <c r="F53" i="4"/>
  <c r="F51" i="4"/>
  <c r="F44" i="4"/>
  <c r="F41" i="4"/>
  <c r="F36" i="4"/>
  <c r="F26" i="4" s="1"/>
  <c r="C5" i="1" s="1"/>
  <c r="F17" i="4"/>
  <c r="G154" i="4" l="1"/>
  <c r="D15" i="1" s="1"/>
  <c r="F130" i="4"/>
  <c r="G40" i="4"/>
  <c r="F154" i="4"/>
  <c r="C15" i="1" s="1"/>
  <c r="G26" i="4"/>
  <c r="D5" i="1" s="1"/>
  <c r="F6" i="4"/>
  <c r="C3" i="1" s="1"/>
  <c r="F16" i="4"/>
  <c r="C4" i="1" s="1"/>
  <c r="F81" i="4"/>
  <c r="C9" i="1" s="1"/>
  <c r="G103" i="4"/>
  <c r="G130" i="4"/>
  <c r="G113" i="4"/>
  <c r="G81" i="4"/>
  <c r="D9" i="1" s="1"/>
  <c r="G63" i="4"/>
  <c r="D8" i="1" s="1"/>
  <c r="G16" i="4"/>
  <c r="D4" i="1" s="1"/>
  <c r="F113" i="4"/>
  <c r="C11" i="1" s="1"/>
  <c r="F63" i="4"/>
  <c r="C8" i="1" s="1"/>
  <c r="F40" i="4"/>
</calcChain>
</file>

<file path=xl/sharedStrings.xml><?xml version="1.0" encoding="utf-8"?>
<sst xmlns="http://schemas.openxmlformats.org/spreadsheetml/2006/main" count="1026" uniqueCount="463">
  <si>
    <t>DOMINIO</t>
  </si>
  <si>
    <t>OBJETIVO DE CONTROL / CONTROL (ISO 27002:2013)</t>
  </si>
  <si>
    <t>MADUREZ OBJETIVO</t>
  </si>
  <si>
    <t>POLÍTICAS DE SEGURIDAD</t>
  </si>
  <si>
    <t>No se aplican procesos administrativos en lo absoluto</t>
  </si>
  <si>
    <t>Los procesos siguen un patrón regular</t>
  </si>
  <si>
    <t>Los procesos se documentan y se comunican</t>
  </si>
  <si>
    <t xml:space="preserve">Los procesos se monitorean y se miden </t>
  </si>
  <si>
    <t>Las buenas practicas se siguen y se automatizan</t>
  </si>
  <si>
    <t>ESCALA DE VALORACIÓN DE LOS PROCESOS</t>
  </si>
  <si>
    <t>Los procesos son ad-Hoc y desorganizados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</si>
  <si>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</si>
  <si>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</si>
  <si>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</si>
  <si>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</si>
  <si>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</si>
  <si>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</si>
  <si>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</si>
  <si>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</si>
  <si>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</si>
  <si>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</si>
  <si>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</si>
  <si>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</si>
  <si>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</si>
  <si>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</si>
  <si>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MADUREZ ACTUAL</t>
  </si>
  <si>
    <t>CUMPLIMIENTO</t>
  </si>
  <si>
    <t>ASPECTOS DE SEGURIDAD DE LA INFORMACIÓN EN LA GESTIÓN DE LA CONTINUIDAD DEL NEGOCIO</t>
  </si>
  <si>
    <t>GESTIÓN DE INCIDENTES EN LA SEGURIDAD DE LA INFORMACIÓN</t>
  </si>
  <si>
    <t>RELACIONES CON SUMINISTRADORES</t>
  </si>
  <si>
    <t>ADQUISICIÓN, DESARROLLO Y MANTENIMIENTO DE LOS SISTEMAS DE INFORMACIÓN</t>
  </si>
  <si>
    <t>SEGURIDAD EN LAS TELECOMUNICACIONES</t>
  </si>
  <si>
    <t>ASPECTOS ORGANIZATIVOS DE LA SEGURIDAD DE LA INFORMACIÓN</t>
  </si>
  <si>
    <t>SEGURIDAD LIGADA A LOS RECURSOS HUMANOS</t>
  </si>
  <si>
    <t>GESTIÓN DE ACTIVOS</t>
  </si>
  <si>
    <t>CONTROL DE ACCESOS</t>
  </si>
  <si>
    <t>CIFRADO</t>
  </si>
  <si>
    <t>SEGURIDAD FÍSICA Y AMBIENTAL</t>
  </si>
  <si>
    <t>SEGURIDAD EN LA OPERATIVA</t>
  </si>
  <si>
    <t>CONTROLES DE LAS BRECHAS MÁS CRÍTICAS</t>
  </si>
  <si>
    <t>5.1.1</t>
  </si>
  <si>
    <t>Conjunto de políticas para la seguridad de la información.</t>
  </si>
  <si>
    <t>5.1.2</t>
  </si>
  <si>
    <t>Revisión de las políticas para la seguridad de la información.</t>
  </si>
  <si>
    <t>ASPECTOS ORGANIZATIVOS DE LA SEGURIDAD DE LA INFORMACIÓN.</t>
  </si>
  <si>
    <t>6.1.2</t>
  </si>
  <si>
    <t>Segregación de tareas.</t>
  </si>
  <si>
    <t>6.1.5</t>
  </si>
  <si>
    <t>Seguridad de la información en la gestión de proyectos.</t>
  </si>
  <si>
    <t>6.2.1</t>
  </si>
  <si>
    <t>Política de uso de dispositivos para movilidad.</t>
  </si>
  <si>
    <t>SEGURIDAD LIGADA A LOS RECURSOS HUMANOS.</t>
  </si>
  <si>
    <t>7.1.1</t>
  </si>
  <si>
    <t>Investigación de antecedentes.</t>
  </si>
  <si>
    <t>7.2.1</t>
  </si>
  <si>
    <t>Responsabilidades de gestión.</t>
  </si>
  <si>
    <t>7.2.2</t>
  </si>
  <si>
    <t>Concienciación, educación y capacitación en segur. de la información</t>
  </si>
  <si>
    <t>7.2.3</t>
  </si>
  <si>
    <t>Proceso disciplinario.</t>
  </si>
  <si>
    <t xml:space="preserve">7.3.1 </t>
  </si>
  <si>
    <t>Cese o cambio de puesto de trabajo.</t>
  </si>
  <si>
    <t>GESTIÓN DE ACTIVOS.</t>
  </si>
  <si>
    <t>8.1.4</t>
  </si>
  <si>
    <t>Devolución de activos.</t>
  </si>
  <si>
    <t xml:space="preserve">8.3.2 </t>
  </si>
  <si>
    <t>Eliminación de soportes.</t>
  </si>
  <si>
    <t>CONTROL DE ACCESOS.</t>
  </si>
  <si>
    <t>9.3.1</t>
  </si>
  <si>
    <t>Uso de información confidencial para la autenticación.</t>
  </si>
  <si>
    <t>SEGURIDAD FÍSICA Y AMBIENTAL.</t>
  </si>
  <si>
    <t>11.1.2</t>
  </si>
  <si>
    <t>Controles físicos de entrada.</t>
  </si>
  <si>
    <t>11.1.3</t>
  </si>
  <si>
    <t>Seguridad de oficinas, despachos y recursos.</t>
  </si>
  <si>
    <t>11.1.5</t>
  </si>
  <si>
    <t>El trabajo en áreas seguras.</t>
  </si>
  <si>
    <t>11.2.2</t>
  </si>
  <si>
    <t>Instalaciones de suministro.</t>
  </si>
  <si>
    <t>11.2.3</t>
  </si>
  <si>
    <t>Seguridad del cableado.</t>
  </si>
  <si>
    <t>11.2.5</t>
  </si>
  <si>
    <t>Salida de activos fuera de las dependencias de la empresa.</t>
  </si>
  <si>
    <t>11.2.6</t>
  </si>
  <si>
    <t>Seguridad de los equipos y activos fuera de las instalaciones.</t>
  </si>
  <si>
    <t>11.2.7</t>
  </si>
  <si>
    <t xml:space="preserve">Reutilización o retirada segura de dispositivos de almacenamiento. </t>
  </si>
  <si>
    <t>11.2.9</t>
  </si>
  <si>
    <t>Política de puesto de trabajo despejado y bloqueo de pantalla.</t>
  </si>
  <si>
    <t>12.1.2</t>
  </si>
  <si>
    <t>Gestión de cambios.</t>
  </si>
  <si>
    <t>12.4.2</t>
  </si>
  <si>
    <t>Protección de los registros de información.</t>
  </si>
  <si>
    <t>12.4.3</t>
  </si>
  <si>
    <t>Registros de actividad del administrador y operador del sistema.</t>
  </si>
  <si>
    <t>13.2.1</t>
  </si>
  <si>
    <t>Políticas y procedimientos de intercambio de información.</t>
  </si>
  <si>
    <t>ADQUISICIÓN, DESARROLLO Y MANTENIMIENTO DE LOS SISTEMAS DE INFORMACIÓN.</t>
  </si>
  <si>
    <t>14.2.1</t>
  </si>
  <si>
    <t xml:space="preserve">Política de desarrollo seguro de software. </t>
  </si>
  <si>
    <t xml:space="preserve">14.2.6 </t>
  </si>
  <si>
    <t>Seguridad en entornos de desarrollo.</t>
  </si>
  <si>
    <t>RELACIONES CON SUMINISTRADORES.</t>
  </si>
  <si>
    <t xml:space="preserve">15.1.1 </t>
  </si>
  <si>
    <t>Política de seguridad de la información para suministradores.</t>
  </si>
  <si>
    <t>GESTIÓN DE INCIDENTES EN LA SEGURIDAD DE LA INFORMACIÓN.</t>
  </si>
  <si>
    <t xml:space="preserve">16.1.4 </t>
  </si>
  <si>
    <t>Valoración de eventos de seguridad de la información y toma de decisiones.</t>
  </si>
  <si>
    <t>ASPECTOS DE SEGURIDAD DE LA INFORMACIÓN EN LA GESTIÓN DE LA CONTINUIDAD DEL NEGOCIO.</t>
  </si>
  <si>
    <t xml:space="preserve">17.1.1 </t>
  </si>
  <si>
    <t>Planificación de la continuidad de la seguridad de la información.</t>
  </si>
  <si>
    <t xml:space="preserve">17.1.2 </t>
  </si>
  <si>
    <t>Implantación de la continuidad de la seguridad de la información.</t>
  </si>
  <si>
    <t xml:space="preserve">17.1.3 </t>
  </si>
  <si>
    <t>Verificación, revisión y evaluación de la continuidad de la seguridad de la información.</t>
  </si>
  <si>
    <t>CUMPLIMIENTO.</t>
  </si>
  <si>
    <t xml:space="preserve">18.2.2 </t>
  </si>
  <si>
    <t xml:space="preserve">Cumplimiento de las políticas y normas de seguridad. </t>
  </si>
  <si>
    <t xml:space="preserve">18.2.3 </t>
  </si>
  <si>
    <t>Comprobación del cumplimiento.</t>
  </si>
  <si>
    <t>Dominio</t>
  </si>
  <si>
    <t>Directrices de la Dirección en seguridad de la información.</t>
  </si>
  <si>
    <t>Organización interna.</t>
  </si>
  <si>
    <t xml:space="preserve">6.1.1 </t>
  </si>
  <si>
    <t>6.1.3</t>
  </si>
  <si>
    <t>Contacto con las autoridades.</t>
  </si>
  <si>
    <t>6.1.4</t>
  </si>
  <si>
    <t>Contacto con grupos de interés especial.</t>
  </si>
  <si>
    <t>Dispositivos para movilidad y teletrabajo.</t>
  </si>
  <si>
    <t>6.2.2</t>
  </si>
  <si>
    <t>Teletrabajo.</t>
  </si>
  <si>
    <t>Antes de la contratación.</t>
  </si>
  <si>
    <t>7.1.2</t>
  </si>
  <si>
    <t>Términos y condiciones de contratación.</t>
  </si>
  <si>
    <t>Durante la contratación.</t>
  </si>
  <si>
    <t>Responsabilidad sobre los activos.</t>
  </si>
  <si>
    <t xml:space="preserve">8.1.1 </t>
  </si>
  <si>
    <t>Inventario de activos.</t>
  </si>
  <si>
    <t>8.1.2</t>
  </si>
  <si>
    <t>Propiedad de los activos.</t>
  </si>
  <si>
    <t>8.1.3</t>
  </si>
  <si>
    <t xml:space="preserve">Uso aceptable de los activos. </t>
  </si>
  <si>
    <t>Clasificación de la información.</t>
  </si>
  <si>
    <t>8.2.1</t>
  </si>
  <si>
    <t>Directrices de clasificación.</t>
  </si>
  <si>
    <t>8.2.2</t>
  </si>
  <si>
    <t>Etiquetado y manipulado de la información.</t>
  </si>
  <si>
    <t>8.2.3</t>
  </si>
  <si>
    <t>Manipulación de activos.</t>
  </si>
  <si>
    <t>Manejo de los soportes de almacenamiento.</t>
  </si>
  <si>
    <t>8.3.1</t>
  </si>
  <si>
    <t>Gestión de soportes extraíbles (discos, cintas).</t>
  </si>
  <si>
    <t>8.3.3</t>
  </si>
  <si>
    <t>Soportes físicos en tránsito (físico, electrónico).</t>
  </si>
  <si>
    <t>Requisitos de negocio para el control de accesos.</t>
  </si>
  <si>
    <t xml:space="preserve">9.1.1 </t>
  </si>
  <si>
    <t>Política de control de accesos.</t>
  </si>
  <si>
    <t xml:space="preserve">9.1.2 </t>
  </si>
  <si>
    <t>Control de acceso a las redes y servicios asociados.</t>
  </si>
  <si>
    <t>Gestión de acceso de usuario.</t>
  </si>
  <si>
    <t xml:space="preserve">9.2.1 </t>
  </si>
  <si>
    <t>Gestión de altas/bajas en el registro de usuarios.</t>
  </si>
  <si>
    <t>9.2.2</t>
  </si>
  <si>
    <t>Gestión de los derechos de acceso asignados a usuarios.</t>
  </si>
  <si>
    <t>9.2.3</t>
  </si>
  <si>
    <t>Gestión de los derechos de acceso con privilegios especiales.</t>
  </si>
  <si>
    <t>9.2.4</t>
  </si>
  <si>
    <t>Gestión de información confidencial de autenticación de usuarios.</t>
  </si>
  <si>
    <t>9.2.5</t>
  </si>
  <si>
    <t>Revisión de los derechos de acceso de los usuarios.</t>
  </si>
  <si>
    <t>9.2.6</t>
  </si>
  <si>
    <t>Retirada o adaptación de los derechos de acceso.</t>
  </si>
  <si>
    <t>Responsabilidades del usuario.</t>
  </si>
  <si>
    <t>Control de acceso a sistemas y aplicaciones.</t>
  </si>
  <si>
    <t>9.4.1</t>
  </si>
  <si>
    <t>Restricción del acceso a la información.</t>
  </si>
  <si>
    <t>9.4.2</t>
  </si>
  <si>
    <t xml:space="preserve">Procedimientos seguros de inicio de sesión. </t>
  </si>
  <si>
    <t>9.4.3</t>
  </si>
  <si>
    <t>Gestión de contraseñas de usuario.</t>
  </si>
  <si>
    <t>9.4.4</t>
  </si>
  <si>
    <t>Uso de herramientas de administración de sistemas.</t>
  </si>
  <si>
    <t>9.4.5</t>
  </si>
  <si>
    <t>Control de acceso al código fuente de los programas</t>
  </si>
  <si>
    <t>CIFRADO.</t>
  </si>
  <si>
    <t>Controles criptográficos.</t>
  </si>
  <si>
    <t>10.1.1</t>
  </si>
  <si>
    <t>Política de uso de los controles criptográficos.</t>
  </si>
  <si>
    <t>10.1.2</t>
  </si>
  <si>
    <t>Gestión de claves.</t>
  </si>
  <si>
    <t>Áreas seguras.</t>
  </si>
  <si>
    <t>11.1.1</t>
  </si>
  <si>
    <t>Perímetro de seguridad física.</t>
  </si>
  <si>
    <t>11.1.4</t>
  </si>
  <si>
    <t xml:space="preserve">Protección contra las amenazas externas y ambientales. </t>
  </si>
  <si>
    <t>11.1.6</t>
  </si>
  <si>
    <t>Áreas de acceso público, carga y descarga.</t>
  </si>
  <si>
    <t>Seguridad de los equipos.</t>
  </si>
  <si>
    <t>11.2.1</t>
  </si>
  <si>
    <t>Emplazamiento y protección de equipos</t>
  </si>
  <si>
    <t>11.2.4</t>
  </si>
  <si>
    <t>Mantenimiento de los equipos.</t>
  </si>
  <si>
    <t>11.2.8</t>
  </si>
  <si>
    <t>Equipo informático de usuario desatendido.</t>
  </si>
  <si>
    <t>SEGURIDAD EN LA OPERATIVA.</t>
  </si>
  <si>
    <t>Responsabilidades y procedimientos de operación.</t>
  </si>
  <si>
    <t>12.1.1</t>
  </si>
  <si>
    <t>Documentación de procedimientos de operación.</t>
  </si>
  <si>
    <t xml:space="preserve">12.1.3 </t>
  </si>
  <si>
    <t>Gestión de capacidades.</t>
  </si>
  <si>
    <t xml:space="preserve">12.1.4 </t>
  </si>
  <si>
    <t>Separación de entornos de desarrollo, prueba y producción.</t>
  </si>
  <si>
    <t>Protección contra código malicioso.</t>
  </si>
  <si>
    <t xml:space="preserve">12.2.1 </t>
  </si>
  <si>
    <t>Controles contra el código malicioso.</t>
  </si>
  <si>
    <t>Copias de seguridad.</t>
  </si>
  <si>
    <t>12.3.1</t>
  </si>
  <si>
    <t>Copias de seguridad de la información.</t>
  </si>
  <si>
    <t>Registro de actividad y supervisión.</t>
  </si>
  <si>
    <t xml:space="preserve">12.4.1 </t>
  </si>
  <si>
    <t>Registro y gestión de eventos de actividad</t>
  </si>
  <si>
    <t xml:space="preserve">12.4.4 </t>
  </si>
  <si>
    <t>Sincronización de relojes.</t>
  </si>
  <si>
    <t>Control del software en explotación.</t>
  </si>
  <si>
    <t>12.5.1</t>
  </si>
  <si>
    <t>Instalación del software en sistemas en producción.</t>
  </si>
  <si>
    <t>Gestión de la vulnerabilidad técnica.</t>
  </si>
  <si>
    <t>12.6.1</t>
  </si>
  <si>
    <t>Gestión de las vulnerabilidades técnicas.</t>
  </si>
  <si>
    <t>12.6.2</t>
  </si>
  <si>
    <t>Restricciones en la instalación de software.</t>
  </si>
  <si>
    <t>Consideraciones de las auditorías de los sistemas de información.</t>
  </si>
  <si>
    <t>12.7.1</t>
  </si>
  <si>
    <t>Controles de auditoría de los sistemas de información.</t>
  </si>
  <si>
    <t>SEGURIDAD EN LAS TELECOMUNICACIONES.</t>
  </si>
  <si>
    <t>Gestión de la seguridad en las redes.</t>
  </si>
  <si>
    <t>13.1.1</t>
  </si>
  <si>
    <t>Controles de red.</t>
  </si>
  <si>
    <t>13.1.2</t>
  </si>
  <si>
    <t>Mecanismos de seguridad asociados a servicios en red.</t>
  </si>
  <si>
    <t>13.1.3</t>
  </si>
  <si>
    <t>Segregación de redes.</t>
  </si>
  <si>
    <t>Intercambio de información con partes externas.</t>
  </si>
  <si>
    <t>13.2.2</t>
  </si>
  <si>
    <t>Acuerdos de intercambio.</t>
  </si>
  <si>
    <t xml:space="preserve">13.2.3 </t>
  </si>
  <si>
    <t>Mensajería electrónica.</t>
  </si>
  <si>
    <t xml:space="preserve">13.2.4 </t>
  </si>
  <si>
    <t>Acuerdos de confidencialidad y secreto</t>
  </si>
  <si>
    <t>Requisitos de seguridad de los sistemas de información.</t>
  </si>
  <si>
    <t xml:space="preserve">14.1.1  </t>
  </si>
  <si>
    <t>Análisis y especificación de los requisitos de seguridad.</t>
  </si>
  <si>
    <t xml:space="preserve">14.1.2 </t>
  </si>
  <si>
    <t>Seguridad de las comunicaciones en servicios accesibles por redes públicas.</t>
  </si>
  <si>
    <t xml:space="preserve">14.1.3  </t>
  </si>
  <si>
    <t>Protección de las transacciones por redes telemáticas.</t>
  </si>
  <si>
    <t>Seguridad en los procesos de desarrollo y soporte.</t>
  </si>
  <si>
    <t>14.2.2</t>
  </si>
  <si>
    <t>Procedimientos de control de cambios en los sistemas.</t>
  </si>
  <si>
    <t>14.2.3</t>
  </si>
  <si>
    <t>Revisión técnica de las aplicaciones tras efectuar cambios en el sistema operativo.</t>
  </si>
  <si>
    <t>14.2.4</t>
  </si>
  <si>
    <t>Restricciones a los cambios en los paquetes de software.</t>
  </si>
  <si>
    <t xml:space="preserve">14.2.5 </t>
  </si>
  <si>
    <t>Uso de principios de ingeniería en protección de sistemas.</t>
  </si>
  <si>
    <t xml:space="preserve">14.2.7 </t>
  </si>
  <si>
    <t>Externalización del desarrollo de software.</t>
  </si>
  <si>
    <t xml:space="preserve">14.2.8 </t>
  </si>
  <si>
    <t xml:space="preserve">Pruebas de funcionalidad durante el desarrollo de los sistemas. </t>
  </si>
  <si>
    <t xml:space="preserve">14.2.9 </t>
  </si>
  <si>
    <t>Pruebas de aceptación.</t>
  </si>
  <si>
    <t>Datos de prueba.</t>
  </si>
  <si>
    <t xml:space="preserve">14.3.1 </t>
  </si>
  <si>
    <t>Protección de los datos utilizados en pruebas.</t>
  </si>
  <si>
    <t>Seguridad de la información en las relaciones con suministradores.</t>
  </si>
  <si>
    <t xml:space="preserve">15.1.2 </t>
  </si>
  <si>
    <t>Tratamiento del riesgo dentro de acuerdos de suministradores.</t>
  </si>
  <si>
    <t xml:space="preserve">15.1.3 </t>
  </si>
  <si>
    <t>Cadena de suministro en tecnologías de la información y comunicaciones.</t>
  </si>
  <si>
    <t>Gestión de la prestación del servicio por suministradores.</t>
  </si>
  <si>
    <t>15.2.1</t>
  </si>
  <si>
    <t>Supervisión y revisión de los servicios prestados por terceros.</t>
  </si>
  <si>
    <t xml:space="preserve">15.2.2 </t>
  </si>
  <si>
    <t>Gestión de cambios en los servicios prestados por terceros.</t>
  </si>
  <si>
    <t>Gestión de incidentes de seguridad de la información y mejoras.</t>
  </si>
  <si>
    <t xml:space="preserve">16.1.1 </t>
  </si>
  <si>
    <t>Responsabilidades y procedimientos.</t>
  </si>
  <si>
    <t xml:space="preserve">16.1.2 </t>
  </si>
  <si>
    <t>Notificación de los eventos de seguridad de la información.</t>
  </si>
  <si>
    <t xml:space="preserve">16.1.3 </t>
  </si>
  <si>
    <t>Notificación de puntos débiles de la seguridad.</t>
  </si>
  <si>
    <t xml:space="preserve">16.1.5 </t>
  </si>
  <si>
    <t>Respuesta a los incidentes de seguridad.</t>
  </si>
  <si>
    <t xml:space="preserve">16.1.6 </t>
  </si>
  <si>
    <t>Aprendizaje de los incidentes de seguridad de la información.</t>
  </si>
  <si>
    <t xml:space="preserve">16.1.7 </t>
  </si>
  <si>
    <t>Recopilación de evidencias.</t>
  </si>
  <si>
    <t>ASPECTOS DE SEGURIDAD DE LA INFORMACION EN LA GESTIÓN DE LA CONTINUIDAD DEL NEGOCIO.</t>
  </si>
  <si>
    <t>Continuidad de la seguridad de la información.</t>
  </si>
  <si>
    <t>Redundancias.</t>
  </si>
  <si>
    <t xml:space="preserve">17.2.1 </t>
  </si>
  <si>
    <t xml:space="preserve"> Disponibilidad de instalaciones para el procesamiento de la información.</t>
  </si>
  <si>
    <t>Cumplimiento de los requisitos legales y contractuales.</t>
  </si>
  <si>
    <t xml:space="preserve">18.1.1 </t>
  </si>
  <si>
    <t>Identificación de la legislación aplicable.</t>
  </si>
  <si>
    <t xml:space="preserve">18.1.2 </t>
  </si>
  <si>
    <t>Derechos de propiedad intelectual (DPI).</t>
  </si>
  <si>
    <t xml:space="preserve">18.1.3 </t>
  </si>
  <si>
    <t>Protección de los registros de la organización.</t>
  </si>
  <si>
    <t xml:space="preserve">18.1.4 </t>
  </si>
  <si>
    <t>Protección de datos y privacidad de la información personal.</t>
  </si>
  <si>
    <t xml:space="preserve">18.1.5 </t>
  </si>
  <si>
    <t>Regulación de los controles criptográficos.</t>
  </si>
  <si>
    <t>Revisiones de la seguridad de la información.</t>
  </si>
  <si>
    <t xml:space="preserve">18.2.1 </t>
  </si>
  <si>
    <t>Revisión independiente de la seguridad de la información.</t>
  </si>
  <si>
    <t>Asignación de responsabilidades para la seguridad de la información</t>
  </si>
  <si>
    <t>Concienciación, educación y capacitación en seguridad de la información</t>
  </si>
  <si>
    <t>CRITICIDAD</t>
  </si>
  <si>
    <t>APLICABILIDAD</t>
  </si>
  <si>
    <t>TIPO</t>
  </si>
  <si>
    <t>DESCRIPCIÓN SITUACIÓN ACTUAL CONTROLES</t>
  </si>
  <si>
    <t>DOM</t>
  </si>
  <si>
    <t>OBJ CTRL</t>
  </si>
  <si>
    <t>CTRL</t>
  </si>
  <si>
    <t>ALTO</t>
  </si>
  <si>
    <t>MEDIO</t>
  </si>
  <si>
    <t>BAJO</t>
  </si>
  <si>
    <t>A</t>
  </si>
  <si>
    <t>NA</t>
  </si>
  <si>
    <t>MADUREZ  ACTUAL</t>
  </si>
  <si>
    <t>ÁREA DE LA ORGANIZACIÓN</t>
  </si>
  <si>
    <t>Jefatura Departamento Administrativo</t>
  </si>
  <si>
    <t>Jefatura Departamento de Recursos Humanos</t>
  </si>
  <si>
    <t>Jefatura Departamento de Redes y Gestión de Información</t>
  </si>
  <si>
    <t>Jefatura Departamento de Desarrollo y Control de Calidad</t>
  </si>
  <si>
    <t>Jefatura Departamento de Normas y Contencioso</t>
  </si>
  <si>
    <t>Jefatura Unidad de Auditoría Interna</t>
  </si>
  <si>
    <t>La devolución de activos está formalizada, pero los procesos de revisión de activos devueltos no siempre son rigurosos.</t>
  </si>
  <si>
    <t>Se eliminan los soportes, pero los métodos utilizados no siempre garantizan la destrucción total de los datos.</t>
  </si>
  <si>
    <t>Existen procedimientos básicos para el manejo de soportes en tránsito, pero no están claramente definidos para todas las situaciones.</t>
  </si>
  <si>
    <t>Se gestionan los accesos, pero hay retrasos en la baja de usuarios que han dejado de ser parte de la organización.</t>
  </si>
  <si>
    <t>La asignación de derechos se gestiona manualmente, lo que genera riesgos de sobreprivilegios.</t>
  </si>
  <si>
    <t>Faltan mecanismos de auditoría regulares para monitorear los accesos con privilegios especiales.</t>
  </si>
  <si>
    <t>Los métodos de autenticación son básicos. Se requiere implementar autenticación multifactor para mejorar la seguridad.</t>
  </si>
  <si>
    <t>No se realizan revisiones periódicas de los derechos de acceso de los usuarios, lo que genera riesgos de acceso no autorizado.</t>
  </si>
  <si>
    <t>El proceso de retirada de acceso está definido, pero hay demoras en su implementación, especialmente tras el cese de empleados.</t>
  </si>
  <si>
    <t>Se utiliza información confidencial para autenticación, pero falta implementar medidas adicionales de seguridad, como la concienciación sobre el manejo seguro de credenciales.</t>
  </si>
  <si>
    <t>Buen control de accesos a la información crítica, pero falta mejorar el control sobre los datos menos sensibles.</t>
  </si>
  <si>
    <t>Los procedimientos están implementados, pero falta capacitación entre los empleados para asegurar el cumplimiento.</t>
  </si>
  <si>
    <t>Las contraseñas se gestionan correctamente, pero hay poca implementación de métodos más seguros como autenticación multifactor.</t>
  </si>
  <si>
    <t>Las herramientas de administración están correctamente configuradas, pero la gestión de privilegios necesita ser revisada regularmente.</t>
  </si>
  <si>
    <t>Existen controles sobre el acceso al código fuente, pero falta monitoreo regular de los cambios y revisiones de seguridad.</t>
  </si>
  <si>
    <t>Se aplican controles criptográficos básicos, pero faltan políticas claras y consistentes sobre su uso.</t>
  </si>
  <si>
    <t>Las claves se gestionan adecuadamente, pero falta automatización y auditoría periódica del manejo de claves criptográficas.</t>
  </si>
  <si>
    <t>Los equipos están ubicados en áreas seguras, pero la protección contra desastres necesita revisión.</t>
  </si>
  <si>
    <t>El suministro eléctrico y de otros servicios es adecuado, pero falta redundancia para situaciones de emergencia.</t>
  </si>
  <si>
    <t>El cableado está bien protegido, pero falta un plan claro para el monitoreo y protección continua.</t>
  </si>
  <si>
    <t>Se realiza mantenimiento regular, pero no existe un plan formalizado de auditorías de mantenimiento de seguridad.</t>
  </si>
  <si>
    <t>Existen controles para la salida de activos, pero faltan procedimientos claros para el seguimiento continuo de estos activos fuera de la empresa.</t>
  </si>
  <si>
    <t>Los activos fuera de la empresa tienen algunos controles, pero faltan mecanismos robustos para seguimiento y verificación.</t>
  </si>
  <si>
    <t>Existen políticas de retirada de dispositivos, pero no se aplican consistentemente.</t>
  </si>
  <si>
    <t>Faltan políticas claras para el manejo de equipos desatendidos. Riesgo elevado de accesos no autorizados.</t>
  </si>
  <si>
    <t>Existen políticas para mantener despejados los puestos de trabajo, pero el bloqueo de pantallas no siempre se sigue de manera estricta.</t>
  </si>
  <si>
    <t>Los procedimientos están bien documentados, pero falta mejorar su actualización y difusión entre los empleados.</t>
  </si>
  <si>
    <t>Existe un proceso de gestión de cambios, pero no se documentan adecuadamente los cambios de emergencia.</t>
  </si>
  <si>
    <t>Las capacidades son gestionadas, pero faltan procesos para prever problemas de rendimiento en sistemas críticos.</t>
  </si>
  <si>
    <t>Existen entornos separados para desarrollo, prueba y producción, pero falta un control más riguroso en la migración de cambios.</t>
  </si>
  <si>
    <t>Existen políticas claras de copias de seguridad, pero los procedimientos de restauración no se prueban con suficiente regularidad.</t>
  </si>
  <si>
    <t>Se registran los eventos, pero falta una supervisión regular de los registros por parte del personal técnico.</t>
  </si>
  <si>
    <t>Existen medidas de protección, pero faltan controles adicionales para evitar modificaciones no autorizadas en los registros.</t>
  </si>
  <si>
    <t>Existen registros, pero la revisión de los accesos y acciones de administradores es inconsistente.</t>
  </si>
  <si>
    <t>Los relojes están sincronizados adecuadamente, pero faltan mecanismos de alerta en caso de desincronización.</t>
  </si>
  <si>
    <t>Existen controles, pero la instalación de software de emergencia no sigue siempre el procedimiento establecido.</t>
  </si>
  <si>
    <t>Las restricciones están establecidas, pero los controles son manuales y no siempre se detecta software no autorizado.</t>
  </si>
  <si>
    <t>Buen manejo de la seguridad en redes, pero falta realizar auditorías internas más frecuentes para asegurar la eficacia continua.</t>
  </si>
  <si>
    <t>Los mecanismos son robustos, pero se requiere actualizar la infraestructura de seguridad para afrontar nuevas amenazas.</t>
  </si>
  <si>
    <t>Existen redes segregadas para áreas sensibles, pero falta revisión regular de las políticas de acceso entre redes.</t>
  </si>
  <si>
    <t>Las políticas están en su lugar, pero los procedimientos no son lo suficientemente estrictos para proteger toda la información intercambiada.</t>
  </si>
  <si>
    <t>Se formalizan acuerdos de intercambio con terceros, pero faltan auditorías regulares para verificar el cumplimiento de los acuerdos de seguridad.</t>
  </si>
  <si>
    <t>El uso de la mensajería está regulado, pero falta la implementación de cifrado en toda la comunicación electrónica.</t>
  </si>
  <si>
    <t>Existen acuerdos de confidencialidad firmados, pero falta revisar su cumplimiento y actualizar los acuerdos según nuevas regulaciones.</t>
  </si>
  <si>
    <t>Las transacciones están protegidas, pero se requiere implementar un seguimiento en tiempo real para detectar anomalías.</t>
  </si>
  <si>
    <t>El desarrollo sigue algunas prácticas de seguridad, pero falta una integración total de seguridad desde el diseño.</t>
  </si>
  <si>
    <t>El control de cambios está en su lugar, pero no se revisan los impactos de seguridad tras los cambios implementados.</t>
  </si>
  <si>
    <t>Las revisiones se realizan esporádicamente y solo en cambios mayores. Falta incorporar revisiones tras cada cambio significativo.</t>
  </si>
  <si>
    <t>Las restricciones existen, pero los cambios no siempre son documentados ni auditados de manera regular.</t>
  </si>
  <si>
    <t>Se han implementado principios de protección, pero faltan pruebas rigurosas para asegurar la robustez de las medidas.</t>
  </si>
  <si>
    <t>Los entornos están separados, pero falta concienciación entre los desarrolladores sobre las amenazas que pueden comprometer estos entornos.</t>
  </si>
  <si>
    <t>Existen políticas para proveedores externos, pero los contratos no siempre incluyen cláusulas de seguridad estrictas.</t>
  </si>
  <si>
    <t>Las pruebas de funcionalidad son adecuadas, pero faltan pruebas de penetración para detectar vulnerabilidades.</t>
  </si>
  <si>
    <t>Las pruebas de aceptación existen, pero no se revisan los posibles impactos de seguridad antes de poner en producción.</t>
  </si>
  <si>
    <t>Los datos de prueba son manejados adecuadamente, pero falta anonimización y cifrado para garantizar la protección completa.</t>
  </si>
  <si>
    <t>Se revisan las relaciones con suministradores, pero faltan políticas claras de auditoría de seguridad en proveedores.</t>
  </si>
  <si>
    <t>Los riesgos se documentan, pero no se actualizan regularmente en función de la evolución de las amenazas o cambios de proveedor.</t>
  </si>
  <si>
    <t>Existen políticas para la gestión de la cadena de suministro, pero no hay una supervisión completa de cada eslabón.</t>
  </si>
  <si>
    <t>Los servicios de terceros son supervisados, pero faltan auditorías regulares de las prácticas de seguridad de los proveedores.</t>
  </si>
  <si>
    <t>Se gestionan los cambios en servicios prestados por terceros, pero no se documentan ni auditan adecuadamente los cambios más pequeños.</t>
  </si>
  <si>
    <t>Los procedimientos están bien definidos, pero falta implementar una herramienta automatizada para gestionar los incidentes de manera más eficiente.</t>
  </si>
  <si>
    <t>Los eventos de seguridad son notificados, pero no siempre se comunica el estado de resolución a todas las partes interesadas.</t>
  </si>
  <si>
    <t>Se identifican puntos débiles, pero no se notifica formalmente ni se establecen tiempos claros para su resolución.</t>
  </si>
  <si>
    <t>Existen buenos procedimientos para la valoración de incidentes, pero falta mejorar la toma de decisiones en tiempo real durante situaciones críticas.</t>
  </si>
  <si>
    <t>La respuesta es adecuada, pero falta integrar pruebas regulares para evaluar la eficacia del proceso de respuesta.</t>
  </si>
  <si>
    <t>Existe retroalimentación después de los incidentes, pero faltan políticas para asegurar que las lecciones aprendidas se implementan en todas las áreas.</t>
  </si>
  <si>
    <t>El proceso de recopilación de evidencias está bien implementado, pero falta mejorar la cadena de custodia de estas evidencias.</t>
  </si>
  <si>
    <t>Existen planes de continuidad, pero faltan pruebas regulares para evaluar su eficacia en caso de emergencia.</t>
  </si>
  <si>
    <t>La implementación es adecuada, pero faltan simulacros regulares para asegurar la viabilidad de los planes en caso de crisis.</t>
  </si>
  <si>
    <t>Existen revisiones esporádicas, pero faltan auditorías más frecuentes para verificar la viabilidad de los planes de continuidad.</t>
  </si>
  <si>
    <t>Existen instalaciones de respaldo, pero falta redundancia en algunos servicios críticos.</t>
  </si>
  <si>
    <t>Se realizan comprobaciones, pero faltan políticas claras para asegurar que las no conformidades se solucionan de manera efectiva.</t>
  </si>
  <si>
    <t>Dirección Ejecutiva</t>
  </si>
  <si>
    <t>Políticas básicas aplicadas sin formalización. Proyecto 3 busca estandarizarlas</t>
  </si>
  <si>
    <t>Departamento de Redes y Gestión de Información</t>
  </si>
  <si>
    <t>Reconocida la necesidad de revisión periódica, pero sin procesos establecidos</t>
  </si>
  <si>
    <t>Responsabilidades definidas en DNIT, pero sin monitoreo continuo</t>
  </si>
  <si>
    <t>Aplicación repetitiva sin documentación formal</t>
  </si>
  <si>
    <t>Departamento de Recursos Humanos</t>
  </si>
  <si>
    <t>Proyecto 2 reconoce la necesidad, pero sin procesos actuales</t>
  </si>
  <si>
    <t>Departamento de Gestión Jurídica</t>
  </si>
  <si>
    <t>No hay contacto ni reconocimiento de la necesidad</t>
  </si>
  <si>
    <t>Consideración repetitiva, pero sin procedimientos documentados</t>
  </si>
  <si>
    <t>Unidad de Planificación, Transparencia Institucional y Lucha Contra la Corrupción</t>
  </si>
  <si>
    <t>Uso de VPN sin política formal</t>
  </si>
  <si>
    <t>VPN y MFA soportan teletrabajo, sin políticas estandarizadas</t>
  </si>
  <si>
    <t>Controles básicos aplicados repetitivamente, sin formalización</t>
  </si>
  <si>
    <t>Cláusulas generales en contratos, sin especificidad en seguridad</t>
  </si>
  <si>
    <t>Responsabilidades implícitas, sin documentación formal</t>
  </si>
  <si>
    <t>Talleres repetitivos, sin programa formal continuo</t>
  </si>
  <si>
    <t>Procesos genéricos aplicados, no específicos a ciberseguridad</t>
  </si>
  <si>
    <t>Retiro de accesos se aplica intuitivamente, sin formalización</t>
  </si>
  <si>
    <t>Inventario actualizado en sistema contable, sin control cruzado ni categorización</t>
  </si>
  <si>
    <t>Dirección Administrativa y Financiera</t>
  </si>
  <si>
    <t>No se asigna responsable formal a activos, sólo a nivel funcional</t>
  </si>
  <si>
    <t>Normas generales no formalizadas ni difundidas</t>
  </si>
  <si>
    <t>Sin proceso formal de clasificación; en desarrollo en proyecto ISO 27001</t>
  </si>
  <si>
    <t>No se etiqueta información clasificada</t>
  </si>
  <si>
    <t>No existen procedimientos diferenciados según clasificación</t>
  </si>
  <si>
    <t>Eliminación física de equipos sin control de eliminación lógica de información</t>
  </si>
  <si>
    <t>Sin política explícita; accesos otorgados bajo criterio individual</t>
  </si>
  <si>
    <t>Control básico de acceso VPN y red; sin gestión centralizada</t>
  </si>
  <si>
    <t>Departamento de Desarrollo de Sistemas</t>
  </si>
  <si>
    <t>Oficina con puertas cerradas y cámaras sin control electrónico</t>
  </si>
  <si>
    <t>Control manual de ingreso; sin identificación electrónica</t>
  </si>
  <si>
    <t>Se protegen equipos en oficinas, sin monitoreo continuo</t>
  </si>
  <si>
    <t>No se consideran amenazas naturales ni ambientales</t>
  </si>
  <si>
    <t>No hay protocolo para áreas de tratamiento especial</t>
  </si>
  <si>
    <t>Entregas controladas manualmente sin registro automatizado</t>
  </si>
  <si>
    <t>Antivirus actualizado; sin políticas para medios externos</t>
  </si>
  <si>
    <t>Departamento de Redes</t>
  </si>
  <si>
    <t>Se realiza escaneo ocasional, pero no hay proceso formal de parcheo</t>
  </si>
  <si>
    <t>No se realizan auditorías internas de sistemas</t>
  </si>
  <si>
    <t>Unidad de Auditoría Interna</t>
  </si>
  <si>
    <t>No se incluye seguridad en la planificación de software</t>
  </si>
  <si>
    <t>No se consideran vulnerabilidades OWASP</t>
  </si>
  <si>
    <t>Departamento de Seguridad Informática</t>
  </si>
  <si>
    <t>No se realiza evaluación de cumplimiento legal periódica</t>
  </si>
  <si>
    <t>Dirección Legal</t>
  </si>
  <si>
    <t>Se resguardan documentos físicos, pero no hay respaldo electrónico</t>
  </si>
  <si>
    <t>Se protege de forma general, sin políticas específicas alineadas con normativa local</t>
  </si>
  <si>
    <t>Dirección de Recursos Humanos</t>
  </si>
  <si>
    <t>No se realizan auditorías externas de seguridad</t>
  </si>
  <si>
    <t>Auditoría Interna</t>
  </si>
  <si>
    <t>No se verifica alineación con políticas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</si>
</sst>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8"/>
      <color rgb="FF000000"/>
      <name val="Times New Roman"/>
      <family val="1"/>
    </font>
    <font>
      <sz val="10"/>
      <color theme="1"/>
      <name val="Arial"/>
      <family val="2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</cellStyleXfs>
  <cellXfs count="8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 readingOrder="1"/>
    </xf>
    <xf numFmtId="0" fontId="7" fillId="0" borderId="0" xfId="0" applyFont="1" applyAlignment="1">
      <alignment wrapText="1"/>
    </xf>
    <xf numFmtId="0" fontId="4" fillId="0" borderId="5" xfId="0" applyFont="1" applyBorder="1" applyAlignment="1">
      <alignment vertical="center" wrapText="1"/>
    </xf>
    <xf numFmtId="49" fontId="6" fillId="2" borderId="6" xfId="1" applyNumberFormat="1" applyFill="1" applyBorder="1" applyAlignment="1">
      <alignment horizontal="center" vertical="center" readingOrder="1"/>
    </xf>
    <xf numFmtId="49" fontId="6" fillId="2" borderId="8" xfId="1" applyNumberFormat="1" applyFill="1" applyBorder="1" applyAlignment="1">
      <alignment horizontal="center" vertical="center" readingOrder="1"/>
    </xf>
    <xf numFmtId="0" fontId="4" fillId="0" borderId="9" xfId="0" applyFont="1" applyBorder="1" applyAlignment="1">
      <alignment vertical="center" wrapText="1"/>
    </xf>
    <xf numFmtId="49" fontId="6" fillId="2" borderId="11" xfId="1" applyNumberFormat="1" applyFill="1" applyBorder="1" applyAlignment="1">
      <alignment horizontal="center" vertical="center" readingOrder="1"/>
    </xf>
    <xf numFmtId="0" fontId="4" fillId="0" borderId="12" xfId="0" applyFont="1" applyBorder="1" applyAlignment="1">
      <alignment vertical="center" wrapText="1"/>
    </xf>
    <xf numFmtId="0" fontId="6" fillId="10" borderId="13" xfId="1" applyFill="1" applyBorder="1" applyAlignment="1">
      <alignment horizontal="center" vertical="center" textRotation="90" wrapText="1" readingOrder="1"/>
    </xf>
    <xf numFmtId="0" fontId="6" fillId="10" borderId="14" xfId="1" applyFill="1" applyBorder="1" applyAlignment="1">
      <alignment horizontal="center" vertical="center" wrapText="1" readingOrder="1"/>
    </xf>
    <xf numFmtId="0" fontId="6" fillId="10" borderId="14" xfId="1" applyFill="1" applyBorder="1" applyAlignment="1">
      <alignment horizontal="center" vertical="center" textRotation="90" wrapText="1" readingOrder="1"/>
    </xf>
    <xf numFmtId="0" fontId="6" fillId="10" borderId="15" xfId="1" applyFill="1" applyBorder="1" applyAlignment="1">
      <alignment horizontal="center" vertical="center" textRotation="90" wrapText="1" readingOrder="1"/>
    </xf>
    <xf numFmtId="0" fontId="1" fillId="0" borderId="3" xfId="0" applyFont="1" applyBorder="1" applyAlignment="1">
      <alignment vertical="center" wrapText="1"/>
    </xf>
    <xf numFmtId="0" fontId="9" fillId="11" borderId="2" xfId="3" applyFont="1" applyBorder="1" applyAlignment="1">
      <alignment horizontal="left" vertical="center" wrapText="1"/>
    </xf>
    <xf numFmtId="0" fontId="9" fillId="11" borderId="0" xfId="3" applyFont="1" applyAlignment="1">
      <alignment horizontal="left"/>
    </xf>
    <xf numFmtId="0" fontId="9" fillId="0" borderId="0" xfId="0" applyFont="1"/>
    <xf numFmtId="0" fontId="9" fillId="10" borderId="3" xfId="2" applyFont="1" applyBorder="1" applyAlignment="1">
      <alignment vertical="center" wrapText="1"/>
    </xf>
    <xf numFmtId="1" fontId="1" fillId="4" borderId="5" xfId="0" applyNumberFormat="1" applyFont="1" applyFill="1" applyBorder="1" applyAlignment="1">
      <alignment horizontal="center" vertical="center"/>
    </xf>
    <xf numFmtId="1" fontId="1" fillId="6" borderId="5" xfId="0" applyNumberFormat="1" applyFont="1" applyFill="1" applyBorder="1" applyAlignment="1">
      <alignment horizontal="center" vertical="center"/>
    </xf>
    <xf numFmtId="1" fontId="1" fillId="6" borderId="9" xfId="0" applyNumberFormat="1" applyFont="1" applyFill="1" applyBorder="1" applyAlignment="1">
      <alignment horizontal="center" vertical="center"/>
    </xf>
    <xf numFmtId="1" fontId="1" fillId="9" borderId="5" xfId="0" applyNumberFormat="1" applyFont="1" applyFill="1" applyBorder="1" applyAlignment="1">
      <alignment horizontal="center" vertical="center"/>
    </xf>
    <xf numFmtId="1" fontId="1" fillId="9" borderId="9" xfId="0" applyNumberFormat="1" applyFont="1" applyFill="1" applyBorder="1" applyAlignment="1">
      <alignment horizontal="center" vertical="center"/>
    </xf>
    <xf numFmtId="1" fontId="1" fillId="4" borderId="12" xfId="0" applyNumberFormat="1" applyFont="1" applyFill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0" fontId="10" fillId="11" borderId="4" xfId="3" applyFont="1" applyBorder="1" applyAlignment="1">
      <alignment horizontal="center" vertical="center" wrapText="1"/>
    </xf>
    <xf numFmtId="0" fontId="10" fillId="11" borderId="1" xfId="3" applyFont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1" fillId="11" borderId="13" xfId="3" applyFont="1" applyBorder="1" applyAlignment="1">
      <alignment horizontal="center" vertical="center" textRotation="90" wrapText="1"/>
    </xf>
    <xf numFmtId="0" fontId="11" fillId="11" borderId="14" xfId="3" applyFont="1" applyBorder="1" applyAlignment="1">
      <alignment horizontal="center" vertical="center" textRotation="90" wrapText="1"/>
    </xf>
    <xf numFmtId="0" fontId="11" fillId="11" borderId="19" xfId="3" applyFont="1" applyBorder="1" applyAlignment="1">
      <alignment horizontal="center" vertical="center" textRotation="90" wrapText="1"/>
    </xf>
    <xf numFmtId="0" fontId="8" fillId="0" borderId="0" xfId="0" applyFont="1" applyAlignment="1">
      <alignment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10" borderId="6" xfId="2" applyFont="1" applyBorder="1" applyAlignment="1">
      <alignment horizontal="left" vertical="center" wrapText="1"/>
    </xf>
    <xf numFmtId="0" fontId="14" fillId="0" borderId="5" xfId="0" applyFont="1" applyBorder="1" applyAlignment="1">
      <alignment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vertical="center" wrapText="1"/>
    </xf>
    <xf numFmtId="1" fontId="13" fillId="0" borderId="5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" fontId="13" fillId="3" borderId="5" xfId="0" applyNumberFormat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1" fontId="13" fillId="5" borderId="5" xfId="0" applyNumberFormat="1" applyFont="1" applyFill="1" applyBorder="1" applyAlignment="1">
      <alignment horizontal="center" vertical="center" wrapText="1"/>
    </xf>
    <xf numFmtId="1" fontId="13" fillId="7" borderId="5" xfId="0" applyNumberFormat="1" applyFont="1" applyFill="1" applyBorder="1" applyAlignment="1">
      <alignment horizontal="center" vertical="center" wrapText="1"/>
    </xf>
    <xf numFmtId="1" fontId="13" fillId="4" borderId="5" xfId="0" applyNumberFormat="1" applyFont="1" applyFill="1" applyBorder="1" applyAlignment="1">
      <alignment horizontal="center" vertical="center" wrapText="1"/>
    </xf>
    <xf numFmtId="1" fontId="13" fillId="6" borderId="5" xfId="0" applyNumberFormat="1" applyFont="1" applyFill="1" applyBorder="1" applyAlignment="1">
      <alignment horizontal="center" vertical="center" wrapText="1"/>
    </xf>
    <xf numFmtId="1" fontId="13" fillId="9" borderId="5" xfId="0" applyNumberFormat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10" borderId="8" xfId="2" applyFont="1" applyBorder="1" applyAlignment="1">
      <alignment horizontal="left" vertical="center" wrapText="1"/>
    </xf>
    <xf numFmtId="0" fontId="15" fillId="0" borderId="9" xfId="0" applyFont="1" applyBorder="1" applyAlignment="1">
      <alignment vertical="center" wrapText="1"/>
    </xf>
    <xf numFmtId="1" fontId="13" fillId="3" borderId="9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8" fillId="0" borderId="5" xfId="0" applyFont="1" applyBorder="1" applyAlignment="1">
      <alignment wrapText="1"/>
    </xf>
    <xf numFmtId="0" fontId="11" fillId="11" borderId="21" xfId="3" applyFont="1" applyBorder="1" applyAlignment="1">
      <alignment horizontal="center" vertical="center" textRotation="90" wrapText="1"/>
    </xf>
    <xf numFmtId="0" fontId="11" fillId="11" borderId="22" xfId="3" applyFont="1" applyBorder="1" applyAlignment="1">
      <alignment horizontal="center" vertical="center" wrapText="1"/>
    </xf>
    <xf numFmtId="0" fontId="11" fillId="11" borderId="22" xfId="3" applyFont="1" applyBorder="1" applyAlignment="1">
      <alignment horizontal="center" vertical="center" textRotation="90" wrapText="1"/>
    </xf>
    <xf numFmtId="0" fontId="11" fillId="11" borderId="23" xfId="3" applyFont="1" applyBorder="1" applyAlignment="1">
      <alignment horizontal="center" vertical="center" textRotation="90" wrapText="1"/>
    </xf>
    <xf numFmtId="0" fontId="8" fillId="0" borderId="7" xfId="0" applyFont="1" applyBorder="1" applyAlignment="1">
      <alignment wrapText="1"/>
    </xf>
    <xf numFmtId="0" fontId="8" fillId="0" borderId="5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0" fillId="0" borderId="20" xfId="0" applyBorder="1" applyAlignment="1">
      <alignment wrapText="1"/>
    </xf>
  </cellXfs>
  <cellStyles count="4">
    <cellStyle name="20% - Énfasis1" xfId="2" builtinId="30"/>
    <cellStyle name="40% - Énfasis1" xfId="3" builtinId="31"/>
    <cellStyle name="Encabezado 4" xfId="1" builtinId="19"/>
    <cellStyle name="Normal" xfId="0" builtinId="0"/>
  </cellStyles>
  <dxfs count="6"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NIVEL DE MADUREZ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Grafica1!$C$1</c:f>
              <c:strCache>
                <c:ptCount val="1"/>
                <c:pt idx="0">
                  <c:v>MADUREZ ACTUAL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Grafica1!$A$2:$B$15</c:f>
              <c:multiLvlStrCache>
                <c:ptCount val="14"/>
                <c:lvl>
                  <c:pt idx="0">
                    <c:v>POLÍTICAS DE SEGURIDAD</c:v>
                  </c:pt>
                  <c:pt idx="1">
                    <c:v>ASPECTOS ORGANIZATIVOS DE LA SEGURIDAD DE LA INFORMACIÓN</c:v>
                  </c:pt>
                  <c:pt idx="2">
                    <c:v>SEGURIDAD LIGADA A LOS RECURSOS HUMANOS</c:v>
                  </c:pt>
                  <c:pt idx="3">
                    <c:v>GESTIÓN DE ACTIVOS</c:v>
                  </c:pt>
                  <c:pt idx="4">
                    <c:v>CONTROL DE ACCESOS</c:v>
                  </c:pt>
                  <c:pt idx="5">
                    <c:v>CIFRADO</c:v>
                  </c:pt>
                  <c:pt idx="6">
                    <c:v>SEGURIDAD FÍSICA Y AMBIENTAL</c:v>
                  </c:pt>
                  <c:pt idx="7">
                    <c:v>SEGURIDAD EN LA OPERATIVA</c:v>
                  </c:pt>
                  <c:pt idx="8">
                    <c:v>SEGURIDAD EN LAS TELECOMUNICACIONES</c:v>
                  </c:pt>
                  <c:pt idx="9">
                    <c:v>ADQUISICIÓN, DESARROLLO Y MANTENIMIENTO DE LOS SISTEMAS DE INFORMACIÓN</c:v>
                  </c:pt>
                  <c:pt idx="10">
                    <c:v>RELACIONES CON SUMINISTRADORES</c:v>
                  </c:pt>
                  <c:pt idx="11">
                    <c:v>GESTIÓN DE INCIDENTES EN LA SEGURIDAD DE LA INFORMACIÓN</c:v>
                  </c:pt>
                  <c:pt idx="12">
                    <c:v>ASPECTOS DE SEGURIDAD DE LA INFORMACIÓN EN LA GESTIÓN DE LA CONTINUIDAD DEL NEGOCIO</c:v>
                  </c:pt>
                  <c:pt idx="13">
                    <c:v>CUMPLIMIENTO</c:v>
                  </c:pt>
                </c:lvl>
                <c:lvl>
                  <c:pt idx="0">
                    <c:v>5.</c:v>
                  </c:pt>
                  <c:pt idx="1">
                    <c:v>6.</c:v>
                  </c:pt>
                  <c:pt idx="2">
                    <c:v>7.</c:v>
                  </c:pt>
                  <c:pt idx="3">
                    <c:v>8.</c:v>
                  </c:pt>
                  <c:pt idx="4">
                    <c:v>9.</c:v>
                  </c:pt>
                  <c:pt idx="5">
                    <c:v>10.</c:v>
                  </c:pt>
                  <c:pt idx="6">
                    <c:v>11.</c:v>
                  </c:pt>
                  <c:pt idx="7">
                    <c:v>12.</c:v>
                  </c:pt>
                  <c:pt idx="8">
                    <c:v>13.</c:v>
                  </c:pt>
                  <c:pt idx="9">
                    <c:v>14.</c:v>
                  </c:pt>
                  <c:pt idx="10">
                    <c:v>15.</c:v>
                  </c:pt>
                  <c:pt idx="11">
                    <c:v>16.</c:v>
                  </c:pt>
                  <c:pt idx="12">
                    <c:v>17.</c:v>
                  </c:pt>
                  <c:pt idx="13">
                    <c:v>18.</c:v>
                  </c:pt>
                </c:lvl>
              </c:multiLvlStrCache>
            </c:multiLvlStrRef>
          </c:cat>
          <c:val>
            <c:numRef>
              <c:f>Grafica1!$C$2:$C$15</c:f>
              <c:numCache>
                <c:formatCode>0</c:formatCode>
                <c:ptCount val="1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8-4D81-A5DE-BE9823B156C7}"/>
            </c:ext>
          </c:extLst>
        </c:ser>
        <c:ser>
          <c:idx val="1"/>
          <c:order val="1"/>
          <c:tx>
            <c:strRef>
              <c:f>Grafica1!$D$1</c:f>
              <c:strCache>
                <c:ptCount val="1"/>
                <c:pt idx="0">
                  <c:v>MADUREZ OBJETIVO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Grafica1!$A$2:$B$15</c:f>
              <c:multiLvlStrCache>
                <c:ptCount val="14"/>
                <c:lvl>
                  <c:pt idx="0">
                    <c:v>POLÍTICAS DE SEGURIDAD</c:v>
                  </c:pt>
                  <c:pt idx="1">
                    <c:v>ASPECTOS ORGANIZATIVOS DE LA SEGURIDAD DE LA INFORMACIÓN</c:v>
                  </c:pt>
                  <c:pt idx="2">
                    <c:v>SEGURIDAD LIGADA A LOS RECURSOS HUMANOS</c:v>
                  </c:pt>
                  <c:pt idx="3">
                    <c:v>GESTIÓN DE ACTIVOS</c:v>
                  </c:pt>
                  <c:pt idx="4">
                    <c:v>CONTROL DE ACCESOS</c:v>
                  </c:pt>
                  <c:pt idx="5">
                    <c:v>CIFRADO</c:v>
                  </c:pt>
                  <c:pt idx="6">
                    <c:v>SEGURIDAD FÍSICA Y AMBIENTAL</c:v>
                  </c:pt>
                  <c:pt idx="7">
                    <c:v>SEGURIDAD EN LA OPERATIVA</c:v>
                  </c:pt>
                  <c:pt idx="8">
                    <c:v>SEGURIDAD EN LAS TELECOMUNICACIONES</c:v>
                  </c:pt>
                  <c:pt idx="9">
                    <c:v>ADQUISICIÓN, DESARROLLO Y MANTENIMIENTO DE LOS SISTEMAS DE INFORMACIÓN</c:v>
                  </c:pt>
                  <c:pt idx="10">
                    <c:v>RELACIONES CON SUMINISTRADORES</c:v>
                  </c:pt>
                  <c:pt idx="11">
                    <c:v>GESTIÓN DE INCIDENTES EN LA SEGURIDAD DE LA INFORMACIÓN</c:v>
                  </c:pt>
                  <c:pt idx="12">
                    <c:v>ASPECTOS DE SEGURIDAD DE LA INFORMACIÓN EN LA GESTIÓN DE LA CONTINUIDAD DEL NEGOCIO</c:v>
                  </c:pt>
                  <c:pt idx="13">
                    <c:v>CUMPLIMIENTO</c:v>
                  </c:pt>
                </c:lvl>
                <c:lvl>
                  <c:pt idx="0">
                    <c:v>5.</c:v>
                  </c:pt>
                  <c:pt idx="1">
                    <c:v>6.</c:v>
                  </c:pt>
                  <c:pt idx="2">
                    <c:v>7.</c:v>
                  </c:pt>
                  <c:pt idx="3">
                    <c:v>8.</c:v>
                  </c:pt>
                  <c:pt idx="4">
                    <c:v>9.</c:v>
                  </c:pt>
                  <c:pt idx="5">
                    <c:v>10.</c:v>
                  </c:pt>
                  <c:pt idx="6">
                    <c:v>11.</c:v>
                  </c:pt>
                  <c:pt idx="7">
                    <c:v>12.</c:v>
                  </c:pt>
                  <c:pt idx="8">
                    <c:v>13.</c:v>
                  </c:pt>
                  <c:pt idx="9">
                    <c:v>14.</c:v>
                  </c:pt>
                  <c:pt idx="10">
                    <c:v>15.</c:v>
                  </c:pt>
                  <c:pt idx="11">
                    <c:v>16.</c:v>
                  </c:pt>
                  <c:pt idx="12">
                    <c:v>17.</c:v>
                  </c:pt>
                  <c:pt idx="13">
                    <c:v>18.</c:v>
                  </c:pt>
                </c:lvl>
              </c:multiLvlStrCache>
            </c:multiLvlStrRef>
          </c:cat>
          <c:val>
            <c:numRef>
              <c:f>Grafica1!$D$2:$D$15</c:f>
              <c:numCache>
                <c:formatCode>0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8-4D81-A5DE-BE9823B156C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5537760"/>
        <c:axId val="775538592"/>
      </c:lineChart>
      <c:catAx>
        <c:axId val="77553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5538592"/>
        <c:crosses val="autoZero"/>
        <c:auto val="1"/>
        <c:lblAlgn val="ctr"/>
        <c:lblOffset val="100"/>
        <c:noMultiLvlLbl val="1"/>
      </c:catAx>
      <c:valAx>
        <c:axId val="7755385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77553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 b="1">
                <a:latin typeface="Arial Black" panose="020B0A04020102020204" pitchFamily="34" charset="0"/>
              </a:rPr>
              <a:t>BRECHAS</a:t>
            </a:r>
            <a:r>
              <a:rPr lang="es-BO" b="1" baseline="0">
                <a:latin typeface="Arial Black" panose="020B0A04020102020204" pitchFamily="34" charset="0"/>
              </a:rPr>
              <a:t> DE MADUREZ</a:t>
            </a:r>
            <a:endParaRPr lang="es-BO" b="1"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Grafica1!$C$1</c:f>
              <c:strCache>
                <c:ptCount val="1"/>
                <c:pt idx="0">
                  <c:v>MADUREZ 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Grafica1!$A$2:$B$15</c:f>
              <c:multiLvlStrCache>
                <c:ptCount val="14"/>
                <c:lvl>
                  <c:pt idx="0">
                    <c:v>POLÍTICAS DE SEGURIDAD</c:v>
                  </c:pt>
                  <c:pt idx="1">
                    <c:v>ASPECTOS ORGANIZATIVOS DE LA SEGURIDAD DE LA INFORMACIÓN</c:v>
                  </c:pt>
                  <c:pt idx="2">
                    <c:v>SEGURIDAD LIGADA A LOS RECURSOS HUMANOS</c:v>
                  </c:pt>
                  <c:pt idx="3">
                    <c:v>GESTIÓN DE ACTIVOS</c:v>
                  </c:pt>
                  <c:pt idx="4">
                    <c:v>CONTROL DE ACCESOS</c:v>
                  </c:pt>
                  <c:pt idx="5">
                    <c:v>CIFRADO</c:v>
                  </c:pt>
                  <c:pt idx="6">
                    <c:v>SEGURIDAD FÍSICA Y AMBIENTAL</c:v>
                  </c:pt>
                  <c:pt idx="7">
                    <c:v>SEGURIDAD EN LA OPERATIVA</c:v>
                  </c:pt>
                  <c:pt idx="8">
                    <c:v>SEGURIDAD EN LAS TELECOMUNICACIONES</c:v>
                  </c:pt>
                  <c:pt idx="9">
                    <c:v>ADQUISICIÓN, DESARROLLO Y MANTENIMIENTO DE LOS SISTEMAS DE INFORMACIÓN</c:v>
                  </c:pt>
                  <c:pt idx="10">
                    <c:v>RELACIONES CON SUMINISTRADORES</c:v>
                  </c:pt>
                  <c:pt idx="11">
                    <c:v>GESTIÓN DE INCIDENTES EN LA SEGURIDAD DE LA INFORMACIÓN</c:v>
                  </c:pt>
                  <c:pt idx="12">
                    <c:v>ASPECTOS DE SEGURIDAD DE LA INFORMACIÓN EN LA GESTIÓN DE LA CONTINUIDAD DEL NEGOCIO</c:v>
                  </c:pt>
                  <c:pt idx="13">
                    <c:v>CUMPLIMIENTO</c:v>
                  </c:pt>
                </c:lvl>
                <c:lvl>
                  <c:pt idx="0">
                    <c:v>5.</c:v>
                  </c:pt>
                  <c:pt idx="1">
                    <c:v>6.</c:v>
                  </c:pt>
                  <c:pt idx="2">
                    <c:v>7.</c:v>
                  </c:pt>
                  <c:pt idx="3">
                    <c:v>8.</c:v>
                  </c:pt>
                  <c:pt idx="4">
                    <c:v>9.</c:v>
                  </c:pt>
                  <c:pt idx="5">
                    <c:v>10.</c:v>
                  </c:pt>
                  <c:pt idx="6">
                    <c:v>11.</c:v>
                  </c:pt>
                  <c:pt idx="7">
                    <c:v>12.</c:v>
                  </c:pt>
                  <c:pt idx="8">
                    <c:v>13.</c:v>
                  </c:pt>
                  <c:pt idx="9">
                    <c:v>14.</c:v>
                  </c:pt>
                  <c:pt idx="10">
                    <c:v>15.</c:v>
                  </c:pt>
                  <c:pt idx="11">
                    <c:v>16.</c:v>
                  </c:pt>
                  <c:pt idx="12">
                    <c:v>17.</c:v>
                  </c:pt>
                  <c:pt idx="13">
                    <c:v>18.</c:v>
                  </c:pt>
                </c:lvl>
              </c:multiLvlStrCache>
            </c:multiLvlStrRef>
          </c:cat>
          <c:val>
            <c:numRef>
              <c:f>Grafica1!$C$2:$C$15</c:f>
              <c:numCache>
                <c:formatCode>0</c:formatCode>
                <c:ptCount val="1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8-4A07-B4A1-3A43541A9EB3}"/>
            </c:ext>
          </c:extLst>
        </c:ser>
        <c:ser>
          <c:idx val="1"/>
          <c:order val="1"/>
          <c:tx>
            <c:strRef>
              <c:f>Grafica1!$D$1</c:f>
              <c:strCache>
                <c:ptCount val="1"/>
                <c:pt idx="0">
                  <c:v>MADUREZ OBJETIVO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Grafica1!$A$2:$B$15</c:f>
              <c:multiLvlStrCache>
                <c:ptCount val="14"/>
                <c:lvl>
                  <c:pt idx="0">
                    <c:v>POLÍTICAS DE SEGURIDAD</c:v>
                  </c:pt>
                  <c:pt idx="1">
                    <c:v>ASPECTOS ORGANIZATIVOS DE LA SEGURIDAD DE LA INFORMACIÓN</c:v>
                  </c:pt>
                  <c:pt idx="2">
                    <c:v>SEGURIDAD LIGADA A LOS RECURSOS HUMANOS</c:v>
                  </c:pt>
                  <c:pt idx="3">
                    <c:v>GESTIÓN DE ACTIVOS</c:v>
                  </c:pt>
                  <c:pt idx="4">
                    <c:v>CONTROL DE ACCESOS</c:v>
                  </c:pt>
                  <c:pt idx="5">
                    <c:v>CIFRADO</c:v>
                  </c:pt>
                  <c:pt idx="6">
                    <c:v>SEGURIDAD FÍSICA Y AMBIENTAL</c:v>
                  </c:pt>
                  <c:pt idx="7">
                    <c:v>SEGURIDAD EN LA OPERATIVA</c:v>
                  </c:pt>
                  <c:pt idx="8">
                    <c:v>SEGURIDAD EN LAS TELECOMUNICACIONES</c:v>
                  </c:pt>
                  <c:pt idx="9">
                    <c:v>ADQUISICIÓN, DESARROLLO Y MANTENIMIENTO DE LOS SISTEMAS DE INFORMACIÓN</c:v>
                  </c:pt>
                  <c:pt idx="10">
                    <c:v>RELACIONES CON SUMINISTRADORES</c:v>
                  </c:pt>
                  <c:pt idx="11">
                    <c:v>GESTIÓN DE INCIDENTES EN LA SEGURIDAD DE LA INFORMACIÓN</c:v>
                  </c:pt>
                  <c:pt idx="12">
                    <c:v>ASPECTOS DE SEGURIDAD DE LA INFORMACIÓN EN LA GESTIÓN DE LA CONTINUIDAD DEL NEGOCIO</c:v>
                  </c:pt>
                  <c:pt idx="13">
                    <c:v>CUMPLIMIENTO</c:v>
                  </c:pt>
                </c:lvl>
                <c:lvl>
                  <c:pt idx="0">
                    <c:v>5.</c:v>
                  </c:pt>
                  <c:pt idx="1">
                    <c:v>6.</c:v>
                  </c:pt>
                  <c:pt idx="2">
                    <c:v>7.</c:v>
                  </c:pt>
                  <c:pt idx="3">
                    <c:v>8.</c:v>
                  </c:pt>
                  <c:pt idx="4">
                    <c:v>9.</c:v>
                  </c:pt>
                  <c:pt idx="5">
                    <c:v>10.</c:v>
                  </c:pt>
                  <c:pt idx="6">
                    <c:v>11.</c:v>
                  </c:pt>
                  <c:pt idx="7">
                    <c:v>12.</c:v>
                  </c:pt>
                  <c:pt idx="8">
                    <c:v>13.</c:v>
                  </c:pt>
                  <c:pt idx="9">
                    <c:v>14.</c:v>
                  </c:pt>
                  <c:pt idx="10">
                    <c:v>15.</c:v>
                  </c:pt>
                  <c:pt idx="11">
                    <c:v>16.</c:v>
                  </c:pt>
                  <c:pt idx="12">
                    <c:v>17.</c:v>
                  </c:pt>
                  <c:pt idx="13">
                    <c:v>18.</c:v>
                  </c:pt>
                </c:lvl>
              </c:multiLvlStrCache>
            </c:multiLvlStrRef>
          </c:cat>
          <c:val>
            <c:numRef>
              <c:f>Grafica1!$D$2:$D$15</c:f>
              <c:numCache>
                <c:formatCode>0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8-4A07-B4A1-3A43541A9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083584"/>
        <c:axId val="1986089824"/>
      </c:radarChart>
      <c:catAx>
        <c:axId val="198608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6089824"/>
        <c:crosses val="autoZero"/>
        <c:auto val="1"/>
        <c:lblAlgn val="ctr"/>
        <c:lblOffset val="100"/>
        <c:noMultiLvlLbl val="0"/>
      </c:catAx>
      <c:valAx>
        <c:axId val="198608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608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15</xdr:row>
      <xdr:rowOff>142875</xdr:rowOff>
    </xdr:from>
    <xdr:to>
      <xdr:col>6</xdr:col>
      <xdr:colOff>622299</xdr:colOff>
      <xdr:row>40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E389BB-840B-4617-8C28-FC77F3509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223317</xdr:colOff>
      <xdr:row>8</xdr:row>
      <xdr:rowOff>155281</xdr:rowOff>
    </xdr:from>
    <xdr:to>
      <xdr:col>4</xdr:col>
      <xdr:colOff>108858</xdr:colOff>
      <xdr:row>29</xdr:row>
      <xdr:rowOff>27215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B471717-18BE-47E3-A359-D5726C8DA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Normal="100" workbookViewId="0">
      <selection activeCell="D38" sqref="D38"/>
    </sheetView>
  </sheetViews>
  <sheetFormatPr baseColWidth="10" defaultColWidth="11.42578125" defaultRowHeight="12.75" x14ac:dyDescent="0.2"/>
  <cols>
    <col min="1" max="1" width="5.85546875" style="22" bestFit="1" customWidth="1"/>
    <col min="2" max="2" width="79.85546875" style="23" customWidth="1"/>
    <col min="3" max="16384" width="11.42578125" style="23"/>
  </cols>
  <sheetData>
    <row r="1" spans="1:2" ht="16.5" thickBot="1" x14ac:dyDescent="0.25">
      <c r="A1" s="32" t="s">
        <v>39</v>
      </c>
      <c r="B1" s="33"/>
    </row>
    <row r="2" spans="1:2" ht="13.5" thickBot="1" x14ac:dyDescent="0.25">
      <c r="A2" s="21">
        <v>5</v>
      </c>
      <c r="B2" s="24" t="s">
        <v>3</v>
      </c>
    </row>
    <row r="3" spans="1:2" ht="13.5" thickBot="1" x14ac:dyDescent="0.25">
      <c r="A3" s="21" t="s">
        <v>40</v>
      </c>
      <c r="B3" s="20" t="s">
        <v>41</v>
      </c>
    </row>
    <row r="4" spans="1:2" ht="13.5" thickBot="1" x14ac:dyDescent="0.25">
      <c r="A4" s="21" t="s">
        <v>42</v>
      </c>
      <c r="B4" s="20" t="s">
        <v>43</v>
      </c>
    </row>
    <row r="5" spans="1:2" ht="13.5" thickBot="1" x14ac:dyDescent="0.25">
      <c r="A5" s="21">
        <v>6</v>
      </c>
      <c r="B5" s="24" t="s">
        <v>44</v>
      </c>
    </row>
    <row r="6" spans="1:2" ht="13.5" thickBot="1" x14ac:dyDescent="0.25">
      <c r="A6" s="21" t="s">
        <v>45</v>
      </c>
      <c r="B6" s="20" t="s">
        <v>46</v>
      </c>
    </row>
    <row r="7" spans="1:2" ht="13.5" thickBot="1" x14ac:dyDescent="0.25">
      <c r="A7" s="21" t="s">
        <v>47</v>
      </c>
      <c r="B7" s="20" t="s">
        <v>48</v>
      </c>
    </row>
    <row r="8" spans="1:2" ht="13.5" thickBot="1" x14ac:dyDescent="0.25">
      <c r="A8" s="21" t="s">
        <v>49</v>
      </c>
      <c r="B8" s="20" t="s">
        <v>50</v>
      </c>
    </row>
    <row r="9" spans="1:2" ht="13.5" thickBot="1" x14ac:dyDescent="0.25">
      <c r="A9" s="21">
        <v>7</v>
      </c>
      <c r="B9" s="24" t="s">
        <v>51</v>
      </c>
    </row>
    <row r="10" spans="1:2" ht="13.5" thickBot="1" x14ac:dyDescent="0.25">
      <c r="A10" s="21" t="s">
        <v>52</v>
      </c>
      <c r="B10" s="20" t="s">
        <v>53</v>
      </c>
    </row>
    <row r="11" spans="1:2" ht="13.5" thickBot="1" x14ac:dyDescent="0.25">
      <c r="A11" s="21" t="s">
        <v>54</v>
      </c>
      <c r="B11" s="20" t="s">
        <v>55</v>
      </c>
    </row>
    <row r="12" spans="1:2" ht="13.5" thickBot="1" x14ac:dyDescent="0.25">
      <c r="A12" s="21" t="s">
        <v>56</v>
      </c>
      <c r="B12" s="20" t="s">
        <v>57</v>
      </c>
    </row>
    <row r="13" spans="1:2" ht="13.5" thickBot="1" x14ac:dyDescent="0.25">
      <c r="A13" s="21" t="s">
        <v>58</v>
      </c>
      <c r="B13" s="20" t="s">
        <v>59</v>
      </c>
    </row>
    <row r="14" spans="1:2" ht="13.5" thickBot="1" x14ac:dyDescent="0.25">
      <c r="A14" s="21" t="s">
        <v>60</v>
      </c>
      <c r="B14" s="20" t="s">
        <v>61</v>
      </c>
    </row>
    <row r="15" spans="1:2" ht="13.5" thickBot="1" x14ac:dyDescent="0.25">
      <c r="A15" s="21">
        <v>8</v>
      </c>
      <c r="B15" s="24" t="s">
        <v>62</v>
      </c>
    </row>
    <row r="16" spans="1:2" ht="13.5" thickBot="1" x14ac:dyDescent="0.25">
      <c r="A16" s="21" t="s">
        <v>63</v>
      </c>
      <c r="B16" s="20" t="s">
        <v>64</v>
      </c>
    </row>
    <row r="17" spans="1:2" ht="13.5" thickBot="1" x14ac:dyDescent="0.25">
      <c r="A17" s="21" t="s">
        <v>65</v>
      </c>
      <c r="B17" s="20" t="s">
        <v>66</v>
      </c>
    </row>
    <row r="18" spans="1:2" ht="13.5" thickBot="1" x14ac:dyDescent="0.25">
      <c r="A18" s="21">
        <v>9</v>
      </c>
      <c r="B18" s="24" t="s">
        <v>67</v>
      </c>
    </row>
    <row r="19" spans="1:2" ht="13.5" thickBot="1" x14ac:dyDescent="0.25">
      <c r="A19" s="21" t="s">
        <v>68</v>
      </c>
      <c r="B19" s="20" t="s">
        <v>69</v>
      </c>
    </row>
    <row r="20" spans="1:2" ht="13.5" thickBot="1" x14ac:dyDescent="0.25">
      <c r="A20" s="21">
        <v>11</v>
      </c>
      <c r="B20" s="24" t="s">
        <v>70</v>
      </c>
    </row>
    <row r="21" spans="1:2" ht="13.5" thickBot="1" x14ac:dyDescent="0.25">
      <c r="A21" s="21" t="s">
        <v>71</v>
      </c>
      <c r="B21" s="20" t="s">
        <v>72</v>
      </c>
    </row>
    <row r="22" spans="1:2" ht="17.25" customHeight="1" thickBot="1" x14ac:dyDescent="0.25">
      <c r="A22" s="21" t="s">
        <v>73</v>
      </c>
      <c r="B22" s="20" t="s">
        <v>74</v>
      </c>
    </row>
    <row r="23" spans="1:2" ht="13.5" thickBot="1" x14ac:dyDescent="0.25">
      <c r="A23" s="21" t="s">
        <v>75</v>
      </c>
      <c r="B23" s="20" t="s">
        <v>76</v>
      </c>
    </row>
    <row r="24" spans="1:2" ht="13.5" thickBot="1" x14ac:dyDescent="0.25">
      <c r="A24" s="21" t="s">
        <v>77</v>
      </c>
      <c r="B24" s="20" t="s">
        <v>78</v>
      </c>
    </row>
    <row r="25" spans="1:2" ht="13.5" thickBot="1" x14ac:dyDescent="0.25">
      <c r="A25" s="21" t="s">
        <v>79</v>
      </c>
      <c r="B25" s="20" t="s">
        <v>80</v>
      </c>
    </row>
    <row r="26" spans="1:2" ht="13.5" thickBot="1" x14ac:dyDescent="0.25">
      <c r="A26" s="21" t="s">
        <v>81</v>
      </c>
      <c r="B26" s="20" t="s">
        <v>82</v>
      </c>
    </row>
    <row r="27" spans="1:2" ht="13.5" thickBot="1" x14ac:dyDescent="0.25">
      <c r="A27" s="21" t="s">
        <v>83</v>
      </c>
      <c r="B27" s="20" t="s">
        <v>84</v>
      </c>
    </row>
    <row r="28" spans="1:2" ht="13.5" thickBot="1" x14ac:dyDescent="0.25">
      <c r="A28" s="21" t="s">
        <v>85</v>
      </c>
      <c r="B28" s="20" t="s">
        <v>86</v>
      </c>
    </row>
    <row r="29" spans="1:2" ht="13.5" thickBot="1" x14ac:dyDescent="0.25">
      <c r="A29" s="21" t="s">
        <v>87</v>
      </c>
      <c r="B29" s="20" t="s">
        <v>88</v>
      </c>
    </row>
    <row r="30" spans="1:2" ht="13.5" thickBot="1" x14ac:dyDescent="0.25">
      <c r="A30" s="21" t="s">
        <v>89</v>
      </c>
      <c r="B30" s="20" t="s">
        <v>90</v>
      </c>
    </row>
    <row r="31" spans="1:2" ht="13.5" thickBot="1" x14ac:dyDescent="0.25">
      <c r="A31" s="21" t="s">
        <v>91</v>
      </c>
      <c r="B31" s="20" t="s">
        <v>92</v>
      </c>
    </row>
    <row r="32" spans="1:2" ht="13.5" thickBot="1" x14ac:dyDescent="0.25">
      <c r="A32" s="21" t="s">
        <v>93</v>
      </c>
      <c r="B32" s="20" t="s">
        <v>94</v>
      </c>
    </row>
    <row r="33" spans="1:2" ht="13.5" thickBot="1" x14ac:dyDescent="0.25">
      <c r="A33" s="21" t="s">
        <v>95</v>
      </c>
      <c r="B33" s="20" t="s">
        <v>96</v>
      </c>
    </row>
    <row r="34" spans="1:2" ht="13.5" thickBot="1" x14ac:dyDescent="0.25">
      <c r="A34" s="21">
        <v>14</v>
      </c>
      <c r="B34" s="24" t="s">
        <v>97</v>
      </c>
    </row>
    <row r="35" spans="1:2" ht="13.5" thickBot="1" x14ac:dyDescent="0.25">
      <c r="A35" s="21" t="s">
        <v>98</v>
      </c>
      <c r="B35" s="20" t="s">
        <v>99</v>
      </c>
    </row>
    <row r="36" spans="1:2" ht="13.5" thickBot="1" x14ac:dyDescent="0.25">
      <c r="A36" s="21" t="s">
        <v>100</v>
      </c>
      <c r="B36" s="20" t="s">
        <v>101</v>
      </c>
    </row>
    <row r="37" spans="1:2" ht="13.5" thickBot="1" x14ac:dyDescent="0.25">
      <c r="A37" s="21">
        <v>15</v>
      </c>
      <c r="B37" s="24" t="s">
        <v>102</v>
      </c>
    </row>
    <row r="38" spans="1:2" ht="13.5" thickBot="1" x14ac:dyDescent="0.25">
      <c r="A38" s="21" t="s">
        <v>103</v>
      </c>
      <c r="B38" s="20" t="s">
        <v>104</v>
      </c>
    </row>
    <row r="39" spans="1:2" ht="13.5" thickBot="1" x14ac:dyDescent="0.25">
      <c r="A39" s="21">
        <v>16</v>
      </c>
      <c r="B39" s="24" t="s">
        <v>105</v>
      </c>
    </row>
    <row r="40" spans="1:2" ht="13.5" thickBot="1" x14ac:dyDescent="0.25">
      <c r="A40" s="21" t="s">
        <v>106</v>
      </c>
      <c r="B40" s="20" t="s">
        <v>107</v>
      </c>
    </row>
    <row r="41" spans="1:2" ht="13.5" thickBot="1" x14ac:dyDescent="0.25">
      <c r="A41" s="21">
        <v>17</v>
      </c>
      <c r="B41" s="24" t="s">
        <v>108</v>
      </c>
    </row>
    <row r="42" spans="1:2" ht="13.5" thickBot="1" x14ac:dyDescent="0.25">
      <c r="A42" s="21" t="s">
        <v>109</v>
      </c>
      <c r="B42" s="20" t="s">
        <v>110</v>
      </c>
    </row>
    <row r="43" spans="1:2" ht="13.5" thickBot="1" x14ac:dyDescent="0.25">
      <c r="A43" s="21" t="s">
        <v>111</v>
      </c>
      <c r="B43" s="20" t="s">
        <v>112</v>
      </c>
    </row>
    <row r="44" spans="1:2" ht="13.5" thickBot="1" x14ac:dyDescent="0.25">
      <c r="A44" s="21" t="s">
        <v>113</v>
      </c>
      <c r="B44" s="20" t="s">
        <v>114</v>
      </c>
    </row>
    <row r="45" spans="1:2" ht="13.5" thickBot="1" x14ac:dyDescent="0.25">
      <c r="A45" s="21">
        <v>18</v>
      </c>
      <c r="B45" s="24" t="s">
        <v>115</v>
      </c>
    </row>
    <row r="46" spans="1:2" ht="13.5" thickBot="1" x14ac:dyDescent="0.25">
      <c r="A46" s="21" t="s">
        <v>116</v>
      </c>
      <c r="B46" s="20" t="s">
        <v>117</v>
      </c>
    </row>
    <row r="47" spans="1:2" ht="13.5" thickBot="1" x14ac:dyDescent="0.25">
      <c r="A47" s="21" t="s">
        <v>118</v>
      </c>
      <c r="B47" s="20" t="s">
        <v>119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4"/>
  <sheetViews>
    <sheetView topLeftCell="A157" zoomScale="70" zoomScaleNormal="70" workbookViewId="0">
      <selection activeCell="E164" sqref="E164"/>
    </sheetView>
  </sheetViews>
  <sheetFormatPr baseColWidth="10" defaultColWidth="11.42578125" defaultRowHeight="15" x14ac:dyDescent="0.25"/>
  <cols>
    <col min="1" max="2" width="5.42578125" style="69" customWidth="1"/>
    <col min="3" max="3" width="8.5703125" style="69" customWidth="1"/>
    <col min="4" max="4" width="8" style="70" customWidth="1"/>
    <col min="5" max="5" width="63.42578125" style="39" customWidth="1"/>
    <col min="6" max="6" width="9.140625" style="69" customWidth="1"/>
    <col min="7" max="7" width="9.140625" style="39" customWidth="1"/>
    <col min="8" max="8" width="37.42578125" style="39" customWidth="1"/>
    <col min="9" max="9" width="27.140625" style="39" customWidth="1"/>
    <col min="10" max="13" width="11.42578125" style="39"/>
    <col min="14" max="14" width="19.85546875" style="39" customWidth="1"/>
    <col min="15" max="16" width="11.42578125" style="39"/>
    <col min="17" max="17" width="22" style="39" customWidth="1"/>
    <col min="18" max="16384" width="11.42578125" style="39"/>
  </cols>
  <sheetData>
    <row r="1" spans="1:9" ht="107.25" customHeight="1" thickBot="1" x14ac:dyDescent="0.3">
      <c r="A1" s="36" t="s">
        <v>318</v>
      </c>
      <c r="B1" s="37" t="s">
        <v>319</v>
      </c>
      <c r="C1" s="38" t="s">
        <v>320</v>
      </c>
      <c r="D1" s="72" t="s">
        <v>120</v>
      </c>
      <c r="E1" s="73" t="s">
        <v>1</v>
      </c>
      <c r="F1" s="74" t="s">
        <v>330</v>
      </c>
      <c r="G1" s="74" t="s">
        <v>2</v>
      </c>
      <c r="H1" s="74" t="s">
        <v>321</v>
      </c>
      <c r="I1" s="75" t="s">
        <v>331</v>
      </c>
    </row>
    <row r="2" spans="1:9" x14ac:dyDescent="0.25">
      <c r="A2" s="40"/>
      <c r="B2" s="41"/>
      <c r="C2" s="42" t="s">
        <v>322</v>
      </c>
      <c r="D2" s="46">
        <v>5</v>
      </c>
      <c r="E2" s="51" t="s">
        <v>3</v>
      </c>
      <c r="F2" s="48">
        <f>F3</f>
        <v>3</v>
      </c>
      <c r="G2" s="48">
        <f>G3</f>
        <v>4</v>
      </c>
      <c r="H2" s="77"/>
      <c r="I2" s="79"/>
    </row>
    <row r="3" spans="1:9" x14ac:dyDescent="0.25">
      <c r="A3" s="43"/>
      <c r="B3" s="44"/>
      <c r="C3" s="45" t="s">
        <v>323</v>
      </c>
      <c r="D3" s="46">
        <v>5.0999999999999996</v>
      </c>
      <c r="E3" s="47" t="s">
        <v>121</v>
      </c>
      <c r="F3" s="48">
        <v>3</v>
      </c>
      <c r="G3" s="48">
        <f>AVERAGE(G4:G5)</f>
        <v>4</v>
      </c>
      <c r="H3" s="77"/>
      <c r="I3" s="79"/>
    </row>
    <row r="4" spans="1:9" ht="54.75" customHeight="1" x14ac:dyDescent="0.25">
      <c r="A4" s="43" t="s">
        <v>325</v>
      </c>
      <c r="B4" s="44" t="s">
        <v>328</v>
      </c>
      <c r="C4" s="45" t="s">
        <v>324</v>
      </c>
      <c r="D4" s="46" t="s">
        <v>40</v>
      </c>
      <c r="E4" s="49" t="s">
        <v>41</v>
      </c>
      <c r="F4" s="48">
        <v>2</v>
      </c>
      <c r="G4" s="48">
        <v>4</v>
      </c>
      <c r="H4" s="71" t="s">
        <v>411</v>
      </c>
      <c r="I4" s="76" t="s">
        <v>412</v>
      </c>
    </row>
    <row r="5" spans="1:9" ht="45" x14ac:dyDescent="0.25">
      <c r="A5" s="43" t="s">
        <v>325</v>
      </c>
      <c r="B5" s="44" t="s">
        <v>328</v>
      </c>
      <c r="C5" s="45" t="s">
        <v>324</v>
      </c>
      <c r="D5" s="46" t="s">
        <v>42</v>
      </c>
      <c r="E5" s="49" t="s">
        <v>43</v>
      </c>
      <c r="F5" s="50">
        <v>1</v>
      </c>
      <c r="G5" s="50">
        <v>4</v>
      </c>
      <c r="H5" s="71" t="s">
        <v>413</v>
      </c>
      <c r="I5" s="76" t="s">
        <v>412</v>
      </c>
    </row>
    <row r="6" spans="1:9" ht="32.25" customHeight="1" x14ac:dyDescent="0.25">
      <c r="A6" s="43"/>
      <c r="B6" s="44"/>
      <c r="C6" s="45" t="s">
        <v>322</v>
      </c>
      <c r="D6" s="46">
        <v>6</v>
      </c>
      <c r="E6" s="51" t="s">
        <v>44</v>
      </c>
      <c r="F6" s="52">
        <f>AVERAGE(F7,F13)</f>
        <v>1.8</v>
      </c>
      <c r="G6" s="52">
        <f>AVERAGE(G7,G13)</f>
        <v>3.9</v>
      </c>
      <c r="H6" s="77"/>
      <c r="I6" s="79"/>
    </row>
    <row r="7" spans="1:9" x14ac:dyDescent="0.25">
      <c r="A7" s="43"/>
      <c r="B7" s="44"/>
      <c r="C7" s="45" t="s">
        <v>323</v>
      </c>
      <c r="D7" s="46">
        <v>6.1</v>
      </c>
      <c r="E7" s="47" t="s">
        <v>122</v>
      </c>
      <c r="F7" s="52">
        <f>AVERAGE(F8:F12)</f>
        <v>1.6</v>
      </c>
      <c r="G7" s="52">
        <f>AVERAGE(G8:G12)</f>
        <v>3.8</v>
      </c>
      <c r="H7" s="77"/>
      <c r="I7" s="79"/>
    </row>
    <row r="8" spans="1:9" ht="45.75" customHeight="1" x14ac:dyDescent="0.25">
      <c r="A8" s="43" t="s">
        <v>325</v>
      </c>
      <c r="B8" s="44" t="s">
        <v>328</v>
      </c>
      <c r="C8" s="45" t="s">
        <v>324</v>
      </c>
      <c r="D8" s="46" t="s">
        <v>123</v>
      </c>
      <c r="E8" s="49" t="s">
        <v>316</v>
      </c>
      <c r="F8" s="53">
        <v>3</v>
      </c>
      <c r="G8" s="58">
        <v>4</v>
      </c>
      <c r="H8" s="71" t="s">
        <v>414</v>
      </c>
      <c r="I8" s="76" t="s">
        <v>412</v>
      </c>
    </row>
    <row r="9" spans="1:9" ht="32.1" customHeight="1" x14ac:dyDescent="0.25">
      <c r="A9" s="43" t="s">
        <v>325</v>
      </c>
      <c r="B9" s="44" t="s">
        <v>328</v>
      </c>
      <c r="C9" s="45" t="s">
        <v>324</v>
      </c>
      <c r="D9" s="46" t="s">
        <v>45</v>
      </c>
      <c r="E9" s="49" t="s">
        <v>46</v>
      </c>
      <c r="F9" s="53">
        <v>2</v>
      </c>
      <c r="G9" s="54">
        <v>4</v>
      </c>
      <c r="H9" s="71" t="s">
        <v>415</v>
      </c>
      <c r="I9" s="76" t="s">
        <v>416</v>
      </c>
    </row>
    <row r="10" spans="1:9" ht="30" x14ac:dyDescent="0.25">
      <c r="A10" s="43" t="s">
        <v>326</v>
      </c>
      <c r="B10" s="44" t="s">
        <v>328</v>
      </c>
      <c r="C10" s="45" t="s">
        <v>324</v>
      </c>
      <c r="D10" s="46" t="s">
        <v>124</v>
      </c>
      <c r="E10" s="49" t="s">
        <v>125</v>
      </c>
      <c r="F10" s="53">
        <v>1</v>
      </c>
      <c r="G10" s="59">
        <v>4</v>
      </c>
      <c r="H10" s="71" t="s">
        <v>417</v>
      </c>
      <c r="I10" s="76" t="s">
        <v>418</v>
      </c>
    </row>
    <row r="11" spans="1:9" ht="30" x14ac:dyDescent="0.25">
      <c r="A11" s="43" t="s">
        <v>327</v>
      </c>
      <c r="B11" s="44" t="s">
        <v>328</v>
      </c>
      <c r="C11" s="45" t="s">
        <v>324</v>
      </c>
      <c r="D11" s="46" t="s">
        <v>126</v>
      </c>
      <c r="E11" s="49" t="s">
        <v>127</v>
      </c>
      <c r="F11" s="53">
        <v>0</v>
      </c>
      <c r="G11" s="58">
        <v>3</v>
      </c>
      <c r="H11" s="71" t="s">
        <v>419</v>
      </c>
      <c r="I11" s="76" t="s">
        <v>410</v>
      </c>
    </row>
    <row r="12" spans="1:9" ht="45" x14ac:dyDescent="0.25">
      <c r="A12" s="43" t="s">
        <v>326</v>
      </c>
      <c r="B12" s="44" t="s">
        <v>328</v>
      </c>
      <c r="C12" s="45" t="s">
        <v>324</v>
      </c>
      <c r="D12" s="46" t="s">
        <v>47</v>
      </c>
      <c r="E12" s="49" t="s">
        <v>48</v>
      </c>
      <c r="F12" s="53">
        <v>2</v>
      </c>
      <c r="G12" s="54">
        <v>4</v>
      </c>
      <c r="H12" s="71" t="s">
        <v>420</v>
      </c>
      <c r="I12" s="76" t="s">
        <v>421</v>
      </c>
    </row>
    <row r="13" spans="1:9" x14ac:dyDescent="0.25">
      <c r="A13" s="43"/>
      <c r="B13" s="44"/>
      <c r="C13" s="45" t="s">
        <v>323</v>
      </c>
      <c r="D13" s="46">
        <v>6.2</v>
      </c>
      <c r="E13" s="47" t="s">
        <v>128</v>
      </c>
      <c r="F13" s="52">
        <f>AVERAGE(F14:F15)</f>
        <v>2</v>
      </c>
      <c r="G13" s="52">
        <f>AVERAGE(G14:G15)</f>
        <v>4</v>
      </c>
      <c r="H13" s="77"/>
      <c r="I13" s="79"/>
    </row>
    <row r="14" spans="1:9" ht="31.5" customHeight="1" x14ac:dyDescent="0.25">
      <c r="A14" s="43" t="s">
        <v>325</v>
      </c>
      <c r="B14" s="44" t="s">
        <v>328</v>
      </c>
      <c r="C14" s="45" t="s">
        <v>324</v>
      </c>
      <c r="D14" s="46" t="s">
        <v>49</v>
      </c>
      <c r="E14" s="49" t="s">
        <v>50</v>
      </c>
      <c r="F14" s="54">
        <v>2</v>
      </c>
      <c r="G14" s="54">
        <v>4</v>
      </c>
      <c r="H14" s="71" t="s">
        <v>422</v>
      </c>
      <c r="I14" s="76" t="s">
        <v>412</v>
      </c>
    </row>
    <row r="15" spans="1:9" ht="30" x14ac:dyDescent="0.25">
      <c r="A15" s="43" t="s">
        <v>326</v>
      </c>
      <c r="B15" s="44" t="s">
        <v>329</v>
      </c>
      <c r="C15" s="45" t="s">
        <v>324</v>
      </c>
      <c r="D15" s="46" t="s">
        <v>129</v>
      </c>
      <c r="E15" s="49" t="s">
        <v>130</v>
      </c>
      <c r="F15" s="52">
        <v>2</v>
      </c>
      <c r="G15" s="52">
        <v>4</v>
      </c>
      <c r="H15" s="71" t="s">
        <v>423</v>
      </c>
      <c r="I15" s="76" t="s">
        <v>416</v>
      </c>
    </row>
    <row r="16" spans="1:9" x14ac:dyDescent="0.25">
      <c r="A16" s="43"/>
      <c r="B16" s="44"/>
      <c r="C16" s="45" t="s">
        <v>322</v>
      </c>
      <c r="D16" s="46">
        <v>7</v>
      </c>
      <c r="E16" s="51" t="s">
        <v>51</v>
      </c>
      <c r="F16" s="52">
        <f>AVERAGE(F17,F20,F24)</f>
        <v>2.2222222222222219</v>
      </c>
      <c r="G16" s="52">
        <f>AVERAGE(G17,G20,G24)</f>
        <v>4</v>
      </c>
      <c r="H16" s="77"/>
      <c r="I16" s="79"/>
    </row>
    <row r="17" spans="1:9" x14ac:dyDescent="0.25">
      <c r="A17" s="43"/>
      <c r="B17" s="44"/>
      <c r="C17" s="45" t="s">
        <v>323</v>
      </c>
      <c r="D17" s="46">
        <v>7.1</v>
      </c>
      <c r="E17" s="47" t="s">
        <v>131</v>
      </c>
      <c r="F17" s="55">
        <f>AVERAGE(F18:F19)</f>
        <v>2</v>
      </c>
      <c r="G17" s="55">
        <f>AVERAGE(G18:G19)</f>
        <v>4</v>
      </c>
      <c r="H17" s="77"/>
      <c r="I17" s="79"/>
    </row>
    <row r="18" spans="1:9" ht="32.450000000000003" customHeight="1" x14ac:dyDescent="0.25">
      <c r="A18" s="43" t="s">
        <v>326</v>
      </c>
      <c r="B18" s="44" t="s">
        <v>328</v>
      </c>
      <c r="C18" s="45" t="s">
        <v>324</v>
      </c>
      <c r="D18" s="46" t="s">
        <v>52</v>
      </c>
      <c r="E18" s="49" t="s">
        <v>53</v>
      </c>
      <c r="F18" s="56">
        <v>2</v>
      </c>
      <c r="G18" s="56">
        <v>4</v>
      </c>
      <c r="H18" s="71" t="s">
        <v>424</v>
      </c>
      <c r="I18" s="76" t="s">
        <v>416</v>
      </c>
    </row>
    <row r="19" spans="1:9" ht="33.6" customHeight="1" x14ac:dyDescent="0.25">
      <c r="A19" s="43" t="s">
        <v>325</v>
      </c>
      <c r="B19" s="44" t="s">
        <v>328</v>
      </c>
      <c r="C19" s="45" t="s">
        <v>324</v>
      </c>
      <c r="D19" s="46" t="s">
        <v>132</v>
      </c>
      <c r="E19" s="49" t="s">
        <v>133</v>
      </c>
      <c r="F19" s="57">
        <v>2</v>
      </c>
      <c r="G19" s="57">
        <v>4</v>
      </c>
      <c r="H19" s="71" t="s">
        <v>425</v>
      </c>
      <c r="I19" s="76" t="s">
        <v>416</v>
      </c>
    </row>
    <row r="20" spans="1:9" x14ac:dyDescent="0.25">
      <c r="A20" s="43"/>
      <c r="B20" s="44"/>
      <c r="C20" s="45" t="s">
        <v>323</v>
      </c>
      <c r="D20" s="46">
        <v>7.2</v>
      </c>
      <c r="E20" s="47" t="s">
        <v>134</v>
      </c>
      <c r="F20" s="52">
        <f>AVERAGE(F21:F23)</f>
        <v>2.6666666666666665</v>
      </c>
      <c r="G20" s="52">
        <f>AVERAGE(G21:G23)</f>
        <v>4</v>
      </c>
      <c r="H20" s="77"/>
      <c r="I20" s="79"/>
    </row>
    <row r="21" spans="1:9" ht="29.1" customHeight="1" x14ac:dyDescent="0.25">
      <c r="A21" s="43" t="s">
        <v>326</v>
      </c>
      <c r="B21" s="44" t="s">
        <v>328</v>
      </c>
      <c r="C21" s="45" t="s">
        <v>324</v>
      </c>
      <c r="D21" s="46" t="s">
        <v>54</v>
      </c>
      <c r="E21" s="49" t="s">
        <v>55</v>
      </c>
      <c r="F21" s="56">
        <v>4</v>
      </c>
      <c r="G21" s="56">
        <v>4</v>
      </c>
      <c r="H21" s="71" t="s">
        <v>426</v>
      </c>
      <c r="I21" s="76" t="s">
        <v>410</v>
      </c>
    </row>
    <row r="22" spans="1:9" ht="44.45" customHeight="1" x14ac:dyDescent="0.25">
      <c r="A22" s="43" t="s">
        <v>325</v>
      </c>
      <c r="B22" s="44" t="s">
        <v>328</v>
      </c>
      <c r="C22" s="45" t="s">
        <v>324</v>
      </c>
      <c r="D22" s="46" t="s">
        <v>56</v>
      </c>
      <c r="E22" s="49" t="s">
        <v>317</v>
      </c>
      <c r="F22" s="56">
        <v>2</v>
      </c>
      <c r="G22" s="56">
        <v>4</v>
      </c>
      <c r="H22" s="71" t="s">
        <v>427</v>
      </c>
      <c r="I22" s="76" t="s">
        <v>412</v>
      </c>
    </row>
    <row r="23" spans="1:9" ht="36.950000000000003" customHeight="1" x14ac:dyDescent="0.25">
      <c r="A23" s="43" t="s">
        <v>326</v>
      </c>
      <c r="B23" s="44" t="s">
        <v>328</v>
      </c>
      <c r="C23" s="45" t="s">
        <v>324</v>
      </c>
      <c r="D23" s="46" t="s">
        <v>58</v>
      </c>
      <c r="E23" s="49" t="s">
        <v>59</v>
      </c>
      <c r="F23" s="56">
        <v>2</v>
      </c>
      <c r="G23" s="56">
        <v>4</v>
      </c>
      <c r="H23" s="71" t="s">
        <v>428</v>
      </c>
      <c r="I23" s="76" t="s">
        <v>416</v>
      </c>
    </row>
    <row r="24" spans="1:9" x14ac:dyDescent="0.25">
      <c r="A24" s="43"/>
      <c r="B24" s="44"/>
      <c r="C24" s="45" t="s">
        <v>323</v>
      </c>
      <c r="D24" s="46">
        <v>7.3</v>
      </c>
      <c r="E24" s="47" t="s">
        <v>61</v>
      </c>
      <c r="F24" s="55">
        <f>F25</f>
        <v>2</v>
      </c>
      <c r="G24" s="55">
        <f>G25</f>
        <v>4</v>
      </c>
      <c r="H24" s="77"/>
      <c r="I24" s="79"/>
    </row>
    <row r="25" spans="1:9" ht="40.5" customHeight="1" x14ac:dyDescent="0.25">
      <c r="A25" s="43" t="s">
        <v>326</v>
      </c>
      <c r="B25" s="44" t="s">
        <v>328</v>
      </c>
      <c r="C25" s="45" t="s">
        <v>324</v>
      </c>
      <c r="D25" s="46" t="s">
        <v>60</v>
      </c>
      <c r="E25" s="49" t="s">
        <v>61</v>
      </c>
      <c r="F25" s="56">
        <v>2</v>
      </c>
      <c r="G25" s="56">
        <v>4</v>
      </c>
      <c r="H25" s="71" t="s">
        <v>429</v>
      </c>
      <c r="I25" s="76" t="s">
        <v>416</v>
      </c>
    </row>
    <row r="26" spans="1:9" x14ac:dyDescent="0.25">
      <c r="A26" s="43"/>
      <c r="B26" s="44"/>
      <c r="C26" s="45" t="s">
        <v>322</v>
      </c>
      <c r="D26" s="46">
        <v>8</v>
      </c>
      <c r="E26" s="51" t="s">
        <v>62</v>
      </c>
      <c r="F26" s="52">
        <f>AVERAGE(F27,F32,F36)</f>
        <v>1.7777777777777779</v>
      </c>
      <c r="G26" s="52">
        <f>AVERAGE(G27,G32,G36)</f>
        <v>4</v>
      </c>
      <c r="H26" s="77"/>
      <c r="I26" s="79"/>
    </row>
    <row r="27" spans="1:9" x14ac:dyDescent="0.25">
      <c r="A27" s="43"/>
      <c r="B27" s="44"/>
      <c r="C27" s="45" t="s">
        <v>323</v>
      </c>
      <c r="D27" s="46">
        <v>8.1</v>
      </c>
      <c r="E27" s="47" t="s">
        <v>135</v>
      </c>
      <c r="F27" s="52">
        <f>AVERAGE(F28:F31)</f>
        <v>2</v>
      </c>
      <c r="G27" s="52">
        <f>AVERAGE(G28:G31)</f>
        <v>4</v>
      </c>
      <c r="H27" s="77"/>
      <c r="I27" s="79"/>
    </row>
    <row r="28" spans="1:9" ht="45" x14ac:dyDescent="0.25">
      <c r="A28" s="43" t="s">
        <v>325</v>
      </c>
      <c r="B28" s="44" t="s">
        <v>328</v>
      </c>
      <c r="C28" s="45" t="s">
        <v>324</v>
      </c>
      <c r="D28" s="46" t="s">
        <v>136</v>
      </c>
      <c r="E28" s="49" t="s">
        <v>137</v>
      </c>
      <c r="F28" s="57">
        <v>2</v>
      </c>
      <c r="G28" s="57">
        <v>4</v>
      </c>
      <c r="H28" s="71" t="s">
        <v>430</v>
      </c>
      <c r="I28" s="76" t="s">
        <v>431</v>
      </c>
    </row>
    <row r="29" spans="1:9" ht="30" x14ac:dyDescent="0.25">
      <c r="A29" s="43" t="s">
        <v>325</v>
      </c>
      <c r="B29" s="44" t="s">
        <v>328</v>
      </c>
      <c r="C29" s="45" t="s">
        <v>324</v>
      </c>
      <c r="D29" s="46" t="s">
        <v>138</v>
      </c>
      <c r="E29" s="49" t="s">
        <v>139</v>
      </c>
      <c r="F29" s="57">
        <v>1</v>
      </c>
      <c r="G29" s="57">
        <v>4</v>
      </c>
      <c r="H29" s="71" t="s">
        <v>432</v>
      </c>
      <c r="I29" s="76" t="s">
        <v>431</v>
      </c>
    </row>
    <row r="30" spans="1:9" ht="30" x14ac:dyDescent="0.25">
      <c r="A30" s="43" t="s">
        <v>325</v>
      </c>
      <c r="B30" s="44" t="s">
        <v>328</v>
      </c>
      <c r="C30" s="45" t="s">
        <v>324</v>
      </c>
      <c r="D30" s="46" t="s">
        <v>140</v>
      </c>
      <c r="E30" s="49" t="s">
        <v>141</v>
      </c>
      <c r="F30" s="50">
        <v>2</v>
      </c>
      <c r="G30" s="50">
        <v>4</v>
      </c>
      <c r="H30" s="71" t="s">
        <v>433</v>
      </c>
      <c r="I30" s="76" t="s">
        <v>410</v>
      </c>
    </row>
    <row r="31" spans="1:9" ht="60" x14ac:dyDescent="0.25">
      <c r="A31" s="43" t="s">
        <v>325</v>
      </c>
      <c r="B31" s="44" t="s">
        <v>328</v>
      </c>
      <c r="C31" s="45" t="s">
        <v>324</v>
      </c>
      <c r="D31" s="46" t="s">
        <v>63</v>
      </c>
      <c r="E31" s="49" t="s">
        <v>64</v>
      </c>
      <c r="F31" s="56">
        <v>3</v>
      </c>
      <c r="G31" s="56">
        <v>4</v>
      </c>
      <c r="H31" s="77" t="s">
        <v>338</v>
      </c>
      <c r="I31" s="79" t="s">
        <v>332</v>
      </c>
    </row>
    <row r="32" spans="1:9" x14ac:dyDescent="0.25">
      <c r="A32" s="43"/>
      <c r="B32" s="44"/>
      <c r="C32" s="45" t="s">
        <v>323</v>
      </c>
      <c r="D32" s="46">
        <v>8.1999999999999993</v>
      </c>
      <c r="E32" s="47" t="s">
        <v>142</v>
      </c>
      <c r="F32" s="52">
        <f>AVERAGE(F33:F35)</f>
        <v>1</v>
      </c>
      <c r="G32" s="52">
        <f>AVERAGE(G33:G35)</f>
        <v>4</v>
      </c>
      <c r="H32" s="77"/>
      <c r="I32" s="79"/>
    </row>
    <row r="33" spans="1:9" ht="30" x14ac:dyDescent="0.25">
      <c r="A33" s="43" t="s">
        <v>325</v>
      </c>
      <c r="B33" s="44" t="s">
        <v>328</v>
      </c>
      <c r="C33" s="45" t="s">
        <v>324</v>
      </c>
      <c r="D33" s="46" t="s">
        <v>143</v>
      </c>
      <c r="E33" s="49" t="s">
        <v>144</v>
      </c>
      <c r="F33" s="50">
        <v>1</v>
      </c>
      <c r="G33" s="50">
        <v>4</v>
      </c>
      <c r="H33" s="71" t="s">
        <v>434</v>
      </c>
      <c r="I33" s="76" t="s">
        <v>410</v>
      </c>
    </row>
    <row r="34" spans="1:9" x14ac:dyDescent="0.25">
      <c r="A34" s="43" t="s">
        <v>325</v>
      </c>
      <c r="B34" s="44" t="s">
        <v>328</v>
      </c>
      <c r="C34" s="45" t="s">
        <v>324</v>
      </c>
      <c r="D34" s="46" t="s">
        <v>145</v>
      </c>
      <c r="E34" s="49" t="s">
        <v>146</v>
      </c>
      <c r="F34" s="57">
        <v>1</v>
      </c>
      <c r="G34" s="57">
        <v>4</v>
      </c>
      <c r="H34" s="71" t="s">
        <v>435</v>
      </c>
      <c r="I34" s="76" t="s">
        <v>410</v>
      </c>
    </row>
    <row r="35" spans="1:9" ht="30" x14ac:dyDescent="0.25">
      <c r="A35" s="43" t="s">
        <v>325</v>
      </c>
      <c r="B35" s="44" t="s">
        <v>328</v>
      </c>
      <c r="C35" s="45" t="s">
        <v>324</v>
      </c>
      <c r="D35" s="46" t="s">
        <v>147</v>
      </c>
      <c r="E35" s="49" t="s">
        <v>148</v>
      </c>
      <c r="F35" s="50">
        <v>1</v>
      </c>
      <c r="G35" s="50">
        <v>4</v>
      </c>
      <c r="H35" s="71" t="s">
        <v>436</v>
      </c>
      <c r="I35" s="76" t="s">
        <v>410</v>
      </c>
    </row>
    <row r="36" spans="1:9" x14ac:dyDescent="0.25">
      <c r="A36" s="43"/>
      <c r="B36" s="44"/>
      <c r="C36" s="45" t="s">
        <v>323</v>
      </c>
      <c r="D36" s="46">
        <v>8.3000000000000007</v>
      </c>
      <c r="E36" s="47" t="s">
        <v>149</v>
      </c>
      <c r="F36" s="52">
        <f>AVERAGE(F37:F39)</f>
        <v>2.3333333333333335</v>
      </c>
      <c r="G36" s="52">
        <f>AVERAGE(G37:G39)</f>
        <v>4</v>
      </c>
      <c r="H36" s="71"/>
      <c r="I36" s="76"/>
    </row>
    <row r="37" spans="1:9" ht="32.450000000000003" customHeight="1" x14ac:dyDescent="0.25">
      <c r="A37" s="43" t="s">
        <v>325</v>
      </c>
      <c r="B37" s="44" t="s">
        <v>328</v>
      </c>
      <c r="C37" s="45" t="s">
        <v>324</v>
      </c>
      <c r="D37" s="46" t="s">
        <v>150</v>
      </c>
      <c r="E37" s="49" t="s">
        <v>151</v>
      </c>
      <c r="F37" s="50">
        <v>2</v>
      </c>
      <c r="G37" s="50">
        <v>4</v>
      </c>
      <c r="H37" s="71" t="s">
        <v>437</v>
      </c>
      <c r="I37" s="76" t="s">
        <v>431</v>
      </c>
    </row>
    <row r="38" spans="1:9" ht="60" x14ac:dyDescent="0.25">
      <c r="A38" s="43" t="s">
        <v>327</v>
      </c>
      <c r="B38" s="44" t="s">
        <v>328</v>
      </c>
      <c r="C38" s="45" t="s">
        <v>324</v>
      </c>
      <c r="D38" s="46" t="s">
        <v>65</v>
      </c>
      <c r="E38" s="49" t="s">
        <v>66</v>
      </c>
      <c r="F38" s="56">
        <v>3</v>
      </c>
      <c r="G38" s="56">
        <v>5</v>
      </c>
      <c r="H38" s="77" t="s">
        <v>339</v>
      </c>
      <c r="I38" s="79" t="s">
        <v>332</v>
      </c>
    </row>
    <row r="39" spans="1:9" ht="60" x14ac:dyDescent="0.25">
      <c r="A39" s="43" t="s">
        <v>326</v>
      </c>
      <c r="B39" s="44" t="s">
        <v>328</v>
      </c>
      <c r="C39" s="45" t="s">
        <v>324</v>
      </c>
      <c r="D39" s="46" t="s">
        <v>152</v>
      </c>
      <c r="E39" s="49" t="s">
        <v>153</v>
      </c>
      <c r="F39" s="50">
        <v>2</v>
      </c>
      <c r="G39" s="50">
        <v>3</v>
      </c>
      <c r="H39" s="77" t="s">
        <v>340</v>
      </c>
      <c r="I39" s="79" t="s">
        <v>334</v>
      </c>
    </row>
    <row r="40" spans="1:9" x14ac:dyDescent="0.25">
      <c r="A40" s="43"/>
      <c r="B40" s="44"/>
      <c r="C40" s="45" t="s">
        <v>322</v>
      </c>
      <c r="D40" s="46">
        <v>9</v>
      </c>
      <c r="E40" s="51" t="s">
        <v>67</v>
      </c>
      <c r="F40" s="52">
        <f>AVERAGE(F41,F44,F51,F53)</f>
        <v>2.9333333333333336</v>
      </c>
      <c r="G40" s="52">
        <f>AVERAGE(G41,G44,G51,G53)</f>
        <v>3.9750000000000001</v>
      </c>
      <c r="H40" s="77"/>
      <c r="I40" s="79"/>
    </row>
    <row r="41" spans="1:9" x14ac:dyDescent="0.25">
      <c r="A41" s="43"/>
      <c r="B41" s="44"/>
      <c r="C41" s="45" t="s">
        <v>323</v>
      </c>
      <c r="D41" s="46">
        <v>9.1</v>
      </c>
      <c r="E41" s="47" t="s">
        <v>154</v>
      </c>
      <c r="F41" s="52">
        <f>AVERAGE(F42:F43)</f>
        <v>3</v>
      </c>
      <c r="G41" s="52">
        <f>AVERAGE(G42:G43)</f>
        <v>4</v>
      </c>
      <c r="H41" s="77"/>
      <c r="I41" s="79"/>
    </row>
    <row r="42" spans="1:9" ht="30" x14ac:dyDescent="0.25">
      <c r="A42" s="43" t="s">
        <v>325</v>
      </c>
      <c r="B42" s="44" t="s">
        <v>328</v>
      </c>
      <c r="C42" s="45" t="s">
        <v>324</v>
      </c>
      <c r="D42" s="46" t="s">
        <v>155</v>
      </c>
      <c r="E42" s="49" t="s">
        <v>156</v>
      </c>
      <c r="F42" s="58">
        <v>2</v>
      </c>
      <c r="G42" s="58">
        <v>3</v>
      </c>
      <c r="H42" s="71" t="s">
        <v>438</v>
      </c>
      <c r="I42" s="76" t="s">
        <v>412</v>
      </c>
    </row>
    <row r="43" spans="1:9" ht="27.75" customHeight="1" x14ac:dyDescent="0.25">
      <c r="A43" s="43" t="s">
        <v>325</v>
      </c>
      <c r="B43" s="44" t="s">
        <v>328</v>
      </c>
      <c r="C43" s="45" t="s">
        <v>324</v>
      </c>
      <c r="D43" s="46" t="s">
        <v>157</v>
      </c>
      <c r="E43" s="49" t="s">
        <v>158</v>
      </c>
      <c r="F43" s="59">
        <v>4</v>
      </c>
      <c r="G43" s="59">
        <v>5</v>
      </c>
      <c r="H43" s="71" t="s">
        <v>439</v>
      </c>
      <c r="I43" s="76" t="s">
        <v>412</v>
      </c>
    </row>
    <row r="44" spans="1:9" x14ac:dyDescent="0.25">
      <c r="A44" s="43"/>
      <c r="B44" s="44"/>
      <c r="C44" s="45" t="s">
        <v>323</v>
      </c>
      <c r="D44" s="46">
        <v>9.1999999999999993</v>
      </c>
      <c r="E44" s="47" t="s">
        <v>159</v>
      </c>
      <c r="F44" s="52">
        <f>AVERAGE(F45:F50)</f>
        <v>2.3333333333333335</v>
      </c>
      <c r="G44" s="52">
        <f>AVERAGE(G45:G50)</f>
        <v>3.5</v>
      </c>
      <c r="H44" s="77"/>
      <c r="I44" s="79"/>
    </row>
    <row r="45" spans="1:9" ht="45" x14ac:dyDescent="0.25">
      <c r="A45" s="43" t="s">
        <v>325</v>
      </c>
      <c r="B45" s="44" t="s">
        <v>328</v>
      </c>
      <c r="C45" s="45" t="s">
        <v>324</v>
      </c>
      <c r="D45" s="46" t="s">
        <v>160</v>
      </c>
      <c r="E45" s="49" t="s">
        <v>161</v>
      </c>
      <c r="F45" s="58">
        <v>3</v>
      </c>
      <c r="G45" s="58">
        <v>4</v>
      </c>
      <c r="H45" s="77" t="s">
        <v>341</v>
      </c>
      <c r="I45" s="79" t="s">
        <v>333</v>
      </c>
    </row>
    <row r="46" spans="1:9" ht="45" x14ac:dyDescent="0.25">
      <c r="A46" s="43" t="s">
        <v>325</v>
      </c>
      <c r="B46" s="44" t="s">
        <v>328</v>
      </c>
      <c r="C46" s="45" t="s">
        <v>324</v>
      </c>
      <c r="D46" s="46" t="s">
        <v>162</v>
      </c>
      <c r="E46" s="49" t="s">
        <v>163</v>
      </c>
      <c r="F46" s="59">
        <v>2</v>
      </c>
      <c r="G46" s="59">
        <v>3</v>
      </c>
      <c r="H46" s="77" t="s">
        <v>342</v>
      </c>
      <c r="I46" s="79" t="s">
        <v>334</v>
      </c>
    </row>
    <row r="47" spans="1:9" ht="45" x14ac:dyDescent="0.25">
      <c r="A47" s="43" t="s">
        <v>325</v>
      </c>
      <c r="B47" s="44" t="s">
        <v>328</v>
      </c>
      <c r="C47" s="45" t="s">
        <v>324</v>
      </c>
      <c r="D47" s="46" t="s">
        <v>164</v>
      </c>
      <c r="E47" s="49" t="s">
        <v>165</v>
      </c>
      <c r="F47" s="59">
        <v>2</v>
      </c>
      <c r="G47" s="59">
        <v>3</v>
      </c>
      <c r="H47" s="77" t="s">
        <v>343</v>
      </c>
      <c r="I47" s="79" t="s">
        <v>337</v>
      </c>
    </row>
    <row r="48" spans="1:9" ht="34.5" customHeight="1" x14ac:dyDescent="0.25">
      <c r="A48" s="43" t="s">
        <v>325</v>
      </c>
      <c r="B48" s="44" t="s">
        <v>328</v>
      </c>
      <c r="C48" s="45" t="s">
        <v>324</v>
      </c>
      <c r="D48" s="46" t="s">
        <v>166</v>
      </c>
      <c r="E48" s="49" t="s">
        <v>167</v>
      </c>
      <c r="F48" s="59">
        <v>2</v>
      </c>
      <c r="G48" s="59">
        <v>4</v>
      </c>
      <c r="H48" s="77" t="s">
        <v>344</v>
      </c>
      <c r="I48" s="79" t="s">
        <v>334</v>
      </c>
    </row>
    <row r="49" spans="1:9" ht="31.5" customHeight="1" x14ac:dyDescent="0.25">
      <c r="A49" s="43" t="s">
        <v>325</v>
      </c>
      <c r="B49" s="44" t="s">
        <v>328</v>
      </c>
      <c r="C49" s="45" t="s">
        <v>324</v>
      </c>
      <c r="D49" s="46" t="s">
        <v>168</v>
      </c>
      <c r="E49" s="49" t="s">
        <v>169</v>
      </c>
      <c r="F49" s="59">
        <v>2</v>
      </c>
      <c r="G49" s="59">
        <v>3</v>
      </c>
      <c r="H49" s="77" t="s">
        <v>345</v>
      </c>
      <c r="I49" s="79" t="s">
        <v>334</v>
      </c>
    </row>
    <row r="50" spans="1:9" ht="30" customHeight="1" x14ac:dyDescent="0.25">
      <c r="A50" s="43" t="s">
        <v>325</v>
      </c>
      <c r="B50" s="44" t="s">
        <v>328</v>
      </c>
      <c r="C50" s="45" t="s">
        <v>324</v>
      </c>
      <c r="D50" s="46" t="s">
        <v>170</v>
      </c>
      <c r="E50" s="49" t="s">
        <v>171</v>
      </c>
      <c r="F50" s="59">
        <v>3</v>
      </c>
      <c r="G50" s="59">
        <v>4</v>
      </c>
      <c r="H50" s="77" t="s">
        <v>346</v>
      </c>
      <c r="I50" s="79" t="s">
        <v>333</v>
      </c>
    </row>
    <row r="51" spans="1:9" x14ac:dyDescent="0.25">
      <c r="A51" s="43"/>
      <c r="B51" s="44"/>
      <c r="C51" s="45" t="s">
        <v>323</v>
      </c>
      <c r="D51" s="46">
        <v>9.3000000000000007</v>
      </c>
      <c r="E51" s="47" t="s">
        <v>172</v>
      </c>
      <c r="F51" s="52">
        <f>F52</f>
        <v>3</v>
      </c>
      <c r="G51" s="52">
        <f>G52</f>
        <v>4</v>
      </c>
      <c r="H51" s="77"/>
      <c r="I51" s="79"/>
    </row>
    <row r="52" spans="1:9" ht="75" x14ac:dyDescent="0.25">
      <c r="A52" s="43" t="s">
        <v>325</v>
      </c>
      <c r="B52" s="44" t="s">
        <v>328</v>
      </c>
      <c r="C52" s="45" t="s">
        <v>324</v>
      </c>
      <c r="D52" s="46" t="s">
        <v>68</v>
      </c>
      <c r="E52" s="49" t="s">
        <v>69</v>
      </c>
      <c r="F52" s="54">
        <v>3</v>
      </c>
      <c r="G52" s="54">
        <v>4</v>
      </c>
      <c r="H52" s="77" t="s">
        <v>347</v>
      </c>
      <c r="I52" s="79" t="s">
        <v>334</v>
      </c>
    </row>
    <row r="53" spans="1:9" x14ac:dyDescent="0.25">
      <c r="A53" s="43"/>
      <c r="B53" s="44"/>
      <c r="C53" s="45" t="s">
        <v>323</v>
      </c>
      <c r="D53" s="46">
        <v>9.4</v>
      </c>
      <c r="E53" s="47" t="s">
        <v>173</v>
      </c>
      <c r="F53" s="52">
        <f>AVERAGE(F54:F58)</f>
        <v>3.4</v>
      </c>
      <c r="G53" s="52">
        <f>AVERAGE(G54:G58)</f>
        <v>4.4000000000000004</v>
      </c>
      <c r="H53" s="77"/>
      <c r="I53" s="79"/>
    </row>
    <row r="54" spans="1:9" ht="27.95" customHeight="1" x14ac:dyDescent="0.25">
      <c r="A54" s="43" t="s">
        <v>325</v>
      </c>
      <c r="B54" s="44" t="s">
        <v>328</v>
      </c>
      <c r="C54" s="45" t="s">
        <v>324</v>
      </c>
      <c r="D54" s="46" t="s">
        <v>174</v>
      </c>
      <c r="E54" s="49" t="s">
        <v>175</v>
      </c>
      <c r="F54" s="58">
        <v>4</v>
      </c>
      <c r="G54" s="58">
        <v>5</v>
      </c>
      <c r="H54" s="77" t="s">
        <v>348</v>
      </c>
      <c r="I54" s="79" t="s">
        <v>334</v>
      </c>
    </row>
    <row r="55" spans="1:9" ht="33.6" customHeight="1" x14ac:dyDescent="0.25">
      <c r="A55" s="43" t="s">
        <v>325</v>
      </c>
      <c r="B55" s="44" t="s">
        <v>328</v>
      </c>
      <c r="C55" s="45" t="s">
        <v>324</v>
      </c>
      <c r="D55" s="46" t="s">
        <v>176</v>
      </c>
      <c r="E55" s="49" t="s">
        <v>177</v>
      </c>
      <c r="F55" s="58">
        <v>3</v>
      </c>
      <c r="G55" s="58">
        <v>4</v>
      </c>
      <c r="H55" s="77" t="s">
        <v>349</v>
      </c>
      <c r="I55" s="79" t="s">
        <v>335</v>
      </c>
    </row>
    <row r="56" spans="1:9" ht="60" x14ac:dyDescent="0.25">
      <c r="A56" s="43" t="s">
        <v>325</v>
      </c>
      <c r="B56" s="44" t="s">
        <v>328</v>
      </c>
      <c r="C56" s="45" t="s">
        <v>324</v>
      </c>
      <c r="D56" s="46" t="s">
        <v>178</v>
      </c>
      <c r="E56" s="49" t="s">
        <v>179</v>
      </c>
      <c r="F56" s="60">
        <v>3</v>
      </c>
      <c r="G56" s="60">
        <v>4</v>
      </c>
      <c r="H56" s="77" t="s">
        <v>350</v>
      </c>
      <c r="I56" s="79" t="s">
        <v>334</v>
      </c>
    </row>
    <row r="57" spans="1:9" ht="60" x14ac:dyDescent="0.25">
      <c r="A57" s="43" t="s">
        <v>325</v>
      </c>
      <c r="B57" s="44" t="s">
        <v>328</v>
      </c>
      <c r="C57" s="45" t="s">
        <v>324</v>
      </c>
      <c r="D57" s="46" t="s">
        <v>180</v>
      </c>
      <c r="E57" s="49" t="s">
        <v>181</v>
      </c>
      <c r="F57" s="59">
        <v>4</v>
      </c>
      <c r="G57" s="59">
        <v>5</v>
      </c>
      <c r="H57" s="77" t="s">
        <v>351</v>
      </c>
      <c r="I57" s="79" t="s">
        <v>335</v>
      </c>
    </row>
    <row r="58" spans="1:9" ht="60" x14ac:dyDescent="0.25">
      <c r="A58" s="43" t="s">
        <v>326</v>
      </c>
      <c r="B58" s="44" t="s">
        <v>328</v>
      </c>
      <c r="C58" s="45" t="s">
        <v>324</v>
      </c>
      <c r="D58" s="46" t="s">
        <v>182</v>
      </c>
      <c r="E58" s="49" t="s">
        <v>183</v>
      </c>
      <c r="F58" s="58">
        <v>3</v>
      </c>
      <c r="G58" s="58">
        <v>4</v>
      </c>
      <c r="H58" s="77" t="s">
        <v>352</v>
      </c>
      <c r="I58" s="79" t="s">
        <v>335</v>
      </c>
    </row>
    <row r="59" spans="1:9" x14ac:dyDescent="0.25">
      <c r="A59" s="43"/>
      <c r="B59" s="44"/>
      <c r="C59" s="45" t="s">
        <v>322</v>
      </c>
      <c r="D59" s="46">
        <v>10</v>
      </c>
      <c r="E59" s="51" t="s">
        <v>184</v>
      </c>
      <c r="F59" s="55">
        <f>F60</f>
        <v>3</v>
      </c>
      <c r="G59" s="55">
        <f>G60</f>
        <v>4</v>
      </c>
      <c r="H59" s="77"/>
      <c r="I59" s="79"/>
    </row>
    <row r="60" spans="1:9" x14ac:dyDescent="0.25">
      <c r="A60" s="43"/>
      <c r="B60" s="44"/>
      <c r="C60" s="45" t="s">
        <v>323</v>
      </c>
      <c r="D60" s="46">
        <v>10.1</v>
      </c>
      <c r="E60" s="47" t="s">
        <v>185</v>
      </c>
      <c r="F60" s="55">
        <f>AVERAGE(F61:F62)</f>
        <v>3</v>
      </c>
      <c r="G60" s="55">
        <f>AVERAGE(G61:G62)</f>
        <v>4</v>
      </c>
      <c r="H60" s="77"/>
      <c r="I60" s="79"/>
    </row>
    <row r="61" spans="1:9" ht="45" x14ac:dyDescent="0.25">
      <c r="A61" s="43" t="s">
        <v>327</v>
      </c>
      <c r="B61" s="44" t="s">
        <v>328</v>
      </c>
      <c r="C61" s="45" t="s">
        <v>324</v>
      </c>
      <c r="D61" s="46" t="s">
        <v>186</v>
      </c>
      <c r="E61" s="49" t="s">
        <v>187</v>
      </c>
      <c r="F61" s="50">
        <v>3</v>
      </c>
      <c r="G61" s="50">
        <v>4</v>
      </c>
      <c r="H61" s="77" t="s">
        <v>353</v>
      </c>
      <c r="I61" s="79" t="s">
        <v>334</v>
      </c>
    </row>
    <row r="62" spans="1:9" ht="36.6" customHeight="1" x14ac:dyDescent="0.25">
      <c r="A62" s="43" t="s">
        <v>325</v>
      </c>
      <c r="B62" s="44" t="s">
        <v>328</v>
      </c>
      <c r="C62" s="45" t="s">
        <v>324</v>
      </c>
      <c r="D62" s="46" t="s">
        <v>188</v>
      </c>
      <c r="E62" s="49" t="s">
        <v>189</v>
      </c>
      <c r="F62" s="50">
        <v>3</v>
      </c>
      <c r="G62" s="50">
        <v>4</v>
      </c>
      <c r="H62" s="77" t="s">
        <v>354</v>
      </c>
      <c r="I62" s="79" t="s">
        <v>334</v>
      </c>
    </row>
    <row r="63" spans="1:9" x14ac:dyDescent="0.25">
      <c r="A63" s="43"/>
      <c r="B63" s="44"/>
      <c r="C63" s="45" t="s">
        <v>322</v>
      </c>
      <c r="D63" s="46">
        <v>11</v>
      </c>
      <c r="E63" s="51" t="s">
        <v>70</v>
      </c>
      <c r="F63" s="52">
        <f>AVERAGE(F64,F71)</f>
        <v>2.2777777777777777</v>
      </c>
      <c r="G63" s="52">
        <f>AVERAGE(G64,G71)</f>
        <v>3.9444444444444446</v>
      </c>
      <c r="H63" s="77"/>
      <c r="I63" s="79"/>
    </row>
    <row r="64" spans="1:9" x14ac:dyDescent="0.25">
      <c r="A64" s="43"/>
      <c r="B64" s="44"/>
      <c r="C64" s="45" t="s">
        <v>323</v>
      </c>
      <c r="D64" s="46">
        <v>11.1</v>
      </c>
      <c r="E64" s="47" t="s">
        <v>190</v>
      </c>
      <c r="F64" s="52">
        <f>AVERAGE(F65:F70)</f>
        <v>1.6666666666666667</v>
      </c>
      <c r="G64" s="52">
        <f>AVERAGE(G65:G70)</f>
        <v>4</v>
      </c>
      <c r="H64" s="77"/>
      <c r="I64" s="79"/>
    </row>
    <row r="65" spans="1:9" ht="30" x14ac:dyDescent="0.25">
      <c r="A65" s="43" t="s">
        <v>325</v>
      </c>
      <c r="B65" s="44" t="s">
        <v>328</v>
      </c>
      <c r="C65" s="45" t="s">
        <v>324</v>
      </c>
      <c r="D65" s="46" t="s">
        <v>191</v>
      </c>
      <c r="E65" s="49" t="s">
        <v>192</v>
      </c>
      <c r="F65" s="58">
        <v>2</v>
      </c>
      <c r="G65" s="58">
        <v>4</v>
      </c>
      <c r="H65" s="71" t="s">
        <v>441</v>
      </c>
      <c r="I65" s="76" t="s">
        <v>431</v>
      </c>
    </row>
    <row r="66" spans="1:9" ht="30" x14ac:dyDescent="0.25">
      <c r="A66" s="43" t="s">
        <v>326</v>
      </c>
      <c r="B66" s="44" t="s">
        <v>328</v>
      </c>
      <c r="C66" s="45" t="s">
        <v>324</v>
      </c>
      <c r="D66" s="46" t="s">
        <v>71</v>
      </c>
      <c r="E66" s="49" t="s">
        <v>72</v>
      </c>
      <c r="F66" s="54">
        <v>2</v>
      </c>
      <c r="G66" s="54">
        <v>4</v>
      </c>
      <c r="H66" s="71" t="s">
        <v>442</v>
      </c>
      <c r="I66" s="76" t="s">
        <v>431</v>
      </c>
    </row>
    <row r="67" spans="1:9" ht="30" x14ac:dyDescent="0.25">
      <c r="A67" s="43" t="s">
        <v>326</v>
      </c>
      <c r="B67" s="44" t="s">
        <v>328</v>
      </c>
      <c r="C67" s="45" t="s">
        <v>324</v>
      </c>
      <c r="D67" s="46" t="s">
        <v>73</v>
      </c>
      <c r="E67" s="49" t="s">
        <v>74</v>
      </c>
      <c r="F67" s="54">
        <v>2</v>
      </c>
      <c r="G67" s="54">
        <v>4</v>
      </c>
      <c r="H67" s="71" t="s">
        <v>443</v>
      </c>
      <c r="I67" s="76" t="s">
        <v>431</v>
      </c>
    </row>
    <row r="68" spans="1:9" ht="30" x14ac:dyDescent="0.25">
      <c r="A68" s="43" t="s">
        <v>325</v>
      </c>
      <c r="B68" s="44" t="s">
        <v>328</v>
      </c>
      <c r="C68" s="45" t="s">
        <v>324</v>
      </c>
      <c r="D68" s="46" t="s">
        <v>193</v>
      </c>
      <c r="E68" s="49" t="s">
        <v>194</v>
      </c>
      <c r="F68" s="58">
        <v>1</v>
      </c>
      <c r="G68" s="58">
        <v>4</v>
      </c>
      <c r="H68" s="71" t="s">
        <v>444</v>
      </c>
      <c r="I68" s="76" t="s">
        <v>431</v>
      </c>
    </row>
    <row r="69" spans="1:9" ht="30" x14ac:dyDescent="0.25">
      <c r="A69" s="43" t="s">
        <v>325</v>
      </c>
      <c r="B69" s="44" t="s">
        <v>328</v>
      </c>
      <c r="C69" s="45" t="s">
        <v>324</v>
      </c>
      <c r="D69" s="46" t="s">
        <v>75</v>
      </c>
      <c r="E69" s="49" t="s">
        <v>76</v>
      </c>
      <c r="F69" s="54">
        <v>1</v>
      </c>
      <c r="G69" s="54">
        <v>4</v>
      </c>
      <c r="H69" s="71" t="s">
        <v>445</v>
      </c>
      <c r="I69" s="76" t="s">
        <v>431</v>
      </c>
    </row>
    <row r="70" spans="1:9" ht="30" x14ac:dyDescent="0.25">
      <c r="A70" s="43" t="s">
        <v>327</v>
      </c>
      <c r="B70" s="44" t="s">
        <v>328</v>
      </c>
      <c r="C70" s="45" t="s">
        <v>324</v>
      </c>
      <c r="D70" s="46" t="s">
        <v>195</v>
      </c>
      <c r="E70" s="49" t="s">
        <v>196</v>
      </c>
      <c r="F70" s="58">
        <v>2</v>
      </c>
      <c r="G70" s="58">
        <v>4</v>
      </c>
      <c r="H70" s="71" t="s">
        <v>446</v>
      </c>
      <c r="I70" s="76" t="s">
        <v>431</v>
      </c>
    </row>
    <row r="71" spans="1:9" x14ac:dyDescent="0.25">
      <c r="A71" s="43"/>
      <c r="B71" s="44"/>
      <c r="C71" s="45" t="s">
        <v>323</v>
      </c>
      <c r="D71" s="46">
        <v>11.2</v>
      </c>
      <c r="E71" s="47" t="s">
        <v>197</v>
      </c>
      <c r="F71" s="52">
        <f>AVERAGE(F72:F80)</f>
        <v>2.8888888888888888</v>
      </c>
      <c r="G71" s="52">
        <f>AVERAGE(G72:G80)</f>
        <v>3.8888888888888888</v>
      </c>
      <c r="H71" s="77"/>
      <c r="I71" s="79"/>
    </row>
    <row r="72" spans="1:9" ht="45" x14ac:dyDescent="0.25">
      <c r="A72" s="43" t="s">
        <v>325</v>
      </c>
      <c r="B72" s="44" t="s">
        <v>328</v>
      </c>
      <c r="C72" s="45" t="s">
        <v>324</v>
      </c>
      <c r="D72" s="46" t="s">
        <v>198</v>
      </c>
      <c r="E72" s="49" t="s">
        <v>199</v>
      </c>
      <c r="F72" s="58">
        <v>4</v>
      </c>
      <c r="G72" s="58">
        <v>5</v>
      </c>
      <c r="H72" s="77" t="s">
        <v>355</v>
      </c>
      <c r="I72" s="79" t="s">
        <v>332</v>
      </c>
    </row>
    <row r="73" spans="1:9" ht="60" x14ac:dyDescent="0.25">
      <c r="A73" s="43" t="s">
        <v>325</v>
      </c>
      <c r="B73" s="44" t="s">
        <v>328</v>
      </c>
      <c r="C73" s="45" t="s">
        <v>324</v>
      </c>
      <c r="D73" s="46" t="s">
        <v>77</v>
      </c>
      <c r="E73" s="49" t="s">
        <v>78</v>
      </c>
      <c r="F73" s="54">
        <v>3</v>
      </c>
      <c r="G73" s="54">
        <v>4</v>
      </c>
      <c r="H73" s="77" t="s">
        <v>356</v>
      </c>
      <c r="I73" s="79" t="s">
        <v>332</v>
      </c>
    </row>
    <row r="74" spans="1:9" ht="45" x14ac:dyDescent="0.25">
      <c r="A74" s="43" t="s">
        <v>325</v>
      </c>
      <c r="B74" s="44" t="s">
        <v>328</v>
      </c>
      <c r="C74" s="45" t="s">
        <v>324</v>
      </c>
      <c r="D74" s="46" t="s">
        <v>79</v>
      </c>
      <c r="E74" s="49" t="s">
        <v>80</v>
      </c>
      <c r="F74" s="54">
        <v>3</v>
      </c>
      <c r="G74" s="54">
        <v>4</v>
      </c>
      <c r="H74" s="77" t="s">
        <v>357</v>
      </c>
      <c r="I74" s="79" t="s">
        <v>334</v>
      </c>
    </row>
    <row r="75" spans="1:9" ht="60" x14ac:dyDescent="0.25">
      <c r="A75" s="43" t="s">
        <v>326</v>
      </c>
      <c r="B75" s="44" t="s">
        <v>328</v>
      </c>
      <c r="C75" s="45" t="s">
        <v>324</v>
      </c>
      <c r="D75" s="46" t="s">
        <v>200</v>
      </c>
      <c r="E75" s="49" t="s">
        <v>201</v>
      </c>
      <c r="F75" s="59">
        <v>3</v>
      </c>
      <c r="G75" s="59">
        <v>4</v>
      </c>
      <c r="H75" s="77" t="s">
        <v>358</v>
      </c>
      <c r="I75" s="79" t="s">
        <v>334</v>
      </c>
    </row>
    <row r="76" spans="1:9" ht="60" x14ac:dyDescent="0.25">
      <c r="A76" s="43" t="s">
        <v>325</v>
      </c>
      <c r="B76" s="44" t="s">
        <v>328</v>
      </c>
      <c r="C76" s="45" t="s">
        <v>324</v>
      </c>
      <c r="D76" s="46" t="s">
        <v>81</v>
      </c>
      <c r="E76" s="49" t="s">
        <v>82</v>
      </c>
      <c r="F76" s="54">
        <v>2</v>
      </c>
      <c r="G76" s="54">
        <v>3</v>
      </c>
      <c r="H76" s="77" t="s">
        <v>359</v>
      </c>
      <c r="I76" s="79" t="s">
        <v>332</v>
      </c>
    </row>
    <row r="77" spans="1:9" ht="60" x14ac:dyDescent="0.25">
      <c r="A77" s="43" t="s">
        <v>325</v>
      </c>
      <c r="B77" s="44" t="s">
        <v>328</v>
      </c>
      <c r="C77" s="45" t="s">
        <v>324</v>
      </c>
      <c r="D77" s="46" t="s">
        <v>83</v>
      </c>
      <c r="E77" s="49" t="s">
        <v>84</v>
      </c>
      <c r="F77" s="54">
        <v>3</v>
      </c>
      <c r="G77" s="54">
        <v>4</v>
      </c>
      <c r="H77" s="77" t="s">
        <v>360</v>
      </c>
      <c r="I77" s="79" t="s">
        <v>332</v>
      </c>
    </row>
    <row r="78" spans="1:9" ht="45" x14ac:dyDescent="0.25">
      <c r="A78" s="43" t="s">
        <v>327</v>
      </c>
      <c r="B78" s="44" t="s">
        <v>328</v>
      </c>
      <c r="C78" s="45" t="s">
        <v>324</v>
      </c>
      <c r="D78" s="46" t="s">
        <v>85</v>
      </c>
      <c r="E78" s="49" t="s">
        <v>86</v>
      </c>
      <c r="F78" s="54">
        <v>3</v>
      </c>
      <c r="G78" s="54">
        <v>4</v>
      </c>
      <c r="H78" s="77" t="s">
        <v>361</v>
      </c>
      <c r="I78" s="79" t="s">
        <v>332</v>
      </c>
    </row>
    <row r="79" spans="1:9" ht="45" x14ac:dyDescent="0.25">
      <c r="A79" s="43" t="s">
        <v>326</v>
      </c>
      <c r="B79" s="44" t="s">
        <v>328</v>
      </c>
      <c r="C79" s="45" t="s">
        <v>324</v>
      </c>
      <c r="D79" s="46" t="s">
        <v>202</v>
      </c>
      <c r="E79" s="49" t="s">
        <v>203</v>
      </c>
      <c r="F79" s="59">
        <v>2</v>
      </c>
      <c r="G79" s="59">
        <v>3</v>
      </c>
      <c r="H79" s="77" t="s">
        <v>362</v>
      </c>
      <c r="I79" s="79" t="s">
        <v>335</v>
      </c>
    </row>
    <row r="80" spans="1:9" ht="60" x14ac:dyDescent="0.25">
      <c r="A80" s="43" t="s">
        <v>325</v>
      </c>
      <c r="B80" s="44" t="s">
        <v>328</v>
      </c>
      <c r="C80" s="45" t="s">
        <v>324</v>
      </c>
      <c r="D80" s="46" t="s">
        <v>87</v>
      </c>
      <c r="E80" s="49" t="s">
        <v>88</v>
      </c>
      <c r="F80" s="54">
        <v>3</v>
      </c>
      <c r="G80" s="54">
        <v>4</v>
      </c>
      <c r="H80" s="77" t="s">
        <v>363</v>
      </c>
      <c r="I80" s="79" t="s">
        <v>335</v>
      </c>
    </row>
    <row r="81" spans="1:9" x14ac:dyDescent="0.25">
      <c r="A81" s="43"/>
      <c r="B81" s="44"/>
      <c r="C81" s="45" t="s">
        <v>322</v>
      </c>
      <c r="D81" s="46">
        <v>12</v>
      </c>
      <c r="E81" s="51" t="s">
        <v>204</v>
      </c>
      <c r="F81" s="52">
        <f>AVERAGE(F82,F87,F89,F91,F96,F98,F101)</f>
        <v>2</v>
      </c>
      <c r="G81" s="52">
        <f>AVERAGE(G82,G87,G89,G91,G96,G98,G101)</f>
        <v>3.9285714285714284</v>
      </c>
      <c r="H81" s="77"/>
      <c r="I81" s="79"/>
    </row>
    <row r="82" spans="1:9" x14ac:dyDescent="0.25">
      <c r="A82" s="43"/>
      <c r="B82" s="44"/>
      <c r="C82" s="45" t="s">
        <v>323</v>
      </c>
      <c r="D82" s="46">
        <v>12.1</v>
      </c>
      <c r="E82" s="47" t="s">
        <v>205</v>
      </c>
      <c r="F82" s="52">
        <f>AVERAGE(F83:F86)</f>
        <v>2.5</v>
      </c>
      <c r="G82" s="52">
        <f>AVERAGE(G83:G86)</f>
        <v>4.25</v>
      </c>
      <c r="H82" s="77"/>
      <c r="I82" s="79"/>
    </row>
    <row r="83" spans="1:9" ht="60" x14ac:dyDescent="0.25">
      <c r="A83" s="43" t="s">
        <v>325</v>
      </c>
      <c r="B83" s="44" t="s">
        <v>328</v>
      </c>
      <c r="C83" s="45" t="s">
        <v>324</v>
      </c>
      <c r="D83" s="46" t="s">
        <v>206</v>
      </c>
      <c r="E83" s="49" t="s">
        <v>207</v>
      </c>
      <c r="F83" s="58">
        <v>2</v>
      </c>
      <c r="G83" s="58">
        <v>4</v>
      </c>
      <c r="H83" s="77" t="s">
        <v>364</v>
      </c>
      <c r="I83" s="79" t="s">
        <v>337</v>
      </c>
    </row>
    <row r="84" spans="1:9" ht="60" x14ac:dyDescent="0.25">
      <c r="A84" s="43" t="s">
        <v>325</v>
      </c>
      <c r="B84" s="44" t="s">
        <v>328</v>
      </c>
      <c r="C84" s="45" t="s">
        <v>324</v>
      </c>
      <c r="D84" s="46" t="s">
        <v>89</v>
      </c>
      <c r="E84" s="49" t="s">
        <v>90</v>
      </c>
      <c r="F84" s="54">
        <v>2</v>
      </c>
      <c r="G84" s="54">
        <v>4</v>
      </c>
      <c r="H84" s="77" t="s">
        <v>365</v>
      </c>
      <c r="I84" s="79" t="s">
        <v>335</v>
      </c>
    </row>
    <row r="85" spans="1:9" ht="45" x14ac:dyDescent="0.25">
      <c r="A85" s="43" t="s">
        <v>325</v>
      </c>
      <c r="B85" s="44" t="s">
        <v>328</v>
      </c>
      <c r="C85" s="45" t="s">
        <v>324</v>
      </c>
      <c r="D85" s="46" t="s">
        <v>208</v>
      </c>
      <c r="E85" s="49" t="s">
        <v>209</v>
      </c>
      <c r="F85" s="59">
        <v>2</v>
      </c>
      <c r="G85" s="59">
        <v>4</v>
      </c>
      <c r="H85" s="77" t="s">
        <v>366</v>
      </c>
      <c r="I85" s="79" t="s">
        <v>334</v>
      </c>
    </row>
    <row r="86" spans="1:9" ht="60" x14ac:dyDescent="0.25">
      <c r="A86" s="43" t="s">
        <v>326</v>
      </c>
      <c r="B86" s="44" t="s">
        <v>329</v>
      </c>
      <c r="C86" s="45" t="s">
        <v>324</v>
      </c>
      <c r="D86" s="46" t="s">
        <v>210</v>
      </c>
      <c r="E86" s="49" t="s">
        <v>211</v>
      </c>
      <c r="F86" s="58">
        <v>4</v>
      </c>
      <c r="G86" s="58">
        <v>5</v>
      </c>
      <c r="H86" s="77" t="s">
        <v>367</v>
      </c>
      <c r="I86" s="79" t="s">
        <v>335</v>
      </c>
    </row>
    <row r="87" spans="1:9" x14ac:dyDescent="0.25">
      <c r="A87" s="43"/>
      <c r="B87" s="44"/>
      <c r="C87" s="45" t="s">
        <v>323</v>
      </c>
      <c r="D87" s="46">
        <v>12.2</v>
      </c>
      <c r="E87" s="47" t="s">
        <v>212</v>
      </c>
      <c r="F87" s="52">
        <f>AVERAGE(F88)</f>
        <v>3</v>
      </c>
      <c r="G87" s="52">
        <f>G88</f>
        <v>4</v>
      </c>
      <c r="H87" s="77"/>
      <c r="I87" s="79"/>
    </row>
    <row r="88" spans="1:9" ht="53.25" customHeight="1" x14ac:dyDescent="0.25">
      <c r="A88" s="43" t="s">
        <v>325</v>
      </c>
      <c r="B88" s="44" t="s">
        <v>328</v>
      </c>
      <c r="C88" s="45" t="s">
        <v>324</v>
      </c>
      <c r="D88" s="46" t="s">
        <v>213</v>
      </c>
      <c r="E88" s="49" t="s">
        <v>214</v>
      </c>
      <c r="F88" s="61">
        <v>3</v>
      </c>
      <c r="G88" s="61">
        <v>4</v>
      </c>
      <c r="H88" s="71" t="s">
        <v>447</v>
      </c>
      <c r="I88" s="76" t="s">
        <v>448</v>
      </c>
    </row>
    <row r="89" spans="1:9" x14ac:dyDescent="0.25">
      <c r="A89" s="43"/>
      <c r="B89" s="44"/>
      <c r="C89" s="45" t="s">
        <v>323</v>
      </c>
      <c r="D89" s="46">
        <v>12.3</v>
      </c>
      <c r="E89" s="47" t="s">
        <v>215</v>
      </c>
      <c r="F89" s="52">
        <f>F90</f>
        <v>2</v>
      </c>
      <c r="G89" s="52">
        <f>G90</f>
        <v>4</v>
      </c>
      <c r="H89" s="77"/>
      <c r="I89" s="79"/>
    </row>
    <row r="90" spans="1:9" ht="60" x14ac:dyDescent="0.25">
      <c r="A90" s="43" t="s">
        <v>325</v>
      </c>
      <c r="B90" s="44" t="s">
        <v>328</v>
      </c>
      <c r="C90" s="45" t="s">
        <v>324</v>
      </c>
      <c r="D90" s="46" t="s">
        <v>216</v>
      </c>
      <c r="E90" s="49" t="s">
        <v>217</v>
      </c>
      <c r="F90" s="60">
        <v>2</v>
      </c>
      <c r="G90" s="60">
        <v>4</v>
      </c>
      <c r="H90" s="77" t="s">
        <v>368</v>
      </c>
      <c r="I90" s="79" t="s">
        <v>334</v>
      </c>
    </row>
    <row r="91" spans="1:9" x14ac:dyDescent="0.25">
      <c r="A91" s="43"/>
      <c r="B91" s="44"/>
      <c r="C91" s="45" t="s">
        <v>323</v>
      </c>
      <c r="D91" s="46">
        <v>12.4</v>
      </c>
      <c r="E91" s="47" t="s">
        <v>218</v>
      </c>
      <c r="F91" s="52">
        <f>AVERAGE(F92:F95)</f>
        <v>1.5</v>
      </c>
      <c r="G91" s="52">
        <f>AVERAGE(G92:G95)</f>
        <v>4.25</v>
      </c>
      <c r="H91" s="77"/>
      <c r="I91" s="79"/>
    </row>
    <row r="92" spans="1:9" ht="45" x14ac:dyDescent="0.25">
      <c r="A92" s="43" t="s">
        <v>325</v>
      </c>
      <c r="B92" s="44" t="s">
        <v>328</v>
      </c>
      <c r="C92" s="45" t="s">
        <v>324</v>
      </c>
      <c r="D92" s="46" t="s">
        <v>219</v>
      </c>
      <c r="E92" s="49" t="s">
        <v>220</v>
      </c>
      <c r="F92" s="58">
        <v>2</v>
      </c>
      <c r="G92" s="58">
        <v>4</v>
      </c>
      <c r="H92" s="77" t="s">
        <v>369</v>
      </c>
      <c r="I92" s="79" t="s">
        <v>334</v>
      </c>
    </row>
    <row r="93" spans="1:9" ht="33.6" customHeight="1" x14ac:dyDescent="0.25">
      <c r="A93" s="43" t="s">
        <v>326</v>
      </c>
      <c r="B93" s="44" t="s">
        <v>328</v>
      </c>
      <c r="C93" s="45" t="s">
        <v>324</v>
      </c>
      <c r="D93" s="46" t="s">
        <v>91</v>
      </c>
      <c r="E93" s="49" t="s">
        <v>92</v>
      </c>
      <c r="F93" s="54">
        <v>2</v>
      </c>
      <c r="G93" s="54">
        <v>4</v>
      </c>
      <c r="H93" s="77" t="s">
        <v>370</v>
      </c>
      <c r="I93" s="79" t="s">
        <v>334</v>
      </c>
    </row>
    <row r="94" spans="1:9" ht="45" x14ac:dyDescent="0.25">
      <c r="A94" s="43" t="s">
        <v>325</v>
      </c>
      <c r="B94" s="44" t="s">
        <v>328</v>
      </c>
      <c r="C94" s="45" t="s">
        <v>324</v>
      </c>
      <c r="D94" s="46" t="s">
        <v>93</v>
      </c>
      <c r="E94" s="49" t="s">
        <v>94</v>
      </c>
      <c r="F94" s="54">
        <v>1</v>
      </c>
      <c r="G94" s="54">
        <v>4</v>
      </c>
      <c r="H94" s="77" t="s">
        <v>371</v>
      </c>
      <c r="I94" s="79" t="s">
        <v>337</v>
      </c>
    </row>
    <row r="95" spans="1:9" ht="60" x14ac:dyDescent="0.25">
      <c r="A95" s="43" t="s">
        <v>326</v>
      </c>
      <c r="B95" s="44" t="s">
        <v>328</v>
      </c>
      <c r="C95" s="45" t="s">
        <v>324</v>
      </c>
      <c r="D95" s="46" t="s">
        <v>221</v>
      </c>
      <c r="E95" s="49" t="s">
        <v>222</v>
      </c>
      <c r="F95" s="62">
        <v>1</v>
      </c>
      <c r="G95" s="62">
        <v>5</v>
      </c>
      <c r="H95" s="77" t="s">
        <v>372</v>
      </c>
      <c r="I95" s="79" t="s">
        <v>334</v>
      </c>
    </row>
    <row r="96" spans="1:9" x14ac:dyDescent="0.25">
      <c r="A96" s="43"/>
      <c r="B96" s="44"/>
      <c r="C96" s="45" t="s">
        <v>323</v>
      </c>
      <c r="D96" s="46">
        <v>12.5</v>
      </c>
      <c r="E96" s="47" t="s">
        <v>223</v>
      </c>
      <c r="F96" s="52">
        <f>F97</f>
        <v>2</v>
      </c>
      <c r="G96" s="52">
        <f>G97</f>
        <v>4</v>
      </c>
      <c r="H96" s="77"/>
      <c r="I96" s="79"/>
    </row>
    <row r="97" spans="1:9" ht="45" x14ac:dyDescent="0.25">
      <c r="A97" s="43" t="s">
        <v>326</v>
      </c>
      <c r="B97" s="44" t="s">
        <v>328</v>
      </c>
      <c r="C97" s="45" t="s">
        <v>324</v>
      </c>
      <c r="D97" s="46" t="s">
        <v>224</v>
      </c>
      <c r="E97" s="49" t="s">
        <v>225</v>
      </c>
      <c r="F97" s="59">
        <v>2</v>
      </c>
      <c r="G97" s="59">
        <v>4</v>
      </c>
      <c r="H97" s="77" t="s">
        <v>373</v>
      </c>
      <c r="I97" s="79" t="s">
        <v>335</v>
      </c>
    </row>
    <row r="98" spans="1:9" x14ac:dyDescent="0.25">
      <c r="A98" s="43"/>
      <c r="B98" s="44"/>
      <c r="C98" s="45" t="s">
        <v>323</v>
      </c>
      <c r="D98" s="46">
        <v>12.6</v>
      </c>
      <c r="E98" s="47" t="s">
        <v>226</v>
      </c>
      <c r="F98" s="52">
        <f>AVERAGE(F99:F100)</f>
        <v>2</v>
      </c>
      <c r="G98" s="52">
        <f>AVERAGE(G99:G100)</f>
        <v>3</v>
      </c>
      <c r="H98" s="77"/>
      <c r="I98" s="79"/>
    </row>
    <row r="99" spans="1:9" ht="34.5" customHeight="1" x14ac:dyDescent="0.25">
      <c r="A99" s="43" t="s">
        <v>325</v>
      </c>
      <c r="B99" s="44" t="s">
        <v>328</v>
      </c>
      <c r="C99" s="45" t="s">
        <v>324</v>
      </c>
      <c r="D99" s="46" t="s">
        <v>227</v>
      </c>
      <c r="E99" s="49" t="s">
        <v>228</v>
      </c>
      <c r="F99" s="58">
        <v>2</v>
      </c>
      <c r="G99" s="58">
        <v>3</v>
      </c>
      <c r="H99" s="77" t="s">
        <v>449</v>
      </c>
      <c r="I99" s="79" t="s">
        <v>334</v>
      </c>
    </row>
    <row r="100" spans="1:9" ht="60" x14ac:dyDescent="0.25">
      <c r="A100" s="43" t="s">
        <v>325</v>
      </c>
      <c r="B100" s="44" t="s">
        <v>328</v>
      </c>
      <c r="C100" s="45" t="s">
        <v>324</v>
      </c>
      <c r="D100" s="46" t="s">
        <v>229</v>
      </c>
      <c r="E100" s="49" t="s">
        <v>230</v>
      </c>
      <c r="F100" s="59">
        <v>2</v>
      </c>
      <c r="G100" s="59">
        <v>3</v>
      </c>
      <c r="H100" s="77" t="s">
        <v>374</v>
      </c>
      <c r="I100" s="79" t="s">
        <v>335</v>
      </c>
    </row>
    <row r="101" spans="1:9" x14ac:dyDescent="0.25">
      <c r="A101" s="43"/>
      <c r="B101" s="44"/>
      <c r="C101" s="45" t="s">
        <v>323</v>
      </c>
      <c r="D101" s="46">
        <v>12.7</v>
      </c>
      <c r="E101" s="47" t="s">
        <v>231</v>
      </c>
      <c r="F101" s="52">
        <f>F102</f>
        <v>1</v>
      </c>
      <c r="G101" s="52">
        <f>G102</f>
        <v>4</v>
      </c>
      <c r="H101" s="77"/>
      <c r="I101" s="79"/>
    </row>
    <row r="102" spans="1:9" ht="30" x14ac:dyDescent="0.25">
      <c r="A102" s="43" t="s">
        <v>325</v>
      </c>
      <c r="B102" s="44" t="s">
        <v>328</v>
      </c>
      <c r="C102" s="45" t="s">
        <v>324</v>
      </c>
      <c r="D102" s="46" t="s">
        <v>232</v>
      </c>
      <c r="E102" s="49" t="s">
        <v>233</v>
      </c>
      <c r="F102" s="59">
        <v>1</v>
      </c>
      <c r="G102" s="59">
        <v>4</v>
      </c>
      <c r="H102" s="77" t="s">
        <v>450</v>
      </c>
      <c r="I102" s="79" t="s">
        <v>451</v>
      </c>
    </row>
    <row r="103" spans="1:9" x14ac:dyDescent="0.25">
      <c r="A103" s="43"/>
      <c r="B103" s="44"/>
      <c r="C103" s="45" t="s">
        <v>322</v>
      </c>
      <c r="D103" s="46">
        <v>13</v>
      </c>
      <c r="E103" s="51" t="s">
        <v>234</v>
      </c>
      <c r="F103" s="52">
        <f>AVERAGE(F104,F108)</f>
        <v>3.333333333333333</v>
      </c>
      <c r="G103" s="52">
        <f>AVERAGE(G104,G108)</f>
        <v>4.4583333333333339</v>
      </c>
      <c r="H103" s="77"/>
      <c r="I103" s="79"/>
    </row>
    <row r="104" spans="1:9" x14ac:dyDescent="0.25">
      <c r="A104" s="43"/>
      <c r="B104" s="44"/>
      <c r="C104" s="45" t="s">
        <v>323</v>
      </c>
      <c r="D104" s="46">
        <v>13.1</v>
      </c>
      <c r="E104" s="47" t="s">
        <v>235</v>
      </c>
      <c r="F104" s="52">
        <f>AVERAGE(F105:F107)</f>
        <v>3.6666666666666665</v>
      </c>
      <c r="G104" s="52">
        <f>AVERAGE(G105:G107)</f>
        <v>4.666666666666667</v>
      </c>
      <c r="H104" s="77"/>
      <c r="I104" s="79"/>
    </row>
    <row r="105" spans="1:9" ht="60" x14ac:dyDescent="0.25">
      <c r="A105" s="43" t="s">
        <v>325</v>
      </c>
      <c r="B105" s="44" t="s">
        <v>328</v>
      </c>
      <c r="C105" s="45" t="s">
        <v>324</v>
      </c>
      <c r="D105" s="46" t="s">
        <v>236</v>
      </c>
      <c r="E105" s="49" t="s">
        <v>237</v>
      </c>
      <c r="F105" s="59">
        <v>4</v>
      </c>
      <c r="G105" s="59">
        <v>5</v>
      </c>
      <c r="H105" s="77" t="s">
        <v>375</v>
      </c>
      <c r="I105" s="79" t="s">
        <v>334</v>
      </c>
    </row>
    <row r="106" spans="1:9" ht="60" x14ac:dyDescent="0.25">
      <c r="A106" s="43" t="s">
        <v>326</v>
      </c>
      <c r="B106" s="44" t="s">
        <v>328</v>
      </c>
      <c r="C106" s="45" t="s">
        <v>324</v>
      </c>
      <c r="D106" s="46" t="s">
        <v>238</v>
      </c>
      <c r="E106" s="49" t="s">
        <v>239</v>
      </c>
      <c r="F106" s="58">
        <v>3</v>
      </c>
      <c r="G106" s="58">
        <v>4</v>
      </c>
      <c r="H106" s="77" t="s">
        <v>376</v>
      </c>
      <c r="I106" s="79" t="s">
        <v>334</v>
      </c>
    </row>
    <row r="107" spans="1:9" ht="45" x14ac:dyDescent="0.25">
      <c r="A107" s="43" t="s">
        <v>326</v>
      </c>
      <c r="B107" s="44" t="s">
        <v>328</v>
      </c>
      <c r="C107" s="45" t="s">
        <v>324</v>
      </c>
      <c r="D107" s="46" t="s">
        <v>240</v>
      </c>
      <c r="E107" s="49" t="s">
        <v>241</v>
      </c>
      <c r="F107" s="59">
        <v>4</v>
      </c>
      <c r="G107" s="59">
        <v>5</v>
      </c>
      <c r="H107" s="77" t="s">
        <v>377</v>
      </c>
      <c r="I107" s="79" t="s">
        <v>334</v>
      </c>
    </row>
    <row r="108" spans="1:9" x14ac:dyDescent="0.25">
      <c r="A108" s="43"/>
      <c r="B108" s="44"/>
      <c r="C108" s="45" t="s">
        <v>323</v>
      </c>
      <c r="D108" s="46">
        <v>13.2</v>
      </c>
      <c r="E108" s="47" t="s">
        <v>242</v>
      </c>
      <c r="F108" s="52">
        <f>AVERAGE(F109:F112)</f>
        <v>3</v>
      </c>
      <c r="G108" s="52">
        <f>AVERAGE(G109:G112)</f>
        <v>4.25</v>
      </c>
      <c r="H108" s="77"/>
      <c r="I108" s="79"/>
    </row>
    <row r="109" spans="1:9" ht="60" x14ac:dyDescent="0.25">
      <c r="A109" s="43" t="s">
        <v>325</v>
      </c>
      <c r="B109" s="44" t="s">
        <v>328</v>
      </c>
      <c r="C109" s="45" t="s">
        <v>324</v>
      </c>
      <c r="D109" s="46" t="s">
        <v>95</v>
      </c>
      <c r="E109" s="49" t="s">
        <v>96</v>
      </c>
      <c r="F109" s="54">
        <v>3</v>
      </c>
      <c r="G109" s="54">
        <v>4</v>
      </c>
      <c r="H109" s="77" t="s">
        <v>378</v>
      </c>
      <c r="I109" s="79" t="s">
        <v>336</v>
      </c>
    </row>
    <row r="110" spans="1:9" ht="60" x14ac:dyDescent="0.25">
      <c r="A110" s="43" t="s">
        <v>325</v>
      </c>
      <c r="B110" s="44" t="s">
        <v>328</v>
      </c>
      <c r="C110" s="45" t="s">
        <v>324</v>
      </c>
      <c r="D110" s="46" t="s">
        <v>243</v>
      </c>
      <c r="E110" s="49" t="s">
        <v>244</v>
      </c>
      <c r="F110" s="59">
        <v>3</v>
      </c>
      <c r="G110" s="59">
        <v>5</v>
      </c>
      <c r="H110" s="77" t="s">
        <v>379</v>
      </c>
      <c r="I110" s="79" t="s">
        <v>336</v>
      </c>
    </row>
    <row r="111" spans="1:9" ht="45" x14ac:dyDescent="0.25">
      <c r="A111" s="43" t="s">
        <v>326</v>
      </c>
      <c r="B111" s="44" t="s">
        <v>328</v>
      </c>
      <c r="C111" s="45" t="s">
        <v>324</v>
      </c>
      <c r="D111" s="46" t="s">
        <v>245</v>
      </c>
      <c r="E111" s="49" t="s">
        <v>246</v>
      </c>
      <c r="F111" s="59">
        <v>3</v>
      </c>
      <c r="G111" s="59">
        <v>4</v>
      </c>
      <c r="H111" s="77" t="s">
        <v>380</v>
      </c>
      <c r="I111" s="79" t="s">
        <v>334</v>
      </c>
    </row>
    <row r="112" spans="1:9" ht="60" x14ac:dyDescent="0.25">
      <c r="A112" s="43" t="s">
        <v>326</v>
      </c>
      <c r="B112" s="44" t="s">
        <v>328</v>
      </c>
      <c r="C112" s="45" t="s">
        <v>324</v>
      </c>
      <c r="D112" s="46" t="s">
        <v>247</v>
      </c>
      <c r="E112" s="49" t="s">
        <v>248</v>
      </c>
      <c r="F112" s="59">
        <v>3</v>
      </c>
      <c r="G112" s="59">
        <v>4</v>
      </c>
      <c r="H112" s="77" t="s">
        <v>381</v>
      </c>
      <c r="I112" s="79" t="s">
        <v>336</v>
      </c>
    </row>
    <row r="113" spans="1:9" ht="25.5" x14ac:dyDescent="0.25">
      <c r="A113" s="43"/>
      <c r="B113" s="44"/>
      <c r="C113" s="45" t="s">
        <v>322</v>
      </c>
      <c r="D113" s="46">
        <v>14</v>
      </c>
      <c r="E113" s="51" t="s">
        <v>97</v>
      </c>
      <c r="F113" s="52">
        <f>AVERAGE(F114,F118,F128)</f>
        <v>2.5925925925925926</v>
      </c>
      <c r="G113" s="52">
        <f>AVERAGE(G114,G118,G128)</f>
        <v>4.1481481481481479</v>
      </c>
      <c r="H113" s="77"/>
      <c r="I113" s="79"/>
    </row>
    <row r="114" spans="1:9" x14ac:dyDescent="0.25">
      <c r="A114" s="43"/>
      <c r="B114" s="44"/>
      <c r="C114" s="45" t="s">
        <v>323</v>
      </c>
      <c r="D114" s="46">
        <v>14.1</v>
      </c>
      <c r="E114" s="47" t="s">
        <v>249</v>
      </c>
      <c r="F114" s="52">
        <f>AVERAGE(F115:F117)</f>
        <v>2</v>
      </c>
      <c r="G114" s="52">
        <f>AVERAGE(G115:G117)</f>
        <v>4.666666666666667</v>
      </c>
      <c r="H114" s="77"/>
      <c r="I114" s="79"/>
    </row>
    <row r="115" spans="1:9" ht="30" x14ac:dyDescent="0.25">
      <c r="A115" s="43" t="s">
        <v>325</v>
      </c>
      <c r="B115" s="44" t="s">
        <v>328</v>
      </c>
      <c r="C115" s="45" t="s">
        <v>324</v>
      </c>
      <c r="D115" s="46" t="s">
        <v>250</v>
      </c>
      <c r="E115" s="49" t="s">
        <v>251</v>
      </c>
      <c r="F115" s="59">
        <v>1</v>
      </c>
      <c r="G115" s="59">
        <v>4</v>
      </c>
      <c r="H115" s="77" t="s">
        <v>452</v>
      </c>
      <c r="I115" s="79" t="s">
        <v>440</v>
      </c>
    </row>
    <row r="116" spans="1:9" ht="30" x14ac:dyDescent="0.25">
      <c r="A116" s="43" t="s">
        <v>325</v>
      </c>
      <c r="B116" s="44" t="s">
        <v>328</v>
      </c>
      <c r="C116" s="45" t="s">
        <v>324</v>
      </c>
      <c r="D116" s="46" t="s">
        <v>252</v>
      </c>
      <c r="E116" s="49" t="s">
        <v>253</v>
      </c>
      <c r="F116" s="59">
        <v>1</v>
      </c>
      <c r="G116" s="59">
        <v>5</v>
      </c>
      <c r="H116" s="77" t="s">
        <v>453</v>
      </c>
      <c r="I116" s="79" t="s">
        <v>440</v>
      </c>
    </row>
    <row r="117" spans="1:9" ht="69.75" customHeight="1" x14ac:dyDescent="0.25">
      <c r="A117" s="43" t="s">
        <v>325</v>
      </c>
      <c r="B117" s="44" t="s">
        <v>329</v>
      </c>
      <c r="C117" s="45" t="s">
        <v>324</v>
      </c>
      <c r="D117" s="46" t="s">
        <v>254</v>
      </c>
      <c r="E117" s="49" t="s">
        <v>255</v>
      </c>
      <c r="F117" s="52">
        <v>4</v>
      </c>
      <c r="G117" s="52">
        <v>5</v>
      </c>
      <c r="H117" s="77" t="s">
        <v>382</v>
      </c>
      <c r="I117" s="79" t="s">
        <v>440</v>
      </c>
    </row>
    <row r="118" spans="1:9" x14ac:dyDescent="0.25">
      <c r="A118" s="43"/>
      <c r="B118" s="44"/>
      <c r="C118" s="45" t="s">
        <v>323</v>
      </c>
      <c r="D118" s="46">
        <v>14.2</v>
      </c>
      <c r="E118" s="47" t="s">
        <v>256</v>
      </c>
      <c r="F118" s="52">
        <f>AVERAGE(F119:F127)</f>
        <v>2.7777777777777777</v>
      </c>
      <c r="G118" s="52">
        <f>AVERAGE(G119:G127)</f>
        <v>3.7777777777777777</v>
      </c>
      <c r="H118" s="77"/>
      <c r="I118" s="79"/>
    </row>
    <row r="119" spans="1:9" ht="45" x14ac:dyDescent="0.25">
      <c r="A119" s="43" t="s">
        <v>326</v>
      </c>
      <c r="B119" s="44" t="s">
        <v>329</v>
      </c>
      <c r="C119" s="45" t="s">
        <v>324</v>
      </c>
      <c r="D119" s="46" t="s">
        <v>98</v>
      </c>
      <c r="E119" s="49" t="s">
        <v>99</v>
      </c>
      <c r="F119" s="54">
        <v>3</v>
      </c>
      <c r="G119" s="54">
        <v>4</v>
      </c>
      <c r="H119" s="77" t="s">
        <v>383</v>
      </c>
      <c r="I119" s="79" t="s">
        <v>335</v>
      </c>
    </row>
    <row r="120" spans="1:9" ht="60" x14ac:dyDescent="0.25">
      <c r="A120" s="43" t="s">
        <v>325</v>
      </c>
      <c r="B120" s="44" t="s">
        <v>329</v>
      </c>
      <c r="C120" s="45" t="s">
        <v>324</v>
      </c>
      <c r="D120" s="46" t="s">
        <v>257</v>
      </c>
      <c r="E120" s="49" t="s">
        <v>258</v>
      </c>
      <c r="F120" s="58">
        <v>2</v>
      </c>
      <c r="G120" s="58">
        <v>3</v>
      </c>
      <c r="H120" s="77" t="s">
        <v>384</v>
      </c>
      <c r="I120" s="79" t="s">
        <v>335</v>
      </c>
    </row>
    <row r="121" spans="1:9" ht="60" x14ac:dyDescent="0.25">
      <c r="A121" s="43" t="s">
        <v>325</v>
      </c>
      <c r="B121" s="44" t="s">
        <v>328</v>
      </c>
      <c r="C121" s="45" t="s">
        <v>324</v>
      </c>
      <c r="D121" s="46" t="s">
        <v>259</v>
      </c>
      <c r="E121" s="49" t="s">
        <v>260</v>
      </c>
      <c r="F121" s="58">
        <v>2</v>
      </c>
      <c r="G121" s="58">
        <v>3</v>
      </c>
      <c r="H121" s="77" t="s">
        <v>385</v>
      </c>
      <c r="I121" s="79" t="s">
        <v>335</v>
      </c>
    </row>
    <row r="122" spans="1:9" ht="45" x14ac:dyDescent="0.25">
      <c r="A122" s="43" t="s">
        <v>326</v>
      </c>
      <c r="B122" s="44" t="s">
        <v>328</v>
      </c>
      <c r="C122" s="45" t="s">
        <v>324</v>
      </c>
      <c r="D122" s="46" t="s">
        <v>261</v>
      </c>
      <c r="E122" s="49" t="s">
        <v>262</v>
      </c>
      <c r="F122" s="59">
        <v>3</v>
      </c>
      <c r="G122" s="59">
        <v>4</v>
      </c>
      <c r="H122" s="77" t="s">
        <v>386</v>
      </c>
      <c r="I122" s="79" t="s">
        <v>335</v>
      </c>
    </row>
    <row r="123" spans="1:9" ht="60" x14ac:dyDescent="0.25">
      <c r="A123" s="43" t="s">
        <v>326</v>
      </c>
      <c r="B123" s="44" t="s">
        <v>328</v>
      </c>
      <c r="C123" s="45" t="s">
        <v>324</v>
      </c>
      <c r="D123" s="46" t="s">
        <v>263</v>
      </c>
      <c r="E123" s="49" t="s">
        <v>264</v>
      </c>
      <c r="F123" s="59">
        <v>3</v>
      </c>
      <c r="G123" s="59">
        <v>4</v>
      </c>
      <c r="H123" s="77" t="s">
        <v>387</v>
      </c>
      <c r="I123" s="79" t="s">
        <v>335</v>
      </c>
    </row>
    <row r="124" spans="1:9" ht="60" x14ac:dyDescent="0.25">
      <c r="A124" s="43" t="s">
        <v>326</v>
      </c>
      <c r="B124" s="44" t="s">
        <v>329</v>
      </c>
      <c r="C124" s="45" t="s">
        <v>324</v>
      </c>
      <c r="D124" s="46" t="s">
        <v>100</v>
      </c>
      <c r="E124" s="49" t="s">
        <v>101</v>
      </c>
      <c r="F124" s="54">
        <v>3</v>
      </c>
      <c r="G124" s="54">
        <v>4</v>
      </c>
      <c r="H124" s="77" t="s">
        <v>388</v>
      </c>
      <c r="I124" s="79" t="s">
        <v>335</v>
      </c>
    </row>
    <row r="125" spans="1:9" ht="60" x14ac:dyDescent="0.25">
      <c r="A125" s="43" t="s">
        <v>325</v>
      </c>
      <c r="B125" s="44" t="s">
        <v>328</v>
      </c>
      <c r="C125" s="45" t="s">
        <v>324</v>
      </c>
      <c r="D125" s="46" t="s">
        <v>265</v>
      </c>
      <c r="E125" s="49" t="s">
        <v>266</v>
      </c>
      <c r="F125" s="59">
        <v>3</v>
      </c>
      <c r="G125" s="59">
        <v>4</v>
      </c>
      <c r="H125" s="77" t="s">
        <v>389</v>
      </c>
      <c r="I125" s="79" t="s">
        <v>335</v>
      </c>
    </row>
    <row r="126" spans="1:9" ht="60" x14ac:dyDescent="0.25">
      <c r="A126" s="43" t="s">
        <v>326</v>
      </c>
      <c r="B126" s="44" t="s">
        <v>328</v>
      </c>
      <c r="C126" s="45" t="s">
        <v>324</v>
      </c>
      <c r="D126" s="46" t="s">
        <v>267</v>
      </c>
      <c r="E126" s="49" t="s">
        <v>268</v>
      </c>
      <c r="F126" s="59">
        <v>3</v>
      </c>
      <c r="G126" s="59">
        <v>4</v>
      </c>
      <c r="H126" s="77" t="s">
        <v>390</v>
      </c>
      <c r="I126" s="79" t="s">
        <v>335</v>
      </c>
    </row>
    <row r="127" spans="1:9" ht="60" x14ac:dyDescent="0.25">
      <c r="A127" s="43" t="s">
        <v>325</v>
      </c>
      <c r="B127" s="44" t="s">
        <v>328</v>
      </c>
      <c r="C127" s="45" t="s">
        <v>324</v>
      </c>
      <c r="D127" s="46" t="s">
        <v>269</v>
      </c>
      <c r="E127" s="49" t="s">
        <v>270</v>
      </c>
      <c r="F127" s="59">
        <v>3</v>
      </c>
      <c r="G127" s="59">
        <v>4</v>
      </c>
      <c r="H127" s="77" t="s">
        <v>391</v>
      </c>
      <c r="I127" s="79" t="s">
        <v>335</v>
      </c>
    </row>
    <row r="128" spans="1:9" x14ac:dyDescent="0.25">
      <c r="A128" s="43"/>
      <c r="B128" s="44"/>
      <c r="C128" s="45" t="s">
        <v>323</v>
      </c>
      <c r="D128" s="46">
        <v>14.3</v>
      </c>
      <c r="E128" s="47" t="s">
        <v>271</v>
      </c>
      <c r="F128" s="52">
        <f>F129</f>
        <v>3</v>
      </c>
      <c r="G128" s="52">
        <f>G129</f>
        <v>4</v>
      </c>
      <c r="H128" s="77"/>
      <c r="I128" s="79"/>
    </row>
    <row r="129" spans="1:9" ht="60" x14ac:dyDescent="0.25">
      <c r="A129" s="43" t="s">
        <v>327</v>
      </c>
      <c r="B129" s="44" t="s">
        <v>328</v>
      </c>
      <c r="C129" s="45" t="s">
        <v>324</v>
      </c>
      <c r="D129" s="46" t="s">
        <v>272</v>
      </c>
      <c r="E129" s="49" t="s">
        <v>273</v>
      </c>
      <c r="F129" s="58">
        <v>3</v>
      </c>
      <c r="G129" s="58">
        <v>4</v>
      </c>
      <c r="H129" s="77" t="s">
        <v>392</v>
      </c>
      <c r="I129" s="79" t="s">
        <v>335</v>
      </c>
    </row>
    <row r="130" spans="1:9" x14ac:dyDescent="0.25">
      <c r="A130" s="43"/>
      <c r="B130" s="44"/>
      <c r="C130" s="45" t="s">
        <v>322</v>
      </c>
      <c r="D130" s="46">
        <v>15</v>
      </c>
      <c r="E130" s="51" t="s">
        <v>102</v>
      </c>
      <c r="F130" s="55">
        <f>AVERAGE(F131,F135)</f>
        <v>3</v>
      </c>
      <c r="G130" s="55">
        <f>AVERAGE(G131,G135)</f>
        <v>4</v>
      </c>
      <c r="H130" s="77"/>
      <c r="I130" s="79"/>
    </row>
    <row r="131" spans="1:9" x14ac:dyDescent="0.25">
      <c r="A131" s="43"/>
      <c r="B131" s="44"/>
      <c r="C131" s="45" t="s">
        <v>323</v>
      </c>
      <c r="D131" s="46">
        <v>15.1</v>
      </c>
      <c r="E131" s="47" t="s">
        <v>274</v>
      </c>
      <c r="F131" s="55">
        <f>AVERAGE(F132:F134)</f>
        <v>3</v>
      </c>
      <c r="G131" s="55">
        <f>AVERAGE(G132:G134)</f>
        <v>4</v>
      </c>
      <c r="H131" s="77"/>
      <c r="I131" s="79"/>
    </row>
    <row r="132" spans="1:9" ht="60" x14ac:dyDescent="0.25">
      <c r="A132" s="43" t="s">
        <v>327</v>
      </c>
      <c r="B132" s="44" t="s">
        <v>329</v>
      </c>
      <c r="C132" s="45" t="s">
        <v>324</v>
      </c>
      <c r="D132" s="46" t="s">
        <v>103</v>
      </c>
      <c r="E132" s="49" t="s">
        <v>104</v>
      </c>
      <c r="F132" s="56">
        <v>3</v>
      </c>
      <c r="G132" s="56">
        <v>4</v>
      </c>
      <c r="H132" s="77" t="s">
        <v>393</v>
      </c>
      <c r="I132" s="79" t="s">
        <v>332</v>
      </c>
    </row>
    <row r="133" spans="1:9" ht="33.950000000000003" customHeight="1" x14ac:dyDescent="0.25">
      <c r="A133" s="43" t="s">
        <v>326</v>
      </c>
      <c r="B133" s="44" t="s">
        <v>329</v>
      </c>
      <c r="C133" s="45" t="s">
        <v>324</v>
      </c>
      <c r="D133" s="46" t="s">
        <v>275</v>
      </c>
      <c r="E133" s="49" t="s">
        <v>276</v>
      </c>
      <c r="F133" s="57">
        <v>3</v>
      </c>
      <c r="G133" s="57">
        <v>4</v>
      </c>
      <c r="H133" s="77" t="s">
        <v>394</v>
      </c>
      <c r="I133" s="79" t="s">
        <v>332</v>
      </c>
    </row>
    <row r="134" spans="1:9" ht="45" x14ac:dyDescent="0.25">
      <c r="A134" s="43" t="s">
        <v>325</v>
      </c>
      <c r="B134" s="44" t="s">
        <v>328</v>
      </c>
      <c r="C134" s="45" t="s">
        <v>324</v>
      </c>
      <c r="D134" s="46" t="s">
        <v>277</v>
      </c>
      <c r="E134" s="49" t="s">
        <v>278</v>
      </c>
      <c r="F134" s="50">
        <v>3</v>
      </c>
      <c r="G134" s="50">
        <v>4</v>
      </c>
      <c r="H134" s="77" t="s">
        <v>395</v>
      </c>
      <c r="I134" s="79" t="s">
        <v>334</v>
      </c>
    </row>
    <row r="135" spans="1:9" x14ac:dyDescent="0.25">
      <c r="A135" s="43"/>
      <c r="B135" s="44"/>
      <c r="C135" s="45" t="s">
        <v>323</v>
      </c>
      <c r="D135" s="46">
        <v>15.2</v>
      </c>
      <c r="E135" s="47" t="s">
        <v>279</v>
      </c>
      <c r="F135" s="55">
        <f>AVERAGE(F136:F137)</f>
        <v>3</v>
      </c>
      <c r="G135" s="55">
        <f>AVERAGE(G136:G137)</f>
        <v>4</v>
      </c>
      <c r="H135" s="77"/>
      <c r="I135" s="79"/>
    </row>
    <row r="136" spans="1:9" ht="32.450000000000003" customHeight="1" x14ac:dyDescent="0.25">
      <c r="A136" s="43" t="s">
        <v>325</v>
      </c>
      <c r="B136" s="44" t="s">
        <v>329</v>
      </c>
      <c r="C136" s="45" t="s">
        <v>324</v>
      </c>
      <c r="D136" s="46" t="s">
        <v>280</v>
      </c>
      <c r="E136" s="49" t="s">
        <v>281</v>
      </c>
      <c r="F136" s="50">
        <v>3</v>
      </c>
      <c r="G136" s="50">
        <v>4</v>
      </c>
      <c r="H136" s="77" t="s">
        <v>396</v>
      </c>
      <c r="I136" s="79" t="s">
        <v>332</v>
      </c>
    </row>
    <row r="137" spans="1:9" ht="60" x14ac:dyDescent="0.25">
      <c r="A137" s="43" t="s">
        <v>325</v>
      </c>
      <c r="B137" s="44" t="s">
        <v>329</v>
      </c>
      <c r="C137" s="45" t="s">
        <v>324</v>
      </c>
      <c r="D137" s="46" t="s">
        <v>282</v>
      </c>
      <c r="E137" s="49" t="s">
        <v>283</v>
      </c>
      <c r="F137" s="50">
        <v>3</v>
      </c>
      <c r="G137" s="50">
        <v>4</v>
      </c>
      <c r="H137" s="77" t="s">
        <v>397</v>
      </c>
      <c r="I137" s="79" t="s">
        <v>332</v>
      </c>
    </row>
    <row r="138" spans="1:9" x14ac:dyDescent="0.25">
      <c r="A138" s="43"/>
      <c r="B138" s="44"/>
      <c r="C138" s="45" t="s">
        <v>322</v>
      </c>
      <c r="D138" s="46">
        <v>16</v>
      </c>
      <c r="E138" s="51" t="s">
        <v>105</v>
      </c>
      <c r="F138" s="52">
        <f>F139</f>
        <v>3.7142857142857144</v>
      </c>
      <c r="G138" s="52">
        <f>G139</f>
        <v>4.7142857142857144</v>
      </c>
      <c r="H138" s="77"/>
      <c r="I138" s="79"/>
    </row>
    <row r="139" spans="1:9" x14ac:dyDescent="0.25">
      <c r="A139" s="43"/>
      <c r="B139" s="44"/>
      <c r="C139" s="45" t="s">
        <v>323</v>
      </c>
      <c r="D139" s="46">
        <v>16.100000000000001</v>
      </c>
      <c r="E139" s="47" t="s">
        <v>284</v>
      </c>
      <c r="F139" s="52">
        <f>AVERAGE(F140:F146)</f>
        <v>3.7142857142857144</v>
      </c>
      <c r="G139" s="52">
        <f>AVERAGE(G140:G146)</f>
        <v>4.7142857142857144</v>
      </c>
      <c r="H139" s="77"/>
      <c r="I139" s="79"/>
    </row>
    <row r="140" spans="1:9" ht="75" x14ac:dyDescent="0.25">
      <c r="A140" s="43" t="s">
        <v>325</v>
      </c>
      <c r="B140" s="44" t="s">
        <v>328</v>
      </c>
      <c r="C140" s="45" t="s">
        <v>324</v>
      </c>
      <c r="D140" s="46" t="s">
        <v>285</v>
      </c>
      <c r="E140" s="49" t="s">
        <v>286</v>
      </c>
      <c r="F140" s="58">
        <v>4</v>
      </c>
      <c r="G140" s="58">
        <v>5</v>
      </c>
      <c r="H140" s="77" t="s">
        <v>398</v>
      </c>
      <c r="I140" s="79" t="s">
        <v>337</v>
      </c>
    </row>
    <row r="141" spans="1:9" ht="35.1" customHeight="1" x14ac:dyDescent="0.25">
      <c r="A141" s="43" t="s">
        <v>325</v>
      </c>
      <c r="B141" s="44" t="s">
        <v>328</v>
      </c>
      <c r="C141" s="45" t="s">
        <v>324</v>
      </c>
      <c r="D141" s="46" t="s">
        <v>287</v>
      </c>
      <c r="E141" s="49" t="s">
        <v>288</v>
      </c>
      <c r="F141" s="59">
        <v>4</v>
      </c>
      <c r="G141" s="59">
        <v>5</v>
      </c>
      <c r="H141" s="77" t="s">
        <v>399</v>
      </c>
      <c r="I141" s="79" t="s">
        <v>337</v>
      </c>
    </row>
    <row r="142" spans="1:9" ht="60" x14ac:dyDescent="0.25">
      <c r="A142" s="43" t="s">
        <v>325</v>
      </c>
      <c r="B142" s="44" t="s">
        <v>328</v>
      </c>
      <c r="C142" s="45" t="s">
        <v>324</v>
      </c>
      <c r="D142" s="46" t="s">
        <v>289</v>
      </c>
      <c r="E142" s="49" t="s">
        <v>290</v>
      </c>
      <c r="F142" s="58">
        <v>3</v>
      </c>
      <c r="G142" s="58">
        <v>4</v>
      </c>
      <c r="H142" s="77" t="s">
        <v>400</v>
      </c>
      <c r="I142" s="79" t="s">
        <v>337</v>
      </c>
    </row>
    <row r="143" spans="1:9" ht="60" x14ac:dyDescent="0.25">
      <c r="A143" s="43" t="s">
        <v>325</v>
      </c>
      <c r="B143" s="44" t="s">
        <v>328</v>
      </c>
      <c r="C143" s="45" t="s">
        <v>324</v>
      </c>
      <c r="D143" s="46" t="s">
        <v>106</v>
      </c>
      <c r="E143" s="49" t="s">
        <v>107</v>
      </c>
      <c r="F143" s="54">
        <v>4</v>
      </c>
      <c r="G143" s="54">
        <v>5</v>
      </c>
      <c r="H143" s="77" t="s">
        <v>401</v>
      </c>
      <c r="I143" s="79" t="s">
        <v>337</v>
      </c>
    </row>
    <row r="144" spans="1:9" ht="45" x14ac:dyDescent="0.25">
      <c r="A144" s="43" t="s">
        <v>325</v>
      </c>
      <c r="B144" s="44" t="s">
        <v>328</v>
      </c>
      <c r="C144" s="45" t="s">
        <v>324</v>
      </c>
      <c r="D144" s="46" t="s">
        <v>291</v>
      </c>
      <c r="E144" s="49" t="s">
        <v>292</v>
      </c>
      <c r="F144" s="59">
        <v>4</v>
      </c>
      <c r="G144" s="59">
        <v>5</v>
      </c>
      <c r="H144" s="77" t="s">
        <v>402</v>
      </c>
      <c r="I144" s="79" t="s">
        <v>337</v>
      </c>
    </row>
    <row r="145" spans="1:9" ht="60" x14ac:dyDescent="0.25">
      <c r="A145" s="43" t="s">
        <v>326</v>
      </c>
      <c r="B145" s="44" t="s">
        <v>328</v>
      </c>
      <c r="C145" s="45" t="s">
        <v>324</v>
      </c>
      <c r="D145" s="46" t="s">
        <v>293</v>
      </c>
      <c r="E145" s="49" t="s">
        <v>294</v>
      </c>
      <c r="F145" s="59">
        <v>3</v>
      </c>
      <c r="G145" s="59">
        <v>4</v>
      </c>
      <c r="H145" s="77" t="s">
        <v>403</v>
      </c>
      <c r="I145" s="79" t="s">
        <v>337</v>
      </c>
    </row>
    <row r="146" spans="1:9" ht="30.95" customHeight="1" x14ac:dyDescent="0.25">
      <c r="A146" s="43" t="s">
        <v>325</v>
      </c>
      <c r="B146" s="44" t="s">
        <v>328</v>
      </c>
      <c r="C146" s="45" t="s">
        <v>324</v>
      </c>
      <c r="D146" s="46" t="s">
        <v>295</v>
      </c>
      <c r="E146" s="49" t="s">
        <v>296</v>
      </c>
      <c r="F146" s="58">
        <v>4</v>
      </c>
      <c r="G146" s="58">
        <v>5</v>
      </c>
      <c r="H146" s="77" t="s">
        <v>404</v>
      </c>
      <c r="I146" s="79" t="s">
        <v>337</v>
      </c>
    </row>
    <row r="147" spans="1:9" ht="25.5" x14ac:dyDescent="0.25">
      <c r="A147" s="43"/>
      <c r="B147" s="44"/>
      <c r="C147" s="45" t="s">
        <v>322</v>
      </c>
      <c r="D147" s="46">
        <v>17</v>
      </c>
      <c r="E147" s="51" t="s">
        <v>297</v>
      </c>
      <c r="F147" s="52">
        <f>AVERAGE(F148,F152)</f>
        <v>3.166666666666667</v>
      </c>
      <c r="G147" s="52">
        <f>AVERAGE(G148,G152)</f>
        <v>4.1666666666666661</v>
      </c>
      <c r="H147" s="77"/>
      <c r="I147" s="79"/>
    </row>
    <row r="148" spans="1:9" x14ac:dyDescent="0.25">
      <c r="A148" s="43"/>
      <c r="B148" s="44"/>
      <c r="C148" s="45" t="s">
        <v>323</v>
      </c>
      <c r="D148" s="46">
        <v>17.100000000000001</v>
      </c>
      <c r="E148" s="47" t="s">
        <v>298</v>
      </c>
      <c r="F148" s="52">
        <f>AVERAGE(F149:F151)</f>
        <v>3.3333333333333335</v>
      </c>
      <c r="G148" s="52">
        <f>AVERAGE(G149:G151)</f>
        <v>4.333333333333333</v>
      </c>
      <c r="H148" s="77"/>
      <c r="I148" s="79"/>
    </row>
    <row r="149" spans="1:9" ht="45" x14ac:dyDescent="0.25">
      <c r="A149" s="43" t="s">
        <v>325</v>
      </c>
      <c r="B149" s="44" t="s">
        <v>328</v>
      </c>
      <c r="C149" s="45" t="s">
        <v>324</v>
      </c>
      <c r="D149" s="46" t="s">
        <v>109</v>
      </c>
      <c r="E149" s="49" t="s">
        <v>110</v>
      </c>
      <c r="F149" s="56">
        <v>4</v>
      </c>
      <c r="G149" s="56">
        <v>5</v>
      </c>
      <c r="H149" s="77" t="s">
        <v>405</v>
      </c>
      <c r="I149" s="79" t="s">
        <v>334</v>
      </c>
    </row>
    <row r="150" spans="1:9" ht="33.950000000000003" customHeight="1" x14ac:dyDescent="0.25">
      <c r="A150" s="43" t="s">
        <v>325</v>
      </c>
      <c r="B150" s="44" t="s">
        <v>328</v>
      </c>
      <c r="C150" s="45" t="s">
        <v>324</v>
      </c>
      <c r="D150" s="46" t="s">
        <v>111</v>
      </c>
      <c r="E150" s="49" t="s">
        <v>112</v>
      </c>
      <c r="F150" s="56">
        <v>3</v>
      </c>
      <c r="G150" s="56">
        <v>4</v>
      </c>
      <c r="H150" s="77" t="s">
        <v>406</v>
      </c>
      <c r="I150" s="79" t="s">
        <v>334</v>
      </c>
    </row>
    <row r="151" spans="1:9" ht="60" x14ac:dyDescent="0.25">
      <c r="A151" s="43" t="s">
        <v>325</v>
      </c>
      <c r="B151" s="44" t="s">
        <v>328</v>
      </c>
      <c r="C151" s="45" t="s">
        <v>324</v>
      </c>
      <c r="D151" s="46" t="s">
        <v>113</v>
      </c>
      <c r="E151" s="49" t="s">
        <v>114</v>
      </c>
      <c r="F151" s="56">
        <v>3</v>
      </c>
      <c r="G151" s="56">
        <v>4</v>
      </c>
      <c r="H151" s="77" t="s">
        <v>407</v>
      </c>
      <c r="I151" s="79" t="s">
        <v>334</v>
      </c>
    </row>
    <row r="152" spans="1:9" x14ac:dyDescent="0.25">
      <c r="A152" s="43"/>
      <c r="B152" s="44"/>
      <c r="C152" s="45" t="s">
        <v>323</v>
      </c>
      <c r="D152" s="46">
        <v>17.2</v>
      </c>
      <c r="E152" s="47" t="s">
        <v>299</v>
      </c>
      <c r="F152" s="55">
        <f>F153</f>
        <v>3</v>
      </c>
      <c r="G152" s="55">
        <f>G153</f>
        <v>4</v>
      </c>
      <c r="H152" s="77"/>
      <c r="I152" s="79"/>
    </row>
    <row r="153" spans="1:9" ht="45" x14ac:dyDescent="0.25">
      <c r="A153" s="43" t="s">
        <v>325</v>
      </c>
      <c r="B153" s="44" t="s">
        <v>328</v>
      </c>
      <c r="C153" s="45" t="s">
        <v>324</v>
      </c>
      <c r="D153" s="46" t="s">
        <v>300</v>
      </c>
      <c r="E153" s="49" t="s">
        <v>301</v>
      </c>
      <c r="F153" s="57">
        <v>3</v>
      </c>
      <c r="G153" s="57">
        <v>4</v>
      </c>
      <c r="H153" s="77" t="s">
        <v>408</v>
      </c>
      <c r="I153" s="79" t="s">
        <v>332</v>
      </c>
    </row>
    <row r="154" spans="1:9" x14ac:dyDescent="0.25">
      <c r="A154" s="43"/>
      <c r="B154" s="44"/>
      <c r="C154" s="45" t="s">
        <v>322</v>
      </c>
      <c r="D154" s="46">
        <v>18</v>
      </c>
      <c r="E154" s="51" t="s">
        <v>115</v>
      </c>
      <c r="F154" s="52">
        <f>AVERAGE(F155,F161)</f>
        <v>2.1</v>
      </c>
      <c r="G154" s="52">
        <f>AVERAGE(G155,G161)</f>
        <v>4.3666666666666671</v>
      </c>
      <c r="H154" s="77"/>
      <c r="I154" s="79"/>
    </row>
    <row r="155" spans="1:9" x14ac:dyDescent="0.25">
      <c r="A155" s="43"/>
      <c r="B155" s="44"/>
      <c r="C155" s="45" t="s">
        <v>323</v>
      </c>
      <c r="D155" s="46">
        <v>18.100000000000001</v>
      </c>
      <c r="E155" s="47" t="s">
        <v>302</v>
      </c>
      <c r="F155" s="52">
        <f>AVERAGE(F156:F160)</f>
        <v>2.2000000000000002</v>
      </c>
      <c r="G155" s="52">
        <f>AVERAGE(G156:G160)</f>
        <v>4.4000000000000004</v>
      </c>
      <c r="H155" s="77"/>
      <c r="I155" s="79"/>
    </row>
    <row r="156" spans="1:9" ht="30" x14ac:dyDescent="0.25">
      <c r="A156" s="43" t="s">
        <v>325</v>
      </c>
      <c r="B156" s="44" t="s">
        <v>328</v>
      </c>
      <c r="C156" s="45" t="s">
        <v>324</v>
      </c>
      <c r="D156" s="46" t="s">
        <v>303</v>
      </c>
      <c r="E156" s="49" t="s">
        <v>304</v>
      </c>
      <c r="F156" s="59">
        <v>1</v>
      </c>
      <c r="G156" s="59">
        <v>5</v>
      </c>
      <c r="H156" s="71" t="s">
        <v>455</v>
      </c>
      <c r="I156" s="81" t="s">
        <v>456</v>
      </c>
    </row>
    <row r="157" spans="1:9" ht="30" x14ac:dyDescent="0.25">
      <c r="A157" s="43" t="s">
        <v>327</v>
      </c>
      <c r="B157" s="44" t="s">
        <v>329</v>
      </c>
      <c r="C157" s="45" t="s">
        <v>324</v>
      </c>
      <c r="D157" s="46" t="s">
        <v>305</v>
      </c>
      <c r="E157" s="49" t="s">
        <v>306</v>
      </c>
      <c r="F157" s="59">
        <v>2</v>
      </c>
      <c r="G157" s="59">
        <v>4</v>
      </c>
      <c r="H157" s="71" t="s">
        <v>457</v>
      </c>
      <c r="I157" s="81" t="s">
        <v>431</v>
      </c>
    </row>
    <row r="158" spans="1:9" ht="45.75" customHeight="1" x14ac:dyDescent="0.25">
      <c r="A158" s="43" t="s">
        <v>326</v>
      </c>
      <c r="B158" s="44" t="s">
        <v>328</v>
      </c>
      <c r="C158" s="45" t="s">
        <v>324</v>
      </c>
      <c r="D158" s="46" t="s">
        <v>307</v>
      </c>
      <c r="E158" s="49" t="s">
        <v>308</v>
      </c>
      <c r="F158" s="58">
        <v>2</v>
      </c>
      <c r="G158" s="58">
        <v>5</v>
      </c>
      <c r="H158" s="71" t="s">
        <v>458</v>
      </c>
      <c r="I158" s="81" t="s">
        <v>459</v>
      </c>
    </row>
    <row r="159" spans="1:9" ht="45" x14ac:dyDescent="0.25">
      <c r="A159" s="43" t="s">
        <v>326</v>
      </c>
      <c r="B159" s="44" t="s">
        <v>329</v>
      </c>
      <c r="C159" s="45" t="s">
        <v>324</v>
      </c>
      <c r="D159" s="46" t="s">
        <v>309</v>
      </c>
      <c r="E159" s="49" t="s">
        <v>310</v>
      </c>
      <c r="F159" s="58">
        <v>4</v>
      </c>
      <c r="G159" s="58">
        <v>5</v>
      </c>
      <c r="H159" s="71"/>
      <c r="I159" s="79" t="s">
        <v>334</v>
      </c>
    </row>
    <row r="160" spans="1:9" ht="45" x14ac:dyDescent="0.25">
      <c r="A160" s="43" t="s">
        <v>327</v>
      </c>
      <c r="B160" s="44" t="s">
        <v>329</v>
      </c>
      <c r="C160" s="45" t="s">
        <v>324</v>
      </c>
      <c r="D160" s="46" t="s">
        <v>311</v>
      </c>
      <c r="E160" s="49" t="s">
        <v>312</v>
      </c>
      <c r="F160" s="52">
        <v>2</v>
      </c>
      <c r="G160" s="52">
        <v>3</v>
      </c>
      <c r="H160" s="71" t="s">
        <v>460</v>
      </c>
      <c r="I160" s="79" t="s">
        <v>334</v>
      </c>
    </row>
    <row r="161" spans="1:9" ht="30" x14ac:dyDescent="0.25">
      <c r="A161" s="43"/>
      <c r="B161" s="44"/>
      <c r="C161" s="45" t="s">
        <v>323</v>
      </c>
      <c r="D161" s="46">
        <v>18.2</v>
      </c>
      <c r="E161" s="47" t="s">
        <v>313</v>
      </c>
      <c r="F161" s="52">
        <f>AVERAGE(F162:F164)</f>
        <v>2</v>
      </c>
      <c r="G161" s="52">
        <f>AVERAGE(G162:G164)</f>
        <v>4.333333333333333</v>
      </c>
      <c r="H161" s="71" t="s">
        <v>462</v>
      </c>
      <c r="I161" s="79"/>
    </row>
    <row r="162" spans="1:9" ht="30" x14ac:dyDescent="0.25">
      <c r="A162" s="43" t="s">
        <v>327</v>
      </c>
      <c r="B162" s="44" t="s">
        <v>328</v>
      </c>
      <c r="C162" s="45" t="s">
        <v>324</v>
      </c>
      <c r="D162" s="46" t="s">
        <v>314</v>
      </c>
      <c r="E162" s="49" t="s">
        <v>315</v>
      </c>
      <c r="F162" s="59">
        <v>1</v>
      </c>
      <c r="G162" s="59">
        <v>4</v>
      </c>
      <c r="H162" s="71" t="s">
        <v>460</v>
      </c>
      <c r="I162" s="76" t="s">
        <v>461</v>
      </c>
    </row>
    <row r="163" spans="1:9" ht="30" x14ac:dyDescent="0.25">
      <c r="A163" s="43" t="s">
        <v>326</v>
      </c>
      <c r="B163" s="44" t="s">
        <v>328</v>
      </c>
      <c r="C163" s="45" t="s">
        <v>324</v>
      </c>
      <c r="D163" s="46" t="s">
        <v>116</v>
      </c>
      <c r="E163" s="49" t="s">
        <v>117</v>
      </c>
      <c r="F163" s="54">
        <v>1</v>
      </c>
      <c r="G163" s="54">
        <v>4</v>
      </c>
      <c r="H163" s="71" t="s">
        <v>462</v>
      </c>
      <c r="I163" s="76" t="s">
        <v>454</v>
      </c>
    </row>
    <row r="164" spans="1:9" ht="60.75" thickBot="1" x14ac:dyDescent="0.3">
      <c r="A164" s="63" t="s">
        <v>325</v>
      </c>
      <c r="B164" s="64" t="s">
        <v>328</v>
      </c>
      <c r="C164" s="65" t="s">
        <v>324</v>
      </c>
      <c r="D164" s="66" t="s">
        <v>118</v>
      </c>
      <c r="E164" s="67" t="s">
        <v>119</v>
      </c>
      <c r="F164" s="68">
        <v>4</v>
      </c>
      <c r="G164" s="68">
        <v>5</v>
      </c>
      <c r="H164" s="78" t="s">
        <v>409</v>
      </c>
      <c r="I164" s="80" t="s">
        <v>337</v>
      </c>
    </row>
  </sheetData>
  <conditionalFormatting sqref="F2:G164">
    <cfRule type="cellIs" dxfId="5" priority="1" operator="between">
      <formula>4.5</formula>
      <formula>5</formula>
    </cfRule>
    <cfRule type="cellIs" dxfId="4" priority="2" operator="between">
      <formula>3.5</formula>
      <formula>4.49</formula>
    </cfRule>
    <cfRule type="cellIs" dxfId="3" priority="3" operator="between">
      <formula>2.5</formula>
      <formula>3.49</formula>
    </cfRule>
    <cfRule type="cellIs" dxfId="2" priority="4" operator="between">
      <formula>1.5</formula>
      <formula>2.49</formula>
    </cfRule>
    <cfRule type="cellIs" dxfId="1" priority="5" operator="between">
      <formula>0.5</formula>
      <formula>1.49</formula>
    </cfRule>
    <cfRule type="cellIs" dxfId="0" priority="6" operator="between">
      <formula>0</formula>
      <formula>0.49</formula>
    </cfRule>
  </conditionalFormatting>
  <pageMargins left="0.7" right="0.7" top="0.75" bottom="0.75" header="0.3" footer="0.3"/>
  <pageSetup scale="75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view="pageBreakPreview" topLeftCell="A7" zoomScale="85" zoomScaleNormal="90" zoomScaleSheetLayoutView="85" workbookViewId="0">
      <selection activeCell="K26" sqref="K26"/>
    </sheetView>
  </sheetViews>
  <sheetFormatPr baseColWidth="10" defaultRowHeight="15" x14ac:dyDescent="0.25"/>
  <cols>
    <col min="1" max="1" width="5.5703125" style="8" customWidth="1"/>
    <col min="2" max="2" width="64" customWidth="1"/>
    <col min="3" max="4" width="8.5703125" customWidth="1"/>
  </cols>
  <sheetData>
    <row r="1" spans="1:4" s="9" customFormat="1" ht="68.25" customHeight="1" thickBot="1" x14ac:dyDescent="0.3">
      <c r="A1" s="16" t="s">
        <v>0</v>
      </c>
      <c r="B1" s="17" t="s">
        <v>1</v>
      </c>
      <c r="C1" s="18" t="s">
        <v>25</v>
      </c>
      <c r="D1" s="19" t="s">
        <v>2</v>
      </c>
    </row>
    <row r="2" spans="1:4" x14ac:dyDescent="0.25">
      <c r="A2" s="14" t="s">
        <v>11</v>
      </c>
      <c r="B2" s="15" t="s">
        <v>3</v>
      </c>
      <c r="C2" s="30">
        <f>ROUND(Madurez!F2,0)</f>
        <v>3</v>
      </c>
      <c r="D2" s="31">
        <f>ROUND(Madurez!G2,0)</f>
        <v>4</v>
      </c>
    </row>
    <row r="3" spans="1:4" x14ac:dyDescent="0.25">
      <c r="A3" s="11" t="s">
        <v>12</v>
      </c>
      <c r="B3" s="10" t="s">
        <v>32</v>
      </c>
      <c r="C3" s="25">
        <f>ROUND(Madurez!F6,0)</f>
        <v>2</v>
      </c>
      <c r="D3" s="25">
        <f>ROUND(Madurez!G6,0)</f>
        <v>4</v>
      </c>
    </row>
    <row r="4" spans="1:4" x14ac:dyDescent="0.25">
      <c r="A4" s="11" t="s">
        <v>13</v>
      </c>
      <c r="B4" s="10" t="s">
        <v>33</v>
      </c>
      <c r="C4" s="25">
        <f>ROUND(Madurez!F16,0)</f>
        <v>2</v>
      </c>
      <c r="D4" s="26">
        <f>ROUND(Madurez!G16,0)</f>
        <v>4</v>
      </c>
    </row>
    <row r="5" spans="1:4" x14ac:dyDescent="0.25">
      <c r="A5" s="11" t="s">
        <v>14</v>
      </c>
      <c r="B5" s="10" t="s">
        <v>34</v>
      </c>
      <c r="C5" s="25">
        <f>ROUND(Madurez!F26,)</f>
        <v>2</v>
      </c>
      <c r="D5" s="26">
        <f>ROUND(Madurez!G26,)</f>
        <v>4</v>
      </c>
    </row>
    <row r="6" spans="1:4" x14ac:dyDescent="0.25">
      <c r="A6" s="11" t="s">
        <v>15</v>
      </c>
      <c r="B6" s="10" t="s">
        <v>35</v>
      </c>
      <c r="C6" s="25">
        <f>ROUND(Madurez!F40,0)</f>
        <v>3</v>
      </c>
      <c r="D6" s="26">
        <f>ROUND(Madurez!G40,0)</f>
        <v>4</v>
      </c>
    </row>
    <row r="7" spans="1:4" x14ac:dyDescent="0.25">
      <c r="A7" s="11" t="s">
        <v>16</v>
      </c>
      <c r="B7" s="10" t="s">
        <v>36</v>
      </c>
      <c r="C7" s="25">
        <f>ROUND(Madurez!F59,0)</f>
        <v>3</v>
      </c>
      <c r="D7" s="26">
        <f>ROUND(Madurez!G59,0)</f>
        <v>4</v>
      </c>
    </row>
    <row r="8" spans="1:4" x14ac:dyDescent="0.25">
      <c r="A8" s="11" t="s">
        <v>17</v>
      </c>
      <c r="B8" s="10" t="s">
        <v>37</v>
      </c>
      <c r="C8" s="25">
        <f>ROUND(Madurez!F63,0)</f>
        <v>2</v>
      </c>
      <c r="D8" s="26">
        <f>ROUND(Madurez!G63,0)</f>
        <v>4</v>
      </c>
    </row>
    <row r="9" spans="1:4" x14ac:dyDescent="0.25">
      <c r="A9" s="11" t="s">
        <v>18</v>
      </c>
      <c r="B9" s="10" t="s">
        <v>38</v>
      </c>
      <c r="C9" s="25">
        <f>ROUND(Madurez!F81,0)</f>
        <v>2</v>
      </c>
      <c r="D9" s="26">
        <f>ROUND(Madurez!G81,0)</f>
        <v>4</v>
      </c>
    </row>
    <row r="10" spans="1:4" x14ac:dyDescent="0.25">
      <c r="A10" s="11" t="s">
        <v>19</v>
      </c>
      <c r="B10" s="10" t="s">
        <v>31</v>
      </c>
      <c r="C10" s="25">
        <f>ROUND(Madurez!F103,0)</f>
        <v>3</v>
      </c>
      <c r="D10" s="26">
        <f>ROUND(Madurez!G103,0)</f>
        <v>4</v>
      </c>
    </row>
    <row r="11" spans="1:4" ht="22.5" x14ac:dyDescent="0.25">
      <c r="A11" s="11" t="s">
        <v>20</v>
      </c>
      <c r="B11" s="10" t="s">
        <v>30</v>
      </c>
      <c r="C11" s="25">
        <f>ROUND(Madurez!F113,0)</f>
        <v>3</v>
      </c>
      <c r="D11" s="26">
        <f>ROUND(Madurez!G113,0)</f>
        <v>4</v>
      </c>
    </row>
    <row r="12" spans="1:4" x14ac:dyDescent="0.25">
      <c r="A12" s="11" t="s">
        <v>21</v>
      </c>
      <c r="B12" s="10" t="s">
        <v>29</v>
      </c>
      <c r="C12" s="25">
        <f>ROUND(Madurez!F130,)</f>
        <v>3</v>
      </c>
      <c r="D12" s="26">
        <f>ROUND(Madurez!G130,)</f>
        <v>4</v>
      </c>
    </row>
    <row r="13" spans="1:4" x14ac:dyDescent="0.25">
      <c r="A13" s="11" t="s">
        <v>22</v>
      </c>
      <c r="B13" s="10" t="s">
        <v>28</v>
      </c>
      <c r="C13" s="26">
        <f>ROUND(Madurez!F138,0)</f>
        <v>4</v>
      </c>
      <c r="D13" s="28">
        <f>ROUND(Madurez!G138,0)</f>
        <v>5</v>
      </c>
    </row>
    <row r="14" spans="1:4" ht="22.5" x14ac:dyDescent="0.25">
      <c r="A14" s="11" t="s">
        <v>23</v>
      </c>
      <c r="B14" s="10" t="s">
        <v>27</v>
      </c>
      <c r="C14" s="25">
        <f>ROUND(Madurez!F147,0)</f>
        <v>3</v>
      </c>
      <c r="D14" s="26">
        <f>ROUND(Madurez!G147,0)</f>
        <v>4</v>
      </c>
    </row>
    <row r="15" spans="1:4" ht="15.75" thickBot="1" x14ac:dyDescent="0.3">
      <c r="A15" s="12" t="s">
        <v>24</v>
      </c>
      <c r="B15" s="13" t="s">
        <v>26</v>
      </c>
      <c r="C15" s="27">
        <f>ROUND(Madurez!F154,0)</f>
        <v>2</v>
      </c>
      <c r="D15" s="29">
        <f>ROUND(Madurez!G154,0)</f>
        <v>4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zoomScale="85" zoomScaleNormal="85" workbookViewId="0">
      <selection activeCell="F7" sqref="F7"/>
    </sheetView>
  </sheetViews>
  <sheetFormatPr baseColWidth="10" defaultRowHeight="15" x14ac:dyDescent="0.25"/>
  <cols>
    <col min="1" max="1" width="10" bestFit="1" customWidth="1"/>
    <col min="2" max="2" width="49.42578125" customWidth="1"/>
  </cols>
  <sheetData>
    <row r="1" spans="1:2" ht="31.5" customHeight="1" thickBot="1" x14ac:dyDescent="0.3">
      <c r="A1" s="34" t="s">
        <v>9</v>
      </c>
      <c r="B1" s="35"/>
    </row>
    <row r="2" spans="1:2" ht="28.5" customHeight="1" thickBot="1" x14ac:dyDescent="0.3">
      <c r="A2" s="1">
        <v>0</v>
      </c>
      <c r="B2" s="7" t="s">
        <v>4</v>
      </c>
    </row>
    <row r="3" spans="1:2" ht="28.5" customHeight="1" thickBot="1" x14ac:dyDescent="0.3">
      <c r="A3" s="2">
        <v>1</v>
      </c>
      <c r="B3" s="7" t="s">
        <v>10</v>
      </c>
    </row>
    <row r="4" spans="1:2" ht="28.5" customHeight="1" thickBot="1" x14ac:dyDescent="0.3">
      <c r="A4" s="3">
        <v>2</v>
      </c>
      <c r="B4" s="7" t="s">
        <v>5</v>
      </c>
    </row>
    <row r="5" spans="1:2" ht="28.5" customHeight="1" thickBot="1" x14ac:dyDescent="0.3">
      <c r="A5" s="4">
        <v>3</v>
      </c>
      <c r="B5" s="7" t="s">
        <v>6</v>
      </c>
    </row>
    <row r="6" spans="1:2" ht="28.5" customHeight="1" thickBot="1" x14ac:dyDescent="0.3">
      <c r="A6" s="5">
        <v>4</v>
      </c>
      <c r="B6" s="7" t="s">
        <v>7</v>
      </c>
    </row>
    <row r="7" spans="1:2" ht="28.5" customHeight="1" thickBot="1" x14ac:dyDescent="0.3">
      <c r="A7" s="6">
        <v>5</v>
      </c>
      <c r="B7" s="7" t="s">
        <v>8</v>
      </c>
    </row>
  </sheetData>
  <mergeCells count="1">
    <mergeCell ref="A1:B1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Dominios</vt:lpstr>
      <vt:lpstr>Madurez</vt:lpstr>
      <vt:lpstr>Grafica1</vt:lpstr>
      <vt:lpstr>Grafica2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r2zs</dc:creator>
  <cp:lastModifiedBy>Diego Coa veliz</cp:lastModifiedBy>
  <cp:lastPrinted>2018-10-04T01:18:42Z</cp:lastPrinted>
  <dcterms:created xsi:type="dcterms:W3CDTF">2018-08-24T20:08:09Z</dcterms:created>
  <dcterms:modified xsi:type="dcterms:W3CDTF">2025-05-05T20:46:23Z</dcterms:modified>
</cp:coreProperties>
</file>