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Desktop\Documents\Arduino\CandleStick\Thermister Calculations\"/>
    </mc:Choice>
  </mc:AlternateContent>
  <xr:revisionPtr revIDLastSave="0" documentId="13_ncr:1_{8E10DD79-788A-4628-9601-A0B1A1D32995}" xr6:coauthVersionLast="47" xr6:coauthVersionMax="47" xr10:uidLastSave="{00000000-0000-0000-0000-000000000000}"/>
  <bookViews>
    <workbookView xWindow="7050" yWindow="2085" windowWidth="38700" windowHeight="15435" xr2:uid="{86C61FDD-0F72-4195-9A72-D0B47F9FC5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B10" i="1"/>
  <c r="B9" i="1"/>
  <c r="B6" i="1"/>
  <c r="B8" i="1" s="1"/>
  <c r="B12" i="1" l="1"/>
  <c r="B13" i="1" s="1"/>
  <c r="B14" i="1" s="1"/>
</calcChain>
</file>

<file path=xl/sharedStrings.xml><?xml version="1.0" encoding="utf-8"?>
<sst xmlns="http://schemas.openxmlformats.org/spreadsheetml/2006/main" count="23" uniqueCount="20">
  <si>
    <t>Steps Total</t>
  </si>
  <si>
    <t>Vrange</t>
  </si>
  <si>
    <t xml:space="preserve">Step Size </t>
  </si>
  <si>
    <t>AnalogRead</t>
  </si>
  <si>
    <t>Vsensor</t>
  </si>
  <si>
    <t>Therm</t>
  </si>
  <si>
    <t>Ohms at T0</t>
  </si>
  <si>
    <t>Resistor</t>
  </si>
  <si>
    <t>ohms</t>
  </si>
  <si>
    <t>T0</t>
  </si>
  <si>
    <t>celcius</t>
  </si>
  <si>
    <t>Kelvin</t>
  </si>
  <si>
    <t>B</t>
  </si>
  <si>
    <t>Current</t>
  </si>
  <si>
    <t>Vsource</t>
  </si>
  <si>
    <t>Rtherm</t>
  </si>
  <si>
    <t>thermTemp</t>
  </si>
  <si>
    <t>K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</si>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</sst>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155A-D6AC-4788-84F8-63588CCD004D}">
  <dimension ref="A3:G14"/>
  <sheetViews>
    <sheetView tabSelected="1" workbookViewId="0">
      <selection activeCell="F6" sqref="F6"/>
    </sheetView>
  </sheetViews>
  <sheetFormatPr defaultRowHeight="15" x14ac:dyDescent="0.25"/>
  <cols>
    <col min="1" max="1" width="11.5703125" bestFit="1" customWidth="1"/>
    <col min="2" max="2" width="15.7109375" customWidth="1"/>
    <col min="5" max="5" width="10.7109375" bestFit="1" customWidth="1"/>
  </cols>
  <sheetData>
    <row r="3" spans="1:7" x14ac:dyDescent="0.25">
      <c r="A3" t="s">
        <v>14</v>
      </c>
      <c r="B3">
        <v>4.9160000000000004</v>
      </c>
      <c r="F3" t="s">
        <v>5</v>
      </c>
    </row>
    <row r="4" spans="1:7" x14ac:dyDescent="0.25">
      <c r="A4" t="s">
        <v>0</v>
      </c>
      <c r="B4">
        <v>1024</v>
      </c>
      <c r="E4" t="s">
        <v>6</v>
      </c>
      <c r="F4">
        <v>10160</v>
      </c>
      <c r="G4" t="s">
        <v>8</v>
      </c>
    </row>
    <row r="5" spans="1:7" x14ac:dyDescent="0.25">
      <c r="A5" t="s">
        <v>1</v>
      </c>
      <c r="B5">
        <v>5</v>
      </c>
      <c r="E5" t="s">
        <v>7</v>
      </c>
      <c r="F5">
        <v>10930</v>
      </c>
      <c r="G5" t="s">
        <v>8</v>
      </c>
    </row>
    <row r="6" spans="1:7" x14ac:dyDescent="0.25">
      <c r="A6" t="s">
        <v>2</v>
      </c>
      <c r="B6">
        <f>B5/B4</f>
        <v>4.8828125E-3</v>
      </c>
      <c r="E6" t="s">
        <v>9</v>
      </c>
      <c r="F6">
        <v>25.4</v>
      </c>
      <c r="G6" t="s">
        <v>10</v>
      </c>
    </row>
    <row r="7" spans="1:7" x14ac:dyDescent="0.25">
      <c r="A7" t="s">
        <v>3</v>
      </c>
      <c r="B7" s="1">
        <v>518</v>
      </c>
      <c r="F7">
        <f>F6+273.15</f>
        <v>298.54999999999995</v>
      </c>
      <c r="G7" t="s">
        <v>11</v>
      </c>
    </row>
    <row r="8" spans="1:7" x14ac:dyDescent="0.25">
      <c r="A8" t="s">
        <v>4</v>
      </c>
      <c r="B8">
        <f>B7*B6</f>
        <v>2.529296875</v>
      </c>
      <c r="E8" t="s">
        <v>12</v>
      </c>
      <c r="F8">
        <v>3950</v>
      </c>
    </row>
    <row r="9" spans="1:7" x14ac:dyDescent="0.25">
      <c r="A9" t="s">
        <v>13</v>
      </c>
      <c r="B9">
        <f>(B5-B8)/F5</f>
        <v>2.2604786139066789E-4</v>
      </c>
    </row>
    <row r="10" spans="1:7" x14ac:dyDescent="0.25">
      <c r="A10" t="s">
        <v>15</v>
      </c>
      <c r="B10">
        <f>B8*F5/(B5-B8)</f>
        <v>11189.209486166008</v>
      </c>
    </row>
    <row r="12" spans="1:7" x14ac:dyDescent="0.25">
      <c r="A12" t="s">
        <v>16</v>
      </c>
      <c r="B12">
        <f>1/(1/F7 + (LOG(B10/F4)/3950))</f>
        <v>297.60737979701537</v>
      </c>
      <c r="C12" t="s">
        <v>17</v>
      </c>
    </row>
    <row r="13" spans="1:7" x14ac:dyDescent="0.25">
      <c r="A13" t="s">
        <v>16</v>
      </c>
      <c r="B13">
        <f>B12-273.15</f>
        <v>24.457379797015392</v>
      </c>
      <c r="C13" t="s">
        <v>18</v>
      </c>
    </row>
    <row r="14" spans="1:7" x14ac:dyDescent="0.25">
      <c r="A14" t="s">
        <v>16</v>
      </c>
      <c r="B14">
        <f>B13*9/5+32</f>
        <v>76.023283634627703</v>
      </c>
      <c r="C14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CLDesktop</dc:creator>
  <cp:lastModifiedBy>CLDesktop</cp:lastModifiedBy>
  <dcterms:created xsi:type="dcterms:W3CDTF">2022-06-13T20:09:37Z</dcterms:created>
  <dcterms:modified xsi:type="dcterms:W3CDTF">2022-06-13T21:18:26Z</dcterms:modified>
</cp:coreProperties>
</file>