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PLabX\BpControlBoxSpeedoPulse\Doc\"/>
    </mc:Choice>
  </mc:AlternateContent>
  <bookViews>
    <workbookView xWindow="0" yWindow="0" windowWidth="30915" windowHeight="24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F8" i="1" s="1"/>
  <c r="D9" i="1"/>
  <c r="F9" i="1" s="1"/>
  <c r="D10" i="1"/>
  <c r="F10" i="1" s="1"/>
  <c r="D11" i="1"/>
  <c r="D12" i="1"/>
  <c r="D13" i="1"/>
  <c r="D14" i="1"/>
  <c r="F14" i="1" s="1"/>
  <c r="D15" i="1"/>
  <c r="F15" i="1" s="1"/>
  <c r="D16" i="1"/>
  <c r="D17" i="1"/>
  <c r="F17" i="1" s="1"/>
  <c r="D18" i="1"/>
  <c r="F18" i="1" s="1"/>
  <c r="D19" i="1"/>
  <c r="D20" i="1"/>
  <c r="D21" i="1"/>
  <c r="F21" i="1" s="1"/>
  <c r="D22" i="1"/>
  <c r="D23" i="1"/>
  <c r="F23" i="1" s="1"/>
  <c r="D24" i="1"/>
  <c r="F24" i="1" s="1"/>
  <c r="D25" i="1"/>
  <c r="F25" i="1" s="1"/>
  <c r="D26" i="1"/>
  <c r="F26" i="1" s="1"/>
  <c r="D2" i="1"/>
  <c r="F2" i="1" s="1"/>
  <c r="F20" i="1"/>
  <c r="F7" i="1"/>
  <c r="F4" i="1"/>
  <c r="F16" i="1"/>
  <c r="F5" i="1"/>
  <c r="C25" i="1"/>
  <c r="E25" i="1"/>
  <c r="C26" i="1"/>
  <c r="E26" i="1"/>
  <c r="F6" i="1"/>
  <c r="F22" i="1"/>
  <c r="E3" i="1"/>
  <c r="E4" i="1"/>
  <c r="E5" i="1"/>
  <c r="E6" i="1"/>
  <c r="E7" i="1"/>
  <c r="E8" i="1"/>
  <c r="E9" i="1"/>
  <c r="E10" i="1"/>
  <c r="E11" i="1"/>
  <c r="E12" i="1"/>
  <c r="F13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F3" i="1"/>
  <c r="F11" i="1"/>
  <c r="F12" i="1"/>
  <c r="F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<sst xmlns="http://schemas.openxmlformats.org/spreadsheetml/2006/main" count="5" uniqueCount="5">
  <si>
    <r>
      <t>T/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</t>
    </r>
  </si>
  <si>
    <t>f/Hz</t>
  </si>
  <si>
    <t>f+/Hz</t>
  </si>
  <si>
    <t>f-/Hz</t>
  </si>
  <si>
    <t>toler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</si>
</sst>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vs speed</a:t>
            </a:r>
            <a:r>
              <a:rPr lang="en-GB" baseline="0"/>
              <a:t> (linear scale)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Sheet1!$C$2:$C$22</c:f>
              <c:numCache>
                <c:formatCode>0.00</c:formatCode>
                <c:ptCount val="21"/>
                <c:pt idx="0">
                  <c:v>5.9604648328104519E-2</c:v>
                </c:pt>
                <c:pt idx="1">
                  <c:v>0.11920930376163766</c:v>
                </c:pt>
                <c:pt idx="2">
                  <c:v>0.23841863594499491</c:v>
                </c:pt>
                <c:pt idx="3">
                  <c:v>0.47683738557690886</c:v>
                </c:pt>
                <c:pt idx="4">
                  <c:v>0.95367522590181919</c:v>
                </c:pt>
                <c:pt idx="5">
                  <c:v>1.907352270798246</c:v>
                </c:pt>
                <c:pt idx="6">
                  <c:v>3.8147118175957395</c:v>
                </c:pt>
                <c:pt idx="7">
                  <c:v>7.6294527393550062</c:v>
                </c:pt>
                <c:pt idx="8">
                  <c:v>15.259021896696423</c:v>
                </c:pt>
                <c:pt idx="9">
                  <c:v>30.518509475997192</c:v>
                </c:pt>
                <c:pt idx="10">
                  <c:v>61.038881767686014</c:v>
                </c:pt>
                <c:pt idx="11">
                  <c:v>122.08521548040532</c:v>
                </c:pt>
                <c:pt idx="12">
                  <c:v>244.20024420024421</c:v>
                </c:pt>
                <c:pt idx="13">
                  <c:v>488.5197850512946</c:v>
                </c:pt>
                <c:pt idx="14">
                  <c:v>977.5171065493646</c:v>
                </c:pt>
                <c:pt idx="15">
                  <c:v>1956.9471624266146</c:v>
                </c:pt>
                <c:pt idx="16">
                  <c:v>3921.5686274509803</c:v>
                </c:pt>
                <c:pt idx="17">
                  <c:v>7874.0157480314965</c:v>
                </c:pt>
                <c:pt idx="18">
                  <c:v>15873.015873015873</c:v>
                </c:pt>
                <c:pt idx="19">
                  <c:v>32258.064516129034</c:v>
                </c:pt>
                <c:pt idx="20">
                  <c:v>66666.666666666672</c:v>
                </c:pt>
              </c:numCache>
            </c:numRef>
          </c:xVal>
          <c:yVal>
            <c:numRef>
              <c:f>Sheet1!$F$2:$F$22</c:f>
              <c:numCache>
                <c:formatCode>0.0%</c:formatCode>
                <c:ptCount val="21"/>
                <c:pt idx="0">
                  <c:v>3.1590463340478225E-9</c:v>
                </c:pt>
                <c:pt idx="1">
                  <c:v>6.318093222830418E-9</c:v>
                </c:pt>
                <c:pt idx="2">
                  <c:v>1.2636187849692199E-8</c:v>
                </c:pt>
                <c:pt idx="3">
                  <c:v>2.5272382130412553E-8</c:v>
                </c:pt>
                <c:pt idx="4">
                  <c:v>5.0544789402826029E-8</c:v>
                </c:pt>
                <c:pt idx="5">
                  <c:v>1.0108968065394008E-7</c:v>
                </c:pt>
                <c:pt idx="6">
                  <c:v>2.021797673017849E-7</c:v>
                </c:pt>
                <c:pt idx="7">
                  <c:v>4.0436115867748424E-7</c:v>
                </c:pt>
                <c:pt idx="8">
                  <c:v>8.0872881455339214E-7</c:v>
                </c:pt>
                <c:pt idx="9">
                  <c:v>1.6174836184869114E-6</c:v>
                </c:pt>
                <c:pt idx="10">
                  <c:v>3.2350711994178595E-6</c:v>
                </c:pt>
                <c:pt idx="11">
                  <c:v>6.4705582883371587E-6</c:v>
                </c:pt>
                <c:pt idx="12">
                  <c:v>1.2942780455895642E-5</c:v>
                </c:pt>
                <c:pt idx="13">
                  <c:v>2.5892218997366854E-5</c:v>
                </c:pt>
                <c:pt idx="14">
                  <c:v>5.1811090897193712E-5</c:v>
                </c:pt>
                <c:pt idx="15">
                  <c:v>1.0372895818935422E-4</c:v>
                </c:pt>
                <c:pt idx="16">
                  <c:v>2.0788634500507896E-4</c:v>
                </c:pt>
                <c:pt idx="17">
                  <c:v>4.1749706570449866E-4</c:v>
                </c:pt>
                <c:pt idx="18">
                  <c:v>8.4197817211301119E-4</c:v>
                </c:pt>
                <c:pt idx="19">
                  <c:v>1.7126054221733174E-3</c:v>
                </c:pt>
                <c:pt idx="20">
                  <c:v>3.5458620458954098E-3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5F-4D3B-B2D8-C56F029B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807087"/>
        <c:axId val="1904805007"/>
      </c:scatterChart>
      <c:valAx>
        <c:axId val="1904807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(frequency of pulsing)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crossAx val="1904805007"/>
        <c:crosses val="autoZero"/>
        <c:crossBetween val="midCat"/>
      </c:valAx>
      <c:valAx>
        <c:axId val="190480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190480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vs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Sheet1!$C$2:$C$26</c:f>
              <c:numCache>
                <c:formatCode>0.00</c:formatCode>
                <c:ptCount val="25"/>
                <c:pt idx="0">
                  <c:v>5.9604648328104519E-2</c:v>
                </c:pt>
                <c:pt idx="1">
                  <c:v>0.11920930376163766</c:v>
                </c:pt>
                <c:pt idx="2">
                  <c:v>0.23841863594499491</c:v>
                </c:pt>
                <c:pt idx="3">
                  <c:v>0.47683738557690886</c:v>
                </c:pt>
                <c:pt idx="4">
                  <c:v>0.95367522590181919</c:v>
                </c:pt>
                <c:pt idx="5">
                  <c:v>1.907352270798246</c:v>
                </c:pt>
                <c:pt idx="6">
                  <c:v>3.8147118175957395</c:v>
                </c:pt>
                <c:pt idx="7">
                  <c:v>7.6294527393550062</c:v>
                </c:pt>
                <c:pt idx="8">
                  <c:v>15.259021896696423</c:v>
                </c:pt>
                <c:pt idx="9">
                  <c:v>30.518509475997192</c:v>
                </c:pt>
                <c:pt idx="10">
                  <c:v>61.038881767686014</c:v>
                </c:pt>
                <c:pt idx="11">
                  <c:v>122.08521548040532</c:v>
                </c:pt>
                <c:pt idx="12">
                  <c:v>244.20024420024421</c:v>
                </c:pt>
                <c:pt idx="13">
                  <c:v>488.5197850512946</c:v>
                </c:pt>
                <c:pt idx="14">
                  <c:v>977.5171065493646</c:v>
                </c:pt>
                <c:pt idx="15">
                  <c:v>1956.9471624266146</c:v>
                </c:pt>
                <c:pt idx="16">
                  <c:v>3921.5686274509803</c:v>
                </c:pt>
                <c:pt idx="17">
                  <c:v>7874.0157480314965</c:v>
                </c:pt>
                <c:pt idx="18">
                  <c:v>15873.015873015873</c:v>
                </c:pt>
                <c:pt idx="19">
                  <c:v>32258.064516129034</c:v>
                </c:pt>
                <c:pt idx="20">
                  <c:v>66666.666666666672</c:v>
                </c:pt>
                <c:pt idx="21">
                  <c:v>142857.14285714287</c:v>
                </c:pt>
                <c:pt idx="22">
                  <c:v>333333.33333333331</c:v>
                </c:pt>
                <c:pt idx="23">
                  <c:v>1000000</c:v>
                </c:pt>
                <c:pt idx="24">
                  <c:v>1428571.4285714286</c:v>
                </c:pt>
              </c:numCache>
            </c:numRef>
          </c:xVal>
          <c:yVal>
            <c:numRef>
              <c:f>Sheet1!$F$2:$F$26</c:f>
              <c:numCache>
                <c:formatCode>0.0%</c:formatCode>
                <c:ptCount val="25"/>
                <c:pt idx="0">
                  <c:v>3.1590463340478225E-9</c:v>
                </c:pt>
                <c:pt idx="1">
                  <c:v>6.318093222830418E-9</c:v>
                </c:pt>
                <c:pt idx="2">
                  <c:v>1.2636187849692199E-8</c:v>
                </c:pt>
                <c:pt idx="3">
                  <c:v>2.5272382130412553E-8</c:v>
                </c:pt>
                <c:pt idx="4">
                  <c:v>5.0544789402826029E-8</c:v>
                </c:pt>
                <c:pt idx="5">
                  <c:v>1.0108968065394008E-7</c:v>
                </c:pt>
                <c:pt idx="6">
                  <c:v>2.021797673017849E-7</c:v>
                </c:pt>
                <c:pt idx="7">
                  <c:v>4.0436115867748424E-7</c:v>
                </c:pt>
                <c:pt idx="8">
                  <c:v>8.0872881455339214E-7</c:v>
                </c:pt>
                <c:pt idx="9">
                  <c:v>1.6174836184869114E-6</c:v>
                </c:pt>
                <c:pt idx="10">
                  <c:v>3.2350711994178595E-6</c:v>
                </c:pt>
                <c:pt idx="11">
                  <c:v>6.4705582883371587E-6</c:v>
                </c:pt>
                <c:pt idx="12">
                  <c:v>1.2942780455895642E-5</c:v>
                </c:pt>
                <c:pt idx="13">
                  <c:v>2.5892218997366854E-5</c:v>
                </c:pt>
                <c:pt idx="14">
                  <c:v>5.1811090897193712E-5</c:v>
                </c:pt>
                <c:pt idx="15">
                  <c:v>1.0372895818935422E-4</c:v>
                </c:pt>
                <c:pt idx="16">
                  <c:v>2.0788634500507896E-4</c:v>
                </c:pt>
                <c:pt idx="17">
                  <c:v>4.1749706570449866E-4</c:v>
                </c:pt>
                <c:pt idx="18">
                  <c:v>8.4197817211301119E-4</c:v>
                </c:pt>
                <c:pt idx="19">
                  <c:v>1.7126054221733174E-3</c:v>
                </c:pt>
                <c:pt idx="20">
                  <c:v>3.5458620458954098E-3</c:v>
                </c:pt>
                <c:pt idx="21">
                  <c:v>7.6291924571756965E-3</c:v>
                </c:pt>
                <c:pt idx="22">
                  <c:v>1.7984390906006099E-2</c:v>
                </c:pt>
                <c:pt idx="23">
                  <c:v>5.5966209081309379E-2</c:v>
                </c:pt>
                <c:pt idx="24">
                  <c:v>8.1916537867078879E-2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1EB-8E9A-A61B73F3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807087"/>
        <c:axId val="1904805007"/>
      </c:scatterChart>
      <c:valAx>
        <c:axId val="1904807087"/>
        <c:scaling>
          <c:logBase val="10"/>
          <c:orientation val="minMax"/>
          <c:max val="2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(frequency of pulsing)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05007"/>
        <c:crosses val="autoZero"/>
        <c:crossBetween val="midCat"/>
      </c:valAx>
      <c:valAx>
        <c:axId val="19048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0708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30</xdr:row>
      <xdr:rowOff>157162</xdr:rowOff>
    </xdr:from>
    <xdr:to>
      <xdr:col>6</xdr:col>
      <xdr:colOff>581025</xdr:colOff>
      <xdr:row>45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47</xdr:row>
      <xdr:rowOff>161925</xdr:rowOff>
    </xdr:from>
    <xdr:to>
      <xdr:col>6</xdr:col>
      <xdr:colOff>561975</xdr:colOff>
      <xdr:row>62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44" sqref="I44"/>
    </sheetView>
  </sheetViews>
  <sheetFormatPr defaultRowHeight="15" x14ac:dyDescent="0.25"/>
  <cols>
    <col min="2" max="2" width="16.7109375" customWidth="1"/>
    <col min="3" max="5" width="14.5703125" customWidth="1"/>
    <col min="6" max="6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23</v>
      </c>
      <c r="B2">
        <f>_xlfn.BITLSHIFT(1,A2+1)-1</f>
        <v>16777215</v>
      </c>
      <c r="C2" s="1">
        <f>1000000/$B2</f>
        <v>5.9604648328104519E-2</v>
      </c>
      <c r="D2" s="1">
        <f>1000000/($B2-0.053)</f>
        <v>5.9604648516398365E-2</v>
      </c>
      <c r="E2" s="1">
        <f>1000000/($B2+1)</f>
        <v>5.9604644775390625E-2</v>
      </c>
      <c r="F2" s="2">
        <f>(D2-C2)/C2</f>
        <v>3.1590463340478225E-9</v>
      </c>
    </row>
    <row r="3" spans="1:6" x14ac:dyDescent="0.25">
      <c r="A3">
        <f>A2-1</f>
        <v>22</v>
      </c>
      <c r="B3">
        <f t="shared" ref="B3:B24" si="0">_xlfn.BITLSHIFT(1,A3+1)-1</f>
        <v>8388607</v>
      </c>
      <c r="C3" s="1">
        <f t="shared" ref="C3:C26" si="1">1000000/$B3</f>
        <v>0.11920930376163766</v>
      </c>
      <c r="D3" s="1">
        <f t="shared" ref="D3:D26" si="2">1000000/($B3-0.053)</f>
        <v>0.11920930451481315</v>
      </c>
      <c r="E3" s="1">
        <f t="shared" ref="E3:E26" si="3">1000000/($B3+1)</f>
        <v>0.11920928955078125</v>
      </c>
      <c r="F3" s="2">
        <f t="shared" ref="F3:F24" si="4">(D3-C3)/C3</f>
        <v>6.318093222830418E-9</v>
      </c>
    </row>
    <row r="4" spans="1:6" x14ac:dyDescent="0.25">
      <c r="A4">
        <f t="shared" ref="A4:A26" si="5">A3-1</f>
        <v>21</v>
      </c>
      <c r="B4">
        <f t="shared" si="0"/>
        <v>4194303</v>
      </c>
      <c r="C4" s="1">
        <f t="shared" si="1"/>
        <v>0.23841863594499491</v>
      </c>
      <c r="D4" s="1">
        <f t="shared" si="2"/>
        <v>0.23841863895769758</v>
      </c>
      <c r="E4" s="1">
        <f t="shared" si="3"/>
        <v>0.2384185791015625</v>
      </c>
      <c r="F4" s="2">
        <f t="shared" si="4"/>
        <v>1.2636187849692199E-8</v>
      </c>
    </row>
    <row r="5" spans="1:6" x14ac:dyDescent="0.25">
      <c r="A5">
        <f t="shared" si="5"/>
        <v>20</v>
      </c>
      <c r="B5">
        <f t="shared" si="0"/>
        <v>2097151</v>
      </c>
      <c r="C5" s="1">
        <f t="shared" si="1"/>
        <v>0.47683738557690886</v>
      </c>
      <c r="D5" s="1">
        <f t="shared" si="2"/>
        <v>0.47683739762772548</v>
      </c>
      <c r="E5" s="1">
        <f t="shared" si="3"/>
        <v>0.476837158203125</v>
      </c>
      <c r="F5" s="2">
        <f t="shared" si="4"/>
        <v>2.5272382130412553E-8</v>
      </c>
    </row>
    <row r="6" spans="1:6" x14ac:dyDescent="0.25">
      <c r="A6">
        <f t="shared" si="5"/>
        <v>19</v>
      </c>
      <c r="B6">
        <f t="shared" si="0"/>
        <v>1048575</v>
      </c>
      <c r="C6" s="1">
        <f t="shared" si="1"/>
        <v>0.95367522590181919</v>
      </c>
      <c r="D6" s="1">
        <f t="shared" si="2"/>
        <v>0.95367527410513264</v>
      </c>
      <c r="E6" s="1">
        <f t="shared" si="3"/>
        <v>0.95367431640625</v>
      </c>
      <c r="F6" s="2">
        <f t="shared" si="4"/>
        <v>5.0544789402826029E-8</v>
      </c>
    </row>
    <row r="7" spans="1:6" x14ac:dyDescent="0.25">
      <c r="A7">
        <f t="shared" si="5"/>
        <v>18</v>
      </c>
      <c r="B7">
        <f t="shared" si="0"/>
        <v>524287</v>
      </c>
      <c r="C7" s="1">
        <f t="shared" si="1"/>
        <v>1.907352270798246</v>
      </c>
      <c r="D7" s="1">
        <f t="shared" si="2"/>
        <v>1.9073524636118779</v>
      </c>
      <c r="E7" s="1">
        <f t="shared" si="3"/>
        <v>1.9073486328125</v>
      </c>
      <c r="F7" s="2">
        <f t="shared" si="4"/>
        <v>1.0108968065394008E-7</v>
      </c>
    </row>
    <row r="8" spans="1:6" x14ac:dyDescent="0.25">
      <c r="A8">
        <f t="shared" si="5"/>
        <v>17</v>
      </c>
      <c r="B8">
        <f t="shared" si="0"/>
        <v>262143</v>
      </c>
      <c r="C8" s="1">
        <f t="shared" si="1"/>
        <v>3.8147118175957395</v>
      </c>
      <c r="D8" s="1">
        <f t="shared" si="2"/>
        <v>3.8147125888532871</v>
      </c>
      <c r="E8" s="1">
        <f t="shared" si="3"/>
        <v>3.814697265625</v>
      </c>
      <c r="F8" s="2">
        <f t="shared" si="4"/>
        <v>2.021797673017849E-7</v>
      </c>
    </row>
    <row r="9" spans="1:6" x14ac:dyDescent="0.25">
      <c r="A9">
        <f t="shared" si="5"/>
        <v>16</v>
      </c>
      <c r="B9">
        <f t="shared" si="0"/>
        <v>131071</v>
      </c>
      <c r="C9" s="1">
        <f t="shared" si="1"/>
        <v>7.6294527393550062</v>
      </c>
      <c r="D9" s="1">
        <f t="shared" si="2"/>
        <v>7.629455824409356</v>
      </c>
      <c r="E9" s="1">
        <f t="shared" si="3"/>
        <v>7.62939453125</v>
      </c>
      <c r="F9" s="2">
        <f t="shared" si="4"/>
        <v>4.0436115867748424E-7</v>
      </c>
    </row>
    <row r="10" spans="1:6" x14ac:dyDescent="0.25">
      <c r="A10">
        <f t="shared" si="5"/>
        <v>15</v>
      </c>
      <c r="B10">
        <f t="shared" si="0"/>
        <v>65535</v>
      </c>
      <c r="C10" s="1">
        <f t="shared" si="1"/>
        <v>15.259021896696423</v>
      </c>
      <c r="D10" s="1">
        <f t="shared" si="2"/>
        <v>15.259034237107112</v>
      </c>
      <c r="E10" s="1">
        <f t="shared" si="3"/>
        <v>15.2587890625</v>
      </c>
      <c r="F10" s="2">
        <f t="shared" si="4"/>
        <v>8.0872881455339214E-7</v>
      </c>
    </row>
    <row r="11" spans="1:6" x14ac:dyDescent="0.25">
      <c r="A11">
        <f t="shared" si="5"/>
        <v>14</v>
      </c>
      <c r="B11">
        <f t="shared" si="0"/>
        <v>32767</v>
      </c>
      <c r="C11" s="1">
        <f t="shared" si="1"/>
        <v>30.518509475997192</v>
      </c>
      <c r="D11" s="1">
        <f t="shared" si="2"/>
        <v>30.51855883918633</v>
      </c>
      <c r="E11" s="1">
        <f t="shared" si="3"/>
        <v>30.517578125</v>
      </c>
      <c r="F11" s="2">
        <f t="shared" si="4"/>
        <v>1.6174836184869114E-6</v>
      </c>
    </row>
    <row r="12" spans="1:6" x14ac:dyDescent="0.25">
      <c r="A12">
        <f t="shared" si="5"/>
        <v>13</v>
      </c>
      <c r="B12">
        <f t="shared" si="0"/>
        <v>16383</v>
      </c>
      <c r="C12" s="1">
        <f t="shared" si="1"/>
        <v>61.038881767686014</v>
      </c>
      <c r="D12" s="1">
        <f t="shared" si="2"/>
        <v>61.039079232814466</v>
      </c>
      <c r="E12" s="1">
        <f t="shared" si="3"/>
        <v>61.03515625</v>
      </c>
      <c r="F12" s="2">
        <f t="shared" si="4"/>
        <v>3.2350711994178595E-6</v>
      </c>
    </row>
    <row r="13" spans="1:6" x14ac:dyDescent="0.25">
      <c r="A13">
        <f t="shared" si="5"/>
        <v>12</v>
      </c>
      <c r="B13">
        <f t="shared" si="0"/>
        <v>8191</v>
      </c>
      <c r="C13" s="1">
        <f t="shared" si="1"/>
        <v>122.08521548040532</v>
      </c>
      <c r="D13" s="1">
        <f t="shared" si="2"/>
        <v>122.08600543990823</v>
      </c>
      <c r="E13" s="1">
        <f t="shared" si="3"/>
        <v>122.0703125</v>
      </c>
      <c r="F13" s="2">
        <f t="shared" si="4"/>
        <v>6.4705582883371587E-6</v>
      </c>
    </row>
    <row r="14" spans="1:6" x14ac:dyDescent="0.25">
      <c r="A14">
        <f t="shared" si="5"/>
        <v>11</v>
      </c>
      <c r="B14">
        <f t="shared" si="0"/>
        <v>4095</v>
      </c>
      <c r="C14" s="1">
        <f t="shared" si="1"/>
        <v>244.20024420024421</v>
      </c>
      <c r="D14" s="1">
        <f t="shared" si="2"/>
        <v>244.20340483039217</v>
      </c>
      <c r="E14" s="1">
        <f t="shared" si="3"/>
        <v>244.140625</v>
      </c>
      <c r="F14" s="2">
        <f t="shared" si="4"/>
        <v>1.2942780455895642E-5</v>
      </c>
    </row>
    <row r="15" spans="1:6" x14ac:dyDescent="0.25">
      <c r="A15">
        <f t="shared" si="5"/>
        <v>10</v>
      </c>
      <c r="B15">
        <f t="shared" si="0"/>
        <v>2047</v>
      </c>
      <c r="C15" s="1">
        <f t="shared" si="1"/>
        <v>488.5197850512946</v>
      </c>
      <c r="D15" s="1">
        <f t="shared" si="2"/>
        <v>488.5324339125537</v>
      </c>
      <c r="E15" s="1">
        <f t="shared" si="3"/>
        <v>488.28125</v>
      </c>
      <c r="F15" s="2">
        <f t="shared" si="4"/>
        <v>2.5892218997366854E-5</v>
      </c>
    </row>
    <row r="16" spans="1:6" x14ac:dyDescent="0.25">
      <c r="A16">
        <f t="shared" si="5"/>
        <v>9</v>
      </c>
      <c r="B16">
        <f t="shared" si="0"/>
        <v>1023</v>
      </c>
      <c r="C16" s="1">
        <f t="shared" si="1"/>
        <v>977.5171065493646</v>
      </c>
      <c r="D16" s="1">
        <f t="shared" si="2"/>
        <v>977.56775277702559</v>
      </c>
      <c r="E16" s="1">
        <f t="shared" si="3"/>
        <v>976.5625</v>
      </c>
      <c r="F16" s="2">
        <f t="shared" si="4"/>
        <v>5.1811090897193712E-5</v>
      </c>
    </row>
    <row r="17" spans="1:6" x14ac:dyDescent="0.25">
      <c r="A17">
        <f t="shared" si="5"/>
        <v>8</v>
      </c>
      <c r="B17">
        <f t="shared" si="0"/>
        <v>511</v>
      </c>
      <c r="C17" s="1">
        <f t="shared" si="1"/>
        <v>1956.9471624266146</v>
      </c>
      <c r="D17" s="1">
        <f t="shared" si="2"/>
        <v>1957.1501545170047</v>
      </c>
      <c r="E17" s="1">
        <f t="shared" si="3"/>
        <v>1953.125</v>
      </c>
      <c r="F17" s="2">
        <f t="shared" si="4"/>
        <v>1.0372895818935422E-4</v>
      </c>
    </row>
    <row r="18" spans="1:6" x14ac:dyDescent="0.25">
      <c r="A18">
        <f t="shared" si="5"/>
        <v>7</v>
      </c>
      <c r="B18">
        <f t="shared" si="0"/>
        <v>255</v>
      </c>
      <c r="C18" s="1">
        <f t="shared" si="1"/>
        <v>3921.5686274509803</v>
      </c>
      <c r="D18" s="1">
        <f t="shared" si="2"/>
        <v>3922.3838680196277</v>
      </c>
      <c r="E18" s="1">
        <f t="shared" si="3"/>
        <v>3906.25</v>
      </c>
      <c r="F18" s="2">
        <f t="shared" si="4"/>
        <v>2.0788634500507896E-4</v>
      </c>
    </row>
    <row r="19" spans="1:6" x14ac:dyDescent="0.25">
      <c r="A19">
        <f t="shared" si="5"/>
        <v>6</v>
      </c>
      <c r="B19">
        <f t="shared" si="0"/>
        <v>127</v>
      </c>
      <c r="C19" s="1">
        <f t="shared" si="1"/>
        <v>7874.0157480314965</v>
      </c>
      <c r="D19" s="1">
        <f t="shared" si="2"/>
        <v>7877.3031265016107</v>
      </c>
      <c r="E19" s="1">
        <f t="shared" si="3"/>
        <v>7812.5</v>
      </c>
      <c r="F19" s="2">
        <f t="shared" si="4"/>
        <v>4.1749706570449866E-4</v>
      </c>
    </row>
    <row r="20" spans="1:6" x14ac:dyDescent="0.25">
      <c r="A20">
        <f t="shared" si="5"/>
        <v>5</v>
      </c>
      <c r="B20">
        <f t="shared" si="0"/>
        <v>63</v>
      </c>
      <c r="C20" s="1">
        <f t="shared" si="1"/>
        <v>15873.015873015873</v>
      </c>
      <c r="D20" s="1">
        <f t="shared" si="2"/>
        <v>15886.380605906556</v>
      </c>
      <c r="E20" s="1">
        <f t="shared" si="3"/>
        <v>15625</v>
      </c>
      <c r="F20" s="2">
        <f t="shared" si="4"/>
        <v>8.4197817211301119E-4</v>
      </c>
    </row>
    <row r="21" spans="1:6" x14ac:dyDescent="0.25">
      <c r="A21">
        <f t="shared" si="5"/>
        <v>4</v>
      </c>
      <c r="B21">
        <f t="shared" si="0"/>
        <v>31</v>
      </c>
      <c r="C21" s="1">
        <f t="shared" si="1"/>
        <v>32258.064516129034</v>
      </c>
      <c r="D21" s="1">
        <f t="shared" si="2"/>
        <v>32313.309852328173</v>
      </c>
      <c r="E21" s="1">
        <f t="shared" si="3"/>
        <v>31250</v>
      </c>
      <c r="F21" s="2">
        <f t="shared" si="4"/>
        <v>1.7126054221733174E-3</v>
      </c>
    </row>
    <row r="22" spans="1:6" x14ac:dyDescent="0.25">
      <c r="A22">
        <f t="shared" si="5"/>
        <v>3</v>
      </c>
      <c r="B22">
        <f t="shared" si="0"/>
        <v>15</v>
      </c>
      <c r="C22" s="1">
        <f t="shared" si="1"/>
        <v>66666.666666666672</v>
      </c>
      <c r="D22" s="1">
        <f t="shared" si="2"/>
        <v>66903.057469726366</v>
      </c>
      <c r="E22" s="1">
        <f t="shared" si="3"/>
        <v>62500</v>
      </c>
      <c r="F22" s="2">
        <f t="shared" si="4"/>
        <v>3.5458620458954098E-3</v>
      </c>
    </row>
    <row r="23" spans="1:6" x14ac:dyDescent="0.25">
      <c r="A23">
        <f t="shared" si="5"/>
        <v>2</v>
      </c>
      <c r="B23">
        <f t="shared" si="0"/>
        <v>7</v>
      </c>
      <c r="C23" s="1">
        <f t="shared" si="1"/>
        <v>142857.14285714287</v>
      </c>
      <c r="D23" s="1">
        <f t="shared" si="2"/>
        <v>143947.02749388225</v>
      </c>
      <c r="E23" s="1">
        <f t="shared" si="3"/>
        <v>125000</v>
      </c>
      <c r="F23" s="2">
        <f t="shared" si="4"/>
        <v>7.6291924571756965E-3</v>
      </c>
    </row>
    <row r="24" spans="1:6" x14ac:dyDescent="0.25">
      <c r="A24">
        <f t="shared" si="5"/>
        <v>1</v>
      </c>
      <c r="B24">
        <f t="shared" si="0"/>
        <v>3</v>
      </c>
      <c r="C24" s="1">
        <f t="shared" si="1"/>
        <v>333333.33333333331</v>
      </c>
      <c r="D24" s="1">
        <f t="shared" si="2"/>
        <v>339328.13030200201</v>
      </c>
      <c r="E24" s="1">
        <f t="shared" si="3"/>
        <v>250000</v>
      </c>
      <c r="F24" s="2">
        <f t="shared" si="4"/>
        <v>1.7984390906006099E-2</v>
      </c>
    </row>
    <row r="25" spans="1:6" x14ac:dyDescent="0.25">
      <c r="B25">
        <v>1</v>
      </c>
      <c r="C25" s="1">
        <f t="shared" si="1"/>
        <v>1000000</v>
      </c>
      <c r="D25" s="1">
        <f t="shared" si="2"/>
        <v>1055966.2090813094</v>
      </c>
      <c r="E25" s="1">
        <f t="shared" si="3"/>
        <v>500000</v>
      </c>
      <c r="F25" s="2">
        <f t="shared" ref="F25:F26" si="6">(D25-C25)/C25</f>
        <v>5.5966209081309379E-2</v>
      </c>
    </row>
    <row r="26" spans="1:6" x14ac:dyDescent="0.25">
      <c r="B26">
        <v>0.7</v>
      </c>
      <c r="C26" s="1">
        <f t="shared" si="1"/>
        <v>1428571.4285714286</v>
      </c>
      <c r="D26" s="1">
        <f t="shared" si="2"/>
        <v>1545595.054095827</v>
      </c>
      <c r="E26" s="1">
        <f t="shared" si="3"/>
        <v>588235.29411764711</v>
      </c>
      <c r="F26" s="2">
        <f t="shared" si="6"/>
        <v>8.1916537867078879E-2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 Chi Chan</dc:creator>
  <cp:lastModifiedBy>Tat Chi Chan</cp:lastModifiedBy>
  <dcterms:created xsi:type="dcterms:W3CDTF">2020-02-27T11:06:07Z</dcterms:created>
  <dcterms:modified xsi:type="dcterms:W3CDTF">2020-02-27T12:49:15Z</dcterms:modified>
</cp:coreProperties>
</file>